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_経営企画部（本部内共有）\001_HP更新履歴\令和４年度\160_()202303000 企画：統計情報ページ削減\データ編集・企画課\業務量\平成30年度業務量\"/>
    </mc:Choice>
  </mc:AlternateContent>
  <bookViews>
    <workbookView xWindow="0" yWindow="0" windowWidth="17970" windowHeight="5565"/>
  </bookViews>
  <sheets>
    <sheet name="平成30年度合計" sheetId="1" r:id="rId1"/>
    <sheet name="平成30年4月" sheetId="3" r:id="rId2"/>
    <sheet name="平成30年5月" sheetId="4" r:id="rId3"/>
    <sheet name="平成30年6月" sheetId="5" r:id="rId4"/>
    <sheet name="平成30年7月" sheetId="6" r:id="rId5"/>
    <sheet name="平成30年8月" sheetId="7" r:id="rId6"/>
    <sheet name="平成30年9月" sheetId="8" r:id="rId7"/>
    <sheet name="平成30年10月" sheetId="9" r:id="rId8"/>
    <sheet name="平成30年11月" sheetId="10" r:id="rId9"/>
    <sheet name="平成30年12月" sheetId="11" r:id="rId10"/>
    <sheet name="平成31年1月" sheetId="2" r:id="rId11"/>
    <sheet name="平成31年2月" sheetId="12" r:id="rId12"/>
    <sheet name="平成31年3月" sheetId="13" r:id="rId13"/>
  </sheets>
  <externalReferences>
    <externalReference r:id="rId14"/>
    <externalReference r:id="rId15"/>
    <externalReference r:id="rId16"/>
    <externalReference r:id="rId17"/>
  </externalReferences>
  <definedNames>
    <definedName name="cal_index_size">[1]!cal_index_size</definedName>
    <definedName name="cal_table_size">[1]!cal_table_size</definedName>
    <definedName name="CULC.cal_index_size">[2]!CULC.cal_index_size</definedName>
    <definedName name="HIDUKE">#REF!,#REF!,#REF!</definedName>
    <definedName name="_xlnm.Print_Area" localSheetId="7">平成30年10月!$A$1:$I$102</definedName>
    <definedName name="_xlnm.Print_Area" localSheetId="8">平成30年11月!$A$1:$I$102</definedName>
    <definedName name="_xlnm.Print_Area" localSheetId="1">平成30年4月!$A$1:$I$102</definedName>
    <definedName name="_xlnm.Print_Area" localSheetId="2">平成30年5月!$A$1:$I$102</definedName>
    <definedName name="_xlnm.Print_Area" localSheetId="3">平成30年6月!$A$1:$I$102</definedName>
    <definedName name="_xlnm.Print_Area" localSheetId="4">平成30年7月!$A$1:$I$102</definedName>
    <definedName name="_xlnm.Print_Area" localSheetId="5">平成30年8月!$A$1:$I$102</definedName>
    <definedName name="_xlnm.Print_Area" localSheetId="6">平成30年9月!$A$1:$I$102</definedName>
    <definedName name="_xlnm.Print_Area" localSheetId="0">平成30年度合計!$A$1:$I$164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>[4]!ワイドに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3" l="1"/>
  <c r="I11" i="13"/>
  <c r="I12" i="13"/>
  <c r="I13" i="13"/>
  <c r="I90" i="13" s="1"/>
  <c r="E91" i="13" s="1"/>
  <c r="E14" i="13"/>
  <c r="F14" i="13"/>
  <c r="G14" i="13"/>
  <c r="I14" i="13" s="1"/>
  <c r="H14" i="13"/>
  <c r="H88" i="13" s="1"/>
  <c r="I15" i="13"/>
  <c r="I16" i="13"/>
  <c r="E17" i="13"/>
  <c r="E88" i="13" s="1"/>
  <c r="F17" i="13"/>
  <c r="G17" i="13"/>
  <c r="H17" i="13"/>
  <c r="I17" i="13"/>
  <c r="I19" i="13"/>
  <c r="I20" i="13"/>
  <c r="E21" i="13"/>
  <c r="F21" i="13"/>
  <c r="F88" i="13" s="1"/>
  <c r="G21" i="13"/>
  <c r="H21" i="13"/>
  <c r="I21" i="13"/>
  <c r="I22" i="13"/>
  <c r="I23" i="13"/>
  <c r="I24" i="13"/>
  <c r="I25" i="13"/>
  <c r="E28" i="13"/>
  <c r="F28" i="13"/>
  <c r="I28" i="13"/>
  <c r="I33" i="13"/>
  <c r="I34" i="13"/>
  <c r="I35" i="13"/>
  <c r="I36" i="13"/>
  <c r="E37" i="13"/>
  <c r="F37" i="13"/>
  <c r="G37" i="13"/>
  <c r="H37" i="13"/>
  <c r="I37" i="13"/>
  <c r="I39" i="13"/>
  <c r="I40" i="13"/>
  <c r="I42" i="13"/>
  <c r="I47" i="13"/>
  <c r="I52" i="13"/>
  <c r="A55" i="13"/>
  <c r="I57" i="13"/>
  <c r="A58" i="13"/>
  <c r="A59" i="13"/>
  <c r="E64" i="13"/>
  <c r="F64" i="13"/>
  <c r="I64" i="13"/>
  <c r="I65" i="13"/>
  <c r="I66" i="13"/>
  <c r="I67" i="13"/>
  <c r="I68" i="13"/>
  <c r="I69" i="13"/>
  <c r="I70" i="13"/>
  <c r="E71" i="13"/>
  <c r="F71" i="13"/>
  <c r="G71" i="13"/>
  <c r="I71" i="13" s="1"/>
  <c r="H71" i="13"/>
  <c r="I72" i="13"/>
  <c r="I73" i="13"/>
  <c r="I74" i="13"/>
  <c r="I75" i="13"/>
  <c r="E76" i="13"/>
  <c r="F76" i="13"/>
  <c r="G76" i="13"/>
  <c r="H76" i="13"/>
  <c r="I76" i="13"/>
  <c r="E81" i="13"/>
  <c r="F81" i="13"/>
  <c r="I81" i="13"/>
  <c r="E86" i="13"/>
  <c r="F86" i="13"/>
  <c r="I86" i="13"/>
  <c r="G88" i="13"/>
  <c r="F89" i="13"/>
  <c r="A115" i="13"/>
  <c r="I117" i="13"/>
  <c r="A118" i="13"/>
  <c r="A119" i="13"/>
  <c r="I10" i="12"/>
  <c r="I11" i="12"/>
  <c r="I12" i="12"/>
  <c r="I13" i="12"/>
  <c r="I90" i="12" s="1"/>
  <c r="E91" i="12" s="1"/>
  <c r="E14" i="12"/>
  <c r="F14" i="12"/>
  <c r="G14" i="12"/>
  <c r="I14" i="12" s="1"/>
  <c r="H14" i="12"/>
  <c r="H88" i="12" s="1"/>
  <c r="I15" i="12"/>
  <c r="I16" i="12"/>
  <c r="E17" i="12"/>
  <c r="E88" i="12" s="1"/>
  <c r="F17" i="12"/>
  <c r="G17" i="12"/>
  <c r="H17" i="12"/>
  <c r="I17" i="12"/>
  <c r="I19" i="12"/>
  <c r="I20" i="12"/>
  <c r="E21" i="12"/>
  <c r="F21" i="12"/>
  <c r="F88" i="12" s="1"/>
  <c r="G21" i="12"/>
  <c r="H21" i="12"/>
  <c r="I21" i="12"/>
  <c r="I22" i="12"/>
  <c r="I23" i="12"/>
  <c r="I24" i="12"/>
  <c r="I25" i="12"/>
  <c r="E28" i="12"/>
  <c r="F28" i="12"/>
  <c r="I28" i="12"/>
  <c r="I33" i="12"/>
  <c r="I34" i="12"/>
  <c r="I35" i="12"/>
  <c r="I36" i="12"/>
  <c r="E37" i="12"/>
  <c r="F37" i="12"/>
  <c r="G37" i="12"/>
  <c r="H37" i="12"/>
  <c r="I37" i="12"/>
  <c r="I39" i="12"/>
  <c r="I40" i="12"/>
  <c r="I42" i="12"/>
  <c r="I47" i="12"/>
  <c r="I52" i="12"/>
  <c r="A55" i="12"/>
  <c r="I57" i="12"/>
  <c r="A58" i="12"/>
  <c r="A59" i="12"/>
  <c r="E64" i="12"/>
  <c r="F64" i="12"/>
  <c r="I64" i="12"/>
  <c r="I65" i="12"/>
  <c r="I66" i="12"/>
  <c r="I67" i="12"/>
  <c r="I68" i="12"/>
  <c r="I69" i="12"/>
  <c r="I70" i="12"/>
  <c r="E71" i="12"/>
  <c r="F71" i="12"/>
  <c r="G71" i="12"/>
  <c r="I71" i="12" s="1"/>
  <c r="H71" i="12"/>
  <c r="I72" i="12"/>
  <c r="I73" i="12"/>
  <c r="I74" i="12"/>
  <c r="I75" i="12"/>
  <c r="E76" i="12"/>
  <c r="F76" i="12"/>
  <c r="G76" i="12"/>
  <c r="H76" i="12"/>
  <c r="I76" i="12" s="1"/>
  <c r="E81" i="12"/>
  <c r="F81" i="12"/>
  <c r="I81" i="12"/>
  <c r="E86" i="12"/>
  <c r="F86" i="12"/>
  <c r="I86" i="12"/>
  <c r="G88" i="12"/>
  <c r="F89" i="12"/>
  <c r="A115" i="12"/>
  <c r="I117" i="12"/>
  <c r="A118" i="12"/>
  <c r="A119" i="12"/>
  <c r="I10" i="11"/>
  <c r="I11" i="11"/>
  <c r="I12" i="11"/>
  <c r="I13" i="11"/>
  <c r="I90" i="11" s="1"/>
  <c r="E91" i="11" s="1"/>
  <c r="E14" i="11"/>
  <c r="F14" i="11"/>
  <c r="G14" i="11"/>
  <c r="I14" i="11" s="1"/>
  <c r="H14" i="11"/>
  <c r="H88" i="11" s="1"/>
  <c r="I15" i="11"/>
  <c r="I16" i="11"/>
  <c r="E17" i="11"/>
  <c r="E88" i="11" s="1"/>
  <c r="F17" i="11"/>
  <c r="G17" i="11"/>
  <c r="H17" i="11"/>
  <c r="I17" i="11"/>
  <c r="I19" i="11"/>
  <c r="I20" i="11"/>
  <c r="E21" i="11"/>
  <c r="F21" i="11"/>
  <c r="F88" i="11" s="1"/>
  <c r="G21" i="11"/>
  <c r="H21" i="11"/>
  <c r="I21" i="11"/>
  <c r="I22" i="11"/>
  <c r="I23" i="11"/>
  <c r="I24" i="11"/>
  <c r="I25" i="11"/>
  <c r="E28" i="11"/>
  <c r="F28" i="11"/>
  <c r="I28" i="11"/>
  <c r="I33" i="11"/>
  <c r="I34" i="11"/>
  <c r="I35" i="11"/>
  <c r="I36" i="11"/>
  <c r="E37" i="11"/>
  <c r="F37" i="11"/>
  <c r="G37" i="11"/>
  <c r="H37" i="11"/>
  <c r="I37" i="11"/>
  <c r="I39" i="11"/>
  <c r="I40" i="11"/>
  <c r="I42" i="11"/>
  <c r="I47" i="11"/>
  <c r="I52" i="11"/>
  <c r="A55" i="11"/>
  <c r="I57" i="11"/>
  <c r="A58" i="11"/>
  <c r="A59" i="11"/>
  <c r="E64" i="11"/>
  <c r="F64" i="11"/>
  <c r="I64" i="11"/>
  <c r="I65" i="11"/>
  <c r="I66" i="11"/>
  <c r="I67" i="11"/>
  <c r="I68" i="11"/>
  <c r="I69" i="11"/>
  <c r="I70" i="11"/>
  <c r="E71" i="11"/>
  <c r="F71" i="11"/>
  <c r="G71" i="11"/>
  <c r="I71" i="11" s="1"/>
  <c r="H71" i="11"/>
  <c r="I72" i="11"/>
  <c r="I73" i="11"/>
  <c r="I74" i="11"/>
  <c r="I75" i="11"/>
  <c r="E76" i="11"/>
  <c r="F76" i="11"/>
  <c r="G76" i="11"/>
  <c r="H76" i="11"/>
  <c r="I76" i="11" s="1"/>
  <c r="E81" i="11"/>
  <c r="F81" i="11"/>
  <c r="I81" i="11"/>
  <c r="E86" i="11"/>
  <c r="F86" i="11"/>
  <c r="I86" i="11"/>
  <c r="G88" i="11"/>
  <c r="F89" i="11"/>
  <c r="A115" i="11"/>
  <c r="I117" i="11"/>
  <c r="A118" i="11"/>
  <c r="A119" i="11"/>
  <c r="I9" i="10"/>
  <c r="I10" i="10"/>
  <c r="I11" i="10"/>
  <c r="I12" i="10"/>
  <c r="I93" i="10" s="1"/>
  <c r="E94" i="10" s="1"/>
  <c r="E13" i="10"/>
  <c r="F13" i="10"/>
  <c r="G13" i="10"/>
  <c r="H13" i="10"/>
  <c r="I13" i="10" s="1"/>
  <c r="I14" i="10"/>
  <c r="I15" i="10"/>
  <c r="E16" i="10"/>
  <c r="E91" i="10" s="1"/>
  <c r="F16" i="10"/>
  <c r="G16" i="10"/>
  <c r="H16" i="10"/>
  <c r="I16" i="10"/>
  <c r="I94" i="10" s="1"/>
  <c r="I18" i="10"/>
  <c r="I19" i="10"/>
  <c r="E20" i="10"/>
  <c r="F20" i="10"/>
  <c r="F91" i="10" s="1"/>
  <c r="G20" i="10"/>
  <c r="I20" i="10" s="1"/>
  <c r="H20" i="10"/>
  <c r="I21" i="10"/>
  <c r="I22" i="10"/>
  <c r="I23" i="10"/>
  <c r="I24" i="10"/>
  <c r="E27" i="10"/>
  <c r="F27" i="10"/>
  <c r="I27" i="10"/>
  <c r="I32" i="10"/>
  <c r="I33" i="10"/>
  <c r="I34" i="10"/>
  <c r="I35" i="10"/>
  <c r="E36" i="10"/>
  <c r="F36" i="10"/>
  <c r="G36" i="10"/>
  <c r="I36" i="10" s="1"/>
  <c r="H36" i="10"/>
  <c r="I38" i="10"/>
  <c r="I39" i="10"/>
  <c r="I41" i="10"/>
  <c r="I46" i="10"/>
  <c r="I51" i="10"/>
  <c r="E63" i="10"/>
  <c r="F63" i="10"/>
  <c r="I63" i="10"/>
  <c r="I64" i="10"/>
  <c r="I65" i="10"/>
  <c r="I66" i="10"/>
  <c r="I67" i="10"/>
  <c r="I68" i="10"/>
  <c r="I69" i="10"/>
  <c r="E70" i="10"/>
  <c r="F70" i="10"/>
  <c r="G70" i="10"/>
  <c r="I70" i="10" s="1"/>
  <c r="H70" i="10"/>
  <c r="I71" i="10"/>
  <c r="I72" i="10"/>
  <c r="I73" i="10"/>
  <c r="I74" i="10"/>
  <c r="E75" i="10"/>
  <c r="F75" i="10"/>
  <c r="G75" i="10"/>
  <c r="H75" i="10"/>
  <c r="I75" i="10" s="1"/>
  <c r="E80" i="10"/>
  <c r="F80" i="10"/>
  <c r="I80" i="10"/>
  <c r="E85" i="10"/>
  <c r="F85" i="10"/>
  <c r="I85" i="10"/>
  <c r="E90" i="10"/>
  <c r="F90" i="10"/>
  <c r="I90" i="10"/>
  <c r="G91" i="10"/>
  <c r="H91" i="10"/>
  <c r="I9" i="9"/>
  <c r="I10" i="9"/>
  <c r="I11" i="9"/>
  <c r="I12" i="9"/>
  <c r="I93" i="9" s="1"/>
  <c r="E94" i="9" s="1"/>
  <c r="E13" i="9"/>
  <c r="F13" i="9"/>
  <c r="G13" i="9"/>
  <c r="I13" i="9" s="1"/>
  <c r="H13" i="9"/>
  <c r="I14" i="9"/>
  <c r="I15" i="9"/>
  <c r="E16" i="9"/>
  <c r="E91" i="9" s="1"/>
  <c r="F16" i="9"/>
  <c r="G16" i="9"/>
  <c r="H16" i="9"/>
  <c r="I16" i="9"/>
  <c r="I94" i="9" s="1"/>
  <c r="I18" i="9"/>
  <c r="I19" i="9"/>
  <c r="E20" i="9"/>
  <c r="F20" i="9"/>
  <c r="F91" i="9" s="1"/>
  <c r="G20" i="9"/>
  <c r="H20" i="9"/>
  <c r="I20" i="9"/>
  <c r="I21" i="9"/>
  <c r="I22" i="9"/>
  <c r="I23" i="9"/>
  <c r="I24" i="9"/>
  <c r="E27" i="9"/>
  <c r="F27" i="9"/>
  <c r="I27" i="9"/>
  <c r="I32" i="9"/>
  <c r="I33" i="9"/>
  <c r="I34" i="9"/>
  <c r="I35" i="9"/>
  <c r="E36" i="9"/>
  <c r="F36" i="9"/>
  <c r="G36" i="9"/>
  <c r="H36" i="9"/>
  <c r="I36" i="9"/>
  <c r="I38" i="9"/>
  <c r="I39" i="9"/>
  <c r="I41" i="9"/>
  <c r="I46" i="9"/>
  <c r="I51" i="9"/>
  <c r="E63" i="9"/>
  <c r="F63" i="9"/>
  <c r="I63" i="9"/>
  <c r="I64" i="9"/>
  <c r="I65" i="9"/>
  <c r="I66" i="9"/>
  <c r="I67" i="9"/>
  <c r="I68" i="9"/>
  <c r="I69" i="9"/>
  <c r="E70" i="9"/>
  <c r="F70" i="9"/>
  <c r="G70" i="9"/>
  <c r="I70" i="9" s="1"/>
  <c r="H70" i="9"/>
  <c r="I71" i="9"/>
  <c r="I72" i="9"/>
  <c r="I73" i="9"/>
  <c r="I74" i="9"/>
  <c r="E75" i="9"/>
  <c r="F75" i="9"/>
  <c r="G75" i="9"/>
  <c r="H75" i="9"/>
  <c r="I75" i="9"/>
  <c r="E80" i="9"/>
  <c r="F80" i="9"/>
  <c r="I80" i="9"/>
  <c r="E85" i="9"/>
  <c r="F85" i="9"/>
  <c r="I85" i="9"/>
  <c r="E90" i="9"/>
  <c r="F90" i="9"/>
  <c r="I90" i="9"/>
  <c r="G91" i="9"/>
  <c r="H91" i="9"/>
  <c r="I9" i="8"/>
  <c r="I10" i="8"/>
  <c r="I11" i="8"/>
  <c r="I12" i="8"/>
  <c r="I93" i="8" s="1"/>
  <c r="E94" i="8" s="1"/>
  <c r="E13" i="8"/>
  <c r="F13" i="8"/>
  <c r="G13" i="8"/>
  <c r="I13" i="8" s="1"/>
  <c r="H13" i="8"/>
  <c r="I14" i="8"/>
  <c r="I15" i="8"/>
  <c r="E16" i="8"/>
  <c r="E91" i="8" s="1"/>
  <c r="F16" i="8"/>
  <c r="G16" i="8"/>
  <c r="H16" i="8"/>
  <c r="I16" i="8"/>
  <c r="I94" i="8" s="1"/>
  <c r="I18" i="8"/>
  <c r="I19" i="8"/>
  <c r="E20" i="8"/>
  <c r="F20" i="8"/>
  <c r="F91" i="8" s="1"/>
  <c r="G20" i="8"/>
  <c r="I20" i="8" s="1"/>
  <c r="H20" i="8"/>
  <c r="I21" i="8"/>
  <c r="I22" i="8"/>
  <c r="I23" i="8"/>
  <c r="I24" i="8"/>
  <c r="E27" i="8"/>
  <c r="F27" i="8"/>
  <c r="I27" i="8"/>
  <c r="I32" i="8"/>
  <c r="I33" i="8"/>
  <c r="I34" i="8"/>
  <c r="I35" i="8"/>
  <c r="E36" i="8"/>
  <c r="F36" i="8"/>
  <c r="G36" i="8"/>
  <c r="H36" i="8"/>
  <c r="I36" i="8"/>
  <c r="I38" i="8"/>
  <c r="I39" i="8"/>
  <c r="I41" i="8"/>
  <c r="I46" i="8"/>
  <c r="I51" i="8"/>
  <c r="E63" i="8"/>
  <c r="F63" i="8"/>
  <c r="I63" i="8"/>
  <c r="I64" i="8"/>
  <c r="I65" i="8"/>
  <c r="I66" i="8"/>
  <c r="I67" i="8"/>
  <c r="I68" i="8"/>
  <c r="I69" i="8"/>
  <c r="E70" i="8"/>
  <c r="F70" i="8"/>
  <c r="G70" i="8"/>
  <c r="I70" i="8" s="1"/>
  <c r="H70" i="8"/>
  <c r="I71" i="8"/>
  <c r="I72" i="8"/>
  <c r="I73" i="8"/>
  <c r="I74" i="8"/>
  <c r="E75" i="8"/>
  <c r="F75" i="8"/>
  <c r="G75" i="8"/>
  <c r="H75" i="8"/>
  <c r="I75" i="8"/>
  <c r="E80" i="8"/>
  <c r="F80" i="8"/>
  <c r="I80" i="8"/>
  <c r="E85" i="8"/>
  <c r="F85" i="8"/>
  <c r="I85" i="8"/>
  <c r="E90" i="8"/>
  <c r="F90" i="8"/>
  <c r="I90" i="8"/>
  <c r="G91" i="8"/>
  <c r="H91" i="8"/>
  <c r="I9" i="7"/>
  <c r="I10" i="7"/>
  <c r="I11" i="7"/>
  <c r="I12" i="7"/>
  <c r="I93" i="7" s="1"/>
  <c r="E94" i="7" s="1"/>
  <c r="E13" i="7"/>
  <c r="F13" i="7"/>
  <c r="G13" i="7"/>
  <c r="H13" i="7"/>
  <c r="I13" i="7" s="1"/>
  <c r="I14" i="7"/>
  <c r="I15" i="7"/>
  <c r="E16" i="7"/>
  <c r="E91" i="7" s="1"/>
  <c r="F16" i="7"/>
  <c r="G16" i="7"/>
  <c r="H16" i="7"/>
  <c r="I16" i="7"/>
  <c r="I94" i="7" s="1"/>
  <c r="I18" i="7"/>
  <c r="I19" i="7"/>
  <c r="E20" i="7"/>
  <c r="F20" i="7"/>
  <c r="F91" i="7" s="1"/>
  <c r="G20" i="7"/>
  <c r="I20" i="7" s="1"/>
  <c r="H20" i="7"/>
  <c r="I21" i="7"/>
  <c r="I22" i="7"/>
  <c r="I23" i="7"/>
  <c r="I24" i="7"/>
  <c r="E27" i="7"/>
  <c r="F27" i="7"/>
  <c r="I27" i="7"/>
  <c r="I32" i="7"/>
  <c r="I33" i="7"/>
  <c r="I34" i="7"/>
  <c r="I35" i="7"/>
  <c r="E36" i="7"/>
  <c r="F36" i="7"/>
  <c r="G36" i="7"/>
  <c r="I36" i="7" s="1"/>
  <c r="H36" i="7"/>
  <c r="I38" i="7"/>
  <c r="I39" i="7"/>
  <c r="I41" i="7"/>
  <c r="I46" i="7"/>
  <c r="I51" i="7"/>
  <c r="E63" i="7"/>
  <c r="F63" i="7"/>
  <c r="I63" i="7"/>
  <c r="I64" i="7"/>
  <c r="I65" i="7"/>
  <c r="I66" i="7"/>
  <c r="I67" i="7"/>
  <c r="I68" i="7"/>
  <c r="I69" i="7"/>
  <c r="E70" i="7"/>
  <c r="F70" i="7"/>
  <c r="G70" i="7"/>
  <c r="I70" i="7" s="1"/>
  <c r="H70" i="7"/>
  <c r="I71" i="7"/>
  <c r="I72" i="7"/>
  <c r="I73" i="7"/>
  <c r="I74" i="7"/>
  <c r="E75" i="7"/>
  <c r="F75" i="7"/>
  <c r="G75" i="7"/>
  <c r="I75" i="7" s="1"/>
  <c r="H75" i="7"/>
  <c r="E80" i="7"/>
  <c r="F80" i="7"/>
  <c r="I80" i="7"/>
  <c r="E85" i="7"/>
  <c r="F85" i="7"/>
  <c r="I85" i="7"/>
  <c r="E90" i="7"/>
  <c r="F90" i="7"/>
  <c r="I90" i="7"/>
  <c r="G91" i="7"/>
  <c r="H91" i="7"/>
  <c r="I9" i="6"/>
  <c r="I10" i="6"/>
  <c r="I11" i="6"/>
  <c r="I12" i="6"/>
  <c r="I93" i="6" s="1"/>
  <c r="E94" i="6" s="1"/>
  <c r="E13" i="6"/>
  <c r="F13" i="6"/>
  <c r="G13" i="6"/>
  <c r="H13" i="6"/>
  <c r="I13" i="6" s="1"/>
  <c r="I14" i="6"/>
  <c r="I15" i="6"/>
  <c r="E16" i="6"/>
  <c r="E91" i="6" s="1"/>
  <c r="F16" i="6"/>
  <c r="G16" i="6"/>
  <c r="H16" i="6"/>
  <c r="I16" i="6"/>
  <c r="I94" i="6" s="1"/>
  <c r="I18" i="6"/>
  <c r="I19" i="6"/>
  <c r="E20" i="6"/>
  <c r="F20" i="6"/>
  <c r="F91" i="6" s="1"/>
  <c r="G20" i="6"/>
  <c r="H20" i="6"/>
  <c r="I20" i="6"/>
  <c r="I21" i="6"/>
  <c r="I22" i="6"/>
  <c r="I23" i="6"/>
  <c r="I24" i="6"/>
  <c r="E27" i="6"/>
  <c r="F27" i="6"/>
  <c r="I27" i="6"/>
  <c r="I32" i="6"/>
  <c r="I33" i="6"/>
  <c r="I34" i="6"/>
  <c r="I35" i="6"/>
  <c r="E36" i="6"/>
  <c r="F36" i="6"/>
  <c r="G36" i="6"/>
  <c r="H36" i="6"/>
  <c r="I36" i="6"/>
  <c r="I38" i="6"/>
  <c r="I39" i="6"/>
  <c r="I41" i="6"/>
  <c r="I46" i="6"/>
  <c r="I51" i="6"/>
  <c r="E63" i="6"/>
  <c r="F63" i="6"/>
  <c r="I63" i="6"/>
  <c r="I64" i="6"/>
  <c r="I65" i="6"/>
  <c r="I66" i="6"/>
  <c r="I67" i="6"/>
  <c r="I68" i="6"/>
  <c r="I69" i="6"/>
  <c r="E70" i="6"/>
  <c r="F70" i="6"/>
  <c r="G70" i="6"/>
  <c r="I70" i="6" s="1"/>
  <c r="H70" i="6"/>
  <c r="I71" i="6"/>
  <c r="I72" i="6"/>
  <c r="I73" i="6"/>
  <c r="I74" i="6"/>
  <c r="E75" i="6"/>
  <c r="F75" i="6"/>
  <c r="G75" i="6"/>
  <c r="H75" i="6"/>
  <c r="I75" i="6"/>
  <c r="E80" i="6"/>
  <c r="F80" i="6"/>
  <c r="I80" i="6"/>
  <c r="E85" i="6"/>
  <c r="F85" i="6"/>
  <c r="I85" i="6"/>
  <c r="E90" i="6"/>
  <c r="F90" i="6"/>
  <c r="I90" i="6"/>
  <c r="G91" i="6"/>
  <c r="H91" i="6"/>
  <c r="I9" i="5"/>
  <c r="I10" i="5"/>
  <c r="I11" i="5"/>
  <c r="I12" i="5"/>
  <c r="I93" i="5" s="1"/>
  <c r="E94" i="5" s="1"/>
  <c r="E13" i="5"/>
  <c r="F13" i="5"/>
  <c r="G13" i="5"/>
  <c r="I13" i="5" s="1"/>
  <c r="H13" i="5"/>
  <c r="I14" i="5"/>
  <c r="I15" i="5"/>
  <c r="E16" i="5"/>
  <c r="E91" i="5" s="1"/>
  <c r="F16" i="5"/>
  <c r="G16" i="5"/>
  <c r="H16" i="5"/>
  <c r="I16" i="5"/>
  <c r="I94" i="5" s="1"/>
  <c r="I18" i="5"/>
  <c r="I19" i="5"/>
  <c r="E20" i="5"/>
  <c r="F20" i="5"/>
  <c r="F91" i="5" s="1"/>
  <c r="G20" i="5"/>
  <c r="I20" i="5" s="1"/>
  <c r="H20" i="5"/>
  <c r="I21" i="5"/>
  <c r="I22" i="5"/>
  <c r="I23" i="5"/>
  <c r="I24" i="5"/>
  <c r="E27" i="5"/>
  <c r="F27" i="5"/>
  <c r="I27" i="5"/>
  <c r="I32" i="5"/>
  <c r="I33" i="5"/>
  <c r="I34" i="5"/>
  <c r="I35" i="5"/>
  <c r="E36" i="5"/>
  <c r="F36" i="5"/>
  <c r="G36" i="5"/>
  <c r="H36" i="5"/>
  <c r="I36" i="5"/>
  <c r="I38" i="5"/>
  <c r="I39" i="5"/>
  <c r="I41" i="5"/>
  <c r="I46" i="5"/>
  <c r="I51" i="5"/>
  <c r="E63" i="5"/>
  <c r="F63" i="5"/>
  <c r="I63" i="5"/>
  <c r="I64" i="5"/>
  <c r="I65" i="5"/>
  <c r="I66" i="5"/>
  <c r="I67" i="5"/>
  <c r="I68" i="5"/>
  <c r="I69" i="5"/>
  <c r="E70" i="5"/>
  <c r="F70" i="5"/>
  <c r="G70" i="5"/>
  <c r="I70" i="5" s="1"/>
  <c r="H70" i="5"/>
  <c r="I71" i="5"/>
  <c r="I72" i="5"/>
  <c r="I73" i="5"/>
  <c r="I74" i="5"/>
  <c r="E75" i="5"/>
  <c r="F75" i="5"/>
  <c r="G75" i="5"/>
  <c r="H75" i="5"/>
  <c r="I75" i="5" s="1"/>
  <c r="E80" i="5"/>
  <c r="F80" i="5"/>
  <c r="I80" i="5"/>
  <c r="E85" i="5"/>
  <c r="F85" i="5"/>
  <c r="I85" i="5"/>
  <c r="E90" i="5"/>
  <c r="F90" i="5"/>
  <c r="I90" i="5"/>
  <c r="G91" i="5"/>
  <c r="H91" i="5"/>
  <c r="I9" i="4"/>
  <c r="I10" i="4"/>
  <c r="I11" i="4"/>
  <c r="I12" i="4"/>
  <c r="I93" i="4" s="1"/>
  <c r="E94" i="4" s="1"/>
  <c r="E13" i="4"/>
  <c r="F13" i="4"/>
  <c r="G13" i="4"/>
  <c r="I13" i="4" s="1"/>
  <c r="H13" i="4"/>
  <c r="I14" i="4"/>
  <c r="I15" i="4"/>
  <c r="E16" i="4"/>
  <c r="E91" i="4" s="1"/>
  <c r="F16" i="4"/>
  <c r="G16" i="4"/>
  <c r="H16" i="4"/>
  <c r="I16" i="4"/>
  <c r="I94" i="4" s="1"/>
  <c r="I18" i="4"/>
  <c r="I19" i="4"/>
  <c r="E20" i="4"/>
  <c r="F20" i="4"/>
  <c r="F91" i="4" s="1"/>
  <c r="G20" i="4"/>
  <c r="H20" i="4"/>
  <c r="I20" i="4"/>
  <c r="I21" i="4"/>
  <c r="I22" i="4"/>
  <c r="I23" i="4"/>
  <c r="I24" i="4"/>
  <c r="E27" i="4"/>
  <c r="F27" i="4"/>
  <c r="I27" i="4"/>
  <c r="I32" i="4"/>
  <c r="I33" i="4"/>
  <c r="I34" i="4"/>
  <c r="I35" i="4"/>
  <c r="E36" i="4"/>
  <c r="F36" i="4"/>
  <c r="G36" i="4"/>
  <c r="H36" i="4"/>
  <c r="I36" i="4"/>
  <c r="I38" i="4"/>
  <c r="I39" i="4"/>
  <c r="I41" i="4"/>
  <c r="I46" i="4"/>
  <c r="I51" i="4"/>
  <c r="E63" i="4"/>
  <c r="F63" i="4"/>
  <c r="I63" i="4"/>
  <c r="I64" i="4"/>
  <c r="I65" i="4"/>
  <c r="I66" i="4"/>
  <c r="I67" i="4"/>
  <c r="I68" i="4"/>
  <c r="I69" i="4"/>
  <c r="E70" i="4"/>
  <c r="F70" i="4"/>
  <c r="G70" i="4"/>
  <c r="I70" i="4" s="1"/>
  <c r="H70" i="4"/>
  <c r="I71" i="4"/>
  <c r="I72" i="4"/>
  <c r="I73" i="4"/>
  <c r="I74" i="4"/>
  <c r="E75" i="4"/>
  <c r="F75" i="4"/>
  <c r="G75" i="4"/>
  <c r="H75" i="4"/>
  <c r="I75" i="4" s="1"/>
  <c r="E80" i="4"/>
  <c r="F80" i="4"/>
  <c r="I80" i="4"/>
  <c r="E85" i="4"/>
  <c r="F85" i="4"/>
  <c r="I85" i="4"/>
  <c r="E90" i="4"/>
  <c r="F90" i="4"/>
  <c r="I90" i="4"/>
  <c r="G91" i="4"/>
  <c r="H91" i="4"/>
  <c r="I9" i="3"/>
  <c r="I10" i="3"/>
  <c r="I11" i="3"/>
  <c r="I12" i="3"/>
  <c r="E13" i="3"/>
  <c r="F13" i="3"/>
  <c r="F92" i="3" s="1"/>
  <c r="G13" i="3"/>
  <c r="H13" i="3"/>
  <c r="I13" i="3"/>
  <c r="I14" i="3"/>
  <c r="I15" i="3"/>
  <c r="E16" i="3"/>
  <c r="F16" i="3"/>
  <c r="G16" i="3"/>
  <c r="G91" i="3" s="1"/>
  <c r="H16" i="3"/>
  <c r="I18" i="3"/>
  <c r="I19" i="3"/>
  <c r="E20" i="3"/>
  <c r="F20" i="3"/>
  <c r="G20" i="3"/>
  <c r="I20" i="3" s="1"/>
  <c r="H20" i="3"/>
  <c r="H91" i="3" s="1"/>
  <c r="I21" i="3"/>
  <c r="I22" i="3"/>
  <c r="I23" i="3"/>
  <c r="I24" i="3"/>
  <c r="E27" i="3"/>
  <c r="F27" i="3"/>
  <c r="I27" i="3"/>
  <c r="I32" i="3"/>
  <c r="I33" i="3"/>
  <c r="I34" i="3"/>
  <c r="I35" i="3"/>
  <c r="E36" i="3"/>
  <c r="F36" i="3"/>
  <c r="G36" i="3"/>
  <c r="I36" i="3" s="1"/>
  <c r="H36" i="3"/>
  <c r="I38" i="3"/>
  <c r="I39" i="3"/>
  <c r="I41" i="3"/>
  <c r="I46" i="3"/>
  <c r="I51" i="3"/>
  <c r="E63" i="3"/>
  <c r="F63" i="3"/>
  <c r="I63" i="3"/>
  <c r="I64" i="3"/>
  <c r="I65" i="3"/>
  <c r="I66" i="3"/>
  <c r="I67" i="3"/>
  <c r="I68" i="3"/>
  <c r="I69" i="3"/>
  <c r="E70" i="3"/>
  <c r="F70" i="3"/>
  <c r="G70" i="3"/>
  <c r="H70" i="3"/>
  <c r="I70" i="3"/>
  <c r="I71" i="3"/>
  <c r="I72" i="3"/>
  <c r="I73" i="3"/>
  <c r="I74" i="3"/>
  <c r="E75" i="3"/>
  <c r="F75" i="3"/>
  <c r="G75" i="3"/>
  <c r="I75" i="3" s="1"/>
  <c r="H75" i="3"/>
  <c r="E80" i="3"/>
  <c r="F80" i="3"/>
  <c r="I80" i="3"/>
  <c r="E85" i="3"/>
  <c r="F85" i="3"/>
  <c r="I85" i="3"/>
  <c r="E90" i="3"/>
  <c r="F90" i="3"/>
  <c r="I90" i="3"/>
  <c r="E91" i="3"/>
  <c r="F91" i="3"/>
  <c r="E92" i="3"/>
  <c r="I93" i="3"/>
  <c r="E94" i="3"/>
  <c r="I10" i="2"/>
  <c r="I11" i="2"/>
  <c r="I12" i="2"/>
  <c r="I13" i="2"/>
  <c r="I90" i="2" s="1"/>
  <c r="E91" i="2" s="1"/>
  <c r="E14" i="2"/>
  <c r="F14" i="2"/>
  <c r="G14" i="2"/>
  <c r="H14" i="2"/>
  <c r="I14" i="2" s="1"/>
  <c r="I15" i="2"/>
  <c r="I16" i="2"/>
  <c r="E17" i="2"/>
  <c r="E88" i="2" s="1"/>
  <c r="F17" i="2"/>
  <c r="G17" i="2"/>
  <c r="H17" i="2"/>
  <c r="I17" i="2"/>
  <c r="I19" i="2"/>
  <c r="I20" i="2"/>
  <c r="E21" i="2"/>
  <c r="F21" i="2"/>
  <c r="F88" i="2" s="1"/>
  <c r="G21" i="2"/>
  <c r="I21" i="2" s="1"/>
  <c r="H21" i="2"/>
  <c r="I22" i="2"/>
  <c r="I23" i="2"/>
  <c r="I24" i="2"/>
  <c r="I25" i="2"/>
  <c r="E28" i="2"/>
  <c r="F28" i="2"/>
  <c r="I28" i="2"/>
  <c r="I33" i="2"/>
  <c r="I34" i="2"/>
  <c r="I35" i="2"/>
  <c r="I36" i="2"/>
  <c r="E37" i="2"/>
  <c r="F37" i="2"/>
  <c r="G37" i="2"/>
  <c r="I37" i="2" s="1"/>
  <c r="H37" i="2"/>
  <c r="I39" i="2"/>
  <c r="I40" i="2"/>
  <c r="I42" i="2"/>
  <c r="I47" i="2"/>
  <c r="I52" i="2"/>
  <c r="A55" i="2"/>
  <c r="I57" i="2"/>
  <c r="A58" i="2"/>
  <c r="A59" i="2"/>
  <c r="E64" i="2"/>
  <c r="F64" i="2"/>
  <c r="I64" i="2"/>
  <c r="I65" i="2"/>
  <c r="I66" i="2"/>
  <c r="I67" i="2"/>
  <c r="I68" i="2"/>
  <c r="I69" i="2"/>
  <c r="I70" i="2"/>
  <c r="E71" i="2"/>
  <c r="F71" i="2"/>
  <c r="G71" i="2"/>
  <c r="I71" i="2" s="1"/>
  <c r="H71" i="2"/>
  <c r="I72" i="2"/>
  <c r="I73" i="2"/>
  <c r="I74" i="2"/>
  <c r="I75" i="2"/>
  <c r="E76" i="2"/>
  <c r="F76" i="2"/>
  <c r="G76" i="2"/>
  <c r="I76" i="2" s="1"/>
  <c r="H76" i="2"/>
  <c r="E81" i="2"/>
  <c r="F81" i="2"/>
  <c r="I81" i="2"/>
  <c r="E86" i="2"/>
  <c r="F86" i="2"/>
  <c r="I86" i="2"/>
  <c r="G88" i="2"/>
  <c r="F89" i="2"/>
  <c r="A115" i="2"/>
  <c r="I117" i="2"/>
  <c r="A118" i="2"/>
  <c r="A119" i="2"/>
  <c r="I89" i="13" l="1"/>
  <c r="I88" i="13"/>
  <c r="E89" i="13"/>
  <c r="I89" i="12"/>
  <c r="I88" i="12"/>
  <c r="E89" i="12"/>
  <c r="I89" i="11"/>
  <c r="I88" i="11"/>
  <c r="E89" i="11"/>
  <c r="I91" i="10"/>
  <c r="I92" i="10"/>
  <c r="F92" i="10"/>
  <c r="E92" i="10"/>
  <c r="I91" i="9"/>
  <c r="I92" i="9"/>
  <c r="F92" i="9"/>
  <c r="E92" i="9"/>
  <c r="I91" i="8"/>
  <c r="I92" i="8"/>
  <c r="F92" i="8"/>
  <c r="E92" i="8"/>
  <c r="I91" i="7"/>
  <c r="I92" i="7"/>
  <c r="F92" i="7"/>
  <c r="E92" i="7"/>
  <c r="I91" i="6"/>
  <c r="I92" i="6"/>
  <c r="F92" i="6"/>
  <c r="E92" i="6"/>
  <c r="I91" i="5"/>
  <c r="I92" i="5"/>
  <c r="F92" i="5"/>
  <c r="E92" i="5"/>
  <c r="I91" i="4"/>
  <c r="I92" i="4"/>
  <c r="F92" i="4"/>
  <c r="E92" i="4"/>
  <c r="I16" i="3"/>
  <c r="I89" i="2"/>
  <c r="I88" i="2"/>
  <c r="E89" i="2"/>
  <c r="H88" i="2"/>
  <c r="A119" i="1"/>
  <c r="A118" i="1"/>
  <c r="I117" i="1"/>
  <c r="A115" i="1"/>
  <c r="I86" i="1"/>
  <c r="F86" i="1"/>
  <c r="E86" i="1"/>
  <c r="I81" i="1"/>
  <c r="F81" i="1"/>
  <c r="E81" i="1"/>
  <c r="H76" i="1"/>
  <c r="G76" i="1"/>
  <c r="F76" i="1"/>
  <c r="E76" i="1"/>
  <c r="I75" i="1"/>
  <c r="I74" i="1"/>
  <c r="I73" i="1"/>
  <c r="I72" i="1"/>
  <c r="H71" i="1"/>
  <c r="G71" i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F21" i="1"/>
  <c r="E21" i="1"/>
  <c r="I20" i="1"/>
  <c r="I19" i="1"/>
  <c r="H17" i="1"/>
  <c r="G17" i="1"/>
  <c r="F17" i="1"/>
  <c r="E17" i="1"/>
  <c r="I16" i="1"/>
  <c r="I15" i="1"/>
  <c r="H14" i="1"/>
  <c r="G14" i="1"/>
  <c r="F14" i="1"/>
  <c r="E14" i="1"/>
  <c r="I13" i="1"/>
  <c r="I12" i="1"/>
  <c r="I11" i="1"/>
  <c r="I10" i="1"/>
  <c r="I94" i="3" l="1"/>
  <c r="I91" i="3"/>
  <c r="I92" i="3"/>
  <c r="H88" i="1"/>
  <c r="I17" i="1"/>
  <c r="I71" i="1"/>
  <c r="I37" i="1"/>
  <c r="I14" i="1"/>
  <c r="I21" i="1"/>
  <c r="E88" i="1"/>
  <c r="I90" i="1"/>
  <c r="E91" i="1" s="1"/>
  <c r="F89" i="1"/>
  <c r="I76" i="1"/>
  <c r="F88" i="1"/>
  <c r="E89" i="1"/>
  <c r="G88" i="1"/>
  <c r="I89" i="1" l="1"/>
  <c r="I88" i="1"/>
</calcChain>
</file>

<file path=xl/sharedStrings.xml><?xml version="1.0" encoding="utf-8"?>
<sst xmlns="http://schemas.openxmlformats.org/spreadsheetml/2006/main" count="2733" uniqueCount="238">
  <si>
    <t>検査関係業務量報告</t>
    <phoneticPr fontId="3"/>
  </si>
  <si>
    <t/>
  </si>
  <si>
    <t>平成30年度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</si>
  <si>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</si>
  <si>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</si>
  <si>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</si>
  <si>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</si>
  <si>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</si>
  <si>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</si>
  <si>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</si>
  <si>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</si>
  <si>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</si>
  <si>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</si>
  <si>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</si>
  <si>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</si>
  <si>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</si>
  <si>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</si>
  <si>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</si>
  <si>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</si>
  <si>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</si>
  <si>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</si>
  <si>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</si>
  <si>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</si>
  <si>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</si>
  <si>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</si>
  <si>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</si>
  <si>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</si>
  <si>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</si>
  <si>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</si>
  <si>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</si>
  <si>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</si>
  <si>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</si>
  <si>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</si>
  <si>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記入申請</t>
  </si>
  <si>
    <t>－</t>
    <phoneticPr fontId="3"/>
  </si>
  <si>
    <t>［転入］</t>
    <phoneticPr fontId="3"/>
  </si>
  <si>
    <t>－</t>
    <phoneticPr fontId="3"/>
  </si>
  <si>
    <t>－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</si>
  <si>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</si>
  <si>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</si>
  <si>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</si>
  <si>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</si>
  <si>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</si>
  <si>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</si>
  <si>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</si>
  <si>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</si>
  <si>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</si>
  <si>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</si>
  <si>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</si>
  <si>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</si>
  <si>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</si>
  <si>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</si>
  <si>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</si>
  <si>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</si>
  <si>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</si>
  <si>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</si>
  <si>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</si>
  <si>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</si>
  <si>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</si>
  <si>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</si>
  <si>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件 数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</si>
  <si>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</si>
  <si>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</si>
  <si>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</si>
  <si>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</si>
  <si>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－</t>
    <phoneticPr fontId="3"/>
  </si>
  <si>
    <t>－</t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</si>
  <si>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</si>
  <si>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</si>
  <si>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</si>
  <si>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</si>
  <si>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[予備検査]</t>
    <phoneticPr fontId="3"/>
  </si>
  <si>
    <t>指定整備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</si>
  <si>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</si>
  <si>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</si>
  <si>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</si>
  <si>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</si>
  <si>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</si>
  <si>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</si>
  <si>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新規検査</t>
    <phoneticPr fontId="3"/>
  </si>
  <si>
    <t>予備検査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</si>
  <si>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</si>
  <si>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</si>
  <si>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記入申請</t>
    <rPh sb="0" eb="2">
      <t>キニュウ</t>
    </rPh>
    <rPh sb="2" eb="4">
      <t>シンセイ</t>
    </rPh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</si>
  <si>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</si>
  <si>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</si>
  <si>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</si>
  <si>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</si>
  <si>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</si>
  <si>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</si>
  <si>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（３／３）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</si>
  <si>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</si>
  <si>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</si>
  <si>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</si>
  <si>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</si>
  <si>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</si>
  <si>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</si>
  <si>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</si>
  <si>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</si>
  <si>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２．重量税統計（窓口申請）</t>
    <phoneticPr fontId="3"/>
  </si>
  <si>
    <t>２．重量税統計（窓口申請）</t>
    <phoneticPr fontId="3"/>
  </si>
  <si>
    <t>２．重量税統計（窓口申請）</t>
    <phoneticPr fontId="3"/>
  </si>
  <si>
    <t>（３／３）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</si>
  <si>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</si>
  <si>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</si>
  <si>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</si>
  <si>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</si>
  <si>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検　査　合　計</t>
    <phoneticPr fontId="3"/>
  </si>
  <si>
    <t>検　査　合　計</t>
    <phoneticPr fontId="3"/>
  </si>
  <si>
    <t>－</t>
    <phoneticPr fontId="3"/>
  </si>
  <si>
    <t>予備検査</t>
    <phoneticPr fontId="3"/>
  </si>
  <si>
    <t>継続検査</t>
    <phoneticPr fontId="3"/>
  </si>
  <si>
    <t>新規検査</t>
    <phoneticPr fontId="3"/>
  </si>
  <si>
    <t>新規検査</t>
    <phoneticPr fontId="3"/>
  </si>
  <si>
    <t>新規検査</t>
    <phoneticPr fontId="3"/>
  </si>
  <si>
    <t>再申請
件数</t>
    <phoneticPr fontId="3"/>
  </si>
  <si>
    <t>指定整備</t>
    <phoneticPr fontId="3"/>
  </si>
  <si>
    <t>[予備検査]</t>
    <phoneticPr fontId="3"/>
  </si>
  <si>
    <t>[継続検査]</t>
    <phoneticPr fontId="3"/>
  </si>
  <si>
    <t>[継続検査]</t>
    <phoneticPr fontId="3"/>
  </si>
  <si>
    <t>持込</t>
    <phoneticPr fontId="3"/>
  </si>
  <si>
    <t>指定整備</t>
    <phoneticPr fontId="3"/>
  </si>
  <si>
    <t>[新規検査]</t>
    <phoneticPr fontId="3"/>
  </si>
  <si>
    <t>[新規検査]</t>
    <phoneticPr fontId="3"/>
  </si>
  <si>
    <t>[限定
検査証
提示]</t>
    <phoneticPr fontId="3"/>
  </si>
  <si>
    <t>[限定
検査証
提示]</t>
    <phoneticPr fontId="3"/>
  </si>
  <si>
    <t>件 数</t>
    <phoneticPr fontId="3"/>
  </si>
  <si>
    <t>項　　　目</t>
    <phoneticPr fontId="3"/>
  </si>
  <si>
    <t>（２／３）</t>
    <phoneticPr fontId="3"/>
  </si>
  <si>
    <t>－</t>
    <phoneticPr fontId="3"/>
  </si>
  <si>
    <t>限定検査証</t>
    <phoneticPr fontId="3"/>
  </si>
  <si>
    <t>予備検査証</t>
    <phoneticPr fontId="3"/>
  </si>
  <si>
    <t>検査標章</t>
    <phoneticPr fontId="3"/>
  </si>
  <si>
    <t>検査証</t>
    <phoneticPr fontId="3"/>
  </si>
  <si>
    <t>検査証</t>
    <phoneticPr fontId="3"/>
  </si>
  <si>
    <t>再交付</t>
    <phoneticPr fontId="3"/>
  </si>
  <si>
    <t>継続検査</t>
    <phoneticPr fontId="3"/>
  </si>
  <si>
    <t>持込</t>
    <phoneticPr fontId="3"/>
  </si>
  <si>
    <t>項　　　目</t>
    <phoneticPr fontId="3"/>
  </si>
  <si>
    <t>（１／３）</t>
    <phoneticPr fontId="3"/>
  </si>
  <si>
    <t>全国計</t>
    <phoneticPr fontId="3"/>
  </si>
  <si>
    <t>全国計</t>
    <phoneticPr fontId="3"/>
  </si>
  <si>
    <t>平成31年 1月</t>
    <phoneticPr fontId="3"/>
  </si>
  <si>
    <t>検査関係業務量報告</t>
    <phoneticPr fontId="3"/>
  </si>
  <si>
    <t>２．重量税統計</t>
    <rPh sb="2" eb="5">
      <t>ジュウリョウゼイ</t>
    </rPh>
    <rPh sb="5" eb="7">
      <t>トウケイ</t>
    </rPh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</si>
  <si>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</si>
  <si>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電子
証明書
件数</t>
    <rPh sb="0" eb="2">
      <t>デンシ</t>
    </rPh>
    <rPh sb="3" eb="6">
      <t>ショウメイショ</t>
    </rPh>
    <rPh sb="7" eb="9">
      <t>ケンスウ</t>
    </rPh>
    <phoneticPr fontId="3"/>
  </si>
  <si>
    <t>予備検査</t>
    <phoneticPr fontId="3"/>
  </si>
  <si>
    <t>新規検査</t>
    <phoneticPr fontId="3"/>
  </si>
  <si>
    <t>再申請
件数</t>
    <phoneticPr fontId="3"/>
  </si>
  <si>
    <t>持込</t>
    <phoneticPr fontId="3"/>
  </si>
  <si>
    <t>[継続検査]</t>
    <phoneticPr fontId="3"/>
  </si>
  <si>
    <t>[限定
検査証
提示]</t>
    <phoneticPr fontId="3"/>
  </si>
  <si>
    <t>件 数</t>
    <phoneticPr fontId="3"/>
  </si>
  <si>
    <t>（２／２）</t>
    <phoneticPr fontId="3"/>
  </si>
  <si>
    <t>全国計</t>
    <phoneticPr fontId="3"/>
  </si>
  <si>
    <t>平成30年 4月</t>
    <phoneticPr fontId="3"/>
  </si>
  <si>
    <t>限定検査証</t>
    <phoneticPr fontId="3"/>
  </si>
  <si>
    <t>予備検査証</t>
    <phoneticPr fontId="3"/>
  </si>
  <si>
    <t>［転入］</t>
    <phoneticPr fontId="3"/>
  </si>
  <si>
    <t>項　　　目</t>
    <phoneticPr fontId="3"/>
  </si>
  <si>
    <t>（１／２）</t>
    <phoneticPr fontId="3"/>
  </si>
  <si>
    <t>平成30年 4月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</si>
  <si>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</si>
  <si>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</si>
  <si>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</si>
  <si>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</si>
  <si>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</si>
  <si>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</si>
  <si>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</si>
  <si>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</si>
  <si>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新規検査</t>
    <phoneticPr fontId="3"/>
  </si>
  <si>
    <t>再申請
件数</t>
    <phoneticPr fontId="3"/>
  </si>
  <si>
    <t>指定整備</t>
    <phoneticPr fontId="3"/>
  </si>
  <si>
    <t>[予備検査]</t>
    <phoneticPr fontId="3"/>
  </si>
  <si>
    <t>[継続検査]</t>
    <phoneticPr fontId="3"/>
  </si>
  <si>
    <t>持込</t>
    <phoneticPr fontId="3"/>
  </si>
  <si>
    <t>[限定
検査証
提示]</t>
    <phoneticPr fontId="3"/>
  </si>
  <si>
    <t>平成30年 5月</t>
    <phoneticPr fontId="3"/>
  </si>
  <si>
    <t>限定検査証</t>
    <phoneticPr fontId="3"/>
  </si>
  <si>
    <t>検査標章</t>
    <phoneticPr fontId="3"/>
  </si>
  <si>
    <t>再交付</t>
    <phoneticPr fontId="3"/>
  </si>
  <si>
    <t>継続検査</t>
    <phoneticPr fontId="3"/>
  </si>
  <si>
    <t>平成30年 5月</t>
    <phoneticPr fontId="3"/>
  </si>
  <si>
    <t>検査関係業務量報告</t>
    <phoneticPr fontId="3"/>
  </si>
  <si>
    <t>－</t>
    <phoneticPr fontId="3"/>
  </si>
  <si>
    <t>－</t>
    <phoneticPr fontId="3"/>
  </si>
  <si>
    <t>検　査　合　計</t>
    <phoneticPr fontId="3"/>
  </si>
  <si>
    <t>－</t>
    <phoneticPr fontId="3"/>
  </si>
  <si>
    <t>－</t>
    <phoneticPr fontId="3"/>
  </si>
  <si>
    <t>[予備検査]</t>
    <phoneticPr fontId="3"/>
  </si>
  <si>
    <t>持込</t>
    <phoneticPr fontId="3"/>
  </si>
  <si>
    <t>[限定
検査証
提示]</t>
    <phoneticPr fontId="3"/>
  </si>
  <si>
    <t>平成30年 6月</t>
    <phoneticPr fontId="3"/>
  </si>
  <si>
    <t>再交付</t>
    <phoneticPr fontId="3"/>
  </si>
  <si>
    <t>全国計</t>
    <phoneticPr fontId="3"/>
  </si>
  <si>
    <t>検　査　合　計</t>
    <phoneticPr fontId="3"/>
  </si>
  <si>
    <t>平成30年 7月</t>
    <phoneticPr fontId="3"/>
  </si>
  <si>
    <t>－</t>
    <phoneticPr fontId="3"/>
  </si>
  <si>
    <t>－</t>
    <phoneticPr fontId="3"/>
  </si>
  <si>
    <t>－</t>
    <phoneticPr fontId="3"/>
  </si>
  <si>
    <t>新規検査</t>
    <phoneticPr fontId="3"/>
  </si>
  <si>
    <t>再申請
件数</t>
    <phoneticPr fontId="3"/>
  </si>
  <si>
    <t>持込</t>
    <phoneticPr fontId="3"/>
  </si>
  <si>
    <t>指定整備</t>
    <phoneticPr fontId="3"/>
  </si>
  <si>
    <t>平成30年 8月</t>
    <phoneticPr fontId="3"/>
  </si>
  <si>
    <t>全国計</t>
    <phoneticPr fontId="3"/>
  </si>
  <si>
    <t>平成30年 8月</t>
    <phoneticPr fontId="3"/>
  </si>
  <si>
    <t>（２／２）</t>
    <phoneticPr fontId="3"/>
  </si>
  <si>
    <t>平成30年 9月</t>
    <phoneticPr fontId="3"/>
  </si>
  <si>
    <t>（１／２）</t>
  </si>
  <si>
    <t>－</t>
    <phoneticPr fontId="3"/>
  </si>
  <si>
    <t>－</t>
    <phoneticPr fontId="3"/>
  </si>
  <si>
    <t>平成30年10月</t>
    <phoneticPr fontId="3"/>
  </si>
  <si>
    <t>予備検査証</t>
    <phoneticPr fontId="3"/>
  </si>
  <si>
    <t>－</t>
    <phoneticPr fontId="3"/>
  </si>
  <si>
    <t>平成30年11月</t>
    <phoneticPr fontId="3"/>
  </si>
  <si>
    <t>継続検査</t>
    <phoneticPr fontId="3"/>
  </si>
  <si>
    <t>指定整備</t>
    <phoneticPr fontId="3"/>
  </si>
  <si>
    <t>持込</t>
    <phoneticPr fontId="3"/>
  </si>
  <si>
    <t>－</t>
    <phoneticPr fontId="3"/>
  </si>
  <si>
    <t>－</t>
    <phoneticPr fontId="3"/>
  </si>
  <si>
    <t>件 数</t>
    <phoneticPr fontId="3"/>
  </si>
  <si>
    <t>（１／３）</t>
    <phoneticPr fontId="3"/>
  </si>
  <si>
    <t>平成30年12月</t>
    <phoneticPr fontId="3"/>
  </si>
  <si>
    <t>２．重量税統計（窓口申請）</t>
    <phoneticPr fontId="3"/>
  </si>
  <si>
    <t>（３／３）</t>
    <phoneticPr fontId="3"/>
  </si>
  <si>
    <t>新規検査</t>
    <phoneticPr fontId="3"/>
  </si>
  <si>
    <t>再申請
件数</t>
    <phoneticPr fontId="3"/>
  </si>
  <si>
    <t>[予備検査]</t>
    <phoneticPr fontId="3"/>
  </si>
  <si>
    <t>持込</t>
    <phoneticPr fontId="3"/>
  </si>
  <si>
    <t>[新規検査]</t>
    <phoneticPr fontId="3"/>
  </si>
  <si>
    <t>件 数</t>
    <phoneticPr fontId="3"/>
  </si>
  <si>
    <t>平成31年 2月</t>
    <phoneticPr fontId="3"/>
  </si>
  <si>
    <t>２．重量税統計（窓口申請）</t>
    <phoneticPr fontId="3"/>
  </si>
  <si>
    <t>（３／３）</t>
    <phoneticPr fontId="3"/>
  </si>
  <si>
    <t>（２／３）</t>
    <phoneticPr fontId="3"/>
  </si>
  <si>
    <t>平成31年 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</si>
</sst>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sz val="13"/>
      <color indexed="9"/>
      <name val="ＭＳ ゴシック"/>
      <family val="3"/>
      <charset val="128"/>
    </font>
    <font>
      <sz val="13"/>
      <color rgb="FFFFFF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428">
    <xf numFmtId="0" fontId="0" fillId="0" borderId="0" xfId="0"/>
    <xf numFmtId="176" fontId="4" fillId="0" borderId="0" xfId="0" applyNumberFormat="1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8" fillId="0" borderId="0" xfId="0" applyFont="1" applyBorder="1" applyAlignment="1">
      <alignment horizontal="justify" vertical="top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justify" vertical="center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15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17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3" fontId="4" fillId="0" borderId="22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3" fontId="4" fillId="0" borderId="41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center" vertical="center" shrinkToFit="1"/>
    </xf>
    <xf numFmtId="3" fontId="4" fillId="0" borderId="41" xfId="0" applyNumberFormat="1" applyFont="1" applyFill="1" applyBorder="1" applyAlignment="1">
      <alignment horizontal="center" vertical="center" shrinkToFit="1"/>
    </xf>
    <xf numFmtId="3" fontId="4" fillId="0" borderId="43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/>
    <xf numFmtId="0" fontId="8" fillId="0" borderId="1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3" fontId="4" fillId="0" borderId="26" xfId="0" applyNumberFormat="1" applyFont="1" applyFill="1" applyBorder="1" applyAlignment="1">
      <alignment horizontal="right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0" xfId="0" applyFont="1" applyFill="1" applyBorder="1" applyAlignment="1">
      <alignment horizontal="justify" vertical="top"/>
    </xf>
    <xf numFmtId="0" fontId="8" fillId="0" borderId="0" xfId="2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178" fontId="14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0" fontId="8" fillId="0" borderId="49" xfId="0" applyFont="1" applyFill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48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55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50" xfId="0" applyNumberFormat="1" applyFont="1" applyBorder="1" applyAlignment="1">
      <alignment horizontal="right" vertical="center" shrinkToFit="1"/>
    </xf>
    <xf numFmtId="3" fontId="4" fillId="0" borderId="48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57" xfId="0" applyNumberFormat="1" applyFont="1" applyBorder="1" applyAlignment="1">
      <alignment horizontal="right" vertical="center" shrinkToFi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49" xfId="0" applyNumberFormat="1" applyFont="1" applyFill="1" applyBorder="1" applyAlignment="1">
      <alignment horizontal="right" vertical="center" shrinkToFit="1"/>
    </xf>
    <xf numFmtId="3" fontId="4" fillId="0" borderId="58" xfId="0" applyNumberFormat="1" applyFont="1" applyFill="1" applyBorder="1" applyAlignment="1">
      <alignment horizontal="right" vertical="center" shrinkToFit="1"/>
    </xf>
    <xf numFmtId="3" fontId="4" fillId="0" borderId="47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 shrinkToFit="1"/>
    </xf>
    <xf numFmtId="177" fontId="4" fillId="0" borderId="0" xfId="1" applyNumberFormat="1" applyFont="1" applyFill="1" applyBorder="1" applyAlignment="1">
      <alignment horizontal="right" vertical="center" shrinkToFit="1"/>
    </xf>
    <xf numFmtId="3" fontId="4" fillId="0" borderId="26" xfId="0" applyNumberFormat="1" applyFont="1" applyFill="1" applyBorder="1" applyAlignment="1">
      <alignment vertical="center" shrinkToFit="1"/>
    </xf>
    <xf numFmtId="3" fontId="4" fillId="0" borderId="46" xfId="0" applyNumberFormat="1" applyFont="1" applyBorder="1" applyAlignment="1">
      <alignment horizontal="right" vertical="center" shrinkToFit="1"/>
    </xf>
    <xf numFmtId="3" fontId="4" fillId="0" borderId="59" xfId="0" applyNumberFormat="1" applyFont="1" applyBorder="1" applyAlignment="1">
      <alignment horizontal="right" vertical="center" shrinkToFit="1"/>
    </xf>
    <xf numFmtId="3" fontId="4" fillId="0" borderId="13" xfId="0" applyNumberFormat="1" applyFont="1" applyFill="1" applyBorder="1" applyAlignment="1">
      <alignment horizontal="right" vertical="center" shrinkToFit="1"/>
    </xf>
    <xf numFmtId="3" fontId="4" fillId="0" borderId="28" xfId="0" applyNumberFormat="1" applyFont="1" applyFill="1" applyBorder="1" applyAlignment="1">
      <alignment horizontal="right" vertical="center" shrinkToFit="1"/>
    </xf>
    <xf numFmtId="3" fontId="4" fillId="0" borderId="19" xfId="0" applyNumberFormat="1" applyFont="1" applyFill="1" applyBorder="1" applyAlignment="1">
      <alignment horizontal="right" vertical="center" shrinkToFit="1"/>
    </xf>
    <xf numFmtId="3" fontId="4" fillId="0" borderId="38" xfId="0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78" fontId="5" fillId="0" borderId="53" xfId="0" applyNumberFormat="1" applyFont="1" applyBorder="1" applyAlignment="1">
      <alignment horizontal="center" vertical="center"/>
    </xf>
    <xf numFmtId="178" fontId="5" fillId="0" borderId="56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54" xfId="0" applyNumberFormat="1" applyFont="1" applyBorder="1" applyAlignment="1">
      <alignment horizontal="center" vertical="center"/>
    </xf>
    <xf numFmtId="178" fontId="11" fillId="0" borderId="47" xfId="0" applyNumberFormat="1" applyFont="1" applyBorder="1" applyAlignment="1">
      <alignment horizontal="center" vertical="center"/>
    </xf>
    <xf numFmtId="178" fontId="11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justify" vertical="center"/>
    </xf>
    <xf numFmtId="0" fontId="5" fillId="0" borderId="52" xfId="0" applyFont="1" applyBorder="1" applyAlignment="1">
      <alignment horizontal="justify" vertical="center"/>
    </xf>
    <xf numFmtId="3" fontId="4" fillId="0" borderId="51" xfId="0" applyNumberFormat="1" applyFont="1" applyBorder="1" applyAlignment="1">
      <alignment horizontal="right" vertical="center" shrinkToFit="1"/>
    </xf>
    <xf numFmtId="3" fontId="4" fillId="0" borderId="52" xfId="0" applyNumberFormat="1" applyFont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/>
    </xf>
    <xf numFmtId="0" fontId="1" fillId="0" borderId="21" xfId="0" applyFont="1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1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23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29" xfId="0" applyFont="1" applyFill="1" applyBorder="1" applyAlignment="1">
      <alignment horizontal="justify" vertical="center"/>
    </xf>
    <xf numFmtId="0" fontId="4" fillId="0" borderId="17" xfId="0" applyFont="1" applyFill="1" applyBorder="1" applyAlignment="1">
      <alignment horizontal="justify" vertical="center"/>
    </xf>
    <xf numFmtId="49" fontId="11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178" fontId="15" fillId="0" borderId="0" xfId="0" applyNumberFormat="1" applyFont="1" applyFill="1" applyBorder="1" applyAlignment="1">
      <alignment horizontal="righ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3" fontId="4" fillId="0" borderId="40" xfId="0" applyNumberFormat="1" applyFont="1" applyFill="1" applyBorder="1" applyAlignment="1">
      <alignment horizontal="right" vertical="center" shrinkToFit="1"/>
    </xf>
    <xf numFmtId="3" fontId="4" fillId="0" borderId="38" xfId="0" applyNumberFormat="1" applyFont="1" applyFill="1" applyBorder="1" applyAlignment="1">
      <alignment horizontal="right" vertical="center" shrinkToFit="1"/>
    </xf>
    <xf numFmtId="3" fontId="4" fillId="0" borderId="39" xfId="0" applyNumberFormat="1" applyFont="1" applyFill="1" applyBorder="1" applyAlignment="1">
      <alignment horizontal="right" vertical="center" shrinkToFit="1"/>
    </xf>
    <xf numFmtId="3" fontId="4" fillId="0" borderId="57" xfId="0" applyNumberFormat="1" applyFont="1" applyFill="1" applyBorder="1" applyAlignment="1">
      <alignment horizontal="right" vertical="center" shrinkToFit="1"/>
    </xf>
    <xf numFmtId="3" fontId="4" fillId="0" borderId="44" xfId="0" applyNumberFormat="1" applyFont="1" applyFill="1" applyBorder="1" applyAlignment="1">
      <alignment horizontal="right" vertical="center" shrinkToFit="1"/>
    </xf>
    <xf numFmtId="0" fontId="5" fillId="0" borderId="40" xfId="0" applyFont="1" applyFill="1" applyBorder="1" applyAlignment="1">
      <alignment horizontal="justify" vertical="center"/>
    </xf>
    <xf numFmtId="0" fontId="5" fillId="0" borderId="38" xfId="0" applyFont="1" applyFill="1" applyBorder="1" applyAlignment="1">
      <alignment horizontal="justify" vertical="center"/>
    </xf>
    <xf numFmtId="3" fontId="4" fillId="0" borderId="52" xfId="0" applyNumberFormat="1" applyFont="1" applyFill="1" applyBorder="1" applyAlignment="1">
      <alignment horizontal="right" vertical="center" shrinkToFit="1"/>
    </xf>
    <xf numFmtId="3" fontId="4" fillId="0" borderId="51" xfId="0" applyNumberFormat="1" applyFont="1" applyFill="1" applyBorder="1" applyAlignment="1">
      <alignment horizontal="right" vertical="center" shrinkToFit="1"/>
    </xf>
    <xf numFmtId="3" fontId="4" fillId="0" borderId="48" xfId="0" applyNumberFormat="1" applyFont="1" applyFill="1" applyBorder="1" applyAlignment="1">
      <alignment horizontal="right" vertical="center" shrinkToFit="1"/>
    </xf>
    <xf numFmtId="3" fontId="4" fillId="0" borderId="50" xfId="0" applyNumberFormat="1" applyFont="1" applyFill="1" applyBorder="1" applyAlignment="1">
      <alignment horizontal="right" vertical="center" shrinkToFit="1"/>
    </xf>
    <xf numFmtId="3" fontId="4" fillId="0" borderId="53" xfId="0" applyNumberFormat="1" applyFont="1" applyFill="1" applyBorder="1" applyAlignment="1">
      <alignment horizontal="right" vertical="center" shrinkToFit="1"/>
    </xf>
    <xf numFmtId="0" fontId="5" fillId="0" borderId="52" xfId="0" applyFont="1" applyFill="1" applyBorder="1" applyAlignment="1">
      <alignment horizontal="justify" vertical="center"/>
    </xf>
    <xf numFmtId="0" fontId="5" fillId="0" borderId="51" xfId="0" applyFont="1" applyFill="1" applyBorder="1" applyAlignment="1">
      <alignment horizontal="justify" vertical="center"/>
    </xf>
    <xf numFmtId="178" fontId="11" fillId="0" borderId="55" xfId="0" applyNumberFormat="1" applyFont="1" applyFill="1" applyBorder="1" applyAlignment="1">
      <alignment horizontal="center" vertical="center"/>
    </xf>
    <xf numFmtId="178" fontId="11" fillId="0" borderId="47" xfId="0" applyNumberFormat="1" applyFont="1" applyFill="1" applyBorder="1" applyAlignment="1">
      <alignment horizontal="center" vertical="center"/>
    </xf>
    <xf numFmtId="178" fontId="5" fillId="0" borderId="35" xfId="0" applyNumberFormat="1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horizontal="center" vertical="center"/>
    </xf>
    <xf numFmtId="178" fontId="5" fillId="0" borderId="56" xfId="0" applyNumberFormat="1" applyFont="1" applyFill="1" applyBorder="1" applyAlignment="1">
      <alignment horizontal="center" vertical="center"/>
    </xf>
    <xf numFmtId="178" fontId="5" fillId="0" borderId="41" xfId="0" applyNumberFormat="1" applyFont="1" applyFill="1" applyBorder="1" applyAlignment="1">
      <alignment horizontal="center" vertical="center"/>
    </xf>
    <xf numFmtId="178" fontId="5" fillId="0" borderId="39" xfId="0" applyNumberFormat="1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justify" vertical="center"/>
    </xf>
    <xf numFmtId="0" fontId="9" fillId="0" borderId="13" xfId="0" applyFont="1" applyFill="1" applyBorder="1" applyAlignment="1">
      <alignment horizontal="center" vertical="center"/>
    </xf>
    <xf numFmtId="178" fontId="11" fillId="0" borderId="54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178" fontId="5" fillId="0" borderId="53" xfId="0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justify" vertical="center"/>
    </xf>
    <xf numFmtId="0" fontId="9" fillId="0" borderId="7" xfId="0" applyFont="1" applyFill="1" applyBorder="1" applyAlignment="1">
      <alignment horizontal="justify" vertical="center"/>
    </xf>
    <xf numFmtId="0" fontId="11" fillId="0" borderId="0" xfId="0" applyFont="1" applyFill="1" applyBorder="1"/>
    <xf numFmtId="0" fontId="8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/>
    <xf numFmtId="177" fontId="4" fillId="0" borderId="6" xfId="1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3" fontId="4" fillId="0" borderId="45" xfId="0" applyNumberFormat="1" applyFont="1" applyFill="1" applyBorder="1" applyAlignment="1">
      <alignment horizontal="center" vertical="center" shrinkToFit="1"/>
    </xf>
    <xf numFmtId="3" fontId="4" fillId="0" borderId="46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right" vertical="center" shrinkToFit="1"/>
    </xf>
    <xf numFmtId="3" fontId="4" fillId="0" borderId="46" xfId="0" applyNumberFormat="1" applyFont="1" applyFill="1" applyBorder="1" applyAlignment="1">
      <alignment horizontal="right" vertical="center" shrinkToFit="1"/>
    </xf>
    <xf numFmtId="3" fontId="4" fillId="0" borderId="15" xfId="0" applyNumberFormat="1" applyFont="1" applyFill="1" applyBorder="1" applyAlignment="1">
      <alignment vertical="center" shrinkToFit="1"/>
    </xf>
    <xf numFmtId="3" fontId="4" fillId="0" borderId="20" xfId="0" applyNumberFormat="1" applyFont="1" applyFill="1" applyBorder="1" applyAlignment="1">
      <alignment horizontal="center" vertical="center" shrinkToFit="1"/>
    </xf>
    <xf numFmtId="3" fontId="4" fillId="0" borderId="28" xfId="0" applyNumberFormat="1" applyFont="1" applyFill="1" applyBorder="1" applyAlignment="1">
      <alignment vertical="center" shrinkToFit="1"/>
    </xf>
    <xf numFmtId="0" fontId="12" fillId="0" borderId="35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4" fillId="0" borderId="17" xfId="0" quotePrefix="1" applyFont="1" applyFill="1" applyBorder="1" applyAlignment="1">
      <alignment horizontal="justify" vertical="center"/>
    </xf>
    <xf numFmtId="3" fontId="4" fillId="0" borderId="18" xfId="0" applyNumberFormat="1" applyFont="1" applyFill="1" applyBorder="1" applyAlignment="1">
      <alignment horizontal="right" vertical="center" shrinkToFit="1"/>
    </xf>
    <xf numFmtId="3" fontId="4" fillId="0" borderId="30" xfId="0" applyNumberFormat="1" applyFont="1" applyFill="1" applyBorder="1" applyAlignment="1">
      <alignment horizontal="right" vertical="center" shrinkToFit="1"/>
    </xf>
    <xf numFmtId="0" fontId="4" fillId="0" borderId="35" xfId="0" applyFont="1" applyFill="1" applyBorder="1" applyAlignment="1">
      <alignment horizontal="justify" vertical="center"/>
    </xf>
    <xf numFmtId="0" fontId="4" fillId="0" borderId="21" xfId="0" applyFont="1" applyFill="1" applyBorder="1" applyAlignment="1">
      <alignment horizontal="justify" vertical="center"/>
    </xf>
    <xf numFmtId="0" fontId="4" fillId="0" borderId="20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justify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vertical="center" shrinkToFit="1"/>
    </xf>
    <xf numFmtId="0" fontId="12" fillId="0" borderId="21" xfId="0" applyFont="1" applyFill="1" applyBorder="1" applyAlignment="1">
      <alignment horizontal="justify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justify" vertical="center"/>
    </xf>
    <xf numFmtId="0" fontId="4" fillId="0" borderId="31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justify" vertical="center"/>
    </xf>
    <xf numFmtId="0" fontId="4" fillId="0" borderId="30" xfId="0" applyFont="1" applyFill="1" applyBorder="1" applyAlignment="1">
      <alignment horizontal="justify" vertical="center"/>
    </xf>
    <xf numFmtId="0" fontId="4" fillId="0" borderId="11" xfId="0" applyFont="1" applyFill="1" applyBorder="1" applyAlignment="1">
      <alignment horizontal="justify" vertical="center"/>
    </xf>
    <xf numFmtId="0" fontId="4" fillId="0" borderId="27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justify" vertical="center"/>
    </xf>
    <xf numFmtId="0" fontId="4" fillId="0" borderId="25" xfId="0" applyFont="1" applyFill="1" applyBorder="1" applyAlignment="1">
      <alignment horizontal="justify" vertical="center"/>
    </xf>
    <xf numFmtId="0" fontId="4" fillId="0" borderId="24" xfId="0" applyFont="1" applyFill="1" applyBorder="1" applyAlignment="1">
      <alignment horizontal="justify" vertical="center"/>
    </xf>
    <xf numFmtId="0" fontId="4" fillId="0" borderId="23" xfId="0" quotePrefix="1" applyFont="1" applyFill="1" applyBorder="1" applyAlignment="1">
      <alignment horizontal="justify" vertical="center"/>
    </xf>
    <xf numFmtId="3" fontId="4" fillId="0" borderId="16" xfId="0" applyNumberFormat="1" applyFont="1" applyFill="1" applyBorder="1" applyAlignment="1">
      <alignment horizontal="right" vertical="center" shrinkToFit="1"/>
    </xf>
    <xf numFmtId="0" fontId="4" fillId="0" borderId="23" xfId="0" applyFont="1" applyFill="1" applyBorder="1" applyAlignment="1">
      <alignment horizontal="justify" vertical="center"/>
    </xf>
    <xf numFmtId="3" fontId="4" fillId="0" borderId="1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justify" vertical="center"/>
    </xf>
    <xf numFmtId="0" fontId="12" fillId="0" borderId="22" xfId="0" applyFont="1" applyFill="1" applyBorder="1" applyAlignment="1">
      <alignment horizontal="justify" vertical="center"/>
    </xf>
    <xf numFmtId="0" fontId="4" fillId="0" borderId="28" xfId="0" applyFont="1" applyFill="1" applyBorder="1" applyAlignment="1">
      <alignment horizontal="justify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right" vertical="center" shrinkToFit="1"/>
    </xf>
    <xf numFmtId="3" fontId="4" fillId="0" borderId="12" xfId="0" applyNumberFormat="1" applyFont="1" applyFill="1" applyBorder="1" applyAlignment="1">
      <alignment horizontal="right" vertical="center" shrinkToFit="1"/>
    </xf>
    <xf numFmtId="3" fontId="4" fillId="0" borderId="59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justify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  <xf numFmtId="3" fontId="4" fillId="0" borderId="29" xfId="0" applyNumberFormat="1" applyFont="1" applyBorder="1" applyAlignment="1">
      <alignment horizontal="right" vertical="center" shrinkToFit="1"/>
    </xf>
    <xf numFmtId="3" fontId="4" fillId="0" borderId="13" xfId="0" applyNumberFormat="1" applyFont="1" applyBorder="1" applyAlignment="1">
      <alignment horizontal="right" vertical="center" shrinkToFit="1"/>
    </xf>
    <xf numFmtId="0" fontId="5" fillId="0" borderId="39" xfId="0" applyFont="1" applyBorder="1" applyAlignment="1">
      <alignment horizontal="justify" vertical="center"/>
    </xf>
    <xf numFmtId="0" fontId="5" fillId="0" borderId="60" xfId="0" applyFont="1" applyBorder="1" applyAlignment="1">
      <alignment horizontal="justify" vertical="center"/>
    </xf>
    <xf numFmtId="0" fontId="5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55" xfId="1" applyNumberFormat="1" applyFont="1" applyFill="1" applyBorder="1" applyAlignment="1">
      <alignment horizontal="right" vertical="center" shrinkToFit="1"/>
    </xf>
    <xf numFmtId="0" fontId="4" fillId="0" borderId="3" xfId="0" applyFont="1" applyBorder="1" applyAlignment="1">
      <alignment horizontal="justify" vertical="center" shrinkToFit="1"/>
    </xf>
    <xf numFmtId="0" fontId="4" fillId="0" borderId="2" xfId="0" applyFont="1" applyBorder="1" applyAlignment="1">
      <alignment horizontal="justify" vertical="center" shrinkToFit="1"/>
    </xf>
    <xf numFmtId="0" fontId="4" fillId="0" borderId="1" xfId="0" applyFont="1" applyBorder="1" applyAlignment="1">
      <alignment horizontal="justify" vertical="center" shrinkToFit="1"/>
    </xf>
    <xf numFmtId="177" fontId="4" fillId="0" borderId="47" xfId="1" applyNumberFormat="1" applyFont="1" applyBorder="1" applyAlignment="1">
      <alignment horizontal="right" vertical="center" shrinkToFit="1"/>
    </xf>
    <xf numFmtId="0" fontId="0" fillId="0" borderId="21" xfId="0" applyFill="1" applyBorder="1" applyAlignment="1">
      <alignment horizontal="left" vertical="center"/>
    </xf>
    <xf numFmtId="0" fontId="0" fillId="0" borderId="61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vertical="center" shrinkToFit="1"/>
    </xf>
    <xf numFmtId="0" fontId="0" fillId="0" borderId="1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3" fontId="4" fillId="0" borderId="12" xfId="0" applyNumberFormat="1" applyFont="1" applyFill="1" applyBorder="1" applyAlignment="1">
      <alignment horizontal="center" vertical="center" shrinkToFit="1"/>
    </xf>
    <xf numFmtId="3" fontId="4" fillId="0" borderId="12" xfId="0" applyNumberFormat="1" applyFont="1" applyFill="1" applyBorder="1" applyAlignment="1">
      <alignment vertical="center" shrinkToFit="1"/>
    </xf>
    <xf numFmtId="3" fontId="4" fillId="0" borderId="11" xfId="0" applyNumberFormat="1" applyFont="1" applyFill="1" applyBorder="1" applyAlignment="1">
      <alignment vertical="center" shrinkToFit="1"/>
    </xf>
    <xf numFmtId="0" fontId="4" fillId="0" borderId="32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62" xfId="0" applyNumberFormat="1" applyFont="1" applyFill="1" applyBorder="1" applyAlignment="1">
      <alignment horizontal="right" vertical="center" shrinkToFit="1"/>
    </xf>
    <xf numFmtId="3" fontId="4" fillId="0" borderId="60" xfId="0" applyNumberFormat="1" applyFont="1" applyBorder="1" applyAlignment="1">
      <alignment horizontal="center" vertical="center" shrinkToFit="1"/>
    </xf>
    <xf numFmtId="3" fontId="4" fillId="0" borderId="63" xfId="0" applyNumberFormat="1" applyFont="1" applyBorder="1" applyAlignment="1">
      <alignment horizontal="center" vertical="center" shrinkToFit="1"/>
    </xf>
    <xf numFmtId="3" fontId="4" fillId="0" borderId="64" xfId="0" applyNumberFormat="1" applyFont="1" applyBorder="1" applyAlignment="1">
      <alignment vertical="center" shrinkToFit="1"/>
    </xf>
    <xf numFmtId="3" fontId="4" fillId="0" borderId="51" xfId="0" applyNumberFormat="1" applyFont="1" applyBorder="1" applyAlignment="1">
      <alignment vertical="center" shrinkToFit="1"/>
    </xf>
    <xf numFmtId="0" fontId="12" fillId="0" borderId="52" xfId="0" applyFont="1" applyBorder="1" applyAlignment="1">
      <alignment horizontal="justify" vertical="center"/>
    </xf>
    <xf numFmtId="0" fontId="4" fillId="0" borderId="64" xfId="0" applyFont="1" applyBorder="1" applyAlignment="1">
      <alignment horizontal="justify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59" xfId="0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/>
    </xf>
    <xf numFmtId="3" fontId="4" fillId="0" borderId="11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center" vertical="center"/>
    </xf>
    <xf numFmtId="3" fontId="4" fillId="0" borderId="63" xfId="0" applyNumberFormat="1" applyFont="1" applyFill="1" applyBorder="1" applyAlignment="1">
      <alignment horizontal="right" vertical="center" shrinkToFit="1"/>
    </xf>
    <xf numFmtId="3" fontId="4" fillId="0" borderId="65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center"/>
    </xf>
  </cellXfs>
  <cellStyles count="3">
    <cellStyle name="パーセント" xfId="1" builtinId="5"/>
    <cellStyle name="標準" xfId="0" builtinId="0"/>
    <cellStyle name="標準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コード編集"/>
      <sheetName val="入力データ編集sheet"/>
      <sheetName val="インプット条件（継続検査）"/>
      <sheetName val="案件リスト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198" t="s">
        <v>0</v>
      </c>
      <c r="B1" s="198"/>
      <c r="C1" s="198"/>
      <c r="D1" s="198"/>
      <c r="E1" s="198"/>
      <c r="F1" s="198"/>
      <c r="G1" s="198"/>
      <c r="H1" s="198"/>
      <c r="I1" s="19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51" t="s">
        <v>1</v>
      </c>
    </row>
    <row r="4" spans="1:9" ht="19.5" customHeight="1" x14ac:dyDescent="0.15">
      <c r="A4" s="252" t="s">
        <v>2</v>
      </c>
      <c r="B4" s="252"/>
      <c r="C4" s="252"/>
      <c r="D4" s="252"/>
      <c r="E4" s="252"/>
      <c r="F4" s="252"/>
      <c r="G4" s="252"/>
      <c r="H4" s="252"/>
      <c r="I4" s="251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199" t="s">
        <v>7</v>
      </c>
      <c r="B9" s="200"/>
      <c r="C9" s="200"/>
      <c r="D9" s="201"/>
      <c r="E9" s="61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253" t="s">
        <v>13</v>
      </c>
      <c r="B10" s="254"/>
      <c r="C10" s="258" t="s">
        <v>14</v>
      </c>
      <c r="D10" s="20" t="s">
        <v>15</v>
      </c>
      <c r="E10" s="121">
        <v>1883426</v>
      </c>
      <c r="F10" s="21">
        <v>0</v>
      </c>
      <c r="G10" s="21">
        <v>1883215</v>
      </c>
      <c r="H10" s="21">
        <v>211</v>
      </c>
      <c r="I10" s="22">
        <f t="shared" ref="I10:I17" si="0">SUM(G10:H10)</f>
        <v>1883426</v>
      </c>
    </row>
    <row r="11" spans="1:9" ht="23.1" customHeight="1" x14ac:dyDescent="0.15">
      <c r="A11" s="229"/>
      <c r="B11" s="255"/>
      <c r="C11" s="259"/>
      <c r="D11" s="23" t="s">
        <v>16</v>
      </c>
      <c r="E11" s="27">
        <v>16907</v>
      </c>
      <c r="F11" s="25">
        <v>0</v>
      </c>
      <c r="G11" s="25">
        <v>16839</v>
      </c>
      <c r="H11" s="25">
        <v>68</v>
      </c>
      <c r="I11" s="26">
        <f t="shared" si="0"/>
        <v>16907</v>
      </c>
    </row>
    <row r="12" spans="1:9" ht="23.1" customHeight="1" x14ac:dyDescent="0.15">
      <c r="A12" s="229"/>
      <c r="B12" s="255"/>
      <c r="C12" s="260" t="s">
        <v>17</v>
      </c>
      <c r="D12" s="23" t="s">
        <v>18</v>
      </c>
      <c r="E12" s="27">
        <v>247716</v>
      </c>
      <c r="F12" s="25">
        <v>0</v>
      </c>
      <c r="G12" s="25">
        <v>247712</v>
      </c>
      <c r="H12" s="25">
        <v>4</v>
      </c>
      <c r="I12" s="26">
        <f t="shared" si="0"/>
        <v>247716</v>
      </c>
    </row>
    <row r="13" spans="1:9" ht="23.1" customHeight="1" x14ac:dyDescent="0.15">
      <c r="A13" s="229"/>
      <c r="B13" s="255"/>
      <c r="C13" s="259"/>
      <c r="D13" s="23" t="s">
        <v>19</v>
      </c>
      <c r="E13" s="27">
        <v>311148</v>
      </c>
      <c r="F13" s="25">
        <v>489</v>
      </c>
      <c r="G13" s="25">
        <v>311627</v>
      </c>
      <c r="H13" s="25">
        <v>10</v>
      </c>
      <c r="I13" s="26">
        <f t="shared" si="0"/>
        <v>311637</v>
      </c>
    </row>
    <row r="14" spans="1:9" ht="23.1" customHeight="1" x14ac:dyDescent="0.15">
      <c r="A14" s="256"/>
      <c r="B14" s="257"/>
      <c r="C14" s="261" t="s">
        <v>20</v>
      </c>
      <c r="D14" s="262"/>
      <c r="E14" s="28">
        <f>SUM(E10:E13)</f>
        <v>2459197</v>
      </c>
      <c r="F14" s="25">
        <f>SUM(F10:F13)</f>
        <v>489</v>
      </c>
      <c r="G14" s="25">
        <f>SUM(G10:G13)</f>
        <v>2459393</v>
      </c>
      <c r="H14" s="25">
        <f>SUM(H10:H13)</f>
        <v>293</v>
      </c>
      <c r="I14" s="26">
        <f t="shared" si="0"/>
        <v>2459686</v>
      </c>
    </row>
    <row r="15" spans="1:9" ht="23.1" customHeight="1" x14ac:dyDescent="0.15">
      <c r="A15" s="245" t="s">
        <v>21</v>
      </c>
      <c r="B15" s="232"/>
      <c r="C15" s="233"/>
      <c r="D15" s="23" t="s">
        <v>18</v>
      </c>
      <c r="E15" s="27">
        <v>7848951</v>
      </c>
      <c r="F15" s="25">
        <v>117724</v>
      </c>
      <c r="G15" s="25">
        <v>7964576</v>
      </c>
      <c r="H15" s="25">
        <v>2099</v>
      </c>
      <c r="I15" s="26">
        <f t="shared" si="0"/>
        <v>7966675</v>
      </c>
    </row>
    <row r="16" spans="1:9" ht="23.1" customHeight="1" x14ac:dyDescent="0.15">
      <c r="A16" s="234"/>
      <c r="B16" s="235"/>
      <c r="C16" s="236"/>
      <c r="D16" s="23" t="s">
        <v>19</v>
      </c>
      <c r="E16" s="27">
        <v>3610017</v>
      </c>
      <c r="F16" s="25">
        <v>141738</v>
      </c>
      <c r="G16" s="25">
        <v>3751396</v>
      </c>
      <c r="H16" s="25">
        <v>359</v>
      </c>
      <c r="I16" s="26">
        <f t="shared" si="0"/>
        <v>3751755</v>
      </c>
    </row>
    <row r="17" spans="1:9" ht="23.1" customHeight="1" x14ac:dyDescent="0.15">
      <c r="A17" s="237"/>
      <c r="B17" s="238"/>
      <c r="C17" s="239"/>
      <c r="D17" s="23" t="s">
        <v>22</v>
      </c>
      <c r="E17" s="28">
        <f>SUM(E15:E16)</f>
        <v>11458968</v>
      </c>
      <c r="F17" s="25">
        <f>SUM(F15:F16)</f>
        <v>259462</v>
      </c>
      <c r="G17" s="25">
        <f>SUM(G15:G16)</f>
        <v>11715972</v>
      </c>
      <c r="H17" s="24">
        <f>SUM(H15:H16)</f>
        <v>2458</v>
      </c>
      <c r="I17" s="26">
        <f t="shared" si="0"/>
        <v>11718430</v>
      </c>
    </row>
    <row r="18" spans="1:9" ht="23.1" customHeight="1" x14ac:dyDescent="0.15">
      <c r="A18" s="246" t="s">
        <v>23</v>
      </c>
      <c r="B18" s="247"/>
      <c r="C18" s="247"/>
      <c r="D18" s="29"/>
      <c r="E18" s="28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245" t="s">
        <v>25</v>
      </c>
      <c r="B19" s="232"/>
      <c r="C19" s="233"/>
      <c r="D19" s="23" t="s">
        <v>18</v>
      </c>
      <c r="E19" s="27">
        <v>3487</v>
      </c>
      <c r="F19" s="25">
        <v>27</v>
      </c>
      <c r="G19" s="25">
        <v>3514</v>
      </c>
      <c r="H19" s="25">
        <v>0</v>
      </c>
      <c r="I19" s="26">
        <f t="shared" ref="I19:I25" si="1">SUM(G19:H19)</f>
        <v>3514</v>
      </c>
    </row>
    <row r="20" spans="1:9" ht="23.1" customHeight="1" x14ac:dyDescent="0.15">
      <c r="A20" s="234"/>
      <c r="B20" s="235"/>
      <c r="C20" s="236"/>
      <c r="D20" s="23" t="s">
        <v>19</v>
      </c>
      <c r="E20" s="27">
        <v>93265</v>
      </c>
      <c r="F20" s="25">
        <v>1332</v>
      </c>
      <c r="G20" s="25">
        <v>94597</v>
      </c>
      <c r="H20" s="25">
        <v>0</v>
      </c>
      <c r="I20" s="26">
        <f t="shared" si="1"/>
        <v>94597</v>
      </c>
    </row>
    <row r="21" spans="1:9" ht="23.1" customHeight="1" x14ac:dyDescent="0.15">
      <c r="A21" s="237"/>
      <c r="B21" s="238"/>
      <c r="C21" s="239"/>
      <c r="D21" s="23" t="s">
        <v>22</v>
      </c>
      <c r="E21" s="28">
        <f>SUM(E19:E20)</f>
        <v>96752</v>
      </c>
      <c r="F21" s="25">
        <f>SUM(F19:F20)</f>
        <v>1359</v>
      </c>
      <c r="G21" s="25">
        <f>SUM(G19:G20)</f>
        <v>98111</v>
      </c>
      <c r="H21" s="24">
        <f>SUM(H19:H20)</f>
        <v>0</v>
      </c>
      <c r="I21" s="26">
        <f t="shared" si="1"/>
        <v>98111</v>
      </c>
    </row>
    <row r="22" spans="1:9" ht="23.1" customHeight="1" x14ac:dyDescent="0.15">
      <c r="A22" s="248" t="s">
        <v>26</v>
      </c>
      <c r="B22" s="139"/>
      <c r="C22" s="139"/>
      <c r="D22" s="249"/>
      <c r="E22" s="73">
        <v>12192</v>
      </c>
      <c r="F22" s="33">
        <v>0</v>
      </c>
      <c r="G22" s="33">
        <v>12189</v>
      </c>
      <c r="H22" s="33">
        <v>3</v>
      </c>
      <c r="I22" s="34">
        <f t="shared" si="1"/>
        <v>12192</v>
      </c>
    </row>
    <row r="23" spans="1:9" ht="23.1" customHeight="1" x14ac:dyDescent="0.15">
      <c r="A23" s="35"/>
      <c r="B23" s="36"/>
      <c r="C23" s="243" t="s">
        <v>27</v>
      </c>
      <c r="D23" s="244"/>
      <c r="E23" s="73">
        <v>498</v>
      </c>
      <c r="F23" s="33">
        <v>0</v>
      </c>
      <c r="G23" s="33">
        <v>498</v>
      </c>
      <c r="H23" s="33">
        <v>0</v>
      </c>
      <c r="I23" s="34">
        <f t="shared" si="1"/>
        <v>498</v>
      </c>
    </row>
    <row r="24" spans="1:9" ht="23.1" customHeight="1" x14ac:dyDescent="0.15">
      <c r="A24" s="35"/>
      <c r="B24" s="36"/>
      <c r="C24" s="37"/>
      <c r="D24" s="38" t="s">
        <v>28</v>
      </c>
      <c r="E24" s="73">
        <v>45</v>
      </c>
      <c r="F24" s="33">
        <v>0</v>
      </c>
      <c r="G24" s="33">
        <v>45</v>
      </c>
      <c r="H24" s="33">
        <v>0</v>
      </c>
      <c r="I24" s="34">
        <f t="shared" si="1"/>
        <v>45</v>
      </c>
    </row>
    <row r="25" spans="1:9" ht="23.1" customHeight="1" x14ac:dyDescent="0.15">
      <c r="A25" s="39"/>
      <c r="B25" s="40"/>
      <c r="C25" s="250" t="s">
        <v>29</v>
      </c>
      <c r="D25" s="244"/>
      <c r="E25" s="73">
        <v>3307</v>
      </c>
      <c r="F25" s="33">
        <v>0</v>
      </c>
      <c r="G25" s="33">
        <v>3306</v>
      </c>
      <c r="H25" s="33">
        <v>1</v>
      </c>
      <c r="I25" s="34">
        <f t="shared" si="1"/>
        <v>3307</v>
      </c>
    </row>
    <row r="26" spans="1:9" ht="23.1" customHeight="1" x14ac:dyDescent="0.15">
      <c r="A26" s="231" t="s">
        <v>30</v>
      </c>
      <c r="B26" s="232"/>
      <c r="C26" s="233"/>
      <c r="D26" s="23" t="s">
        <v>31</v>
      </c>
      <c r="E26" s="27">
        <v>24067</v>
      </c>
      <c r="F26" s="25">
        <v>0</v>
      </c>
      <c r="G26" s="30" t="s">
        <v>24</v>
      </c>
      <c r="H26" s="30" t="s">
        <v>24</v>
      </c>
      <c r="I26" s="26">
        <v>24067</v>
      </c>
    </row>
    <row r="27" spans="1:9" ht="23.1" customHeight="1" x14ac:dyDescent="0.15">
      <c r="A27" s="234"/>
      <c r="B27" s="235"/>
      <c r="C27" s="236"/>
      <c r="D27" s="23" t="s">
        <v>32</v>
      </c>
      <c r="E27" s="27">
        <v>72114</v>
      </c>
      <c r="F27" s="25">
        <v>0</v>
      </c>
      <c r="G27" s="30" t="s">
        <v>24</v>
      </c>
      <c r="H27" s="30" t="s">
        <v>24</v>
      </c>
      <c r="I27" s="26">
        <v>72114</v>
      </c>
    </row>
    <row r="28" spans="1:9" ht="23.1" customHeight="1" x14ac:dyDescent="0.15">
      <c r="A28" s="237"/>
      <c r="B28" s="238"/>
      <c r="C28" s="239"/>
      <c r="D28" s="23" t="s">
        <v>20</v>
      </c>
      <c r="E28" s="27">
        <f>SUM(E26:E27)</f>
        <v>96181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96181</v>
      </c>
    </row>
    <row r="29" spans="1:9" ht="23.1" customHeight="1" x14ac:dyDescent="0.15">
      <c r="A29" s="240" t="s">
        <v>33</v>
      </c>
      <c r="B29" s="191"/>
      <c r="C29" s="189"/>
      <c r="D29" s="190"/>
      <c r="E29" s="27">
        <v>5477106</v>
      </c>
      <c r="F29" s="25">
        <v>47</v>
      </c>
      <c r="G29" s="30" t="s">
        <v>34</v>
      </c>
      <c r="H29" s="30" t="s">
        <v>34</v>
      </c>
      <c r="I29" s="26">
        <v>5477153</v>
      </c>
    </row>
    <row r="30" spans="1:9" ht="23.1" customHeight="1" x14ac:dyDescent="0.15">
      <c r="A30" s="241"/>
      <c r="B30" s="242"/>
      <c r="C30" s="243" t="s">
        <v>35</v>
      </c>
      <c r="D30" s="244"/>
      <c r="E30" s="27">
        <v>1826591</v>
      </c>
      <c r="F30" s="25">
        <v>4</v>
      </c>
      <c r="G30" s="30" t="s">
        <v>36</v>
      </c>
      <c r="H30" s="30" t="s">
        <v>37</v>
      </c>
      <c r="I30" s="26">
        <v>1826595</v>
      </c>
    </row>
    <row r="31" spans="1:9" ht="23.1" customHeight="1" x14ac:dyDescent="0.15">
      <c r="A31" s="41"/>
      <c r="B31" s="42"/>
      <c r="C31" s="37"/>
      <c r="D31" s="38" t="s">
        <v>28</v>
      </c>
      <c r="E31" s="27">
        <v>178805</v>
      </c>
      <c r="F31" s="25">
        <v>0</v>
      </c>
      <c r="G31" s="30" t="s">
        <v>38</v>
      </c>
      <c r="H31" s="30" t="s">
        <v>36</v>
      </c>
      <c r="I31" s="26">
        <v>178805</v>
      </c>
    </row>
    <row r="32" spans="1:9" ht="23.1" customHeight="1" x14ac:dyDescent="0.15">
      <c r="A32" s="241"/>
      <c r="B32" s="242"/>
      <c r="C32" s="189" t="s">
        <v>29</v>
      </c>
      <c r="D32" s="190"/>
      <c r="E32" s="27">
        <v>609001</v>
      </c>
      <c r="F32" s="25">
        <v>3</v>
      </c>
      <c r="G32" s="30" t="s">
        <v>36</v>
      </c>
      <c r="H32" s="30" t="s">
        <v>37</v>
      </c>
      <c r="I32" s="26">
        <v>609004</v>
      </c>
    </row>
    <row r="33" spans="1:9" ht="23.1" customHeight="1" x14ac:dyDescent="0.15">
      <c r="A33" s="227" t="s">
        <v>39</v>
      </c>
      <c r="B33" s="228"/>
      <c r="C33" s="189" t="s">
        <v>40</v>
      </c>
      <c r="D33" s="190"/>
      <c r="E33" s="27">
        <v>139253</v>
      </c>
      <c r="F33" s="25">
        <v>406</v>
      </c>
      <c r="G33" s="25">
        <v>139658</v>
      </c>
      <c r="H33" s="25">
        <v>1</v>
      </c>
      <c r="I33" s="26">
        <f>SUM(G33:H33)</f>
        <v>139659</v>
      </c>
    </row>
    <row r="34" spans="1:9" ht="23.1" customHeight="1" x14ac:dyDescent="0.15">
      <c r="A34" s="229"/>
      <c r="B34" s="230"/>
      <c r="C34" s="189" t="s">
        <v>41</v>
      </c>
      <c r="D34" s="190"/>
      <c r="E34" s="27">
        <v>29503</v>
      </c>
      <c r="F34" s="25">
        <v>150</v>
      </c>
      <c r="G34" s="25">
        <v>29651</v>
      </c>
      <c r="H34" s="25">
        <v>2</v>
      </c>
      <c r="I34" s="26">
        <f>SUM(G34:H34)</f>
        <v>29653</v>
      </c>
    </row>
    <row r="35" spans="1:9" ht="23.1" customHeight="1" x14ac:dyDescent="0.15">
      <c r="A35" s="229"/>
      <c r="B35" s="230"/>
      <c r="C35" s="189" t="s">
        <v>42</v>
      </c>
      <c r="D35" s="190"/>
      <c r="E35" s="27">
        <v>15</v>
      </c>
      <c r="F35" s="25">
        <v>0</v>
      </c>
      <c r="G35" s="25">
        <v>15</v>
      </c>
      <c r="H35" s="25">
        <v>0</v>
      </c>
      <c r="I35" s="26">
        <f>SUM(G35:H35)</f>
        <v>15</v>
      </c>
    </row>
    <row r="36" spans="1:9" ht="23.1" customHeight="1" x14ac:dyDescent="0.15">
      <c r="A36" s="229"/>
      <c r="B36" s="230"/>
      <c r="C36" s="189" t="s">
        <v>43</v>
      </c>
      <c r="D36" s="190"/>
      <c r="E36" s="27">
        <v>20</v>
      </c>
      <c r="F36" s="25">
        <v>0</v>
      </c>
      <c r="G36" s="25">
        <v>20</v>
      </c>
      <c r="H36" s="25">
        <v>0</v>
      </c>
      <c r="I36" s="26">
        <f>SUM(G36:H36)</f>
        <v>20</v>
      </c>
    </row>
    <row r="37" spans="1:9" ht="23.1" customHeight="1" x14ac:dyDescent="0.15">
      <c r="A37" s="229"/>
      <c r="B37" s="230"/>
      <c r="C37" s="183" t="s">
        <v>20</v>
      </c>
      <c r="D37" s="184"/>
      <c r="E37" s="27">
        <f>SUM(E33:E36)</f>
        <v>168791</v>
      </c>
      <c r="F37" s="25">
        <f>SUM(F33:F36)</f>
        <v>556</v>
      </c>
      <c r="G37" s="25">
        <f>SUM(G33:G36)</f>
        <v>169344</v>
      </c>
      <c r="H37" s="25">
        <f>SUM(H33:H36)</f>
        <v>3</v>
      </c>
      <c r="I37" s="26">
        <f>SUM(G37:H37)</f>
        <v>169347</v>
      </c>
    </row>
    <row r="38" spans="1:9" ht="23.1" customHeight="1" x14ac:dyDescent="0.15">
      <c r="A38" s="217" t="s">
        <v>44</v>
      </c>
      <c r="B38" s="218"/>
      <c r="C38" s="218"/>
      <c r="D38" s="219"/>
      <c r="E38" s="73">
        <v>228680</v>
      </c>
      <c r="F38" s="33">
        <v>0</v>
      </c>
      <c r="G38" s="43" t="s">
        <v>38</v>
      </c>
      <c r="H38" s="43" t="s">
        <v>38</v>
      </c>
      <c r="I38" s="34">
        <v>228680</v>
      </c>
    </row>
    <row r="39" spans="1:9" ht="23.1" customHeight="1" x14ac:dyDescent="0.15">
      <c r="A39" s="217" t="s">
        <v>45</v>
      </c>
      <c r="B39" s="218"/>
      <c r="C39" s="218"/>
      <c r="D39" s="219"/>
      <c r="E39" s="73">
        <v>78266</v>
      </c>
      <c r="F39" s="33">
        <v>0</v>
      </c>
      <c r="G39" s="33">
        <v>78230</v>
      </c>
      <c r="H39" s="33">
        <v>36</v>
      </c>
      <c r="I39" s="34">
        <f>SUM(G39:H39)</f>
        <v>78266</v>
      </c>
    </row>
    <row r="40" spans="1:9" ht="23.1" customHeight="1" x14ac:dyDescent="0.15">
      <c r="A40" s="217" t="s">
        <v>46</v>
      </c>
      <c r="B40" s="218"/>
      <c r="C40" s="218"/>
      <c r="D40" s="219"/>
      <c r="E40" s="73">
        <v>5182</v>
      </c>
      <c r="F40" s="33">
        <v>0</v>
      </c>
      <c r="G40" s="33">
        <v>5182</v>
      </c>
      <c r="H40" s="33">
        <v>0</v>
      </c>
      <c r="I40" s="34">
        <f>SUM(G40:H40)</f>
        <v>5182</v>
      </c>
    </row>
    <row r="41" spans="1:9" ht="23.1" customHeight="1" x14ac:dyDescent="0.15">
      <c r="A41" s="207" t="s">
        <v>47</v>
      </c>
      <c r="B41" s="220"/>
      <c r="C41" s="221"/>
      <c r="D41" s="222"/>
      <c r="E41" s="122">
        <v>2305383</v>
      </c>
      <c r="F41" s="33">
        <v>116</v>
      </c>
      <c r="G41" s="43" t="s">
        <v>38</v>
      </c>
      <c r="H41" s="43" t="s">
        <v>38</v>
      </c>
      <c r="I41" s="34">
        <v>2305499</v>
      </c>
    </row>
    <row r="42" spans="1:9" ht="23.1" customHeight="1" x14ac:dyDescent="0.15">
      <c r="A42" s="207"/>
      <c r="B42" s="220"/>
      <c r="C42" s="223" t="s">
        <v>48</v>
      </c>
      <c r="D42" s="224"/>
      <c r="E42" s="73">
        <v>2153858</v>
      </c>
      <c r="F42" s="33">
        <v>116</v>
      </c>
      <c r="G42" s="33">
        <v>2153940</v>
      </c>
      <c r="H42" s="33">
        <v>34</v>
      </c>
      <c r="I42" s="34">
        <f>SUM(G42:H42)</f>
        <v>2153974</v>
      </c>
    </row>
    <row r="43" spans="1:9" ht="23.1" customHeight="1" x14ac:dyDescent="0.15">
      <c r="A43" s="207"/>
      <c r="B43" s="220"/>
      <c r="C43" s="225" t="s">
        <v>49</v>
      </c>
      <c r="D43" s="226"/>
      <c r="E43" s="123">
        <v>133097</v>
      </c>
      <c r="F43" s="33">
        <v>0</v>
      </c>
      <c r="G43" s="43" t="s">
        <v>38</v>
      </c>
      <c r="H43" s="43" t="s">
        <v>38</v>
      </c>
      <c r="I43" s="34">
        <v>133097</v>
      </c>
    </row>
    <row r="44" spans="1:9" ht="23.1" customHeight="1" x14ac:dyDescent="0.15">
      <c r="A44" s="207"/>
      <c r="B44" s="220"/>
      <c r="C44" s="46"/>
      <c r="D44" s="47" t="s">
        <v>50</v>
      </c>
      <c r="E44" s="124">
        <v>51045</v>
      </c>
      <c r="F44" s="33">
        <v>0</v>
      </c>
      <c r="G44" s="43" t="s">
        <v>38</v>
      </c>
      <c r="H44" s="48" t="s">
        <v>38</v>
      </c>
      <c r="I44" s="34">
        <v>51045</v>
      </c>
    </row>
    <row r="45" spans="1:9" ht="23.1" customHeight="1" x14ac:dyDescent="0.15">
      <c r="A45" s="207"/>
      <c r="B45" s="220"/>
      <c r="C45" s="215" t="s">
        <v>51</v>
      </c>
      <c r="D45" s="219"/>
      <c r="E45" s="123">
        <v>989</v>
      </c>
      <c r="F45" s="49">
        <v>0</v>
      </c>
      <c r="G45" s="43" t="s">
        <v>38</v>
      </c>
      <c r="H45" s="48" t="s">
        <v>36</v>
      </c>
      <c r="I45" s="34">
        <v>989</v>
      </c>
    </row>
    <row r="46" spans="1:9" ht="23.1" customHeight="1" x14ac:dyDescent="0.15">
      <c r="A46" s="207"/>
      <c r="B46" s="220"/>
      <c r="C46" s="215" t="s">
        <v>52</v>
      </c>
      <c r="D46" s="219"/>
      <c r="E46" s="123">
        <v>14</v>
      </c>
      <c r="F46" s="49">
        <v>0</v>
      </c>
      <c r="G46" s="43" t="s">
        <v>38</v>
      </c>
      <c r="H46" s="48" t="s">
        <v>38</v>
      </c>
      <c r="I46" s="34">
        <v>14</v>
      </c>
    </row>
    <row r="47" spans="1:9" ht="23.1" customHeight="1" x14ac:dyDescent="0.15">
      <c r="A47" s="207"/>
      <c r="B47" s="220"/>
      <c r="C47" s="215" t="s">
        <v>53</v>
      </c>
      <c r="D47" s="216"/>
      <c r="E47" s="123">
        <v>8453</v>
      </c>
      <c r="F47" s="49">
        <v>0</v>
      </c>
      <c r="G47" s="33">
        <v>8453</v>
      </c>
      <c r="H47" s="45">
        <v>0</v>
      </c>
      <c r="I47" s="34">
        <f>SUM(G47:H47)</f>
        <v>8453</v>
      </c>
    </row>
    <row r="48" spans="1:9" ht="23.1" customHeight="1" x14ac:dyDescent="0.15">
      <c r="A48" s="205" t="s">
        <v>54</v>
      </c>
      <c r="B48" s="206"/>
      <c r="C48" s="211" t="s">
        <v>49</v>
      </c>
      <c r="D48" s="212"/>
      <c r="E48" s="123">
        <v>770558</v>
      </c>
      <c r="F48" s="49">
        <v>0</v>
      </c>
      <c r="G48" s="43" t="s">
        <v>38</v>
      </c>
      <c r="H48" s="48" t="s">
        <v>36</v>
      </c>
      <c r="I48" s="34">
        <v>770558</v>
      </c>
    </row>
    <row r="49" spans="1:9" ht="23.1" customHeight="1" x14ac:dyDescent="0.15">
      <c r="A49" s="207"/>
      <c r="B49" s="208"/>
      <c r="C49" s="50"/>
      <c r="D49" s="51" t="s">
        <v>50</v>
      </c>
      <c r="E49" s="123">
        <v>377860</v>
      </c>
      <c r="F49" s="49">
        <v>0</v>
      </c>
      <c r="G49" s="43" t="s">
        <v>38</v>
      </c>
      <c r="H49" s="48" t="s">
        <v>38</v>
      </c>
      <c r="I49" s="34">
        <v>377860</v>
      </c>
    </row>
    <row r="50" spans="1:9" ht="23.1" customHeight="1" x14ac:dyDescent="0.15">
      <c r="A50" s="207"/>
      <c r="B50" s="208"/>
      <c r="C50" s="213" t="s">
        <v>55</v>
      </c>
      <c r="D50" s="214"/>
      <c r="E50" s="123">
        <v>222</v>
      </c>
      <c r="F50" s="49">
        <v>0</v>
      </c>
      <c r="G50" s="43" t="s">
        <v>38</v>
      </c>
      <c r="H50" s="48" t="s">
        <v>36</v>
      </c>
      <c r="I50" s="34">
        <v>222</v>
      </c>
    </row>
    <row r="51" spans="1:9" ht="23.1" customHeight="1" x14ac:dyDescent="0.15">
      <c r="A51" s="207"/>
      <c r="B51" s="208"/>
      <c r="C51" s="213" t="s">
        <v>56</v>
      </c>
      <c r="D51" s="214"/>
      <c r="E51" s="123">
        <v>4</v>
      </c>
      <c r="F51" s="49">
        <v>0</v>
      </c>
      <c r="G51" s="43" t="s">
        <v>36</v>
      </c>
      <c r="H51" s="48" t="s">
        <v>38</v>
      </c>
      <c r="I51" s="34">
        <v>4</v>
      </c>
    </row>
    <row r="52" spans="1:9" ht="23.1" customHeight="1" x14ac:dyDescent="0.15">
      <c r="A52" s="209"/>
      <c r="B52" s="210"/>
      <c r="C52" s="215" t="s">
        <v>53</v>
      </c>
      <c r="D52" s="216"/>
      <c r="E52" s="123">
        <v>99203</v>
      </c>
      <c r="F52" s="49">
        <v>0</v>
      </c>
      <c r="G52" s="33">
        <v>99203</v>
      </c>
      <c r="H52" s="45">
        <v>0</v>
      </c>
      <c r="I52" s="34">
        <f>SUM(G52:H52)</f>
        <v>99203</v>
      </c>
    </row>
    <row r="53" spans="1:9" ht="23.1" customHeight="1" x14ac:dyDescent="0.15">
      <c r="A53" s="217" t="s">
        <v>57</v>
      </c>
      <c r="B53" s="218"/>
      <c r="C53" s="218"/>
      <c r="D53" s="219"/>
      <c r="E53" s="123">
        <v>6168</v>
      </c>
      <c r="F53" s="49">
        <v>0</v>
      </c>
      <c r="G53" s="43" t="s">
        <v>38</v>
      </c>
      <c r="H53" s="48" t="s">
        <v>38</v>
      </c>
      <c r="I53" s="34">
        <v>6168</v>
      </c>
    </row>
    <row r="54" spans="1:9" ht="23.1" customHeight="1" thickBot="1" x14ac:dyDescent="0.2">
      <c r="A54" s="195" t="s">
        <v>58</v>
      </c>
      <c r="B54" s="196"/>
      <c r="C54" s="196"/>
      <c r="D54" s="197"/>
      <c r="E54" s="125">
        <v>0</v>
      </c>
      <c r="F54" s="52">
        <v>0</v>
      </c>
      <c r="G54" s="53" t="s">
        <v>36</v>
      </c>
      <c r="H54" s="54" t="s">
        <v>38</v>
      </c>
      <c r="I54" s="55">
        <v>0</v>
      </c>
    </row>
    <row r="55" spans="1:9" ht="28.5" x14ac:dyDescent="0.3">
      <c r="A55" s="198" t="str">
        <f>A1</f>
        <v>検査関係業務量報告</v>
      </c>
      <c r="B55" s="198"/>
      <c r="C55" s="198"/>
      <c r="D55" s="198"/>
      <c r="E55" s="198"/>
      <c r="F55" s="198"/>
      <c r="G55" s="198"/>
      <c r="H55" s="198"/>
      <c r="I55" s="198"/>
    </row>
    <row r="56" spans="1:9" ht="12.75" customHeight="1" x14ac:dyDescent="0.3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customHeight="1" x14ac:dyDescent="0.2">
      <c r="A57" s="57"/>
      <c r="B57" s="58"/>
      <c r="C57" s="58"/>
      <c r="F57" s="7"/>
      <c r="G57" s="7"/>
      <c r="H57" s="8"/>
      <c r="I57" s="141" t="str">
        <f>IF(I3="","",I3)</f>
        <v/>
      </c>
    </row>
    <row r="58" spans="1:9" ht="23.25" customHeight="1" x14ac:dyDescent="0.15">
      <c r="A58" s="142" t="str">
        <f>A4</f>
        <v>平成30年度</v>
      </c>
      <c r="B58" s="143"/>
      <c r="C58" s="143"/>
      <c r="D58" s="143"/>
      <c r="E58" s="143"/>
      <c r="F58" s="143"/>
      <c r="G58" s="143"/>
      <c r="H58" s="143"/>
      <c r="I58" s="141"/>
    </row>
    <row r="59" spans="1:9" ht="20.25" customHeight="1" thickBot="1" x14ac:dyDescent="0.2">
      <c r="A59" s="59" t="str">
        <f>A5</f>
        <v>全国計</v>
      </c>
      <c r="B59" s="60"/>
      <c r="C59" s="60"/>
      <c r="D59" s="60"/>
      <c r="E59" s="10"/>
      <c r="F59" s="11"/>
      <c r="G59" s="11"/>
      <c r="H59" s="11"/>
      <c r="I59" s="14" t="s">
        <v>59</v>
      </c>
    </row>
    <row r="60" spans="1:9" ht="23.1" customHeight="1" thickBot="1" x14ac:dyDescent="0.2">
      <c r="A60" s="199" t="s">
        <v>7</v>
      </c>
      <c r="B60" s="200"/>
      <c r="C60" s="200"/>
      <c r="D60" s="201"/>
      <c r="E60" s="61" t="s">
        <v>8</v>
      </c>
      <c r="F60" s="18" t="s">
        <v>9</v>
      </c>
      <c r="G60" s="18" t="s">
        <v>10</v>
      </c>
      <c r="H60" s="18" t="s">
        <v>11</v>
      </c>
      <c r="I60" s="19" t="s">
        <v>60</v>
      </c>
    </row>
    <row r="61" spans="1:9" ht="23.1" customHeight="1" x14ac:dyDescent="0.15">
      <c r="A61" s="171" t="s">
        <v>61</v>
      </c>
      <c r="B61" s="185"/>
      <c r="C61" s="183" t="s">
        <v>62</v>
      </c>
      <c r="D61" s="204"/>
      <c r="E61" s="62">
        <v>5155</v>
      </c>
      <c r="F61" s="63">
        <v>0</v>
      </c>
      <c r="G61" s="30" t="s">
        <v>36</v>
      </c>
      <c r="H61" s="64" t="s">
        <v>38</v>
      </c>
      <c r="I61" s="34">
        <v>5155</v>
      </c>
    </row>
    <row r="62" spans="1:9" ht="23.1" customHeight="1" x14ac:dyDescent="0.15">
      <c r="A62" s="173"/>
      <c r="B62" s="186"/>
      <c r="C62" s="183" t="s">
        <v>63</v>
      </c>
      <c r="D62" s="204"/>
      <c r="E62" s="62">
        <v>45041</v>
      </c>
      <c r="F62" s="63">
        <v>404</v>
      </c>
      <c r="G62" s="30" t="s">
        <v>38</v>
      </c>
      <c r="H62" s="64" t="s">
        <v>36</v>
      </c>
      <c r="I62" s="34">
        <v>45445</v>
      </c>
    </row>
    <row r="63" spans="1:9" ht="23.1" customHeight="1" x14ac:dyDescent="0.15">
      <c r="A63" s="173"/>
      <c r="B63" s="186"/>
      <c r="C63" s="183" t="s">
        <v>64</v>
      </c>
      <c r="D63" s="204"/>
      <c r="E63" s="62">
        <v>1504</v>
      </c>
      <c r="F63" s="63">
        <v>14</v>
      </c>
      <c r="G63" s="30" t="s">
        <v>65</v>
      </c>
      <c r="H63" s="64" t="s">
        <v>38</v>
      </c>
      <c r="I63" s="34">
        <v>1518</v>
      </c>
    </row>
    <row r="64" spans="1:9" ht="23.1" customHeight="1" x14ac:dyDescent="0.15">
      <c r="A64" s="202"/>
      <c r="B64" s="203"/>
      <c r="C64" s="183" t="s">
        <v>20</v>
      </c>
      <c r="D64" s="184"/>
      <c r="E64" s="27">
        <f>SUM(E61:E63)</f>
        <v>51700</v>
      </c>
      <c r="F64" s="25">
        <f>SUM(F61:F63)</f>
        <v>418</v>
      </c>
      <c r="G64" s="30" t="s">
        <v>66</v>
      </c>
      <c r="H64" s="30" t="s">
        <v>38</v>
      </c>
      <c r="I64" s="26">
        <f>SUM(I61:I63)</f>
        <v>52118</v>
      </c>
    </row>
    <row r="65" spans="1:9" ht="23.1" customHeight="1" x14ac:dyDescent="0.15">
      <c r="A65" s="171" t="s">
        <v>67</v>
      </c>
      <c r="B65" s="185"/>
      <c r="C65" s="191" t="s">
        <v>68</v>
      </c>
      <c r="D65" s="65" t="s">
        <v>69</v>
      </c>
      <c r="E65" s="27">
        <v>2</v>
      </c>
      <c r="F65" s="25">
        <v>0</v>
      </c>
      <c r="G65" s="25">
        <v>2</v>
      </c>
      <c r="H65" s="25">
        <v>0</v>
      </c>
      <c r="I65" s="34">
        <f t="shared" ref="I65:I76" si="2">SUM(G65:H65)</f>
        <v>2</v>
      </c>
    </row>
    <row r="66" spans="1:9" ht="23.1" customHeight="1" x14ac:dyDescent="0.15">
      <c r="A66" s="173"/>
      <c r="B66" s="186"/>
      <c r="C66" s="194"/>
      <c r="D66" s="65" t="s">
        <v>16</v>
      </c>
      <c r="E66" s="27">
        <v>5098</v>
      </c>
      <c r="F66" s="25">
        <v>0</v>
      </c>
      <c r="G66" s="25">
        <v>5098</v>
      </c>
      <c r="H66" s="25">
        <v>0</v>
      </c>
      <c r="I66" s="34">
        <f t="shared" si="2"/>
        <v>5098</v>
      </c>
    </row>
    <row r="67" spans="1:9" ht="23.1" customHeight="1" x14ac:dyDescent="0.15">
      <c r="A67" s="173"/>
      <c r="B67" s="186"/>
      <c r="C67" s="191" t="s">
        <v>70</v>
      </c>
      <c r="D67" s="65" t="s">
        <v>69</v>
      </c>
      <c r="E67" s="27">
        <v>38</v>
      </c>
      <c r="F67" s="25">
        <v>0</v>
      </c>
      <c r="G67" s="25">
        <v>38</v>
      </c>
      <c r="H67" s="25">
        <v>0</v>
      </c>
      <c r="I67" s="34">
        <f t="shared" si="2"/>
        <v>38</v>
      </c>
    </row>
    <row r="68" spans="1:9" ht="23.1" customHeight="1" x14ac:dyDescent="0.15">
      <c r="A68" s="173"/>
      <c r="B68" s="186"/>
      <c r="C68" s="194"/>
      <c r="D68" s="65" t="s">
        <v>16</v>
      </c>
      <c r="E68" s="27">
        <v>44354</v>
      </c>
      <c r="F68" s="25">
        <v>356</v>
      </c>
      <c r="G68" s="25">
        <v>44710</v>
      </c>
      <c r="H68" s="25">
        <v>0</v>
      </c>
      <c r="I68" s="34">
        <f t="shared" si="2"/>
        <v>44710</v>
      </c>
    </row>
    <row r="69" spans="1:9" ht="23.1" customHeight="1" x14ac:dyDescent="0.15">
      <c r="A69" s="173"/>
      <c r="B69" s="186"/>
      <c r="C69" s="191" t="s">
        <v>71</v>
      </c>
      <c r="D69" s="65" t="s">
        <v>72</v>
      </c>
      <c r="E69" s="27">
        <v>1</v>
      </c>
      <c r="F69" s="25">
        <v>0</v>
      </c>
      <c r="G69" s="25">
        <v>1</v>
      </c>
      <c r="H69" s="25">
        <v>0</v>
      </c>
      <c r="I69" s="34">
        <f t="shared" si="2"/>
        <v>1</v>
      </c>
    </row>
    <row r="70" spans="1:9" ht="23.1" customHeight="1" x14ac:dyDescent="0.15">
      <c r="A70" s="173"/>
      <c r="B70" s="186"/>
      <c r="C70" s="194"/>
      <c r="D70" s="65" t="s">
        <v>16</v>
      </c>
      <c r="E70" s="27">
        <v>1436</v>
      </c>
      <c r="F70" s="25">
        <v>14</v>
      </c>
      <c r="G70" s="25">
        <v>1450</v>
      </c>
      <c r="H70" s="25">
        <v>0</v>
      </c>
      <c r="I70" s="34">
        <f t="shared" si="2"/>
        <v>1450</v>
      </c>
    </row>
    <row r="71" spans="1:9" ht="23.1" customHeight="1" x14ac:dyDescent="0.15">
      <c r="A71" s="187"/>
      <c r="B71" s="188"/>
      <c r="C71" s="183" t="s">
        <v>20</v>
      </c>
      <c r="D71" s="184"/>
      <c r="E71" s="27">
        <f>SUM(E65:E70)</f>
        <v>50929</v>
      </c>
      <c r="F71" s="25">
        <f>SUM(F65:F70)</f>
        <v>370</v>
      </c>
      <c r="G71" s="25">
        <f>SUM(G65:G70)</f>
        <v>51299</v>
      </c>
      <c r="H71" s="25">
        <f>SUM(H65:H70)</f>
        <v>0</v>
      </c>
      <c r="I71" s="34">
        <f t="shared" si="2"/>
        <v>51299</v>
      </c>
    </row>
    <row r="72" spans="1:9" ht="23.1" customHeight="1" x14ac:dyDescent="0.15">
      <c r="A72" s="171" t="s">
        <v>73</v>
      </c>
      <c r="B72" s="185"/>
      <c r="C72" s="189" t="s">
        <v>74</v>
      </c>
      <c r="D72" s="190"/>
      <c r="E72" s="66">
        <v>5606</v>
      </c>
      <c r="F72" s="67">
        <v>0</v>
      </c>
      <c r="G72" s="25">
        <v>5606</v>
      </c>
      <c r="H72" s="25">
        <v>0</v>
      </c>
      <c r="I72" s="34">
        <f t="shared" si="2"/>
        <v>5606</v>
      </c>
    </row>
    <row r="73" spans="1:9" ht="23.1" customHeight="1" x14ac:dyDescent="0.15">
      <c r="A73" s="173"/>
      <c r="B73" s="186"/>
      <c r="C73" s="189" t="s">
        <v>75</v>
      </c>
      <c r="D73" s="190"/>
      <c r="E73" s="66">
        <v>45692</v>
      </c>
      <c r="F73" s="67">
        <v>409</v>
      </c>
      <c r="G73" s="25">
        <v>46101</v>
      </c>
      <c r="H73" s="25">
        <v>0</v>
      </c>
      <c r="I73" s="34">
        <f t="shared" si="2"/>
        <v>46101</v>
      </c>
    </row>
    <row r="74" spans="1:9" ht="23.1" customHeight="1" x14ac:dyDescent="0.15">
      <c r="A74" s="173"/>
      <c r="B74" s="186"/>
      <c r="C74" s="189" t="s">
        <v>76</v>
      </c>
      <c r="D74" s="190"/>
      <c r="E74" s="66">
        <v>1597</v>
      </c>
      <c r="F74" s="67">
        <v>14</v>
      </c>
      <c r="G74" s="25">
        <v>1611</v>
      </c>
      <c r="H74" s="25">
        <v>0</v>
      </c>
      <c r="I74" s="34">
        <f t="shared" si="2"/>
        <v>1611</v>
      </c>
    </row>
    <row r="75" spans="1:9" ht="23.1" customHeight="1" x14ac:dyDescent="0.15">
      <c r="A75" s="173"/>
      <c r="B75" s="186"/>
      <c r="C75" s="189" t="s">
        <v>77</v>
      </c>
      <c r="D75" s="190"/>
      <c r="E75" s="66">
        <v>352</v>
      </c>
      <c r="F75" s="67">
        <v>0</v>
      </c>
      <c r="G75" s="25">
        <v>352</v>
      </c>
      <c r="H75" s="25">
        <v>0</v>
      </c>
      <c r="I75" s="34">
        <f t="shared" si="2"/>
        <v>352</v>
      </c>
    </row>
    <row r="76" spans="1:9" ht="23.1" customHeight="1" x14ac:dyDescent="0.15">
      <c r="A76" s="187"/>
      <c r="B76" s="188"/>
      <c r="C76" s="183" t="s">
        <v>20</v>
      </c>
      <c r="D76" s="184"/>
      <c r="E76" s="66">
        <f>SUM(E72:E75)</f>
        <v>53247</v>
      </c>
      <c r="F76" s="67">
        <f>SUM(F72:F75)</f>
        <v>423</v>
      </c>
      <c r="G76" s="67">
        <f>SUM(G72:G75)</f>
        <v>53670</v>
      </c>
      <c r="H76" s="67">
        <f>SUM(H72:H75)</f>
        <v>0</v>
      </c>
      <c r="I76" s="34">
        <f t="shared" si="2"/>
        <v>53670</v>
      </c>
    </row>
    <row r="77" spans="1:9" ht="23.1" customHeight="1" x14ac:dyDescent="0.15">
      <c r="A77" s="171" t="s">
        <v>78</v>
      </c>
      <c r="B77" s="185"/>
      <c r="C77" s="189" t="s">
        <v>79</v>
      </c>
      <c r="D77" s="190"/>
      <c r="E77" s="27">
        <v>49795</v>
      </c>
      <c r="F77" s="25">
        <v>7</v>
      </c>
      <c r="G77" s="30" t="s">
        <v>66</v>
      </c>
      <c r="H77" s="30" t="s">
        <v>66</v>
      </c>
      <c r="I77" s="34">
        <v>49802</v>
      </c>
    </row>
    <row r="78" spans="1:9" ht="23.1" customHeight="1" x14ac:dyDescent="0.15">
      <c r="A78" s="173"/>
      <c r="B78" s="186"/>
      <c r="C78" s="189" t="s">
        <v>75</v>
      </c>
      <c r="D78" s="190"/>
      <c r="E78" s="27">
        <v>424303</v>
      </c>
      <c r="F78" s="25">
        <v>9394</v>
      </c>
      <c r="G78" s="30" t="s">
        <v>36</v>
      </c>
      <c r="H78" s="30" t="s">
        <v>66</v>
      </c>
      <c r="I78" s="34">
        <v>433697</v>
      </c>
    </row>
    <row r="79" spans="1:9" ht="23.1" customHeight="1" x14ac:dyDescent="0.15">
      <c r="A79" s="173"/>
      <c r="B79" s="186"/>
      <c r="C79" s="189" t="s">
        <v>80</v>
      </c>
      <c r="D79" s="190"/>
      <c r="E79" s="27">
        <v>11742</v>
      </c>
      <c r="F79" s="25">
        <v>310</v>
      </c>
      <c r="G79" s="30" t="s">
        <v>65</v>
      </c>
      <c r="H79" s="30" t="s">
        <v>65</v>
      </c>
      <c r="I79" s="34">
        <v>12052</v>
      </c>
    </row>
    <row r="80" spans="1:9" ht="23.1" customHeight="1" x14ac:dyDescent="0.15">
      <c r="A80" s="173"/>
      <c r="B80" s="186"/>
      <c r="C80" s="191" t="s">
        <v>77</v>
      </c>
      <c r="D80" s="192"/>
      <c r="E80" s="68">
        <v>2369</v>
      </c>
      <c r="F80" s="69">
        <v>0</v>
      </c>
      <c r="G80" s="30" t="s">
        <v>36</v>
      </c>
      <c r="H80" s="30" t="s">
        <v>66</v>
      </c>
      <c r="I80" s="70">
        <v>2369</v>
      </c>
    </row>
    <row r="81" spans="1:9" ht="23.1" customHeight="1" x14ac:dyDescent="0.15">
      <c r="A81" s="187"/>
      <c r="B81" s="188"/>
      <c r="C81" s="193" t="s">
        <v>20</v>
      </c>
      <c r="D81" s="190"/>
      <c r="E81" s="27">
        <f>SUM(E77:E80)</f>
        <v>488209</v>
      </c>
      <c r="F81" s="25">
        <f>SUM(F77:F80)</f>
        <v>9711</v>
      </c>
      <c r="G81" s="30" t="s">
        <v>66</v>
      </c>
      <c r="H81" s="30" t="s">
        <v>36</v>
      </c>
      <c r="I81" s="26">
        <f>SUM(I77:I80)</f>
        <v>497920</v>
      </c>
    </row>
    <row r="82" spans="1:9" ht="23.1" customHeight="1" x14ac:dyDescent="0.15">
      <c r="A82" s="171" t="s">
        <v>81</v>
      </c>
      <c r="B82" s="172"/>
      <c r="C82" s="176" t="s">
        <v>13</v>
      </c>
      <c r="D82" s="177"/>
      <c r="E82" s="27">
        <v>564033</v>
      </c>
      <c r="F82" s="25">
        <v>0</v>
      </c>
      <c r="G82" s="30" t="s">
        <v>36</v>
      </c>
      <c r="H82" s="30" t="s">
        <v>36</v>
      </c>
      <c r="I82" s="26">
        <v>564033</v>
      </c>
    </row>
    <row r="83" spans="1:9" ht="23.1" customHeight="1" x14ac:dyDescent="0.15">
      <c r="A83" s="173"/>
      <c r="B83" s="174"/>
      <c r="C83" s="71"/>
      <c r="D83" s="72" t="s">
        <v>82</v>
      </c>
      <c r="E83" s="73">
        <v>563340</v>
      </c>
      <c r="F83" s="33">
        <v>0</v>
      </c>
      <c r="G83" s="43" t="s">
        <v>36</v>
      </c>
      <c r="H83" s="43" t="s">
        <v>66</v>
      </c>
      <c r="I83" s="34">
        <v>563340</v>
      </c>
    </row>
    <row r="84" spans="1:9" ht="23.1" customHeight="1" x14ac:dyDescent="0.15">
      <c r="A84" s="175"/>
      <c r="B84" s="174"/>
      <c r="C84" s="178" t="s">
        <v>83</v>
      </c>
      <c r="D84" s="177"/>
      <c r="E84" s="27">
        <v>143703</v>
      </c>
      <c r="F84" s="25">
        <v>0</v>
      </c>
      <c r="G84" s="30" t="s">
        <v>36</v>
      </c>
      <c r="H84" s="30" t="s">
        <v>38</v>
      </c>
      <c r="I84" s="26">
        <v>143703</v>
      </c>
    </row>
    <row r="85" spans="1:9" ht="23.1" customHeight="1" x14ac:dyDescent="0.15">
      <c r="A85" s="175"/>
      <c r="B85" s="174"/>
      <c r="C85" s="178" t="s">
        <v>84</v>
      </c>
      <c r="D85" s="177"/>
      <c r="E85" s="27">
        <v>8524</v>
      </c>
      <c r="F85" s="25">
        <v>0</v>
      </c>
      <c r="G85" s="30" t="s">
        <v>65</v>
      </c>
      <c r="H85" s="30" t="s">
        <v>36</v>
      </c>
      <c r="I85" s="26">
        <v>8524</v>
      </c>
    </row>
    <row r="86" spans="1:9" ht="23.1" customHeight="1" x14ac:dyDescent="0.15">
      <c r="A86" s="175"/>
      <c r="B86" s="174"/>
      <c r="C86" s="176" t="s">
        <v>20</v>
      </c>
      <c r="D86" s="179"/>
      <c r="E86" s="62">
        <f>SUM(E82,E84,E85)</f>
        <v>716260</v>
      </c>
      <c r="F86" s="67">
        <f>SUM(F82,F84,F85)</f>
        <v>0</v>
      </c>
      <c r="G86" s="30" t="s">
        <v>36</v>
      </c>
      <c r="H86" s="74" t="s">
        <v>36</v>
      </c>
      <c r="I86" s="75">
        <f>SUM(I82,I84,I85)</f>
        <v>716260</v>
      </c>
    </row>
    <row r="87" spans="1:9" ht="23.1" customHeight="1" thickBot="1" x14ac:dyDescent="0.2">
      <c r="A87" s="180" t="s">
        <v>85</v>
      </c>
      <c r="B87" s="181"/>
      <c r="C87" s="181"/>
      <c r="D87" s="182"/>
      <c r="E87" s="119">
        <v>4397782</v>
      </c>
      <c r="F87" s="76">
        <v>492</v>
      </c>
      <c r="G87" s="43" t="s">
        <v>66</v>
      </c>
      <c r="H87" s="43" t="s">
        <v>36</v>
      </c>
      <c r="I87" s="34">
        <v>4398274</v>
      </c>
    </row>
    <row r="88" spans="1:9" ht="23.1" customHeight="1" thickBot="1" x14ac:dyDescent="0.2">
      <c r="A88" s="167" t="s">
        <v>86</v>
      </c>
      <c r="B88" s="168"/>
      <c r="C88" s="168"/>
      <c r="D88" s="169"/>
      <c r="E88" s="120">
        <f>SUM(E14,E17,E18,E21,E22,E76)</f>
        <v>14080356</v>
      </c>
      <c r="F88" s="77">
        <f>SUM(F14,F17,F18,F21,F22,F76)</f>
        <v>261733</v>
      </c>
      <c r="G88" s="77">
        <f>SUM(G14,G17,G21,G22,G76)</f>
        <v>14339335</v>
      </c>
      <c r="H88" s="77">
        <f>SUM(H14,H17,H21,H22,H76)</f>
        <v>2754</v>
      </c>
      <c r="I88" s="81">
        <f>SUM(I14,I17,I18,I21,I22,I76)</f>
        <v>14342089</v>
      </c>
    </row>
    <row r="89" spans="1:9" ht="23.1" customHeight="1" thickBot="1" x14ac:dyDescent="0.2">
      <c r="A89" s="167" t="s">
        <v>87</v>
      </c>
      <c r="B89" s="168"/>
      <c r="C89" s="168"/>
      <c r="D89" s="169"/>
      <c r="E89" s="110">
        <f>SUM(E14,E17,E18,E21,E22,E28,E29,E37,E38,E39,E40,E41,E48,E50,E51,E52,E53,E54,E76)</f>
        <v>23316100</v>
      </c>
      <c r="F89" s="78">
        <f>SUM(F14,F17,F18,F21,F22,F28,F29,F37,F38,F39,F40,F41,F48,F50,F51,F52,F53,F54,F76)</f>
        <v>262452</v>
      </c>
      <c r="G89" s="79" t="s">
        <v>36</v>
      </c>
      <c r="H89" s="79" t="s">
        <v>36</v>
      </c>
      <c r="I89" s="81">
        <f>SUM(I14,I17,I18,I21,I22,I28,I29,I37,I38,I39,I40,I41,I48,I50,I51,I52,I53,I54,I76)</f>
        <v>23578552</v>
      </c>
    </row>
    <row r="90" spans="1:9" ht="23.1" customHeight="1" thickBot="1" x14ac:dyDescent="0.2">
      <c r="A90" s="167" t="s">
        <v>88</v>
      </c>
      <c r="B90" s="168"/>
      <c r="C90" s="168"/>
      <c r="D90" s="169"/>
      <c r="E90" s="80" t="s">
        <v>36</v>
      </c>
      <c r="F90" s="79" t="s">
        <v>36</v>
      </c>
      <c r="G90" s="79" t="s">
        <v>36</v>
      </c>
      <c r="H90" s="79" t="s">
        <v>38</v>
      </c>
      <c r="I90" s="81">
        <f>SUM(I11,I13,I16,I18,I20,I22)</f>
        <v>4187088</v>
      </c>
    </row>
    <row r="91" spans="1:9" ht="23.1" customHeight="1" thickBot="1" x14ac:dyDescent="0.2">
      <c r="A91" s="167" t="s">
        <v>89</v>
      </c>
      <c r="B91" s="168"/>
      <c r="C91" s="168"/>
      <c r="D91" s="169"/>
      <c r="E91" s="82">
        <f>IF(I90=0,0,IF(I81=0,0,I81/I90))</f>
        <v>0.11891796876492684</v>
      </c>
      <c r="F91" s="83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4"/>
      <c r="G92" s="84"/>
      <c r="H92" s="84"/>
      <c r="I92" s="84"/>
    </row>
    <row r="93" spans="1:9" s="16" customFormat="1" ht="17.25" customHeight="1" x14ac:dyDescent="0.15">
      <c r="A93" s="85"/>
      <c r="C93" s="85"/>
      <c r="D93" s="85"/>
      <c r="E93" s="86"/>
      <c r="F93" s="86"/>
      <c r="G93" s="86"/>
      <c r="H93" s="86"/>
      <c r="I93" s="111"/>
    </row>
    <row r="94" spans="1:9" s="16" customFormat="1" ht="18.75" customHeight="1" x14ac:dyDescent="0.15">
      <c r="A94" s="164"/>
      <c r="B94" s="164"/>
      <c r="C94" s="164"/>
      <c r="D94" s="164"/>
      <c r="E94" s="112"/>
      <c r="F94" s="112"/>
      <c r="G94" s="112"/>
      <c r="H94" s="112"/>
      <c r="I94" s="112"/>
    </row>
    <row r="95" spans="1:9" s="16" customFormat="1" ht="23.1" hidden="1" customHeight="1" thickBot="1" x14ac:dyDescent="0.2">
      <c r="A95" s="170"/>
      <c r="B95" s="170"/>
      <c r="C95" s="113"/>
      <c r="D95" s="32"/>
      <c r="E95" s="44"/>
      <c r="F95" s="44"/>
      <c r="G95" s="44"/>
      <c r="H95" s="44"/>
      <c r="I95" s="44"/>
    </row>
    <row r="96" spans="1:9" s="16" customFormat="1" ht="23.1" customHeight="1" x14ac:dyDescent="0.15">
      <c r="A96" s="139"/>
      <c r="B96" s="139"/>
      <c r="C96" s="139"/>
      <c r="D96" s="32"/>
      <c r="E96" s="44"/>
      <c r="F96" s="44"/>
      <c r="G96" s="44"/>
      <c r="H96" s="114"/>
      <c r="I96" s="115"/>
    </row>
    <row r="97" spans="1:9" s="16" customFormat="1" ht="9.75" customHeight="1" x14ac:dyDescent="0.15">
      <c r="A97" s="116"/>
      <c r="B97" s="116"/>
      <c r="C97" s="116"/>
      <c r="D97" s="116"/>
      <c r="E97" s="116"/>
      <c r="F97" s="116"/>
      <c r="G97" s="116"/>
      <c r="H97" s="116"/>
      <c r="I97" s="116"/>
    </row>
    <row r="98" spans="1:9" s="16" customFormat="1" ht="17.25" customHeight="1" x14ac:dyDescent="0.15">
      <c r="A98" s="85"/>
      <c r="C98" s="85"/>
      <c r="D98" s="85"/>
      <c r="E98" s="86"/>
      <c r="F98" s="86"/>
      <c r="G98" s="86"/>
      <c r="H98" s="86"/>
      <c r="I98" s="111"/>
    </row>
    <row r="99" spans="1:9" s="16" customFormat="1" ht="18.75" customHeight="1" x14ac:dyDescent="0.15">
      <c r="A99" s="164"/>
      <c r="B99" s="164"/>
      <c r="C99" s="164"/>
      <c r="D99" s="164"/>
      <c r="E99" s="112"/>
      <c r="F99" s="112"/>
      <c r="G99" s="112"/>
      <c r="H99" s="112"/>
      <c r="I99" s="112"/>
    </row>
    <row r="100" spans="1:9" s="16" customFormat="1" ht="23.1" hidden="1" customHeight="1" x14ac:dyDescent="0.15">
      <c r="A100" s="165"/>
      <c r="B100" s="165"/>
      <c r="C100" s="165"/>
      <c r="D100" s="32"/>
      <c r="E100" s="44"/>
      <c r="F100" s="44"/>
      <c r="G100" s="44"/>
      <c r="H100" s="44"/>
      <c r="I100" s="44"/>
    </row>
    <row r="101" spans="1:9" s="16" customFormat="1" ht="23.1" hidden="1" customHeight="1" x14ac:dyDescent="0.15">
      <c r="A101" s="165"/>
      <c r="B101" s="165"/>
      <c r="C101" s="165"/>
      <c r="D101" s="32"/>
      <c r="E101" s="44"/>
      <c r="F101" s="44"/>
      <c r="G101" s="44"/>
      <c r="H101" s="44"/>
      <c r="I101" s="44"/>
    </row>
    <row r="102" spans="1:9" s="16" customFormat="1" ht="23.1" hidden="1" customHeight="1" thickBot="1" x14ac:dyDescent="0.2">
      <c r="A102" s="165"/>
      <c r="B102" s="165"/>
      <c r="C102" s="166"/>
      <c r="D102" s="166"/>
      <c r="E102" s="44"/>
      <c r="F102" s="44"/>
      <c r="G102" s="44"/>
      <c r="H102" s="44"/>
      <c r="I102" s="44"/>
    </row>
    <row r="103" spans="1:9" s="16" customFormat="1" ht="23.1" customHeight="1" x14ac:dyDescent="0.15">
      <c r="A103" s="139"/>
      <c r="B103" s="139"/>
      <c r="C103" s="139"/>
      <c r="D103" s="32"/>
      <c r="E103" s="44"/>
      <c r="F103" s="44"/>
      <c r="G103" s="44"/>
      <c r="H103" s="44"/>
      <c r="I103" s="44"/>
    </row>
    <row r="104" spans="1:9" s="16" customFormat="1" ht="23.1" customHeight="1" x14ac:dyDescent="0.15">
      <c r="A104" s="139"/>
      <c r="B104" s="139"/>
      <c r="C104" s="139"/>
      <c r="D104" s="32"/>
      <c r="E104" s="44"/>
      <c r="F104" s="44"/>
      <c r="G104" s="44"/>
      <c r="H104" s="44"/>
      <c r="I104" s="44"/>
    </row>
    <row r="105" spans="1:9" s="16" customFormat="1" ht="23.1" customHeight="1" x14ac:dyDescent="0.15">
      <c r="A105" s="139"/>
      <c r="B105" s="139"/>
      <c r="C105" s="139"/>
      <c r="D105" s="32"/>
      <c r="E105" s="44"/>
      <c r="F105" s="44"/>
      <c r="G105" s="44"/>
      <c r="H105" s="44"/>
      <c r="I105" s="44"/>
    </row>
    <row r="106" spans="1:9" s="16" customFormat="1" ht="23.1" customHeight="1" x14ac:dyDescent="0.15">
      <c r="A106" s="139"/>
      <c r="B106" s="139"/>
      <c r="C106" s="139"/>
      <c r="D106" s="139"/>
      <c r="E106" s="115"/>
      <c r="F106" s="115"/>
      <c r="G106" s="115"/>
      <c r="H106" s="115"/>
      <c r="I106" s="44"/>
    </row>
    <row r="107" spans="1:9" s="16" customFormat="1" ht="23.1" customHeight="1" x14ac:dyDescent="0.15">
      <c r="A107" s="139"/>
      <c r="B107" s="139"/>
      <c r="C107" s="139"/>
      <c r="D107" s="139"/>
      <c r="E107" s="115"/>
      <c r="F107" s="115"/>
      <c r="G107" s="117"/>
      <c r="H107" s="117"/>
      <c r="I107" s="44"/>
    </row>
    <row r="108" spans="1:9" s="16" customFormat="1" ht="23.1" customHeight="1" x14ac:dyDescent="0.15">
      <c r="A108" s="139"/>
      <c r="B108" s="139"/>
      <c r="C108" s="139"/>
      <c r="D108" s="139"/>
      <c r="E108" s="118"/>
      <c r="F108" s="116"/>
      <c r="G108" s="116"/>
      <c r="H108" s="116"/>
      <c r="I108" s="116"/>
    </row>
    <row r="109" spans="1:9" s="17" customFormat="1" ht="21.95" customHeight="1" x14ac:dyDescent="0.15">
      <c r="A109" s="88"/>
      <c r="B109" s="88"/>
      <c r="C109" s="89"/>
      <c r="D109" s="89"/>
      <c r="E109" s="89"/>
      <c r="F109" s="89"/>
      <c r="G109" s="89"/>
      <c r="H109" s="89"/>
      <c r="I109" s="89"/>
    </row>
    <row r="110" spans="1:9" s="17" customFormat="1" ht="21.95" customHeight="1" x14ac:dyDescent="0.15">
      <c r="A110" s="88"/>
      <c r="B110" s="88"/>
      <c r="C110" s="89"/>
      <c r="D110" s="89"/>
      <c r="E110" s="89"/>
      <c r="F110" s="89"/>
      <c r="G110" s="89"/>
      <c r="H110" s="89"/>
      <c r="I110" s="89"/>
    </row>
    <row r="111" spans="1:9" s="17" customFormat="1" ht="21.95" customHeight="1" x14ac:dyDescent="0.15">
      <c r="A111" s="88"/>
      <c r="B111" s="88"/>
      <c r="C111" s="89"/>
      <c r="D111" s="89"/>
      <c r="E111" s="89"/>
      <c r="F111" s="89"/>
      <c r="G111" s="89"/>
      <c r="H111" s="89"/>
      <c r="I111" s="89"/>
    </row>
    <row r="112" spans="1:9" s="17" customFormat="1" ht="21.95" customHeight="1" x14ac:dyDescent="0.15">
      <c r="A112" s="88"/>
      <c r="B112" s="88"/>
      <c r="C112" s="89"/>
      <c r="D112" s="89"/>
      <c r="E112" s="89"/>
      <c r="F112" s="89"/>
      <c r="G112" s="89"/>
      <c r="H112" s="89"/>
      <c r="I112" s="89"/>
    </row>
    <row r="113" spans="1:9" s="17" customFormat="1" ht="21.95" customHeight="1" x14ac:dyDescent="0.15">
      <c r="A113" s="88"/>
      <c r="B113" s="88"/>
      <c r="C113" s="89"/>
      <c r="D113" s="89"/>
      <c r="E113" s="89"/>
      <c r="F113" s="89"/>
      <c r="G113" s="89"/>
      <c r="H113" s="89"/>
      <c r="I113" s="89"/>
    </row>
    <row r="114" spans="1:9" ht="9.75" customHeight="1" x14ac:dyDescent="0.15">
      <c r="A114" s="90"/>
      <c r="B114" s="90"/>
      <c r="C114" s="90"/>
      <c r="D114" s="90"/>
      <c r="E114" s="90"/>
      <c r="F114" s="90"/>
      <c r="G114" s="90"/>
      <c r="H114" s="90"/>
      <c r="I114" s="90"/>
    </row>
    <row r="115" spans="1:9" ht="28.5" x14ac:dyDescent="0.3">
      <c r="A115" s="140" t="str">
        <f>A1</f>
        <v>検査関係業務量報告</v>
      </c>
      <c r="B115" s="140"/>
      <c r="C115" s="140"/>
      <c r="D115" s="140"/>
      <c r="E115" s="140"/>
      <c r="F115" s="140"/>
      <c r="G115" s="140"/>
      <c r="H115" s="140"/>
      <c r="I115" s="140"/>
    </row>
    <row r="116" spans="1:9" ht="12.75" customHeight="1" x14ac:dyDescent="0.3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customHeight="1" x14ac:dyDescent="0.2">
      <c r="A117" s="57"/>
      <c r="B117" s="58"/>
      <c r="C117" s="58"/>
      <c r="F117" s="7"/>
      <c r="G117" s="7"/>
      <c r="H117" s="8"/>
      <c r="I117" s="141" t="str">
        <f>IF(I3="","",I3)</f>
        <v/>
      </c>
    </row>
    <row r="118" spans="1:9" ht="23.25" customHeight="1" x14ac:dyDescent="0.15">
      <c r="A118" s="142" t="str">
        <f>A4</f>
        <v>平成30年度</v>
      </c>
      <c r="B118" s="143"/>
      <c r="C118" s="143"/>
      <c r="D118" s="143"/>
      <c r="E118" s="143"/>
      <c r="F118" s="143"/>
      <c r="G118" s="143"/>
      <c r="H118" s="143"/>
      <c r="I118" s="141"/>
    </row>
    <row r="119" spans="1:9" ht="20.25" customHeight="1" x14ac:dyDescent="0.15">
      <c r="A119" s="59" t="str">
        <f>A5</f>
        <v>全国計</v>
      </c>
      <c r="B119" s="60"/>
      <c r="C119" s="60"/>
      <c r="D119" s="60"/>
      <c r="E119" s="10"/>
      <c r="F119" s="11"/>
      <c r="G119" s="11"/>
      <c r="H119" s="11"/>
      <c r="I119" s="14" t="s">
        <v>90</v>
      </c>
    </row>
    <row r="120" spans="1:9" s="17" customFormat="1" ht="9.9499999999999993" customHeight="1" x14ac:dyDescent="0.15"/>
    <row r="121" spans="1:9" ht="18" customHeight="1" thickBot="1" x14ac:dyDescent="0.2">
      <c r="A121" s="91" t="s">
        <v>99</v>
      </c>
      <c r="B121" s="91"/>
      <c r="C121" s="91"/>
      <c r="D121" s="87"/>
      <c r="E121" s="90"/>
      <c r="F121" s="90"/>
      <c r="G121" s="90"/>
      <c r="H121" s="90"/>
      <c r="I121" s="92"/>
    </row>
    <row r="122" spans="1:9" ht="21.95" customHeight="1" x14ac:dyDescent="0.15">
      <c r="A122" s="93"/>
      <c r="B122" s="94"/>
      <c r="C122" s="152" t="s">
        <v>91</v>
      </c>
      <c r="D122" s="153"/>
      <c r="E122" s="154" t="s">
        <v>92</v>
      </c>
      <c r="F122" s="152" t="s">
        <v>93</v>
      </c>
      <c r="G122" s="153"/>
      <c r="H122" s="156" t="s">
        <v>20</v>
      </c>
      <c r="I122" s="157"/>
    </row>
    <row r="123" spans="1:9" ht="21.95" customHeight="1" thickBot="1" x14ac:dyDescent="0.2">
      <c r="A123" s="95"/>
      <c r="B123" s="96"/>
      <c r="C123" s="97" t="s">
        <v>94</v>
      </c>
      <c r="D123" s="98" t="s">
        <v>95</v>
      </c>
      <c r="E123" s="155"/>
      <c r="F123" s="99" t="s">
        <v>94</v>
      </c>
      <c r="G123" s="100" t="s">
        <v>95</v>
      </c>
      <c r="H123" s="158"/>
      <c r="I123" s="159"/>
    </row>
    <row r="124" spans="1:9" ht="21.95" customHeight="1" x14ac:dyDescent="0.15">
      <c r="A124" s="160" t="s">
        <v>96</v>
      </c>
      <c r="B124" s="161"/>
      <c r="C124" s="101">
        <v>12686578</v>
      </c>
      <c r="D124" s="102">
        <v>1460360</v>
      </c>
      <c r="E124" s="103">
        <v>134565</v>
      </c>
      <c r="F124" s="101">
        <v>2608</v>
      </c>
      <c r="G124" s="102">
        <v>11</v>
      </c>
      <c r="H124" s="162">
        <v>14284122</v>
      </c>
      <c r="I124" s="163"/>
    </row>
    <row r="125" spans="1:9" ht="21.95" customHeight="1" thickBot="1" x14ac:dyDescent="0.2">
      <c r="A125" s="144" t="s">
        <v>97</v>
      </c>
      <c r="B125" s="145"/>
      <c r="C125" s="104">
        <v>2365</v>
      </c>
      <c r="D125" s="105">
        <v>0</v>
      </c>
      <c r="E125" s="106">
        <v>1</v>
      </c>
      <c r="F125" s="104">
        <v>0</v>
      </c>
      <c r="G125" s="105">
        <v>0</v>
      </c>
      <c r="H125" s="146">
        <v>2366</v>
      </c>
      <c r="I125" s="147"/>
    </row>
    <row r="126" spans="1:9" ht="21.95" customHeight="1" thickBot="1" x14ac:dyDescent="0.2">
      <c r="A126" s="148" t="s">
        <v>98</v>
      </c>
      <c r="B126" s="149"/>
      <c r="C126" s="107">
        <v>79889203900</v>
      </c>
      <c r="D126" s="108">
        <v>6067398400</v>
      </c>
      <c r="E126" s="107">
        <v>591273100</v>
      </c>
      <c r="F126" s="109">
        <v>7563200</v>
      </c>
      <c r="G126" s="81">
        <v>48400</v>
      </c>
      <c r="H126" s="150">
        <v>86555487000</v>
      </c>
      <c r="I126" s="151"/>
    </row>
    <row r="127" spans="1:9" s="17" customFormat="1" ht="21.95" customHeight="1" x14ac:dyDescent="0.15">
      <c r="A127" s="88"/>
      <c r="B127" s="88"/>
      <c r="C127" s="89"/>
      <c r="D127" s="89"/>
      <c r="E127" s="89"/>
      <c r="F127" s="89"/>
      <c r="G127" s="89"/>
      <c r="H127" s="89"/>
      <c r="I127" s="89"/>
    </row>
    <row r="128" spans="1:9" s="17" customFormat="1" ht="21.95" customHeight="1" x14ac:dyDescent="0.15">
      <c r="A128" s="88"/>
      <c r="B128" s="88"/>
      <c r="C128" s="89"/>
      <c r="D128" s="89"/>
      <c r="E128" s="89"/>
      <c r="F128" s="89"/>
      <c r="G128" s="89"/>
      <c r="H128" s="89"/>
      <c r="I128" s="89"/>
    </row>
    <row r="129" spans="1:9" s="17" customFormat="1" ht="21.95" customHeight="1" x14ac:dyDescent="0.15">
      <c r="A129" s="88"/>
      <c r="B129" s="88"/>
      <c r="C129" s="89"/>
      <c r="D129" s="89"/>
      <c r="E129" s="89"/>
      <c r="F129" s="89"/>
      <c r="G129" s="89"/>
      <c r="H129" s="89"/>
      <c r="I129" s="89"/>
    </row>
    <row r="130" spans="1:9" s="17" customFormat="1" ht="21.95" customHeight="1" x14ac:dyDescent="0.15">
      <c r="A130" s="88"/>
      <c r="B130" s="88"/>
      <c r="C130" s="89"/>
      <c r="D130" s="89"/>
      <c r="E130" s="89"/>
      <c r="F130" s="89"/>
      <c r="G130" s="89"/>
      <c r="H130" s="89"/>
      <c r="I130" s="89"/>
    </row>
    <row r="131" spans="1:9" s="17" customFormat="1" ht="21.95" customHeight="1" x14ac:dyDescent="0.15">
      <c r="A131" s="88"/>
      <c r="B131" s="88"/>
      <c r="C131" s="89"/>
      <c r="D131" s="89"/>
      <c r="E131" s="89"/>
      <c r="F131" s="89"/>
      <c r="G131" s="89"/>
      <c r="H131" s="89"/>
      <c r="I131" s="89"/>
    </row>
    <row r="132" spans="1:9" s="17" customFormat="1" ht="21.95" customHeight="1" x14ac:dyDescent="0.15">
      <c r="A132" s="88"/>
      <c r="B132" s="88"/>
      <c r="C132" s="89"/>
      <c r="D132" s="89"/>
      <c r="E132" s="89"/>
      <c r="F132" s="89"/>
      <c r="G132" s="89"/>
      <c r="H132" s="89"/>
      <c r="I132" s="89"/>
    </row>
    <row r="133" spans="1:9" s="17" customFormat="1" ht="21.95" customHeight="1" x14ac:dyDescent="0.15">
      <c r="A133" s="88"/>
      <c r="B133" s="88"/>
      <c r="C133" s="89"/>
      <c r="D133" s="89"/>
      <c r="E133" s="89"/>
      <c r="F133" s="89"/>
      <c r="G133" s="89"/>
      <c r="H133" s="89"/>
      <c r="I133" s="89"/>
    </row>
    <row r="134" spans="1:9" s="17" customFormat="1" ht="21.95" customHeight="1" x14ac:dyDescent="0.15">
      <c r="A134" s="88"/>
      <c r="B134" s="88"/>
      <c r="C134" s="89"/>
      <c r="D134" s="89"/>
      <c r="E134" s="89"/>
      <c r="F134" s="89"/>
      <c r="G134" s="89"/>
      <c r="H134" s="89"/>
      <c r="I134" s="89"/>
    </row>
    <row r="135" spans="1:9" s="17" customFormat="1" ht="21.95" customHeight="1" x14ac:dyDescent="0.15">
      <c r="A135" s="88"/>
      <c r="B135" s="88"/>
      <c r="C135" s="89"/>
      <c r="D135" s="89"/>
      <c r="E135" s="89"/>
      <c r="F135" s="89"/>
      <c r="G135" s="89"/>
      <c r="H135" s="89"/>
      <c r="I135" s="89"/>
    </row>
    <row r="136" spans="1:9" s="17" customFormat="1" ht="21.95" customHeight="1" x14ac:dyDescent="0.15">
      <c r="A136" s="88"/>
      <c r="B136" s="88"/>
      <c r="C136" s="89"/>
      <c r="D136" s="89"/>
      <c r="E136" s="89"/>
      <c r="F136" s="89"/>
      <c r="G136" s="89"/>
      <c r="H136" s="89"/>
      <c r="I136" s="89"/>
    </row>
    <row r="137" spans="1:9" s="17" customFormat="1" ht="21.95" customHeight="1" x14ac:dyDescent="0.15">
      <c r="A137" s="88"/>
      <c r="B137" s="88"/>
      <c r="C137" s="89"/>
      <c r="D137" s="89"/>
      <c r="E137" s="89"/>
      <c r="F137" s="89"/>
      <c r="G137" s="89"/>
      <c r="H137" s="89"/>
      <c r="I137" s="89"/>
    </row>
    <row r="138" spans="1:9" s="17" customFormat="1" ht="21.95" customHeight="1" x14ac:dyDescent="0.15">
      <c r="A138" s="88"/>
      <c r="B138" s="88"/>
      <c r="C138" s="89"/>
      <c r="D138" s="89"/>
      <c r="E138" s="89"/>
      <c r="F138" s="89"/>
      <c r="G138" s="89"/>
      <c r="H138" s="89"/>
      <c r="I138" s="89"/>
    </row>
    <row r="139" spans="1:9" s="17" customFormat="1" ht="21.95" customHeight="1" x14ac:dyDescent="0.15">
      <c r="A139" s="88"/>
      <c r="B139" s="88"/>
      <c r="C139" s="89"/>
      <c r="D139" s="89"/>
      <c r="E139" s="89"/>
      <c r="F139" s="89"/>
      <c r="G139" s="89"/>
      <c r="H139" s="89"/>
      <c r="I139" s="89"/>
    </row>
    <row r="140" spans="1:9" s="17" customFormat="1" ht="21.95" customHeight="1" x14ac:dyDescent="0.15">
      <c r="A140" s="88"/>
      <c r="B140" s="88"/>
      <c r="C140" s="89"/>
      <c r="D140" s="89"/>
      <c r="E140" s="89"/>
      <c r="F140" s="89"/>
      <c r="G140" s="89"/>
      <c r="H140" s="89"/>
      <c r="I140" s="89"/>
    </row>
    <row r="141" spans="1:9" s="17" customFormat="1" ht="21.95" customHeight="1" x14ac:dyDescent="0.15">
      <c r="A141" s="88"/>
      <c r="B141" s="88"/>
      <c r="C141" s="89"/>
      <c r="D141" s="89"/>
      <c r="E141" s="89"/>
      <c r="F141" s="89"/>
      <c r="G141" s="89"/>
      <c r="H141" s="89"/>
      <c r="I141" s="89"/>
    </row>
    <row r="142" spans="1:9" s="17" customFormat="1" ht="21.95" customHeight="1" x14ac:dyDescent="0.15">
      <c r="A142" s="88"/>
      <c r="B142" s="88"/>
      <c r="C142" s="89"/>
      <c r="D142" s="89"/>
      <c r="E142" s="89"/>
      <c r="F142" s="89"/>
      <c r="G142" s="89"/>
      <c r="H142" s="89"/>
      <c r="I142" s="89"/>
    </row>
    <row r="143" spans="1:9" s="17" customFormat="1" ht="21.95" customHeight="1" x14ac:dyDescent="0.15">
      <c r="A143" s="88"/>
      <c r="B143" s="88"/>
      <c r="C143" s="89"/>
      <c r="D143" s="89"/>
      <c r="E143" s="89"/>
      <c r="F143" s="89"/>
      <c r="G143" s="89"/>
      <c r="H143" s="89"/>
      <c r="I143" s="89"/>
    </row>
    <row r="144" spans="1:9" s="17" customFormat="1" ht="21.95" customHeight="1" x14ac:dyDescent="0.15">
      <c r="A144" s="88"/>
      <c r="B144" s="88"/>
      <c r="C144" s="89"/>
      <c r="D144" s="89"/>
      <c r="E144" s="89"/>
      <c r="F144" s="89"/>
      <c r="G144" s="89"/>
      <c r="H144" s="89"/>
      <c r="I144" s="89"/>
    </row>
    <row r="145" spans="1:9" s="17" customFormat="1" ht="21.95" customHeight="1" x14ac:dyDescent="0.15">
      <c r="A145" s="88"/>
      <c r="B145" s="88"/>
      <c r="C145" s="89"/>
      <c r="D145" s="89"/>
      <c r="E145" s="89"/>
      <c r="F145" s="89"/>
      <c r="G145" s="89"/>
      <c r="H145" s="89"/>
      <c r="I145" s="89"/>
    </row>
    <row r="146" spans="1:9" s="17" customFormat="1" ht="21.95" customHeight="1" x14ac:dyDescent="0.15">
      <c r="A146" s="88"/>
      <c r="B146" s="88"/>
      <c r="C146" s="89"/>
      <c r="D146" s="89"/>
      <c r="E146" s="89"/>
      <c r="F146" s="89"/>
      <c r="G146" s="89"/>
      <c r="H146" s="89"/>
      <c r="I146" s="89"/>
    </row>
    <row r="147" spans="1:9" s="17" customFormat="1" ht="21.95" customHeight="1" x14ac:dyDescent="0.15">
      <c r="A147" s="88"/>
      <c r="B147" s="88"/>
      <c r="C147" s="89"/>
      <c r="D147" s="89"/>
      <c r="E147" s="89"/>
      <c r="F147" s="89"/>
      <c r="G147" s="89"/>
      <c r="H147" s="89"/>
      <c r="I147" s="89"/>
    </row>
    <row r="148" spans="1:9" s="17" customFormat="1" ht="21.95" customHeight="1" x14ac:dyDescent="0.15">
      <c r="A148" s="88"/>
      <c r="B148" s="88"/>
      <c r="C148" s="89"/>
      <c r="D148" s="89"/>
      <c r="E148" s="89"/>
      <c r="F148" s="89"/>
      <c r="G148" s="89"/>
      <c r="H148" s="89"/>
      <c r="I148" s="89"/>
    </row>
    <row r="149" spans="1:9" s="17" customFormat="1" ht="21.95" customHeight="1" x14ac:dyDescent="0.15">
      <c r="A149" s="88"/>
      <c r="B149" s="88"/>
      <c r="C149" s="89"/>
      <c r="D149" s="89"/>
      <c r="E149" s="89"/>
      <c r="F149" s="89"/>
      <c r="G149" s="89"/>
      <c r="H149" s="89"/>
      <c r="I149" s="89"/>
    </row>
    <row r="150" spans="1:9" s="17" customFormat="1" ht="21.95" customHeight="1" x14ac:dyDescent="0.15">
      <c r="A150" s="88"/>
      <c r="B150" s="88"/>
      <c r="C150" s="89"/>
      <c r="D150" s="89"/>
      <c r="E150" s="89"/>
      <c r="F150" s="89"/>
      <c r="G150" s="89"/>
      <c r="H150" s="89"/>
      <c r="I150" s="89"/>
    </row>
    <row r="151" spans="1:9" s="17" customFormat="1" ht="21.95" customHeight="1" x14ac:dyDescent="0.15">
      <c r="A151" s="88"/>
      <c r="B151" s="88"/>
      <c r="C151" s="89"/>
      <c r="D151" s="89"/>
      <c r="E151" s="89"/>
      <c r="F151" s="89"/>
      <c r="G151" s="89"/>
      <c r="H151" s="89"/>
      <c r="I151" s="89"/>
    </row>
    <row r="152" spans="1:9" s="17" customFormat="1" ht="21.95" customHeight="1" x14ac:dyDescent="0.15">
      <c r="A152" s="88"/>
      <c r="B152" s="88"/>
      <c r="C152" s="89"/>
      <c r="D152" s="89"/>
      <c r="E152" s="89"/>
      <c r="F152" s="89"/>
      <c r="G152" s="89"/>
      <c r="H152" s="89"/>
      <c r="I152" s="89"/>
    </row>
    <row r="153" spans="1:9" s="17" customFormat="1" ht="21.95" customHeight="1" x14ac:dyDescent="0.15">
      <c r="A153" s="88"/>
      <c r="B153" s="88"/>
      <c r="C153" s="89"/>
      <c r="D153" s="89"/>
      <c r="E153" s="89"/>
      <c r="F153" s="89"/>
      <c r="G153" s="89"/>
      <c r="H153" s="89"/>
      <c r="I153" s="89"/>
    </row>
    <row r="154" spans="1:9" s="17" customFormat="1" ht="21.95" customHeight="1" x14ac:dyDescent="0.15">
      <c r="A154" s="88"/>
      <c r="B154" s="88"/>
      <c r="C154" s="89"/>
      <c r="D154" s="89"/>
      <c r="E154" s="89"/>
      <c r="F154" s="89"/>
      <c r="G154" s="89"/>
      <c r="H154" s="89"/>
      <c r="I154" s="89"/>
    </row>
    <row r="155" spans="1:9" s="17" customFormat="1" ht="21.95" customHeight="1" x14ac:dyDescent="0.15">
      <c r="A155" s="88"/>
      <c r="B155" s="88"/>
      <c r="C155" s="89"/>
      <c r="D155" s="89"/>
      <c r="E155" s="89"/>
      <c r="F155" s="89"/>
      <c r="G155" s="89"/>
      <c r="H155" s="89"/>
      <c r="I155" s="89"/>
    </row>
    <row r="156" spans="1:9" s="17" customFormat="1" ht="21.95" customHeight="1" x14ac:dyDescent="0.15">
      <c r="A156" s="88"/>
      <c r="B156" s="88"/>
      <c r="C156" s="89"/>
      <c r="D156" s="89"/>
      <c r="E156" s="89"/>
      <c r="F156" s="89"/>
      <c r="G156" s="89"/>
      <c r="H156" s="89"/>
      <c r="I156" s="89"/>
    </row>
    <row r="157" spans="1:9" s="17" customFormat="1" ht="21.95" customHeight="1" x14ac:dyDescent="0.15">
      <c r="A157" s="88"/>
      <c r="B157" s="88"/>
      <c r="C157" s="89"/>
      <c r="D157" s="89"/>
      <c r="E157" s="89"/>
      <c r="F157" s="89"/>
      <c r="G157" s="89"/>
      <c r="H157" s="89"/>
      <c r="I157" s="89"/>
    </row>
    <row r="158" spans="1:9" s="17" customFormat="1" ht="21.95" customHeight="1" x14ac:dyDescent="0.15">
      <c r="A158" s="88"/>
      <c r="B158" s="88"/>
      <c r="C158" s="89"/>
      <c r="D158" s="89"/>
      <c r="E158" s="89"/>
      <c r="F158" s="89"/>
      <c r="G158" s="89"/>
      <c r="H158" s="89"/>
      <c r="I158" s="89"/>
    </row>
    <row r="159" spans="1:9" s="17" customFormat="1" ht="21.95" customHeight="1" x14ac:dyDescent="0.15">
      <c r="A159" s="88"/>
      <c r="B159" s="88"/>
      <c r="C159" s="89"/>
      <c r="D159" s="89"/>
      <c r="E159" s="89"/>
      <c r="F159" s="89"/>
      <c r="G159" s="89"/>
      <c r="H159" s="89"/>
      <c r="I159" s="89"/>
    </row>
    <row r="160" spans="1:9" s="17" customFormat="1" ht="21.95" customHeight="1" x14ac:dyDescent="0.15">
      <c r="A160" s="88"/>
      <c r="B160" s="88"/>
      <c r="C160" s="89"/>
      <c r="D160" s="89"/>
      <c r="E160" s="89"/>
      <c r="F160" s="89"/>
      <c r="G160" s="89"/>
      <c r="H160" s="89"/>
      <c r="I160" s="89"/>
    </row>
    <row r="161" spans="1:9" s="17" customFormat="1" ht="21.95" customHeight="1" x14ac:dyDescent="0.15">
      <c r="A161" s="88"/>
      <c r="B161" s="88"/>
      <c r="C161" s="89"/>
      <c r="D161" s="89"/>
      <c r="E161" s="89"/>
      <c r="F161" s="89"/>
      <c r="G161" s="89"/>
      <c r="H161" s="89"/>
      <c r="I161" s="89"/>
    </row>
    <row r="162" spans="1:9" s="17" customFormat="1" ht="21.95" customHeight="1" x14ac:dyDescent="0.15">
      <c r="A162" s="88"/>
      <c r="B162" s="88"/>
      <c r="C162" s="89"/>
      <c r="D162" s="89"/>
      <c r="E162" s="89"/>
      <c r="F162" s="89"/>
      <c r="G162" s="89"/>
      <c r="H162" s="89"/>
      <c r="I162" s="89"/>
    </row>
    <row r="163" spans="1:9" s="17" customFormat="1" ht="21.95" customHeight="1" x14ac:dyDescent="0.15">
      <c r="A163" s="88"/>
      <c r="B163" s="88"/>
      <c r="C163" s="89"/>
      <c r="D163" s="89"/>
      <c r="E163" s="89"/>
      <c r="F163" s="89"/>
      <c r="G163" s="89"/>
      <c r="H163" s="89"/>
      <c r="I163" s="89"/>
    </row>
    <row r="164" spans="1:9" s="17" customFormat="1" ht="21.95" customHeight="1" x14ac:dyDescent="0.15">
      <c r="A164" s="88"/>
      <c r="B164" s="88"/>
      <c r="C164" s="89"/>
      <c r="D164" s="89"/>
      <c r="E164" s="89"/>
      <c r="F164" s="89"/>
      <c r="G164" s="89"/>
      <c r="H164" s="89"/>
      <c r="I164" s="89"/>
    </row>
  </sheetData>
  <mergeCells count="103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06:D106"/>
    <mergeCell ref="A107:D107"/>
    <mergeCell ref="A108:D108"/>
    <mergeCell ref="A115:I115"/>
    <mergeCell ref="I117:I118"/>
    <mergeCell ref="A118:H118"/>
    <mergeCell ref="A125:B125"/>
    <mergeCell ref="H125:I125"/>
    <mergeCell ref="A126:B126"/>
    <mergeCell ref="H126:I126"/>
    <mergeCell ref="C122:D122"/>
    <mergeCell ref="E122:E123"/>
    <mergeCell ref="F122:G122"/>
    <mergeCell ref="H122:I123"/>
    <mergeCell ref="A124:B124"/>
    <mergeCell ref="H124:I12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zoomScale="70" zoomScaleNormal="70" workbookViewId="0">
      <selection sqref="A1:I1"/>
    </sheetView>
  </sheetViews>
  <sheetFormatPr defaultRowHeight="13.5" x14ac:dyDescent="0.15"/>
  <cols>
    <col min="1" max="1" width="3.875" style="16" customWidth="1"/>
    <col min="2" max="2" width="6.5" style="16" customWidth="1"/>
    <col min="3" max="3" width="14.125" style="16" customWidth="1"/>
    <col min="4" max="4" width="16.75" style="16" customWidth="1"/>
    <col min="5" max="9" width="13.875" style="16" customWidth="1"/>
    <col min="10" max="16384" width="9" style="16"/>
  </cols>
  <sheetData>
    <row r="1" spans="1:9" ht="28.5" x14ac:dyDescent="0.3">
      <c r="A1" s="309" t="s">
        <v>143</v>
      </c>
      <c r="B1" s="309"/>
      <c r="C1" s="309"/>
      <c r="D1" s="309"/>
      <c r="E1" s="309"/>
      <c r="F1" s="309"/>
      <c r="G1" s="309"/>
      <c r="H1" s="309"/>
      <c r="I1" s="309"/>
    </row>
    <row r="2" spans="1:9" ht="10.5" customHeight="1" x14ac:dyDescent="0.3">
      <c r="A2" s="308"/>
      <c r="B2" s="308"/>
      <c r="C2" s="308"/>
      <c r="D2" s="308"/>
      <c r="E2" s="308"/>
      <c r="F2" s="308"/>
      <c r="G2" s="308"/>
      <c r="H2" s="308"/>
      <c r="I2" s="308"/>
    </row>
    <row r="3" spans="1:9" ht="18" customHeight="1" x14ac:dyDescent="0.2">
      <c r="A3" s="307"/>
      <c r="B3" s="15"/>
      <c r="C3" s="15"/>
      <c r="F3" s="306"/>
      <c r="G3" s="306"/>
      <c r="H3" s="305"/>
      <c r="I3" s="384" t="s">
        <v>1</v>
      </c>
    </row>
    <row r="4" spans="1:9" ht="19.5" customHeight="1" x14ac:dyDescent="0.15">
      <c r="A4" s="304" t="s">
        <v>224</v>
      </c>
      <c r="B4" s="304"/>
      <c r="C4" s="304"/>
      <c r="D4" s="304"/>
      <c r="E4" s="304"/>
      <c r="F4" s="304"/>
      <c r="G4" s="304"/>
      <c r="H4" s="304"/>
      <c r="I4" s="384"/>
    </row>
    <row r="5" spans="1:9" ht="20.25" customHeight="1" x14ac:dyDescent="0.15">
      <c r="A5" s="301" t="s">
        <v>155</v>
      </c>
      <c r="B5" s="300"/>
      <c r="C5" s="300"/>
      <c r="D5" s="300"/>
      <c r="E5" s="300"/>
      <c r="F5" s="299"/>
      <c r="G5" s="299"/>
      <c r="H5" s="12"/>
      <c r="I5" s="12"/>
    </row>
    <row r="6" spans="1:9" ht="15" customHeight="1" x14ac:dyDescent="0.15">
      <c r="F6" s="84"/>
      <c r="G6" s="84"/>
      <c r="H6" s="84"/>
      <c r="I6" s="84"/>
    </row>
    <row r="7" spans="1:9" ht="18" customHeight="1" x14ac:dyDescent="0.2">
      <c r="A7" s="15" t="s">
        <v>4</v>
      </c>
      <c r="I7" s="14" t="s">
        <v>223</v>
      </c>
    </row>
    <row r="8" spans="1:9" ht="18" customHeight="1" thickBot="1" x14ac:dyDescent="0.25">
      <c r="A8" s="15" t="s">
        <v>6</v>
      </c>
    </row>
    <row r="9" spans="1:9" ht="23.1" customHeight="1" thickBot="1" x14ac:dyDescent="0.2">
      <c r="A9" s="351" t="s">
        <v>160</v>
      </c>
      <c r="B9" s="350"/>
      <c r="C9" s="350"/>
      <c r="D9" s="349"/>
      <c r="E9" s="424" t="s">
        <v>8</v>
      </c>
      <c r="F9" s="347" t="s">
        <v>9</v>
      </c>
      <c r="G9" s="347" t="s">
        <v>10</v>
      </c>
      <c r="H9" s="347" t="s">
        <v>11</v>
      </c>
      <c r="I9" s="346" t="s">
        <v>222</v>
      </c>
    </row>
    <row r="10" spans="1:9" ht="23.1" customHeight="1" x14ac:dyDescent="0.15">
      <c r="A10" s="383" t="s">
        <v>13</v>
      </c>
      <c r="B10" s="382"/>
      <c r="C10" s="381" t="s">
        <v>14</v>
      </c>
      <c r="D10" s="380" t="s">
        <v>15</v>
      </c>
      <c r="E10" s="423">
        <v>133722</v>
      </c>
      <c r="F10" s="378">
        <v>0</v>
      </c>
      <c r="G10" s="378">
        <v>133701</v>
      </c>
      <c r="H10" s="378">
        <v>21</v>
      </c>
      <c r="I10" s="412">
        <f>SUM(G10:H10)</f>
        <v>133722</v>
      </c>
    </row>
    <row r="11" spans="1:9" ht="23.1" customHeight="1" x14ac:dyDescent="0.15">
      <c r="A11" s="352"/>
      <c r="B11" s="375"/>
      <c r="C11" s="374"/>
      <c r="D11" s="131" t="s">
        <v>150</v>
      </c>
      <c r="E11" s="366">
        <v>1350</v>
      </c>
      <c r="F11" s="33">
        <v>0</v>
      </c>
      <c r="G11" s="33">
        <v>1339</v>
      </c>
      <c r="H11" s="33">
        <v>11</v>
      </c>
      <c r="I11" s="34">
        <f>SUM(G11:H11)</f>
        <v>1350</v>
      </c>
    </row>
    <row r="12" spans="1:9" ht="23.1" customHeight="1" x14ac:dyDescent="0.15">
      <c r="A12" s="352"/>
      <c r="B12" s="375"/>
      <c r="C12" s="376" t="s">
        <v>17</v>
      </c>
      <c r="D12" s="131" t="s">
        <v>18</v>
      </c>
      <c r="E12" s="366">
        <v>16073</v>
      </c>
      <c r="F12" s="33">
        <v>0</v>
      </c>
      <c r="G12" s="33">
        <v>16073</v>
      </c>
      <c r="H12" s="33">
        <v>0</v>
      </c>
      <c r="I12" s="34">
        <f>SUM(G12:H12)</f>
        <v>16073</v>
      </c>
    </row>
    <row r="13" spans="1:9" ht="23.1" customHeight="1" x14ac:dyDescent="0.15">
      <c r="A13" s="352"/>
      <c r="B13" s="375"/>
      <c r="C13" s="374"/>
      <c r="D13" s="131" t="s">
        <v>19</v>
      </c>
      <c r="E13" s="366">
        <v>21122</v>
      </c>
      <c r="F13" s="33">
        <v>31</v>
      </c>
      <c r="G13" s="33">
        <v>21152</v>
      </c>
      <c r="H13" s="33">
        <v>1</v>
      </c>
      <c r="I13" s="34">
        <f>SUM(G13:H13)</f>
        <v>21153</v>
      </c>
    </row>
    <row r="14" spans="1:9" ht="23.1" customHeight="1" x14ac:dyDescent="0.15">
      <c r="A14" s="373"/>
      <c r="B14" s="372"/>
      <c r="C14" s="215" t="s">
        <v>20</v>
      </c>
      <c r="D14" s="219"/>
      <c r="E14" s="45">
        <f>SUM(E10:E13)</f>
        <v>172267</v>
      </c>
      <c r="F14" s="33">
        <f>SUM(F10:F13)</f>
        <v>31</v>
      </c>
      <c r="G14" s="33">
        <f>SUM(G10:G13)</f>
        <v>172265</v>
      </c>
      <c r="H14" s="33">
        <f>SUM(H10:H13)</f>
        <v>33</v>
      </c>
      <c r="I14" s="34">
        <f>SUM(G14:H14)</f>
        <v>172298</v>
      </c>
    </row>
    <row r="15" spans="1:9" ht="23.1" customHeight="1" x14ac:dyDescent="0.15">
      <c r="A15" s="367" t="s">
        <v>136</v>
      </c>
      <c r="B15" s="364"/>
      <c r="C15" s="363"/>
      <c r="D15" s="131" t="s">
        <v>18</v>
      </c>
      <c r="E15" s="73">
        <v>583706</v>
      </c>
      <c r="F15" s="33">
        <v>8554</v>
      </c>
      <c r="G15" s="33">
        <v>591988</v>
      </c>
      <c r="H15" s="33">
        <v>272</v>
      </c>
      <c r="I15" s="34">
        <f>SUM(G15:H15)</f>
        <v>592260</v>
      </c>
    </row>
    <row r="16" spans="1:9" ht="23.1" customHeight="1" x14ac:dyDescent="0.15">
      <c r="A16" s="248"/>
      <c r="B16" s="139"/>
      <c r="C16" s="362"/>
      <c r="D16" s="131" t="s">
        <v>19</v>
      </c>
      <c r="E16" s="73">
        <v>256656</v>
      </c>
      <c r="F16" s="33">
        <v>10320</v>
      </c>
      <c r="G16" s="33">
        <v>266943</v>
      </c>
      <c r="H16" s="33">
        <v>33</v>
      </c>
      <c r="I16" s="34">
        <f>SUM(G16:H16)</f>
        <v>266976</v>
      </c>
    </row>
    <row r="17" spans="1:9" ht="23.1" customHeight="1" x14ac:dyDescent="0.15">
      <c r="A17" s="361"/>
      <c r="B17" s="360"/>
      <c r="C17" s="359"/>
      <c r="D17" s="131" t="s">
        <v>22</v>
      </c>
      <c r="E17" s="123">
        <f>SUM(E15:E16)</f>
        <v>840362</v>
      </c>
      <c r="F17" s="33">
        <f>SUM(F15:F16)</f>
        <v>18874</v>
      </c>
      <c r="G17" s="33">
        <f>SUM(G15:G16)</f>
        <v>858931</v>
      </c>
      <c r="H17" s="366">
        <f>SUM(H15:H16)</f>
        <v>305</v>
      </c>
      <c r="I17" s="34">
        <f>SUM(G17:H17)</f>
        <v>859236</v>
      </c>
    </row>
    <row r="18" spans="1:9" ht="23.1" customHeight="1" x14ac:dyDescent="0.15">
      <c r="A18" s="371" t="s">
        <v>23</v>
      </c>
      <c r="B18" s="370"/>
      <c r="C18" s="370"/>
      <c r="D18" s="369"/>
      <c r="E18" s="123">
        <v>0</v>
      </c>
      <c r="F18" s="33">
        <v>0</v>
      </c>
      <c r="G18" s="43" t="s">
        <v>24</v>
      </c>
      <c r="H18" s="368" t="s">
        <v>24</v>
      </c>
      <c r="I18" s="34">
        <v>0</v>
      </c>
    </row>
    <row r="19" spans="1:9" ht="23.1" customHeight="1" x14ac:dyDescent="0.15">
      <c r="A19" s="367" t="s">
        <v>25</v>
      </c>
      <c r="B19" s="364"/>
      <c r="C19" s="363"/>
      <c r="D19" s="131" t="s">
        <v>18</v>
      </c>
      <c r="E19" s="73">
        <v>215</v>
      </c>
      <c r="F19" s="33">
        <v>2</v>
      </c>
      <c r="G19" s="33">
        <v>217</v>
      </c>
      <c r="H19" s="33">
        <v>0</v>
      </c>
      <c r="I19" s="34">
        <f>SUM(G19:H19)</f>
        <v>217</v>
      </c>
    </row>
    <row r="20" spans="1:9" ht="23.1" customHeight="1" x14ac:dyDescent="0.15">
      <c r="A20" s="248"/>
      <c r="B20" s="139"/>
      <c r="C20" s="362"/>
      <c r="D20" s="131" t="s">
        <v>19</v>
      </c>
      <c r="E20" s="73">
        <v>6541</v>
      </c>
      <c r="F20" s="33">
        <v>104</v>
      </c>
      <c r="G20" s="33">
        <v>6645</v>
      </c>
      <c r="H20" s="33">
        <v>0</v>
      </c>
      <c r="I20" s="34">
        <f>SUM(G20:H20)</f>
        <v>6645</v>
      </c>
    </row>
    <row r="21" spans="1:9" ht="23.1" customHeight="1" x14ac:dyDescent="0.15">
      <c r="A21" s="361"/>
      <c r="B21" s="360"/>
      <c r="C21" s="359"/>
      <c r="D21" s="131" t="s">
        <v>22</v>
      </c>
      <c r="E21" s="123">
        <f>SUM(E19:E20)</f>
        <v>6756</v>
      </c>
      <c r="F21" s="33">
        <f>SUM(F19:F20)</f>
        <v>106</v>
      </c>
      <c r="G21" s="33">
        <f>SUM(G19:G20)</f>
        <v>6862</v>
      </c>
      <c r="H21" s="366">
        <f>SUM(H19:H20)</f>
        <v>0</v>
      </c>
      <c r="I21" s="34">
        <f>SUM(G21:H21)</f>
        <v>6862</v>
      </c>
    </row>
    <row r="22" spans="1:9" ht="23.1" customHeight="1" x14ac:dyDescent="0.15">
      <c r="A22" s="248" t="s">
        <v>26</v>
      </c>
      <c r="B22" s="139"/>
      <c r="C22" s="139"/>
      <c r="D22" s="249"/>
      <c r="E22" s="366">
        <v>949</v>
      </c>
      <c r="F22" s="33">
        <v>0</v>
      </c>
      <c r="G22" s="33">
        <v>949</v>
      </c>
      <c r="H22" s="33">
        <v>0</v>
      </c>
      <c r="I22" s="34">
        <f>SUM(G22:H22)</f>
        <v>949</v>
      </c>
    </row>
    <row r="23" spans="1:9" ht="23.1" customHeight="1" x14ac:dyDescent="0.15">
      <c r="A23" s="35"/>
      <c r="B23" s="36"/>
      <c r="C23" s="243" t="s">
        <v>159</v>
      </c>
      <c r="D23" s="244"/>
      <c r="E23" s="366">
        <v>39</v>
      </c>
      <c r="F23" s="33">
        <v>0</v>
      </c>
      <c r="G23" s="33">
        <v>39</v>
      </c>
      <c r="H23" s="33">
        <v>0</v>
      </c>
      <c r="I23" s="34">
        <f>SUM(G23:H23)</f>
        <v>39</v>
      </c>
    </row>
    <row r="24" spans="1:9" ht="23.1" customHeight="1" x14ac:dyDescent="0.15">
      <c r="A24" s="35"/>
      <c r="B24" s="36"/>
      <c r="C24" s="37"/>
      <c r="D24" s="131" t="s">
        <v>28</v>
      </c>
      <c r="E24" s="366">
        <v>5</v>
      </c>
      <c r="F24" s="33">
        <v>0</v>
      </c>
      <c r="G24" s="33">
        <v>5</v>
      </c>
      <c r="H24" s="33">
        <v>0</v>
      </c>
      <c r="I24" s="34">
        <f>SUM(G24:H24)</f>
        <v>5</v>
      </c>
    </row>
    <row r="25" spans="1:9" ht="23.1" customHeight="1" x14ac:dyDescent="0.15">
      <c r="A25" s="39"/>
      <c r="B25" s="40"/>
      <c r="C25" s="250" t="s">
        <v>29</v>
      </c>
      <c r="D25" s="244"/>
      <c r="E25" s="366">
        <v>268</v>
      </c>
      <c r="F25" s="33">
        <v>0</v>
      </c>
      <c r="G25" s="33">
        <v>268</v>
      </c>
      <c r="H25" s="33">
        <v>0</v>
      </c>
      <c r="I25" s="34">
        <f>SUM(G25:H25)</f>
        <v>268</v>
      </c>
    </row>
    <row r="26" spans="1:9" ht="23.1" customHeight="1" x14ac:dyDescent="0.15">
      <c r="A26" s="365" t="s">
        <v>30</v>
      </c>
      <c r="B26" s="364"/>
      <c r="C26" s="363"/>
      <c r="D26" s="131" t="s">
        <v>31</v>
      </c>
      <c r="E26" s="366">
        <v>1692</v>
      </c>
      <c r="F26" s="33">
        <v>0</v>
      </c>
      <c r="G26" s="43" t="s">
        <v>24</v>
      </c>
      <c r="H26" s="43" t="s">
        <v>24</v>
      </c>
      <c r="I26" s="34">
        <v>1692</v>
      </c>
    </row>
    <row r="27" spans="1:9" ht="23.1" customHeight="1" x14ac:dyDescent="0.15">
      <c r="A27" s="248"/>
      <c r="B27" s="139"/>
      <c r="C27" s="362"/>
      <c r="D27" s="131" t="s">
        <v>32</v>
      </c>
      <c r="E27" s="366">
        <v>5314</v>
      </c>
      <c r="F27" s="33">
        <v>0</v>
      </c>
      <c r="G27" s="43" t="s">
        <v>24</v>
      </c>
      <c r="H27" s="43" t="s">
        <v>24</v>
      </c>
      <c r="I27" s="34">
        <v>5314</v>
      </c>
    </row>
    <row r="28" spans="1:9" ht="23.1" customHeight="1" x14ac:dyDescent="0.15">
      <c r="A28" s="361"/>
      <c r="B28" s="360"/>
      <c r="C28" s="359"/>
      <c r="D28" s="131" t="s">
        <v>20</v>
      </c>
      <c r="E28" s="366">
        <f>SUM(E26:E27)</f>
        <v>7006</v>
      </c>
      <c r="F28" s="33">
        <f>SUM(F26:F27)</f>
        <v>0</v>
      </c>
      <c r="G28" s="43" t="s">
        <v>24</v>
      </c>
      <c r="H28" s="43" t="s">
        <v>24</v>
      </c>
      <c r="I28" s="34">
        <f>SUM(I26:I27)</f>
        <v>7006</v>
      </c>
    </row>
    <row r="29" spans="1:9" ht="23.1" customHeight="1" x14ac:dyDescent="0.15">
      <c r="A29" s="358" t="s">
        <v>33</v>
      </c>
      <c r="B29" s="243"/>
      <c r="C29" s="250"/>
      <c r="D29" s="244"/>
      <c r="E29" s="73">
        <v>422625</v>
      </c>
      <c r="F29" s="33">
        <v>3</v>
      </c>
      <c r="G29" s="43" t="s">
        <v>105</v>
      </c>
      <c r="H29" s="43" t="s">
        <v>221</v>
      </c>
      <c r="I29" s="34">
        <v>422628</v>
      </c>
    </row>
    <row r="30" spans="1:9" ht="23.1" customHeight="1" x14ac:dyDescent="0.15">
      <c r="A30" s="356"/>
      <c r="B30" s="355"/>
      <c r="C30" s="243" t="s">
        <v>159</v>
      </c>
      <c r="D30" s="244"/>
      <c r="E30" s="73">
        <v>142353</v>
      </c>
      <c r="F30" s="33">
        <v>0</v>
      </c>
      <c r="G30" s="43" t="s">
        <v>34</v>
      </c>
      <c r="H30" s="43" t="s">
        <v>105</v>
      </c>
      <c r="I30" s="34">
        <v>142353</v>
      </c>
    </row>
    <row r="31" spans="1:9" ht="23.1" customHeight="1" x14ac:dyDescent="0.15">
      <c r="A31" s="129"/>
      <c r="B31" s="357"/>
      <c r="C31" s="37"/>
      <c r="D31" s="131" t="s">
        <v>28</v>
      </c>
      <c r="E31" s="73">
        <v>13831</v>
      </c>
      <c r="F31" s="33">
        <v>0</v>
      </c>
      <c r="G31" s="43" t="s">
        <v>165</v>
      </c>
      <c r="H31" s="43" t="s">
        <v>105</v>
      </c>
      <c r="I31" s="34">
        <v>13831</v>
      </c>
    </row>
    <row r="32" spans="1:9" ht="23.1" customHeight="1" x14ac:dyDescent="0.15">
      <c r="A32" s="356"/>
      <c r="B32" s="355"/>
      <c r="C32" s="250" t="s">
        <v>29</v>
      </c>
      <c r="D32" s="244"/>
      <c r="E32" s="73">
        <v>47162</v>
      </c>
      <c r="F32" s="33">
        <v>0</v>
      </c>
      <c r="G32" s="43" t="s">
        <v>105</v>
      </c>
      <c r="H32" s="43" t="s">
        <v>34</v>
      </c>
      <c r="I32" s="34">
        <v>47162</v>
      </c>
    </row>
    <row r="33" spans="1:9" ht="23.1" customHeight="1" x14ac:dyDescent="0.15">
      <c r="A33" s="354" t="s">
        <v>194</v>
      </c>
      <c r="B33" s="353"/>
      <c r="C33" s="250" t="s">
        <v>134</v>
      </c>
      <c r="D33" s="244"/>
      <c r="E33" s="73">
        <v>10874</v>
      </c>
      <c r="F33" s="33">
        <v>24</v>
      </c>
      <c r="G33" s="33">
        <v>10898</v>
      </c>
      <c r="H33" s="33">
        <v>0</v>
      </c>
      <c r="I33" s="34">
        <f>SUM(G33:H33)</f>
        <v>10898</v>
      </c>
    </row>
    <row r="34" spans="1:9" ht="23.1" customHeight="1" x14ac:dyDescent="0.15">
      <c r="A34" s="352"/>
      <c r="B34" s="165"/>
      <c r="C34" s="250" t="s">
        <v>132</v>
      </c>
      <c r="D34" s="244"/>
      <c r="E34" s="73">
        <v>2192</v>
      </c>
      <c r="F34" s="33">
        <v>14</v>
      </c>
      <c r="G34" s="33">
        <v>2206</v>
      </c>
      <c r="H34" s="33">
        <v>0</v>
      </c>
      <c r="I34" s="34">
        <f>SUM(G34:H34)</f>
        <v>2206</v>
      </c>
    </row>
    <row r="35" spans="1:9" ht="23.1" customHeight="1" x14ac:dyDescent="0.15">
      <c r="A35" s="352"/>
      <c r="B35" s="165"/>
      <c r="C35" s="250" t="s">
        <v>158</v>
      </c>
      <c r="D35" s="244"/>
      <c r="E35" s="73">
        <v>1</v>
      </c>
      <c r="F35" s="33">
        <v>0</v>
      </c>
      <c r="G35" s="33">
        <v>1</v>
      </c>
      <c r="H35" s="33">
        <v>0</v>
      </c>
      <c r="I35" s="34">
        <f>SUM(G35:H35)</f>
        <v>1</v>
      </c>
    </row>
    <row r="36" spans="1:9" ht="23.1" customHeight="1" x14ac:dyDescent="0.15">
      <c r="A36" s="352"/>
      <c r="B36" s="165"/>
      <c r="C36" s="250" t="s">
        <v>157</v>
      </c>
      <c r="D36" s="244"/>
      <c r="E36" s="73">
        <v>0</v>
      </c>
      <c r="F36" s="33">
        <v>0</v>
      </c>
      <c r="G36" s="33">
        <v>0</v>
      </c>
      <c r="H36" s="33">
        <v>0</v>
      </c>
      <c r="I36" s="34">
        <f>SUM(G36:H36)</f>
        <v>0</v>
      </c>
    </row>
    <row r="37" spans="1:9" ht="23.1" customHeight="1" x14ac:dyDescent="0.15">
      <c r="A37" s="352"/>
      <c r="B37" s="165"/>
      <c r="C37" s="339" t="s">
        <v>20</v>
      </c>
      <c r="D37" s="338"/>
      <c r="E37" s="33">
        <f>SUM(E33:E36)</f>
        <v>13067</v>
      </c>
      <c r="F37" s="33">
        <f>SUM(F33:F36)</f>
        <v>38</v>
      </c>
      <c r="G37" s="33">
        <f>SUM(G33:G36)</f>
        <v>13105</v>
      </c>
      <c r="H37" s="33">
        <f>SUM(H33:H36)</f>
        <v>0</v>
      </c>
      <c r="I37" s="34">
        <f>SUM(G37:H37)</f>
        <v>13105</v>
      </c>
    </row>
    <row r="38" spans="1:9" ht="23.1" customHeight="1" x14ac:dyDescent="0.15">
      <c r="A38" s="217" t="s">
        <v>44</v>
      </c>
      <c r="B38" s="218"/>
      <c r="C38" s="218"/>
      <c r="D38" s="219"/>
      <c r="E38" s="366">
        <v>17288</v>
      </c>
      <c r="F38" s="33">
        <v>0</v>
      </c>
      <c r="G38" s="43" t="s">
        <v>34</v>
      </c>
      <c r="H38" s="43" t="s">
        <v>106</v>
      </c>
      <c r="I38" s="34">
        <v>17288</v>
      </c>
    </row>
    <row r="39" spans="1:9" ht="23.1" customHeight="1" x14ac:dyDescent="0.15">
      <c r="A39" s="217" t="s">
        <v>45</v>
      </c>
      <c r="B39" s="218"/>
      <c r="C39" s="218"/>
      <c r="D39" s="219"/>
      <c r="E39" s="366">
        <v>6274</v>
      </c>
      <c r="F39" s="33">
        <v>0</v>
      </c>
      <c r="G39" s="33">
        <v>6274</v>
      </c>
      <c r="H39" s="33">
        <v>0</v>
      </c>
      <c r="I39" s="34">
        <f>SUM(G39:H39)</f>
        <v>6274</v>
      </c>
    </row>
    <row r="40" spans="1:9" ht="23.1" customHeight="1" x14ac:dyDescent="0.15">
      <c r="A40" s="217" t="s">
        <v>46</v>
      </c>
      <c r="B40" s="218"/>
      <c r="C40" s="218"/>
      <c r="D40" s="219"/>
      <c r="E40" s="366">
        <v>401</v>
      </c>
      <c r="F40" s="33">
        <v>0</v>
      </c>
      <c r="G40" s="33">
        <v>401</v>
      </c>
      <c r="H40" s="33">
        <v>0</v>
      </c>
      <c r="I40" s="34">
        <f>SUM(G40:H40)</f>
        <v>401</v>
      </c>
    </row>
    <row r="41" spans="1:9" ht="23.1" customHeight="1" x14ac:dyDescent="0.15">
      <c r="A41" s="207" t="s">
        <v>47</v>
      </c>
      <c r="B41" s="220"/>
      <c r="C41" s="221"/>
      <c r="D41" s="222"/>
      <c r="E41" s="44">
        <v>166335</v>
      </c>
      <c r="F41" s="33">
        <v>7</v>
      </c>
      <c r="G41" s="43" t="s">
        <v>105</v>
      </c>
      <c r="H41" s="43" t="s">
        <v>105</v>
      </c>
      <c r="I41" s="34">
        <v>166342</v>
      </c>
    </row>
    <row r="42" spans="1:9" ht="23.1" customHeight="1" x14ac:dyDescent="0.15">
      <c r="A42" s="207"/>
      <c r="B42" s="220"/>
      <c r="C42" s="223" t="s">
        <v>48</v>
      </c>
      <c r="D42" s="224"/>
      <c r="E42" s="366">
        <v>154065</v>
      </c>
      <c r="F42" s="33">
        <v>7</v>
      </c>
      <c r="G42" s="33">
        <v>154067</v>
      </c>
      <c r="H42" s="33">
        <v>5</v>
      </c>
      <c r="I42" s="34">
        <f>SUM(G42:H42)</f>
        <v>154072</v>
      </c>
    </row>
    <row r="43" spans="1:9" ht="23.1" customHeight="1" x14ac:dyDescent="0.15">
      <c r="A43" s="207"/>
      <c r="B43" s="220"/>
      <c r="C43" s="225" t="s">
        <v>49</v>
      </c>
      <c r="D43" s="226"/>
      <c r="E43" s="45">
        <v>11329</v>
      </c>
      <c r="F43" s="33">
        <v>0</v>
      </c>
      <c r="G43" s="43" t="s">
        <v>105</v>
      </c>
      <c r="H43" s="43" t="s">
        <v>105</v>
      </c>
      <c r="I43" s="34">
        <v>11329</v>
      </c>
    </row>
    <row r="44" spans="1:9" ht="23.1" customHeight="1" x14ac:dyDescent="0.15">
      <c r="A44" s="207"/>
      <c r="B44" s="220"/>
      <c r="C44" s="46"/>
      <c r="D44" s="47" t="s">
        <v>50</v>
      </c>
      <c r="E44" s="409">
        <v>4312</v>
      </c>
      <c r="F44" s="33">
        <v>0</v>
      </c>
      <c r="G44" s="43" t="s">
        <v>34</v>
      </c>
      <c r="H44" s="48" t="s">
        <v>189</v>
      </c>
      <c r="I44" s="34">
        <v>4312</v>
      </c>
    </row>
    <row r="45" spans="1:9" ht="23.1" customHeight="1" x14ac:dyDescent="0.15">
      <c r="A45" s="207"/>
      <c r="B45" s="220"/>
      <c r="C45" s="215" t="s">
        <v>51</v>
      </c>
      <c r="D45" s="219"/>
      <c r="E45" s="45">
        <v>22</v>
      </c>
      <c r="F45" s="49">
        <v>0</v>
      </c>
      <c r="G45" s="43" t="s">
        <v>34</v>
      </c>
      <c r="H45" s="48" t="s">
        <v>105</v>
      </c>
      <c r="I45" s="34">
        <v>22</v>
      </c>
    </row>
    <row r="46" spans="1:9" ht="23.1" customHeight="1" x14ac:dyDescent="0.15">
      <c r="A46" s="207"/>
      <c r="B46" s="220"/>
      <c r="C46" s="215" t="s">
        <v>52</v>
      </c>
      <c r="D46" s="219"/>
      <c r="E46" s="45">
        <v>1</v>
      </c>
      <c r="F46" s="49">
        <v>0</v>
      </c>
      <c r="G46" s="43" t="s">
        <v>165</v>
      </c>
      <c r="H46" s="48" t="s">
        <v>105</v>
      </c>
      <c r="I46" s="34">
        <v>1</v>
      </c>
    </row>
    <row r="47" spans="1:9" ht="23.1" customHeight="1" x14ac:dyDescent="0.15">
      <c r="A47" s="207"/>
      <c r="B47" s="220"/>
      <c r="C47" s="215" t="s">
        <v>53</v>
      </c>
      <c r="D47" s="216"/>
      <c r="E47" s="45">
        <v>337</v>
      </c>
      <c r="F47" s="49">
        <v>0</v>
      </c>
      <c r="G47" s="33">
        <v>337</v>
      </c>
      <c r="H47" s="45">
        <v>0</v>
      </c>
      <c r="I47" s="34">
        <f>SUM(G47:H47)</f>
        <v>337</v>
      </c>
    </row>
    <row r="48" spans="1:9" ht="23.1" customHeight="1" x14ac:dyDescent="0.15">
      <c r="A48" s="205" t="s">
        <v>54</v>
      </c>
      <c r="B48" s="206"/>
      <c r="C48" s="211" t="s">
        <v>49</v>
      </c>
      <c r="D48" s="212"/>
      <c r="E48" s="45">
        <v>58749</v>
      </c>
      <c r="F48" s="49">
        <v>0</v>
      </c>
      <c r="G48" s="43" t="s">
        <v>34</v>
      </c>
      <c r="H48" s="48" t="s">
        <v>105</v>
      </c>
      <c r="I48" s="34">
        <v>58749</v>
      </c>
    </row>
    <row r="49" spans="1:9" ht="23.1" customHeight="1" x14ac:dyDescent="0.15">
      <c r="A49" s="207"/>
      <c r="B49" s="208"/>
      <c r="C49" s="50"/>
      <c r="D49" s="51" t="s">
        <v>50</v>
      </c>
      <c r="E49" s="45">
        <v>29015</v>
      </c>
      <c r="F49" s="49">
        <v>0</v>
      </c>
      <c r="G49" s="43" t="s">
        <v>34</v>
      </c>
      <c r="H49" s="48" t="s">
        <v>34</v>
      </c>
      <c r="I49" s="34">
        <v>29015</v>
      </c>
    </row>
    <row r="50" spans="1:9" ht="23.1" customHeight="1" x14ac:dyDescent="0.15">
      <c r="A50" s="207"/>
      <c r="B50" s="208"/>
      <c r="C50" s="213" t="s">
        <v>55</v>
      </c>
      <c r="D50" s="214"/>
      <c r="E50" s="45">
        <v>27</v>
      </c>
      <c r="F50" s="49">
        <v>0</v>
      </c>
      <c r="G50" s="43" t="s">
        <v>34</v>
      </c>
      <c r="H50" s="48" t="s">
        <v>105</v>
      </c>
      <c r="I50" s="34">
        <v>27</v>
      </c>
    </row>
    <row r="51" spans="1:9" ht="23.1" customHeight="1" x14ac:dyDescent="0.15">
      <c r="A51" s="207"/>
      <c r="B51" s="208"/>
      <c r="C51" s="213" t="s">
        <v>56</v>
      </c>
      <c r="D51" s="214"/>
      <c r="E51" s="45">
        <v>0</v>
      </c>
      <c r="F51" s="49">
        <v>0</v>
      </c>
      <c r="G51" s="43" t="s">
        <v>105</v>
      </c>
      <c r="H51" s="48" t="s">
        <v>105</v>
      </c>
      <c r="I51" s="34">
        <v>0</v>
      </c>
    </row>
    <row r="52" spans="1:9" ht="23.1" customHeight="1" x14ac:dyDescent="0.15">
      <c r="A52" s="209"/>
      <c r="B52" s="210"/>
      <c r="C52" s="215" t="s">
        <v>53</v>
      </c>
      <c r="D52" s="216"/>
      <c r="E52" s="45">
        <v>6769</v>
      </c>
      <c r="F52" s="49">
        <v>0</v>
      </c>
      <c r="G52" s="33">
        <v>6769</v>
      </c>
      <c r="H52" s="45">
        <v>0</v>
      </c>
      <c r="I52" s="34">
        <f>SUM(G52:H52)</f>
        <v>6769</v>
      </c>
    </row>
    <row r="53" spans="1:9" ht="23.1" customHeight="1" x14ac:dyDescent="0.15">
      <c r="A53" s="217" t="s">
        <v>57</v>
      </c>
      <c r="B53" s="218"/>
      <c r="C53" s="218"/>
      <c r="D53" s="219"/>
      <c r="E53" s="45">
        <v>570</v>
      </c>
      <c r="F53" s="49">
        <v>0</v>
      </c>
      <c r="G53" s="43" t="s">
        <v>220</v>
      </c>
      <c r="H53" s="48" t="s">
        <v>189</v>
      </c>
      <c r="I53" s="34">
        <v>570</v>
      </c>
    </row>
    <row r="54" spans="1:9" ht="23.1" customHeight="1" thickBot="1" x14ac:dyDescent="0.2">
      <c r="A54" s="195" t="s">
        <v>58</v>
      </c>
      <c r="B54" s="196"/>
      <c r="C54" s="196"/>
      <c r="D54" s="197"/>
      <c r="E54" s="270">
        <v>0</v>
      </c>
      <c r="F54" s="52">
        <v>0</v>
      </c>
      <c r="G54" s="53" t="s">
        <v>220</v>
      </c>
      <c r="H54" s="54" t="s">
        <v>105</v>
      </c>
      <c r="I54" s="55">
        <v>0</v>
      </c>
    </row>
    <row r="55" spans="1:9" ht="28.5" x14ac:dyDescent="0.3">
      <c r="A55" s="309" t="str">
        <f>A1</f>
        <v>検査関係業務量報告</v>
      </c>
      <c r="B55" s="309"/>
      <c r="C55" s="309"/>
      <c r="D55" s="309"/>
      <c r="E55" s="309"/>
      <c r="F55" s="309"/>
      <c r="G55" s="309"/>
      <c r="H55" s="309"/>
      <c r="I55" s="309"/>
    </row>
    <row r="56" spans="1:9" ht="12.75" customHeight="1" x14ac:dyDescent="0.3">
      <c r="A56" s="308"/>
      <c r="B56" s="308"/>
      <c r="C56" s="308"/>
      <c r="D56" s="308"/>
      <c r="E56" s="308"/>
      <c r="F56" s="308"/>
      <c r="G56" s="308"/>
      <c r="H56" s="308"/>
      <c r="I56" s="308"/>
    </row>
    <row r="57" spans="1:9" ht="15.75" customHeight="1" x14ac:dyDescent="0.2">
      <c r="A57" s="307"/>
      <c r="B57" s="15"/>
      <c r="C57" s="15"/>
      <c r="F57" s="306"/>
      <c r="G57" s="306"/>
      <c r="H57" s="305"/>
      <c r="I57" s="302" t="str">
        <f>IF(I3="","",I3)</f>
        <v/>
      </c>
    </row>
    <row r="58" spans="1:9" ht="23.25" customHeight="1" x14ac:dyDescent="0.15">
      <c r="A58" s="304" t="str">
        <f>A4</f>
        <v>平成30年12月</v>
      </c>
      <c r="B58" s="303"/>
      <c r="C58" s="303"/>
      <c r="D58" s="303"/>
      <c r="E58" s="303"/>
      <c r="F58" s="303"/>
      <c r="G58" s="303"/>
      <c r="H58" s="303"/>
      <c r="I58" s="302"/>
    </row>
    <row r="59" spans="1:9" ht="20.25" customHeight="1" thickBot="1" x14ac:dyDescent="0.2">
      <c r="A59" s="301" t="str">
        <f>A5</f>
        <v>全国計</v>
      </c>
      <c r="B59" s="300"/>
      <c r="C59" s="300"/>
      <c r="D59" s="300"/>
      <c r="E59" s="300"/>
      <c r="F59" s="299"/>
      <c r="G59" s="299"/>
      <c r="H59" s="299"/>
      <c r="I59" s="14" t="s">
        <v>128</v>
      </c>
    </row>
    <row r="60" spans="1:9" ht="23.1" customHeight="1" thickBot="1" x14ac:dyDescent="0.2">
      <c r="A60" s="351" t="s">
        <v>7</v>
      </c>
      <c r="B60" s="350"/>
      <c r="C60" s="350"/>
      <c r="D60" s="349"/>
      <c r="E60" s="348" t="s">
        <v>8</v>
      </c>
      <c r="F60" s="347" t="s">
        <v>9</v>
      </c>
      <c r="G60" s="347" t="s">
        <v>10</v>
      </c>
      <c r="H60" s="347" t="s">
        <v>11</v>
      </c>
      <c r="I60" s="346" t="s">
        <v>12</v>
      </c>
    </row>
    <row r="61" spans="1:9" ht="23.1" customHeight="1" x14ac:dyDescent="0.15">
      <c r="A61" s="205" t="s">
        <v>61</v>
      </c>
      <c r="B61" s="206"/>
      <c r="C61" s="339" t="s">
        <v>62</v>
      </c>
      <c r="D61" s="345"/>
      <c r="E61" s="325">
        <v>391</v>
      </c>
      <c r="F61" s="344">
        <v>0</v>
      </c>
      <c r="G61" s="43" t="s">
        <v>105</v>
      </c>
      <c r="H61" s="48" t="s">
        <v>105</v>
      </c>
      <c r="I61" s="412">
        <v>391</v>
      </c>
    </row>
    <row r="62" spans="1:9" ht="23.1" customHeight="1" x14ac:dyDescent="0.15">
      <c r="A62" s="207"/>
      <c r="B62" s="208"/>
      <c r="C62" s="339" t="s">
        <v>63</v>
      </c>
      <c r="D62" s="345"/>
      <c r="E62" s="325">
        <v>3624</v>
      </c>
      <c r="F62" s="344">
        <v>37</v>
      </c>
      <c r="G62" s="43" t="s">
        <v>105</v>
      </c>
      <c r="H62" s="48" t="s">
        <v>34</v>
      </c>
      <c r="I62" s="34">
        <v>3661</v>
      </c>
    </row>
    <row r="63" spans="1:9" ht="23.1" customHeight="1" x14ac:dyDescent="0.15">
      <c r="A63" s="207"/>
      <c r="B63" s="208"/>
      <c r="C63" s="339" t="s">
        <v>64</v>
      </c>
      <c r="D63" s="345"/>
      <c r="E63" s="325">
        <v>102</v>
      </c>
      <c r="F63" s="344">
        <v>0</v>
      </c>
      <c r="G63" s="43" t="s">
        <v>105</v>
      </c>
      <c r="H63" s="48" t="s">
        <v>105</v>
      </c>
      <c r="I63" s="34">
        <v>102</v>
      </c>
    </row>
    <row r="64" spans="1:9" ht="23.1" customHeight="1" x14ac:dyDescent="0.15">
      <c r="A64" s="343"/>
      <c r="B64" s="342"/>
      <c r="C64" s="339" t="s">
        <v>20</v>
      </c>
      <c r="D64" s="338"/>
      <c r="E64" s="33">
        <f>SUM(E61:E63)</f>
        <v>4117</v>
      </c>
      <c r="F64" s="33">
        <f>SUM(F61:F63)</f>
        <v>37</v>
      </c>
      <c r="G64" s="43" t="s">
        <v>34</v>
      </c>
      <c r="H64" s="43" t="s">
        <v>34</v>
      </c>
      <c r="I64" s="34">
        <f>SUM(I61:I63)</f>
        <v>4154</v>
      </c>
    </row>
    <row r="65" spans="1:9" ht="23.1" customHeight="1" x14ac:dyDescent="0.15">
      <c r="A65" s="205" t="s">
        <v>124</v>
      </c>
      <c r="B65" s="206"/>
      <c r="C65" s="243" t="s">
        <v>122</v>
      </c>
      <c r="D65" s="340" t="s">
        <v>121</v>
      </c>
      <c r="E65" s="73">
        <v>0</v>
      </c>
      <c r="F65" s="33">
        <v>0</v>
      </c>
      <c r="G65" s="33">
        <v>0</v>
      </c>
      <c r="H65" s="33">
        <v>0</v>
      </c>
      <c r="I65" s="34">
        <f>SUM(G65:H65)</f>
        <v>0</v>
      </c>
    </row>
    <row r="66" spans="1:9" ht="23.1" customHeight="1" x14ac:dyDescent="0.15">
      <c r="A66" s="207"/>
      <c r="B66" s="208"/>
      <c r="C66" s="341"/>
      <c r="D66" s="340" t="s">
        <v>219</v>
      </c>
      <c r="E66" s="73">
        <v>382</v>
      </c>
      <c r="F66" s="33">
        <v>0</v>
      </c>
      <c r="G66" s="33">
        <v>382</v>
      </c>
      <c r="H66" s="33">
        <v>0</v>
      </c>
      <c r="I66" s="34">
        <f>SUM(G66:H66)</f>
        <v>382</v>
      </c>
    </row>
    <row r="67" spans="1:9" ht="23.1" customHeight="1" x14ac:dyDescent="0.15">
      <c r="A67" s="207"/>
      <c r="B67" s="208"/>
      <c r="C67" s="243" t="s">
        <v>151</v>
      </c>
      <c r="D67" s="340" t="s">
        <v>121</v>
      </c>
      <c r="E67" s="73">
        <v>5</v>
      </c>
      <c r="F67" s="33">
        <v>0</v>
      </c>
      <c r="G67" s="33">
        <v>5</v>
      </c>
      <c r="H67" s="33">
        <v>0</v>
      </c>
      <c r="I67" s="34">
        <f>SUM(G67:H67)</f>
        <v>5</v>
      </c>
    </row>
    <row r="68" spans="1:9" ht="23.1" customHeight="1" x14ac:dyDescent="0.15">
      <c r="A68" s="207"/>
      <c r="B68" s="208"/>
      <c r="C68" s="341"/>
      <c r="D68" s="340" t="s">
        <v>16</v>
      </c>
      <c r="E68" s="73">
        <v>3642</v>
      </c>
      <c r="F68" s="33">
        <v>33</v>
      </c>
      <c r="G68" s="33">
        <v>3675</v>
      </c>
      <c r="H68" s="33">
        <v>0</v>
      </c>
      <c r="I68" s="34">
        <f>SUM(G68:H68)</f>
        <v>3675</v>
      </c>
    </row>
    <row r="69" spans="1:9" ht="23.1" customHeight="1" x14ac:dyDescent="0.15">
      <c r="A69" s="207"/>
      <c r="B69" s="208"/>
      <c r="C69" s="243" t="s">
        <v>71</v>
      </c>
      <c r="D69" s="340" t="s">
        <v>218</v>
      </c>
      <c r="E69" s="73">
        <v>0</v>
      </c>
      <c r="F69" s="33">
        <v>0</v>
      </c>
      <c r="G69" s="33">
        <v>0</v>
      </c>
      <c r="H69" s="33">
        <v>0</v>
      </c>
      <c r="I69" s="34">
        <f>SUM(G69:H69)</f>
        <v>0</v>
      </c>
    </row>
    <row r="70" spans="1:9" ht="23.1" customHeight="1" x14ac:dyDescent="0.15">
      <c r="A70" s="207"/>
      <c r="B70" s="208"/>
      <c r="C70" s="341"/>
      <c r="D70" s="340" t="s">
        <v>150</v>
      </c>
      <c r="E70" s="73">
        <v>101</v>
      </c>
      <c r="F70" s="33">
        <v>0</v>
      </c>
      <c r="G70" s="33">
        <v>101</v>
      </c>
      <c r="H70" s="33">
        <v>0</v>
      </c>
      <c r="I70" s="34">
        <f>SUM(G70:H70)</f>
        <v>101</v>
      </c>
    </row>
    <row r="71" spans="1:9" ht="23.1" customHeight="1" x14ac:dyDescent="0.15">
      <c r="A71" s="209"/>
      <c r="B71" s="210"/>
      <c r="C71" s="339" t="s">
        <v>20</v>
      </c>
      <c r="D71" s="338"/>
      <c r="E71" s="33">
        <f>SUM(E65:E70)</f>
        <v>4130</v>
      </c>
      <c r="F71" s="33">
        <f>SUM(F65:F70)</f>
        <v>33</v>
      </c>
      <c r="G71" s="33">
        <f>SUM(G65:G70)</f>
        <v>4163</v>
      </c>
      <c r="H71" s="33">
        <f>SUM(H65:H70)</f>
        <v>0</v>
      </c>
      <c r="I71" s="34">
        <f>SUM(G71:H71)</f>
        <v>4163</v>
      </c>
    </row>
    <row r="72" spans="1:9" ht="23.1" customHeight="1" x14ac:dyDescent="0.15">
      <c r="A72" s="205" t="s">
        <v>149</v>
      </c>
      <c r="B72" s="206"/>
      <c r="C72" s="250" t="s">
        <v>112</v>
      </c>
      <c r="D72" s="244"/>
      <c r="E72" s="119">
        <v>424</v>
      </c>
      <c r="F72" s="76">
        <v>0</v>
      </c>
      <c r="G72" s="33">
        <v>424</v>
      </c>
      <c r="H72" s="33">
        <v>0</v>
      </c>
      <c r="I72" s="34">
        <f>SUM(G72:H72)</f>
        <v>424</v>
      </c>
    </row>
    <row r="73" spans="1:9" ht="23.1" customHeight="1" x14ac:dyDescent="0.15">
      <c r="A73" s="207"/>
      <c r="B73" s="208"/>
      <c r="C73" s="250" t="s">
        <v>217</v>
      </c>
      <c r="D73" s="244"/>
      <c r="E73" s="119">
        <v>3672</v>
      </c>
      <c r="F73" s="76">
        <v>38</v>
      </c>
      <c r="G73" s="33">
        <v>3710</v>
      </c>
      <c r="H73" s="33">
        <v>0</v>
      </c>
      <c r="I73" s="34">
        <f>SUM(G73:H73)</f>
        <v>3710</v>
      </c>
    </row>
    <row r="74" spans="1:9" ht="23.1" customHeight="1" x14ac:dyDescent="0.15">
      <c r="A74" s="207"/>
      <c r="B74" s="208"/>
      <c r="C74" s="250" t="s">
        <v>76</v>
      </c>
      <c r="D74" s="244"/>
      <c r="E74" s="119">
        <v>104</v>
      </c>
      <c r="F74" s="76">
        <v>0</v>
      </c>
      <c r="G74" s="33">
        <v>104</v>
      </c>
      <c r="H74" s="33">
        <v>0</v>
      </c>
      <c r="I74" s="34">
        <f>SUM(G74:H74)</f>
        <v>104</v>
      </c>
    </row>
    <row r="75" spans="1:9" ht="23.1" customHeight="1" x14ac:dyDescent="0.15">
      <c r="A75" s="207"/>
      <c r="B75" s="208"/>
      <c r="C75" s="250" t="s">
        <v>77</v>
      </c>
      <c r="D75" s="244"/>
      <c r="E75" s="119">
        <v>36</v>
      </c>
      <c r="F75" s="76">
        <v>0</v>
      </c>
      <c r="G75" s="33">
        <v>36</v>
      </c>
      <c r="H75" s="33">
        <v>0</v>
      </c>
      <c r="I75" s="34">
        <f>SUM(G75:H75)</f>
        <v>36</v>
      </c>
    </row>
    <row r="76" spans="1:9" ht="23.1" customHeight="1" x14ac:dyDescent="0.15">
      <c r="A76" s="209"/>
      <c r="B76" s="210"/>
      <c r="C76" s="339" t="s">
        <v>20</v>
      </c>
      <c r="D76" s="338"/>
      <c r="E76" s="76">
        <f>SUM(E72:E75)</f>
        <v>4236</v>
      </c>
      <c r="F76" s="76">
        <f>SUM(F72:F75)</f>
        <v>38</v>
      </c>
      <c r="G76" s="76">
        <f>SUM(G72:G75)</f>
        <v>4274</v>
      </c>
      <c r="H76" s="76">
        <f>SUM(H72:H75)</f>
        <v>0</v>
      </c>
      <c r="I76" s="34">
        <f>SUM(G76:H76)</f>
        <v>4274</v>
      </c>
    </row>
    <row r="77" spans="1:9" ht="23.1" customHeight="1" x14ac:dyDescent="0.15">
      <c r="A77" s="205" t="s">
        <v>78</v>
      </c>
      <c r="B77" s="206"/>
      <c r="C77" s="250" t="s">
        <v>112</v>
      </c>
      <c r="D77" s="244"/>
      <c r="E77" s="73">
        <v>3415</v>
      </c>
      <c r="F77" s="33">
        <v>1</v>
      </c>
      <c r="G77" s="43" t="s">
        <v>34</v>
      </c>
      <c r="H77" s="43" t="s">
        <v>34</v>
      </c>
      <c r="I77" s="34">
        <v>3416</v>
      </c>
    </row>
    <row r="78" spans="1:9" ht="23.1" customHeight="1" x14ac:dyDescent="0.15">
      <c r="A78" s="207"/>
      <c r="B78" s="208"/>
      <c r="C78" s="250" t="s">
        <v>21</v>
      </c>
      <c r="D78" s="244"/>
      <c r="E78" s="73">
        <v>31503</v>
      </c>
      <c r="F78" s="33">
        <v>664</v>
      </c>
      <c r="G78" s="43" t="s">
        <v>105</v>
      </c>
      <c r="H78" s="43" t="s">
        <v>34</v>
      </c>
      <c r="I78" s="34">
        <v>32167</v>
      </c>
    </row>
    <row r="79" spans="1:9" ht="23.1" customHeight="1" x14ac:dyDescent="0.15">
      <c r="A79" s="207"/>
      <c r="B79" s="208"/>
      <c r="C79" s="250" t="s">
        <v>147</v>
      </c>
      <c r="D79" s="244"/>
      <c r="E79" s="73">
        <v>828</v>
      </c>
      <c r="F79" s="33">
        <v>24</v>
      </c>
      <c r="G79" s="43" t="s">
        <v>34</v>
      </c>
      <c r="H79" s="43" t="s">
        <v>105</v>
      </c>
      <c r="I79" s="34">
        <v>852</v>
      </c>
    </row>
    <row r="80" spans="1:9" ht="23.1" customHeight="1" x14ac:dyDescent="0.15">
      <c r="A80" s="207"/>
      <c r="B80" s="208"/>
      <c r="C80" s="243" t="s">
        <v>77</v>
      </c>
      <c r="D80" s="337"/>
      <c r="E80" s="336">
        <v>184</v>
      </c>
      <c r="F80" s="335">
        <v>0</v>
      </c>
      <c r="G80" s="43" t="s">
        <v>34</v>
      </c>
      <c r="H80" s="43" t="s">
        <v>34</v>
      </c>
      <c r="I80" s="70">
        <v>184</v>
      </c>
    </row>
    <row r="81" spans="1:9" ht="23.1" customHeight="1" x14ac:dyDescent="0.15">
      <c r="A81" s="209"/>
      <c r="B81" s="210"/>
      <c r="C81" s="334" t="s">
        <v>20</v>
      </c>
      <c r="D81" s="244"/>
      <c r="E81" s="73">
        <f>SUM(E77:E80)</f>
        <v>35930</v>
      </c>
      <c r="F81" s="33">
        <f>SUM(F77:F80)</f>
        <v>689</v>
      </c>
      <c r="G81" s="43" t="s">
        <v>34</v>
      </c>
      <c r="H81" s="43" t="s">
        <v>105</v>
      </c>
      <c r="I81" s="34">
        <f>SUM(I77:I80)</f>
        <v>36619</v>
      </c>
    </row>
    <row r="82" spans="1:9" ht="23.1" customHeight="1" x14ac:dyDescent="0.15">
      <c r="A82" s="205" t="s">
        <v>81</v>
      </c>
      <c r="B82" s="333"/>
      <c r="C82" s="327" t="s">
        <v>13</v>
      </c>
      <c r="D82" s="330"/>
      <c r="E82" s="73">
        <v>39986</v>
      </c>
      <c r="F82" s="33">
        <v>0</v>
      </c>
      <c r="G82" s="43" t="s">
        <v>105</v>
      </c>
      <c r="H82" s="43" t="s">
        <v>34</v>
      </c>
      <c r="I82" s="34">
        <v>39986</v>
      </c>
    </row>
    <row r="83" spans="1:9" ht="23.1" customHeight="1" x14ac:dyDescent="0.15">
      <c r="A83" s="207"/>
      <c r="B83" s="328"/>
      <c r="C83" s="332"/>
      <c r="D83" s="72" t="s">
        <v>82</v>
      </c>
      <c r="E83" s="73">
        <v>39948</v>
      </c>
      <c r="F83" s="33">
        <v>0</v>
      </c>
      <c r="G83" s="43" t="s">
        <v>34</v>
      </c>
      <c r="H83" s="43" t="s">
        <v>34</v>
      </c>
      <c r="I83" s="34">
        <v>39948</v>
      </c>
    </row>
    <row r="84" spans="1:9" ht="23.1" customHeight="1" x14ac:dyDescent="0.15">
      <c r="A84" s="329"/>
      <c r="B84" s="328"/>
      <c r="C84" s="331" t="s">
        <v>83</v>
      </c>
      <c r="D84" s="330"/>
      <c r="E84" s="73">
        <v>11060</v>
      </c>
      <c r="F84" s="33">
        <v>0</v>
      </c>
      <c r="G84" s="43" t="s">
        <v>34</v>
      </c>
      <c r="H84" s="43" t="s">
        <v>105</v>
      </c>
      <c r="I84" s="34">
        <v>11060</v>
      </c>
    </row>
    <row r="85" spans="1:9" ht="23.1" customHeight="1" x14ac:dyDescent="0.15">
      <c r="A85" s="329"/>
      <c r="B85" s="328"/>
      <c r="C85" s="331" t="s">
        <v>84</v>
      </c>
      <c r="D85" s="330"/>
      <c r="E85" s="73">
        <v>668</v>
      </c>
      <c r="F85" s="33">
        <v>0</v>
      </c>
      <c r="G85" s="43" t="s">
        <v>34</v>
      </c>
      <c r="H85" s="43" t="s">
        <v>34</v>
      </c>
      <c r="I85" s="34">
        <v>668</v>
      </c>
    </row>
    <row r="86" spans="1:9" ht="23.1" customHeight="1" x14ac:dyDescent="0.15">
      <c r="A86" s="329"/>
      <c r="B86" s="328"/>
      <c r="C86" s="327" t="s">
        <v>20</v>
      </c>
      <c r="D86" s="326"/>
      <c r="E86" s="325">
        <f>SUM(E82,E84,E85)</f>
        <v>51714</v>
      </c>
      <c r="F86" s="76">
        <f>SUM(F82,F84,F85)</f>
        <v>0</v>
      </c>
      <c r="G86" s="43" t="s">
        <v>165</v>
      </c>
      <c r="H86" s="324" t="s">
        <v>34</v>
      </c>
      <c r="I86" s="323">
        <f>SUM(I82,I84,I85)</f>
        <v>51714</v>
      </c>
    </row>
    <row r="87" spans="1:9" ht="23.1" customHeight="1" thickBot="1" x14ac:dyDescent="0.2">
      <c r="A87" s="180" t="s">
        <v>85</v>
      </c>
      <c r="B87" s="181"/>
      <c r="C87" s="181"/>
      <c r="D87" s="182"/>
      <c r="E87" s="400">
        <v>324406</v>
      </c>
      <c r="F87" s="76">
        <v>31</v>
      </c>
      <c r="G87" s="43" t="s">
        <v>34</v>
      </c>
      <c r="H87" s="43" t="s">
        <v>34</v>
      </c>
      <c r="I87" s="34">
        <v>324437</v>
      </c>
    </row>
    <row r="88" spans="1:9" ht="23.1" customHeight="1" thickBot="1" x14ac:dyDescent="0.2">
      <c r="A88" s="316" t="s">
        <v>107</v>
      </c>
      <c r="B88" s="315"/>
      <c r="C88" s="315"/>
      <c r="D88" s="314"/>
      <c r="E88" s="321">
        <f>SUM(E14,E17,E18,E21,E22,E76)</f>
        <v>1024570</v>
      </c>
      <c r="F88" s="321">
        <f>SUM(F14,F17,F18,F21,F22,F76)</f>
        <v>19049</v>
      </c>
      <c r="G88" s="321">
        <f>SUM(G14,G17,G21,G22,G76)</f>
        <v>1043281</v>
      </c>
      <c r="H88" s="321">
        <f>SUM(H14,H17,H21,H22,H76)</f>
        <v>338</v>
      </c>
      <c r="I88" s="81">
        <f>SUM(I14,I17,I18,I21,I22,I76)</f>
        <v>1043619</v>
      </c>
    </row>
    <row r="89" spans="1:9" ht="23.1" customHeight="1" thickBot="1" x14ac:dyDescent="0.2">
      <c r="A89" s="316" t="s">
        <v>87</v>
      </c>
      <c r="B89" s="315"/>
      <c r="C89" s="315"/>
      <c r="D89" s="314"/>
      <c r="E89" s="319">
        <f>SUM(E14,E17,E18,E21,E22,E28,E29,E37,E38,E39,E40,E41,E48,E50,E51,E52,E53,E54,E76)</f>
        <v>1723681</v>
      </c>
      <c r="F89" s="319">
        <f>SUM(F14,F17,F18,F21,F22,F28,F29,F37,F38,F39,F40,F41,F48,F50,F51,F52,F53,F54,F76)</f>
        <v>19097</v>
      </c>
      <c r="G89" s="317" t="s">
        <v>129</v>
      </c>
      <c r="H89" s="317" t="s">
        <v>105</v>
      </c>
      <c r="I89" s="81">
        <f>SUM(I14,I17,I18,I21,I22,I28,I29,I37,I38,I39,I40,I41,I48,I50,I51,I52,I53,I54,I76)</f>
        <v>1742778</v>
      </c>
    </row>
    <row r="90" spans="1:9" ht="23.1" customHeight="1" thickBot="1" x14ac:dyDescent="0.2">
      <c r="A90" s="316" t="s">
        <v>88</v>
      </c>
      <c r="B90" s="315"/>
      <c r="C90" s="315"/>
      <c r="D90" s="314"/>
      <c r="E90" s="318" t="s">
        <v>105</v>
      </c>
      <c r="F90" s="317" t="s">
        <v>34</v>
      </c>
      <c r="G90" s="317" t="s">
        <v>34</v>
      </c>
      <c r="H90" s="317" t="s">
        <v>106</v>
      </c>
      <c r="I90" s="81">
        <f>SUM(I11,I13,I16,I18,I20,I22)</f>
        <v>297073</v>
      </c>
    </row>
    <row r="91" spans="1:9" ht="23.1" customHeight="1" thickBot="1" x14ac:dyDescent="0.2">
      <c r="A91" s="316" t="s">
        <v>89</v>
      </c>
      <c r="B91" s="315"/>
      <c r="C91" s="315"/>
      <c r="D91" s="314"/>
      <c r="E91" s="313">
        <f>IF(I90=0,0,IF(I81=0,0,I81/I90))</f>
        <v>0.12326599859293844</v>
      </c>
      <c r="F91" s="83"/>
      <c r="G91" s="312"/>
    </row>
    <row r="92" spans="1:9" ht="9.9499999999999993" customHeight="1" x14ac:dyDescent="0.15">
      <c r="F92" s="84"/>
      <c r="G92" s="84"/>
      <c r="H92" s="84"/>
      <c r="I92" s="84"/>
    </row>
    <row r="93" spans="1:9" ht="17.25" customHeight="1" x14ac:dyDescent="0.15">
      <c r="A93" s="85"/>
      <c r="C93" s="85"/>
      <c r="D93" s="85"/>
      <c r="E93" s="86"/>
      <c r="F93" s="86"/>
      <c r="G93" s="86"/>
      <c r="H93" s="86"/>
      <c r="I93" s="111"/>
    </row>
    <row r="94" spans="1:9" ht="18.75" customHeight="1" x14ac:dyDescent="0.15">
      <c r="A94" s="164"/>
      <c r="B94" s="164"/>
      <c r="C94" s="164"/>
      <c r="D94" s="164"/>
      <c r="E94" s="136"/>
      <c r="F94" s="136"/>
      <c r="G94" s="136"/>
      <c r="H94" s="136"/>
      <c r="I94" s="136"/>
    </row>
    <row r="95" spans="1:9" ht="23.1" hidden="1" customHeight="1" x14ac:dyDescent="0.15">
      <c r="A95" s="170"/>
      <c r="B95" s="170"/>
      <c r="C95" s="137"/>
      <c r="D95" s="130"/>
      <c r="E95" s="44"/>
      <c r="F95" s="44"/>
      <c r="G95" s="44"/>
      <c r="H95" s="44"/>
      <c r="I95" s="44"/>
    </row>
    <row r="96" spans="1:9" ht="23.1" customHeight="1" x14ac:dyDescent="0.15">
      <c r="A96" s="139"/>
      <c r="B96" s="139"/>
      <c r="C96" s="139"/>
      <c r="D96" s="130"/>
      <c r="E96" s="44"/>
      <c r="F96" s="44"/>
      <c r="G96" s="44"/>
      <c r="H96" s="114"/>
      <c r="I96" s="44"/>
    </row>
    <row r="97" spans="1:9" ht="9.75" customHeight="1" x14ac:dyDescent="0.15">
      <c r="A97" s="116"/>
      <c r="B97" s="116"/>
      <c r="C97" s="116"/>
      <c r="D97" s="116"/>
      <c r="E97" s="116"/>
      <c r="F97" s="116"/>
      <c r="G97" s="116"/>
      <c r="H97" s="116"/>
      <c r="I97" s="116"/>
    </row>
    <row r="98" spans="1:9" ht="17.25" customHeight="1" x14ac:dyDescent="0.15">
      <c r="A98" s="85"/>
      <c r="C98" s="85"/>
      <c r="D98" s="85"/>
      <c r="E98" s="86"/>
      <c r="F98" s="86"/>
      <c r="G98" s="86"/>
      <c r="H98" s="86"/>
      <c r="I98" s="111"/>
    </row>
    <row r="99" spans="1:9" ht="18.75" customHeight="1" x14ac:dyDescent="0.15">
      <c r="A99" s="164"/>
      <c r="B99" s="164"/>
      <c r="C99" s="164"/>
      <c r="D99" s="164"/>
      <c r="E99" s="136"/>
      <c r="F99" s="136"/>
      <c r="G99" s="136"/>
      <c r="H99" s="136"/>
      <c r="I99" s="136"/>
    </row>
    <row r="100" spans="1:9" ht="23.1" hidden="1" customHeight="1" x14ac:dyDescent="0.15">
      <c r="A100" s="165"/>
      <c r="B100" s="165"/>
      <c r="C100" s="165"/>
      <c r="D100" s="130"/>
      <c r="E100" s="44"/>
      <c r="F100" s="44"/>
      <c r="G100" s="44"/>
      <c r="H100" s="44"/>
      <c r="I100" s="44"/>
    </row>
    <row r="101" spans="1:9" ht="23.1" hidden="1" customHeight="1" x14ac:dyDescent="0.15">
      <c r="A101" s="165"/>
      <c r="B101" s="165"/>
      <c r="C101" s="165"/>
      <c r="D101" s="130"/>
      <c r="E101" s="44"/>
      <c r="F101" s="44"/>
      <c r="G101" s="44"/>
      <c r="H101" s="44"/>
      <c r="I101" s="44"/>
    </row>
    <row r="102" spans="1:9" ht="23.1" hidden="1" customHeight="1" x14ac:dyDescent="0.15">
      <c r="A102" s="165"/>
      <c r="B102" s="165"/>
      <c r="C102" s="166"/>
      <c r="D102" s="166"/>
      <c r="E102" s="44"/>
      <c r="F102" s="44"/>
      <c r="G102" s="44"/>
      <c r="H102" s="44"/>
      <c r="I102" s="44"/>
    </row>
    <row r="103" spans="1:9" ht="23.1" customHeight="1" x14ac:dyDescent="0.15">
      <c r="A103" s="139"/>
      <c r="B103" s="139"/>
      <c r="C103" s="139"/>
      <c r="D103" s="130"/>
      <c r="E103" s="44"/>
      <c r="F103" s="44"/>
      <c r="G103" s="44"/>
      <c r="H103" s="44"/>
      <c r="I103" s="44"/>
    </row>
    <row r="104" spans="1:9" ht="23.1" customHeight="1" x14ac:dyDescent="0.15">
      <c r="A104" s="139"/>
      <c r="B104" s="139"/>
      <c r="C104" s="139"/>
      <c r="D104" s="130"/>
      <c r="E104" s="44"/>
      <c r="F104" s="44"/>
      <c r="G104" s="44"/>
      <c r="H104" s="44"/>
      <c r="I104" s="44"/>
    </row>
    <row r="105" spans="1:9" ht="23.1" customHeight="1" x14ac:dyDescent="0.15">
      <c r="A105" s="139"/>
      <c r="B105" s="139"/>
      <c r="C105" s="139"/>
      <c r="D105" s="130"/>
      <c r="E105" s="44"/>
      <c r="F105" s="44"/>
      <c r="G105" s="44"/>
      <c r="H105" s="44"/>
      <c r="I105" s="44"/>
    </row>
    <row r="106" spans="1:9" ht="23.1" customHeight="1" x14ac:dyDescent="0.15">
      <c r="A106" s="139"/>
      <c r="B106" s="139"/>
      <c r="C106" s="139"/>
      <c r="D106" s="139"/>
      <c r="E106" s="44"/>
      <c r="F106" s="44"/>
      <c r="G106" s="44"/>
      <c r="H106" s="44"/>
      <c r="I106" s="44"/>
    </row>
    <row r="107" spans="1:9" ht="23.1" customHeight="1" x14ac:dyDescent="0.15">
      <c r="A107" s="139"/>
      <c r="B107" s="139"/>
      <c r="C107" s="139"/>
      <c r="D107" s="139"/>
      <c r="E107" s="44"/>
      <c r="F107" s="44"/>
      <c r="G107" s="114"/>
      <c r="H107" s="114"/>
      <c r="I107" s="44"/>
    </row>
    <row r="108" spans="1:9" ht="23.1" customHeight="1" x14ac:dyDescent="0.15">
      <c r="A108" s="139"/>
      <c r="B108" s="139"/>
      <c r="C108" s="139"/>
      <c r="D108" s="139"/>
      <c r="E108" s="118"/>
      <c r="F108" s="116"/>
      <c r="G108" s="116"/>
      <c r="H108" s="116"/>
      <c r="I108" s="116"/>
    </row>
    <row r="109" spans="1:9" ht="21.95" customHeight="1" x14ac:dyDescent="0.15">
      <c r="A109" s="88"/>
      <c r="B109" s="88"/>
      <c r="C109" s="263"/>
      <c r="D109" s="263"/>
      <c r="E109" s="263"/>
      <c r="F109" s="263"/>
      <c r="G109" s="263"/>
      <c r="H109" s="263"/>
      <c r="I109" s="263"/>
    </row>
    <row r="110" spans="1:9" ht="21.95" customHeight="1" x14ac:dyDescent="0.15">
      <c r="A110" s="88"/>
      <c r="B110" s="88"/>
      <c r="C110" s="263"/>
      <c r="D110" s="263"/>
      <c r="E110" s="263"/>
      <c r="F110" s="263"/>
      <c r="G110" s="263"/>
      <c r="H110" s="263"/>
      <c r="I110" s="263"/>
    </row>
    <row r="111" spans="1:9" ht="21.95" customHeight="1" x14ac:dyDescent="0.15">
      <c r="A111" s="88"/>
      <c r="B111" s="88"/>
      <c r="C111" s="263"/>
      <c r="D111" s="263"/>
      <c r="E111" s="263"/>
      <c r="F111" s="263"/>
      <c r="G111" s="263"/>
      <c r="H111" s="263"/>
      <c r="I111" s="263"/>
    </row>
    <row r="112" spans="1:9" ht="21.95" customHeight="1" x14ac:dyDescent="0.15">
      <c r="A112" s="88"/>
      <c r="B112" s="88"/>
      <c r="C112" s="263"/>
      <c r="D112" s="263"/>
      <c r="E112" s="263"/>
      <c r="F112" s="263"/>
      <c r="G112" s="263"/>
      <c r="H112" s="263"/>
      <c r="I112" s="263"/>
    </row>
    <row r="113" spans="1:9" ht="21.95" customHeight="1" x14ac:dyDescent="0.15">
      <c r="A113" s="88"/>
      <c r="B113" s="88"/>
      <c r="C113" s="263"/>
      <c r="D113" s="263"/>
      <c r="E113" s="263"/>
      <c r="F113" s="263"/>
      <c r="G113" s="263"/>
      <c r="H113" s="263"/>
      <c r="I113" s="263"/>
    </row>
    <row r="114" spans="1:9" ht="9.75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9" ht="28.5" x14ac:dyDescent="0.3">
      <c r="A115" s="309" t="str">
        <f>A1</f>
        <v>検査関係業務量報告</v>
      </c>
      <c r="B115" s="309"/>
      <c r="C115" s="309"/>
      <c r="D115" s="309"/>
      <c r="E115" s="309"/>
      <c r="F115" s="309"/>
      <c r="G115" s="309"/>
      <c r="H115" s="309"/>
      <c r="I115" s="309"/>
    </row>
    <row r="116" spans="1:9" ht="12.75" customHeight="1" x14ac:dyDescent="0.3">
      <c r="A116" s="308"/>
      <c r="B116" s="308"/>
      <c r="C116" s="308"/>
      <c r="D116" s="308"/>
      <c r="E116" s="308"/>
      <c r="F116" s="308"/>
      <c r="G116" s="308"/>
      <c r="H116" s="308"/>
      <c r="I116" s="308"/>
    </row>
    <row r="117" spans="1:9" ht="15.75" customHeight="1" x14ac:dyDescent="0.2">
      <c r="A117" s="307"/>
      <c r="B117" s="15"/>
      <c r="C117" s="15"/>
      <c r="F117" s="306"/>
      <c r="G117" s="306"/>
      <c r="H117" s="305"/>
      <c r="I117" s="302" t="str">
        <f>IF(I3="","",I3)</f>
        <v/>
      </c>
    </row>
    <row r="118" spans="1:9" ht="23.25" customHeight="1" x14ac:dyDescent="0.15">
      <c r="A118" s="304" t="str">
        <f>A4</f>
        <v>平成30年12月</v>
      </c>
      <c r="B118" s="303"/>
      <c r="C118" s="303"/>
      <c r="D118" s="303"/>
      <c r="E118" s="303"/>
      <c r="F118" s="303"/>
      <c r="G118" s="303"/>
      <c r="H118" s="303"/>
      <c r="I118" s="302"/>
    </row>
    <row r="119" spans="1:9" ht="20.25" customHeight="1" x14ac:dyDescent="0.15">
      <c r="A119" s="301" t="str">
        <f>A5</f>
        <v>全国計</v>
      </c>
      <c r="B119" s="300"/>
      <c r="C119" s="300"/>
      <c r="D119" s="300"/>
      <c r="E119" s="300"/>
      <c r="F119" s="299"/>
      <c r="G119" s="299"/>
      <c r="H119" s="299"/>
      <c r="I119" s="14" t="s">
        <v>90</v>
      </c>
    </row>
    <row r="120" spans="1:9" ht="18" customHeight="1" thickBot="1" x14ac:dyDescent="0.2">
      <c r="A120" s="91" t="s">
        <v>100</v>
      </c>
      <c r="B120" s="91"/>
      <c r="C120" s="91"/>
      <c r="D120" s="116"/>
      <c r="E120" s="116"/>
      <c r="F120" s="116"/>
      <c r="G120" s="116"/>
      <c r="H120" s="116"/>
      <c r="I120" s="298"/>
    </row>
    <row r="121" spans="1:9" ht="21.95" customHeight="1" x14ac:dyDescent="0.15">
      <c r="A121" s="297"/>
      <c r="B121" s="296"/>
      <c r="C121" s="294" t="s">
        <v>91</v>
      </c>
      <c r="D121" s="293"/>
      <c r="E121" s="295" t="s">
        <v>92</v>
      </c>
      <c r="F121" s="294" t="s">
        <v>93</v>
      </c>
      <c r="G121" s="293"/>
      <c r="H121" s="292" t="s">
        <v>20</v>
      </c>
      <c r="I121" s="291"/>
    </row>
    <row r="122" spans="1:9" ht="21.95" customHeight="1" thickBot="1" x14ac:dyDescent="0.2">
      <c r="A122" s="290"/>
      <c r="B122" s="289"/>
      <c r="C122" s="288" t="s">
        <v>94</v>
      </c>
      <c r="D122" s="287" t="s">
        <v>95</v>
      </c>
      <c r="E122" s="286"/>
      <c r="F122" s="285" t="s">
        <v>94</v>
      </c>
      <c r="G122" s="284" t="s">
        <v>95</v>
      </c>
      <c r="H122" s="283"/>
      <c r="I122" s="282"/>
    </row>
    <row r="123" spans="1:9" ht="21.95" customHeight="1" x14ac:dyDescent="0.15">
      <c r="A123" s="281" t="s">
        <v>96</v>
      </c>
      <c r="B123" s="280"/>
      <c r="C123" s="278">
        <v>929587</v>
      </c>
      <c r="D123" s="277">
        <v>102930</v>
      </c>
      <c r="E123" s="279">
        <v>6613</v>
      </c>
      <c r="F123" s="278">
        <v>165</v>
      </c>
      <c r="G123" s="277">
        <v>2</v>
      </c>
      <c r="H123" s="276">
        <v>1039297</v>
      </c>
      <c r="I123" s="275"/>
    </row>
    <row r="124" spans="1:9" ht="21.95" customHeight="1" thickBot="1" x14ac:dyDescent="0.2">
      <c r="A124" s="274" t="s">
        <v>97</v>
      </c>
      <c r="B124" s="273"/>
      <c r="C124" s="271">
        <v>192</v>
      </c>
      <c r="D124" s="270">
        <v>0</v>
      </c>
      <c r="E124" s="272">
        <v>0</v>
      </c>
      <c r="F124" s="271">
        <v>0</v>
      </c>
      <c r="G124" s="270">
        <v>0</v>
      </c>
      <c r="H124" s="269">
        <v>192</v>
      </c>
      <c r="I124" s="268"/>
    </row>
    <row r="125" spans="1:9" ht="21.95" customHeight="1" thickBot="1" x14ac:dyDescent="0.2">
      <c r="A125" s="267" t="s">
        <v>98</v>
      </c>
      <c r="B125" s="266"/>
      <c r="C125" s="107">
        <v>5960458200</v>
      </c>
      <c r="D125" s="108">
        <v>430046300</v>
      </c>
      <c r="E125" s="107">
        <v>32282400</v>
      </c>
      <c r="F125" s="109">
        <v>478500</v>
      </c>
      <c r="G125" s="81">
        <v>8800</v>
      </c>
      <c r="H125" s="265">
        <v>6423274200</v>
      </c>
      <c r="I125" s="264"/>
    </row>
  </sheetData>
  <mergeCells count="103">
    <mergeCell ref="A124:B124"/>
    <mergeCell ref="H124:I124"/>
    <mergeCell ref="A125:B125"/>
    <mergeCell ref="H125:I125"/>
    <mergeCell ref="C121:D121"/>
    <mergeCell ref="E121:E122"/>
    <mergeCell ref="F121:G121"/>
    <mergeCell ref="H121:I122"/>
    <mergeCell ref="A123:B123"/>
    <mergeCell ref="H123:I123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zoomScale="70" zoomScaleNormal="70" workbookViewId="0">
      <selection sqref="A1:I1"/>
    </sheetView>
  </sheetViews>
  <sheetFormatPr defaultRowHeight="13.5" x14ac:dyDescent="0.15"/>
  <cols>
    <col min="1" max="1" width="3.875" style="16" customWidth="1"/>
    <col min="2" max="2" width="6.5" style="16" customWidth="1"/>
    <col min="3" max="3" width="14.125" style="16" customWidth="1"/>
    <col min="4" max="4" width="16.75" style="16" customWidth="1"/>
    <col min="5" max="9" width="13.875" style="16" customWidth="1"/>
    <col min="10" max="16384" width="9" style="16"/>
  </cols>
  <sheetData>
    <row r="1" spans="1:9" ht="28.5" x14ac:dyDescent="0.3">
      <c r="A1" s="309" t="s">
        <v>143</v>
      </c>
      <c r="B1" s="309"/>
      <c r="C1" s="309"/>
      <c r="D1" s="309"/>
      <c r="E1" s="309"/>
      <c r="F1" s="309"/>
      <c r="G1" s="309"/>
      <c r="H1" s="309"/>
      <c r="I1" s="309"/>
    </row>
    <row r="2" spans="1:9" ht="10.5" customHeight="1" x14ac:dyDescent="0.3">
      <c r="A2" s="308"/>
      <c r="B2" s="308"/>
      <c r="C2" s="308"/>
      <c r="D2" s="308"/>
      <c r="E2" s="308"/>
      <c r="F2" s="308"/>
      <c r="G2" s="308"/>
      <c r="H2" s="308"/>
      <c r="I2" s="308"/>
    </row>
    <row r="3" spans="1:9" ht="18" customHeight="1" x14ac:dyDescent="0.2">
      <c r="A3" s="307"/>
      <c r="B3" s="15"/>
      <c r="C3" s="15"/>
      <c r="F3" s="306"/>
      <c r="G3" s="306"/>
      <c r="H3" s="305"/>
      <c r="I3" s="384" t="s">
        <v>1</v>
      </c>
    </row>
    <row r="4" spans="1:9" ht="19.5" customHeight="1" x14ac:dyDescent="0.15">
      <c r="A4" s="304" t="s">
        <v>142</v>
      </c>
      <c r="B4" s="304"/>
      <c r="C4" s="304"/>
      <c r="D4" s="304"/>
      <c r="E4" s="304"/>
      <c r="F4" s="304"/>
      <c r="G4" s="304"/>
      <c r="H4" s="304"/>
      <c r="I4" s="384"/>
    </row>
    <row r="5" spans="1:9" ht="20.25" customHeight="1" x14ac:dyDescent="0.15">
      <c r="A5" s="301" t="s">
        <v>141</v>
      </c>
      <c r="B5" s="300"/>
      <c r="C5" s="300"/>
      <c r="D5" s="300"/>
      <c r="E5" s="300"/>
      <c r="F5" s="299"/>
      <c r="G5" s="299"/>
      <c r="H5" s="12"/>
      <c r="I5" s="12"/>
    </row>
    <row r="6" spans="1:9" ht="15" customHeight="1" x14ac:dyDescent="0.15">
      <c r="F6" s="84"/>
      <c r="G6" s="84"/>
      <c r="H6" s="84"/>
      <c r="I6" s="84"/>
    </row>
    <row r="7" spans="1:9" ht="18" customHeight="1" x14ac:dyDescent="0.2">
      <c r="A7" s="15" t="s">
        <v>4</v>
      </c>
      <c r="I7" s="14" t="s">
        <v>139</v>
      </c>
    </row>
    <row r="8" spans="1:9" ht="18" customHeight="1" thickBot="1" x14ac:dyDescent="0.25">
      <c r="A8" s="15" t="s">
        <v>6</v>
      </c>
    </row>
    <row r="9" spans="1:9" ht="23.1" customHeight="1" thickBot="1" x14ac:dyDescent="0.2">
      <c r="A9" s="351" t="s">
        <v>138</v>
      </c>
      <c r="B9" s="350"/>
      <c r="C9" s="350"/>
      <c r="D9" s="349"/>
      <c r="E9" s="348" t="s">
        <v>8</v>
      </c>
      <c r="F9" s="347" t="s">
        <v>9</v>
      </c>
      <c r="G9" s="347" t="s">
        <v>10</v>
      </c>
      <c r="H9" s="347" t="s">
        <v>11</v>
      </c>
      <c r="I9" s="346" t="s">
        <v>12</v>
      </c>
    </row>
    <row r="10" spans="1:9" ht="23.1" customHeight="1" x14ac:dyDescent="0.15">
      <c r="A10" s="383" t="s">
        <v>13</v>
      </c>
      <c r="B10" s="382"/>
      <c r="C10" s="381" t="s">
        <v>14</v>
      </c>
      <c r="D10" s="380" t="s">
        <v>15</v>
      </c>
      <c r="E10" s="379">
        <v>156133</v>
      </c>
      <c r="F10" s="378">
        <v>0</v>
      </c>
      <c r="G10" s="378">
        <v>156103</v>
      </c>
      <c r="H10" s="378">
        <v>30</v>
      </c>
      <c r="I10" s="377">
        <f>SUM(G10:H10)</f>
        <v>156133</v>
      </c>
    </row>
    <row r="11" spans="1:9" ht="23.1" customHeight="1" x14ac:dyDescent="0.15">
      <c r="A11" s="352"/>
      <c r="B11" s="375"/>
      <c r="C11" s="374"/>
      <c r="D11" s="131" t="s">
        <v>137</v>
      </c>
      <c r="E11" s="73">
        <v>1176</v>
      </c>
      <c r="F11" s="33">
        <v>0</v>
      </c>
      <c r="G11" s="33">
        <v>1167</v>
      </c>
      <c r="H11" s="33">
        <v>9</v>
      </c>
      <c r="I11" s="34">
        <f>SUM(G11:H11)</f>
        <v>1176</v>
      </c>
    </row>
    <row r="12" spans="1:9" ht="23.1" customHeight="1" x14ac:dyDescent="0.15">
      <c r="A12" s="352"/>
      <c r="B12" s="375"/>
      <c r="C12" s="376" t="s">
        <v>17</v>
      </c>
      <c r="D12" s="131" t="s">
        <v>18</v>
      </c>
      <c r="E12" s="73">
        <v>17192</v>
      </c>
      <c r="F12" s="33">
        <v>0</v>
      </c>
      <c r="G12" s="33">
        <v>17192</v>
      </c>
      <c r="H12" s="33">
        <v>0</v>
      </c>
      <c r="I12" s="34">
        <f>SUM(G12:H12)</f>
        <v>17192</v>
      </c>
    </row>
    <row r="13" spans="1:9" ht="23.1" customHeight="1" x14ac:dyDescent="0.15">
      <c r="A13" s="352"/>
      <c r="B13" s="375"/>
      <c r="C13" s="374"/>
      <c r="D13" s="131" t="s">
        <v>19</v>
      </c>
      <c r="E13" s="73">
        <v>19212</v>
      </c>
      <c r="F13" s="33">
        <v>24</v>
      </c>
      <c r="G13" s="33">
        <v>19235</v>
      </c>
      <c r="H13" s="33">
        <v>1</v>
      </c>
      <c r="I13" s="34">
        <f>SUM(G13:H13)</f>
        <v>19236</v>
      </c>
    </row>
    <row r="14" spans="1:9" ht="23.1" customHeight="1" x14ac:dyDescent="0.15">
      <c r="A14" s="373"/>
      <c r="B14" s="372"/>
      <c r="C14" s="215" t="s">
        <v>20</v>
      </c>
      <c r="D14" s="219"/>
      <c r="E14" s="123">
        <f>SUM(E10:E13)</f>
        <v>193713</v>
      </c>
      <c r="F14" s="33">
        <f>SUM(F10:F13)</f>
        <v>24</v>
      </c>
      <c r="G14" s="33">
        <f>SUM(G10:G13)</f>
        <v>193697</v>
      </c>
      <c r="H14" s="33">
        <f>SUM(H10:H13)</f>
        <v>40</v>
      </c>
      <c r="I14" s="34">
        <f>SUM(G14:H14)</f>
        <v>193737</v>
      </c>
    </row>
    <row r="15" spans="1:9" ht="23.1" customHeight="1" x14ac:dyDescent="0.15">
      <c r="A15" s="367" t="s">
        <v>136</v>
      </c>
      <c r="B15" s="364"/>
      <c r="C15" s="363"/>
      <c r="D15" s="131" t="s">
        <v>18</v>
      </c>
      <c r="E15" s="73">
        <v>644563</v>
      </c>
      <c r="F15" s="33">
        <v>9037</v>
      </c>
      <c r="G15" s="33">
        <v>653419</v>
      </c>
      <c r="H15" s="33">
        <v>181</v>
      </c>
      <c r="I15" s="34">
        <f>SUM(G15:H15)</f>
        <v>653600</v>
      </c>
    </row>
    <row r="16" spans="1:9" ht="23.1" customHeight="1" x14ac:dyDescent="0.15">
      <c r="A16" s="248"/>
      <c r="B16" s="139"/>
      <c r="C16" s="362"/>
      <c r="D16" s="131" t="s">
        <v>19</v>
      </c>
      <c r="E16" s="73">
        <v>295198</v>
      </c>
      <c r="F16" s="33">
        <v>10154</v>
      </c>
      <c r="G16" s="33">
        <v>305325</v>
      </c>
      <c r="H16" s="33">
        <v>27</v>
      </c>
      <c r="I16" s="34">
        <f>SUM(G16:H16)</f>
        <v>305352</v>
      </c>
    </row>
    <row r="17" spans="1:9" ht="23.1" customHeight="1" x14ac:dyDescent="0.15">
      <c r="A17" s="361"/>
      <c r="B17" s="360"/>
      <c r="C17" s="359"/>
      <c r="D17" s="131" t="s">
        <v>22</v>
      </c>
      <c r="E17" s="123">
        <f>SUM(E15:E16)</f>
        <v>939761</v>
      </c>
      <c r="F17" s="33">
        <f>SUM(F15:F16)</f>
        <v>19191</v>
      </c>
      <c r="G17" s="33">
        <f>SUM(G15:G16)</f>
        <v>958744</v>
      </c>
      <c r="H17" s="366">
        <f>SUM(H15:H16)</f>
        <v>208</v>
      </c>
      <c r="I17" s="34">
        <f>SUM(G17:H17)</f>
        <v>958952</v>
      </c>
    </row>
    <row r="18" spans="1:9" ht="23.1" customHeight="1" x14ac:dyDescent="0.15">
      <c r="A18" s="371" t="s">
        <v>23</v>
      </c>
      <c r="B18" s="370"/>
      <c r="C18" s="370"/>
      <c r="D18" s="369"/>
      <c r="E18" s="123">
        <v>0</v>
      </c>
      <c r="F18" s="33">
        <v>0</v>
      </c>
      <c r="G18" s="43" t="s">
        <v>24</v>
      </c>
      <c r="H18" s="368" t="s">
        <v>24</v>
      </c>
      <c r="I18" s="34">
        <v>0</v>
      </c>
    </row>
    <row r="19" spans="1:9" ht="23.1" customHeight="1" x14ac:dyDescent="0.15">
      <c r="A19" s="367" t="s">
        <v>25</v>
      </c>
      <c r="B19" s="364"/>
      <c r="C19" s="363"/>
      <c r="D19" s="131" t="s">
        <v>18</v>
      </c>
      <c r="E19" s="73">
        <v>230</v>
      </c>
      <c r="F19" s="33">
        <v>1</v>
      </c>
      <c r="G19" s="33">
        <v>231</v>
      </c>
      <c r="H19" s="33">
        <v>0</v>
      </c>
      <c r="I19" s="34">
        <f>SUM(G19:H19)</f>
        <v>231</v>
      </c>
    </row>
    <row r="20" spans="1:9" ht="23.1" customHeight="1" x14ac:dyDescent="0.15">
      <c r="A20" s="248"/>
      <c r="B20" s="139"/>
      <c r="C20" s="362"/>
      <c r="D20" s="131" t="s">
        <v>19</v>
      </c>
      <c r="E20" s="73">
        <v>7027</v>
      </c>
      <c r="F20" s="33">
        <v>86</v>
      </c>
      <c r="G20" s="33">
        <v>7113</v>
      </c>
      <c r="H20" s="33">
        <v>0</v>
      </c>
      <c r="I20" s="34">
        <f>SUM(G20:H20)</f>
        <v>7113</v>
      </c>
    </row>
    <row r="21" spans="1:9" ht="23.1" customHeight="1" x14ac:dyDescent="0.15">
      <c r="A21" s="361"/>
      <c r="B21" s="360"/>
      <c r="C21" s="359"/>
      <c r="D21" s="131" t="s">
        <v>22</v>
      </c>
      <c r="E21" s="123">
        <f>SUM(E19:E20)</f>
        <v>7257</v>
      </c>
      <c r="F21" s="33">
        <f>SUM(F19:F20)</f>
        <v>87</v>
      </c>
      <c r="G21" s="33">
        <f>SUM(G19:G20)</f>
        <v>7344</v>
      </c>
      <c r="H21" s="366">
        <f>SUM(H19:H20)</f>
        <v>0</v>
      </c>
      <c r="I21" s="34">
        <f>SUM(G21:H21)</f>
        <v>7344</v>
      </c>
    </row>
    <row r="22" spans="1:9" ht="23.1" customHeight="1" x14ac:dyDescent="0.15">
      <c r="A22" s="248" t="s">
        <v>26</v>
      </c>
      <c r="B22" s="139"/>
      <c r="C22" s="139"/>
      <c r="D22" s="249"/>
      <c r="E22" s="73">
        <v>851</v>
      </c>
      <c r="F22" s="33">
        <v>0</v>
      </c>
      <c r="G22" s="33">
        <v>851</v>
      </c>
      <c r="H22" s="33">
        <v>0</v>
      </c>
      <c r="I22" s="34">
        <f>SUM(G22:H22)</f>
        <v>851</v>
      </c>
    </row>
    <row r="23" spans="1:9" ht="23.1" customHeight="1" x14ac:dyDescent="0.15">
      <c r="A23" s="35"/>
      <c r="B23" s="36"/>
      <c r="C23" s="243" t="s">
        <v>27</v>
      </c>
      <c r="D23" s="244"/>
      <c r="E23" s="73">
        <v>39</v>
      </c>
      <c r="F23" s="33">
        <v>0</v>
      </c>
      <c r="G23" s="33">
        <v>39</v>
      </c>
      <c r="H23" s="33">
        <v>0</v>
      </c>
      <c r="I23" s="34">
        <f>SUM(G23:H23)</f>
        <v>39</v>
      </c>
    </row>
    <row r="24" spans="1:9" ht="23.1" customHeight="1" x14ac:dyDescent="0.15">
      <c r="A24" s="35"/>
      <c r="B24" s="36"/>
      <c r="C24" s="37"/>
      <c r="D24" s="131" t="s">
        <v>28</v>
      </c>
      <c r="E24" s="73">
        <v>2</v>
      </c>
      <c r="F24" s="33">
        <v>0</v>
      </c>
      <c r="G24" s="33">
        <v>2</v>
      </c>
      <c r="H24" s="33">
        <v>0</v>
      </c>
      <c r="I24" s="34">
        <f>SUM(G24:H24)</f>
        <v>2</v>
      </c>
    </row>
    <row r="25" spans="1:9" ht="23.1" customHeight="1" x14ac:dyDescent="0.15">
      <c r="A25" s="39"/>
      <c r="B25" s="40"/>
      <c r="C25" s="250" t="s">
        <v>29</v>
      </c>
      <c r="D25" s="244"/>
      <c r="E25" s="73">
        <v>253</v>
      </c>
      <c r="F25" s="33">
        <v>0</v>
      </c>
      <c r="G25" s="33">
        <v>253</v>
      </c>
      <c r="H25" s="33">
        <v>0</v>
      </c>
      <c r="I25" s="34">
        <f>SUM(G25:H25)</f>
        <v>253</v>
      </c>
    </row>
    <row r="26" spans="1:9" ht="23.1" customHeight="1" x14ac:dyDescent="0.15">
      <c r="A26" s="365" t="s">
        <v>30</v>
      </c>
      <c r="B26" s="364"/>
      <c r="C26" s="363"/>
      <c r="D26" s="131" t="s">
        <v>31</v>
      </c>
      <c r="E26" s="73">
        <v>1668</v>
      </c>
      <c r="F26" s="33">
        <v>0</v>
      </c>
      <c r="G26" s="43" t="s">
        <v>24</v>
      </c>
      <c r="H26" s="43" t="s">
        <v>24</v>
      </c>
      <c r="I26" s="34">
        <v>1668</v>
      </c>
    </row>
    <row r="27" spans="1:9" ht="23.1" customHeight="1" x14ac:dyDescent="0.15">
      <c r="A27" s="248"/>
      <c r="B27" s="139"/>
      <c r="C27" s="362"/>
      <c r="D27" s="131" t="s">
        <v>32</v>
      </c>
      <c r="E27" s="73">
        <v>5100</v>
      </c>
      <c r="F27" s="33">
        <v>0</v>
      </c>
      <c r="G27" s="43" t="s">
        <v>24</v>
      </c>
      <c r="H27" s="43" t="s">
        <v>24</v>
      </c>
      <c r="I27" s="34">
        <v>5100</v>
      </c>
    </row>
    <row r="28" spans="1:9" ht="23.1" customHeight="1" x14ac:dyDescent="0.15">
      <c r="A28" s="361"/>
      <c r="B28" s="360"/>
      <c r="C28" s="359"/>
      <c r="D28" s="131" t="s">
        <v>20</v>
      </c>
      <c r="E28" s="73">
        <f>SUM(E26:E27)</f>
        <v>6768</v>
      </c>
      <c r="F28" s="33">
        <f>SUM(F26:F27)</f>
        <v>0</v>
      </c>
      <c r="G28" s="43" t="s">
        <v>24</v>
      </c>
      <c r="H28" s="43" t="s">
        <v>24</v>
      </c>
      <c r="I28" s="34">
        <f>SUM(I26:I27)</f>
        <v>6768</v>
      </c>
    </row>
    <row r="29" spans="1:9" ht="23.1" customHeight="1" x14ac:dyDescent="0.15">
      <c r="A29" s="358" t="s">
        <v>33</v>
      </c>
      <c r="B29" s="243"/>
      <c r="C29" s="250"/>
      <c r="D29" s="244"/>
      <c r="E29" s="73">
        <v>413822</v>
      </c>
      <c r="F29" s="33">
        <v>0</v>
      </c>
      <c r="G29" s="43" t="s">
        <v>104</v>
      </c>
      <c r="H29" s="43" t="s">
        <v>105</v>
      </c>
      <c r="I29" s="34">
        <v>413822</v>
      </c>
    </row>
    <row r="30" spans="1:9" ht="23.1" customHeight="1" x14ac:dyDescent="0.15">
      <c r="A30" s="356"/>
      <c r="B30" s="355"/>
      <c r="C30" s="243" t="s">
        <v>27</v>
      </c>
      <c r="D30" s="244"/>
      <c r="E30" s="73">
        <v>138110</v>
      </c>
      <c r="F30" s="33">
        <v>0</v>
      </c>
      <c r="G30" s="43" t="s">
        <v>104</v>
      </c>
      <c r="H30" s="43" t="s">
        <v>105</v>
      </c>
      <c r="I30" s="34">
        <v>138110</v>
      </c>
    </row>
    <row r="31" spans="1:9" ht="23.1" customHeight="1" x14ac:dyDescent="0.15">
      <c r="A31" s="129"/>
      <c r="B31" s="357"/>
      <c r="C31" s="37"/>
      <c r="D31" s="131" t="s">
        <v>28</v>
      </c>
      <c r="E31" s="73">
        <v>14409</v>
      </c>
      <c r="F31" s="33">
        <v>0</v>
      </c>
      <c r="G31" s="43" t="s">
        <v>34</v>
      </c>
      <c r="H31" s="43" t="s">
        <v>34</v>
      </c>
      <c r="I31" s="34">
        <v>14409</v>
      </c>
    </row>
    <row r="32" spans="1:9" ht="23.1" customHeight="1" x14ac:dyDescent="0.15">
      <c r="A32" s="356"/>
      <c r="B32" s="355"/>
      <c r="C32" s="250" t="s">
        <v>29</v>
      </c>
      <c r="D32" s="244"/>
      <c r="E32" s="73">
        <v>49114</v>
      </c>
      <c r="F32" s="33">
        <v>0</v>
      </c>
      <c r="G32" s="43" t="s">
        <v>105</v>
      </c>
      <c r="H32" s="43" t="s">
        <v>104</v>
      </c>
      <c r="I32" s="34">
        <v>49114</v>
      </c>
    </row>
    <row r="33" spans="1:9" ht="23.1" customHeight="1" x14ac:dyDescent="0.15">
      <c r="A33" s="354" t="s">
        <v>135</v>
      </c>
      <c r="B33" s="353"/>
      <c r="C33" s="250" t="s">
        <v>134</v>
      </c>
      <c r="D33" s="244"/>
      <c r="E33" s="73">
        <v>11276</v>
      </c>
      <c r="F33" s="33">
        <v>38</v>
      </c>
      <c r="G33" s="33">
        <v>11314</v>
      </c>
      <c r="H33" s="33">
        <v>0</v>
      </c>
      <c r="I33" s="34">
        <f>SUM(G33:H33)</f>
        <v>11314</v>
      </c>
    </row>
    <row r="34" spans="1:9" ht="23.1" customHeight="1" x14ac:dyDescent="0.15">
      <c r="A34" s="352"/>
      <c r="B34" s="165"/>
      <c r="C34" s="250" t="s">
        <v>132</v>
      </c>
      <c r="D34" s="244"/>
      <c r="E34" s="73">
        <v>2229</v>
      </c>
      <c r="F34" s="33">
        <v>18</v>
      </c>
      <c r="G34" s="33">
        <v>2247</v>
      </c>
      <c r="H34" s="33">
        <v>0</v>
      </c>
      <c r="I34" s="34">
        <f>SUM(G34:H34)</f>
        <v>2247</v>
      </c>
    </row>
    <row r="35" spans="1:9" ht="23.1" customHeight="1" x14ac:dyDescent="0.15">
      <c r="A35" s="352"/>
      <c r="B35" s="165"/>
      <c r="C35" s="250" t="s">
        <v>131</v>
      </c>
      <c r="D35" s="244"/>
      <c r="E35" s="73">
        <v>2</v>
      </c>
      <c r="F35" s="33">
        <v>0</v>
      </c>
      <c r="G35" s="33">
        <v>2</v>
      </c>
      <c r="H35" s="33">
        <v>0</v>
      </c>
      <c r="I35" s="34">
        <f>SUM(G35:H35)</f>
        <v>2</v>
      </c>
    </row>
    <row r="36" spans="1:9" ht="23.1" customHeight="1" x14ac:dyDescent="0.15">
      <c r="A36" s="352"/>
      <c r="B36" s="165"/>
      <c r="C36" s="250" t="s">
        <v>130</v>
      </c>
      <c r="D36" s="244"/>
      <c r="E36" s="73">
        <v>0</v>
      </c>
      <c r="F36" s="33">
        <v>0</v>
      </c>
      <c r="G36" s="33">
        <v>0</v>
      </c>
      <c r="H36" s="33">
        <v>0</v>
      </c>
      <c r="I36" s="34">
        <f>SUM(G36:H36)</f>
        <v>0</v>
      </c>
    </row>
    <row r="37" spans="1:9" ht="23.1" customHeight="1" x14ac:dyDescent="0.15">
      <c r="A37" s="352"/>
      <c r="B37" s="165"/>
      <c r="C37" s="339" t="s">
        <v>20</v>
      </c>
      <c r="D37" s="338"/>
      <c r="E37" s="73">
        <f>SUM(E33:E36)</f>
        <v>13507</v>
      </c>
      <c r="F37" s="33">
        <f>SUM(F33:F36)</f>
        <v>56</v>
      </c>
      <c r="G37" s="33">
        <f>SUM(G33:G36)</f>
        <v>13563</v>
      </c>
      <c r="H37" s="33">
        <f>SUM(H33:H36)</f>
        <v>0</v>
      </c>
      <c r="I37" s="34">
        <f>SUM(G37:H37)</f>
        <v>13563</v>
      </c>
    </row>
    <row r="38" spans="1:9" ht="23.1" customHeight="1" x14ac:dyDescent="0.15">
      <c r="A38" s="217" t="s">
        <v>44</v>
      </c>
      <c r="B38" s="218"/>
      <c r="C38" s="218"/>
      <c r="D38" s="219"/>
      <c r="E38" s="73">
        <v>15408</v>
      </c>
      <c r="F38" s="33">
        <v>0</v>
      </c>
      <c r="G38" s="43" t="s">
        <v>105</v>
      </c>
      <c r="H38" s="43" t="s">
        <v>104</v>
      </c>
      <c r="I38" s="34">
        <v>15408</v>
      </c>
    </row>
    <row r="39" spans="1:9" ht="23.1" customHeight="1" x14ac:dyDescent="0.15">
      <c r="A39" s="217" t="s">
        <v>45</v>
      </c>
      <c r="B39" s="218"/>
      <c r="C39" s="218"/>
      <c r="D39" s="219"/>
      <c r="E39" s="73">
        <v>6718</v>
      </c>
      <c r="F39" s="33">
        <v>0</v>
      </c>
      <c r="G39" s="33">
        <v>6718</v>
      </c>
      <c r="H39" s="33">
        <v>0</v>
      </c>
      <c r="I39" s="34">
        <f>SUM(G39:H39)</f>
        <v>6718</v>
      </c>
    </row>
    <row r="40" spans="1:9" ht="23.1" customHeight="1" x14ac:dyDescent="0.15">
      <c r="A40" s="217" t="s">
        <v>46</v>
      </c>
      <c r="B40" s="218"/>
      <c r="C40" s="218"/>
      <c r="D40" s="219"/>
      <c r="E40" s="73">
        <v>350</v>
      </c>
      <c r="F40" s="33">
        <v>0</v>
      </c>
      <c r="G40" s="33">
        <v>350</v>
      </c>
      <c r="H40" s="33">
        <v>0</v>
      </c>
      <c r="I40" s="34">
        <f>SUM(G40:H40)</f>
        <v>350</v>
      </c>
    </row>
    <row r="41" spans="1:9" ht="23.1" customHeight="1" x14ac:dyDescent="0.15">
      <c r="A41" s="207" t="s">
        <v>47</v>
      </c>
      <c r="B41" s="220"/>
      <c r="C41" s="221"/>
      <c r="D41" s="222"/>
      <c r="E41" s="122">
        <v>165300</v>
      </c>
      <c r="F41" s="33">
        <v>0</v>
      </c>
      <c r="G41" s="43" t="s">
        <v>104</v>
      </c>
      <c r="H41" s="43" t="s">
        <v>104</v>
      </c>
      <c r="I41" s="34">
        <v>165300</v>
      </c>
    </row>
    <row r="42" spans="1:9" ht="23.1" customHeight="1" x14ac:dyDescent="0.15">
      <c r="A42" s="207"/>
      <c r="B42" s="220"/>
      <c r="C42" s="223" t="s">
        <v>48</v>
      </c>
      <c r="D42" s="224"/>
      <c r="E42" s="73">
        <v>153145</v>
      </c>
      <c r="F42" s="33">
        <v>0</v>
      </c>
      <c r="G42" s="33">
        <v>153144</v>
      </c>
      <c r="H42" s="33">
        <v>1</v>
      </c>
      <c r="I42" s="34">
        <f>SUM(G42:H42)</f>
        <v>153145</v>
      </c>
    </row>
    <row r="43" spans="1:9" ht="23.1" customHeight="1" x14ac:dyDescent="0.15">
      <c r="A43" s="207"/>
      <c r="B43" s="220"/>
      <c r="C43" s="225" t="s">
        <v>49</v>
      </c>
      <c r="D43" s="226"/>
      <c r="E43" s="123">
        <v>11187</v>
      </c>
      <c r="F43" s="33">
        <v>0</v>
      </c>
      <c r="G43" s="43" t="s">
        <v>109</v>
      </c>
      <c r="H43" s="43" t="s">
        <v>34</v>
      </c>
      <c r="I43" s="34">
        <v>11187</v>
      </c>
    </row>
    <row r="44" spans="1:9" ht="23.1" customHeight="1" x14ac:dyDescent="0.15">
      <c r="A44" s="207"/>
      <c r="B44" s="220"/>
      <c r="C44" s="46"/>
      <c r="D44" s="47" t="s">
        <v>50</v>
      </c>
      <c r="E44" s="124">
        <v>4254</v>
      </c>
      <c r="F44" s="33">
        <v>0</v>
      </c>
      <c r="G44" s="43" t="s">
        <v>104</v>
      </c>
      <c r="H44" s="48" t="s">
        <v>104</v>
      </c>
      <c r="I44" s="34">
        <v>4254</v>
      </c>
    </row>
    <row r="45" spans="1:9" ht="23.1" customHeight="1" x14ac:dyDescent="0.15">
      <c r="A45" s="207"/>
      <c r="B45" s="220"/>
      <c r="C45" s="215" t="s">
        <v>51</v>
      </c>
      <c r="D45" s="219"/>
      <c r="E45" s="123">
        <v>17</v>
      </c>
      <c r="F45" s="49">
        <v>0</v>
      </c>
      <c r="G45" s="43" t="s">
        <v>105</v>
      </c>
      <c r="H45" s="48" t="s">
        <v>103</v>
      </c>
      <c r="I45" s="34">
        <v>17</v>
      </c>
    </row>
    <row r="46" spans="1:9" ht="23.1" customHeight="1" x14ac:dyDescent="0.15">
      <c r="A46" s="207"/>
      <c r="B46" s="220"/>
      <c r="C46" s="215" t="s">
        <v>52</v>
      </c>
      <c r="D46" s="219"/>
      <c r="E46" s="123">
        <v>0</v>
      </c>
      <c r="F46" s="49">
        <v>0</v>
      </c>
      <c r="G46" s="43" t="s">
        <v>105</v>
      </c>
      <c r="H46" s="48" t="s">
        <v>105</v>
      </c>
      <c r="I46" s="34">
        <v>0</v>
      </c>
    </row>
    <row r="47" spans="1:9" ht="23.1" customHeight="1" x14ac:dyDescent="0.15">
      <c r="A47" s="207"/>
      <c r="B47" s="220"/>
      <c r="C47" s="215" t="s">
        <v>53</v>
      </c>
      <c r="D47" s="216"/>
      <c r="E47" s="123">
        <v>313</v>
      </c>
      <c r="F47" s="49">
        <v>0</v>
      </c>
      <c r="G47" s="33">
        <v>313</v>
      </c>
      <c r="H47" s="45">
        <v>0</v>
      </c>
      <c r="I47" s="34">
        <f>SUM(G47:H47)</f>
        <v>313</v>
      </c>
    </row>
    <row r="48" spans="1:9" ht="23.1" customHeight="1" x14ac:dyDescent="0.15">
      <c r="A48" s="205" t="s">
        <v>54</v>
      </c>
      <c r="B48" s="206"/>
      <c r="C48" s="211" t="s">
        <v>49</v>
      </c>
      <c r="D48" s="212"/>
      <c r="E48" s="123">
        <v>57768</v>
      </c>
      <c r="F48" s="49">
        <v>0</v>
      </c>
      <c r="G48" s="43" t="s">
        <v>104</v>
      </c>
      <c r="H48" s="48" t="s">
        <v>104</v>
      </c>
      <c r="I48" s="34">
        <v>57768</v>
      </c>
    </row>
    <row r="49" spans="1:9" ht="23.1" customHeight="1" x14ac:dyDescent="0.15">
      <c r="A49" s="207"/>
      <c r="B49" s="208"/>
      <c r="C49" s="50"/>
      <c r="D49" s="51" t="s">
        <v>50</v>
      </c>
      <c r="E49" s="123">
        <v>28516</v>
      </c>
      <c r="F49" s="49">
        <v>0</v>
      </c>
      <c r="G49" s="43" t="s">
        <v>103</v>
      </c>
      <c r="H49" s="48" t="s">
        <v>105</v>
      </c>
      <c r="I49" s="34">
        <v>28516</v>
      </c>
    </row>
    <row r="50" spans="1:9" ht="23.1" customHeight="1" x14ac:dyDescent="0.15">
      <c r="A50" s="207"/>
      <c r="B50" s="208"/>
      <c r="C50" s="213" t="s">
        <v>55</v>
      </c>
      <c r="D50" s="214"/>
      <c r="E50" s="123">
        <v>4</v>
      </c>
      <c r="F50" s="49">
        <v>0</v>
      </c>
      <c r="G50" s="43" t="s">
        <v>104</v>
      </c>
      <c r="H50" s="48" t="s">
        <v>104</v>
      </c>
      <c r="I50" s="34">
        <v>4</v>
      </c>
    </row>
    <row r="51" spans="1:9" ht="23.1" customHeight="1" x14ac:dyDescent="0.15">
      <c r="A51" s="207"/>
      <c r="B51" s="208"/>
      <c r="C51" s="213" t="s">
        <v>56</v>
      </c>
      <c r="D51" s="214"/>
      <c r="E51" s="123">
        <v>0</v>
      </c>
      <c r="F51" s="49">
        <v>0</v>
      </c>
      <c r="G51" s="43" t="s">
        <v>104</v>
      </c>
      <c r="H51" s="48" t="s">
        <v>104</v>
      </c>
      <c r="I51" s="34">
        <v>0</v>
      </c>
    </row>
    <row r="52" spans="1:9" ht="23.1" customHeight="1" x14ac:dyDescent="0.15">
      <c r="A52" s="209"/>
      <c r="B52" s="210"/>
      <c r="C52" s="215" t="s">
        <v>53</v>
      </c>
      <c r="D52" s="216"/>
      <c r="E52" s="123">
        <v>5097</v>
      </c>
      <c r="F52" s="49">
        <v>0</v>
      </c>
      <c r="G52" s="33">
        <v>5097</v>
      </c>
      <c r="H52" s="45">
        <v>0</v>
      </c>
      <c r="I52" s="34">
        <f>SUM(G52:H52)</f>
        <v>5097</v>
      </c>
    </row>
    <row r="53" spans="1:9" ht="23.1" customHeight="1" x14ac:dyDescent="0.15">
      <c r="A53" s="217" t="s">
        <v>57</v>
      </c>
      <c r="B53" s="218"/>
      <c r="C53" s="218"/>
      <c r="D53" s="219"/>
      <c r="E53" s="123">
        <v>577</v>
      </c>
      <c r="F53" s="49">
        <v>0</v>
      </c>
      <c r="G53" s="43" t="s">
        <v>34</v>
      </c>
      <c r="H53" s="48" t="s">
        <v>105</v>
      </c>
      <c r="I53" s="34">
        <v>577</v>
      </c>
    </row>
    <row r="54" spans="1:9" ht="23.1" customHeight="1" thickBot="1" x14ac:dyDescent="0.2">
      <c r="A54" s="195" t="s">
        <v>58</v>
      </c>
      <c r="B54" s="196"/>
      <c r="C54" s="196"/>
      <c r="D54" s="197"/>
      <c r="E54" s="125">
        <v>0</v>
      </c>
      <c r="F54" s="52">
        <v>0</v>
      </c>
      <c r="G54" s="53" t="s">
        <v>105</v>
      </c>
      <c r="H54" s="54" t="s">
        <v>129</v>
      </c>
      <c r="I54" s="55">
        <v>0</v>
      </c>
    </row>
    <row r="55" spans="1:9" ht="28.5" x14ac:dyDescent="0.3">
      <c r="A55" s="309" t="str">
        <f>A1</f>
        <v>検査関係業務量報告</v>
      </c>
      <c r="B55" s="309"/>
      <c r="C55" s="309"/>
      <c r="D55" s="309"/>
      <c r="E55" s="309"/>
      <c r="F55" s="309"/>
      <c r="G55" s="309"/>
      <c r="H55" s="309"/>
      <c r="I55" s="309"/>
    </row>
    <row r="56" spans="1:9" ht="12.75" customHeight="1" x14ac:dyDescent="0.3">
      <c r="A56" s="308"/>
      <c r="B56" s="308"/>
      <c r="C56" s="308"/>
      <c r="D56" s="308"/>
      <c r="E56" s="308"/>
      <c r="F56" s="308"/>
      <c r="G56" s="308"/>
      <c r="H56" s="308"/>
      <c r="I56" s="308"/>
    </row>
    <row r="57" spans="1:9" ht="15.75" customHeight="1" x14ac:dyDescent="0.2">
      <c r="A57" s="307"/>
      <c r="B57" s="15"/>
      <c r="C57" s="15"/>
      <c r="F57" s="306"/>
      <c r="G57" s="306"/>
      <c r="H57" s="305"/>
      <c r="I57" s="302" t="str">
        <f>IF(I3="","",I3)</f>
        <v/>
      </c>
    </row>
    <row r="58" spans="1:9" ht="23.25" customHeight="1" x14ac:dyDescent="0.15">
      <c r="A58" s="304" t="str">
        <f>A4</f>
        <v>平成31年 1月</v>
      </c>
      <c r="B58" s="303"/>
      <c r="C58" s="303"/>
      <c r="D58" s="303"/>
      <c r="E58" s="303"/>
      <c r="F58" s="303"/>
      <c r="G58" s="303"/>
      <c r="H58" s="303"/>
      <c r="I58" s="302"/>
    </row>
    <row r="59" spans="1:9" ht="20.25" customHeight="1" thickBot="1" x14ac:dyDescent="0.2">
      <c r="A59" s="301" t="str">
        <f>A5</f>
        <v>全国計</v>
      </c>
      <c r="B59" s="300"/>
      <c r="C59" s="300"/>
      <c r="D59" s="300"/>
      <c r="E59" s="300"/>
      <c r="F59" s="299"/>
      <c r="G59" s="299"/>
      <c r="H59" s="299"/>
      <c r="I59" s="14" t="s">
        <v>128</v>
      </c>
    </row>
    <row r="60" spans="1:9" ht="23.1" customHeight="1" thickBot="1" x14ac:dyDescent="0.2">
      <c r="A60" s="351" t="s">
        <v>127</v>
      </c>
      <c r="B60" s="350"/>
      <c r="C60" s="350"/>
      <c r="D60" s="349"/>
      <c r="E60" s="348" t="s">
        <v>8</v>
      </c>
      <c r="F60" s="347" t="s">
        <v>9</v>
      </c>
      <c r="G60" s="347" t="s">
        <v>10</v>
      </c>
      <c r="H60" s="347" t="s">
        <v>11</v>
      </c>
      <c r="I60" s="346" t="s">
        <v>126</v>
      </c>
    </row>
    <row r="61" spans="1:9" ht="23.1" customHeight="1" x14ac:dyDescent="0.15">
      <c r="A61" s="205" t="s">
        <v>61</v>
      </c>
      <c r="B61" s="206"/>
      <c r="C61" s="339" t="s">
        <v>62</v>
      </c>
      <c r="D61" s="345"/>
      <c r="E61" s="325">
        <v>342</v>
      </c>
      <c r="F61" s="344">
        <v>0</v>
      </c>
      <c r="G61" s="43" t="s">
        <v>105</v>
      </c>
      <c r="H61" s="48" t="s">
        <v>105</v>
      </c>
      <c r="I61" s="34">
        <v>342</v>
      </c>
    </row>
    <row r="62" spans="1:9" ht="23.1" customHeight="1" x14ac:dyDescent="0.15">
      <c r="A62" s="207"/>
      <c r="B62" s="208"/>
      <c r="C62" s="339" t="s">
        <v>63</v>
      </c>
      <c r="D62" s="345"/>
      <c r="E62" s="325">
        <v>3469</v>
      </c>
      <c r="F62" s="344">
        <v>18</v>
      </c>
      <c r="G62" s="43" t="s">
        <v>104</v>
      </c>
      <c r="H62" s="48" t="s">
        <v>104</v>
      </c>
      <c r="I62" s="34">
        <v>3487</v>
      </c>
    </row>
    <row r="63" spans="1:9" ht="23.1" customHeight="1" x14ac:dyDescent="0.15">
      <c r="A63" s="207"/>
      <c r="B63" s="208"/>
      <c r="C63" s="339" t="s">
        <v>64</v>
      </c>
      <c r="D63" s="345"/>
      <c r="E63" s="325">
        <v>122</v>
      </c>
      <c r="F63" s="344">
        <v>3</v>
      </c>
      <c r="G63" s="43" t="s">
        <v>105</v>
      </c>
      <c r="H63" s="48" t="s">
        <v>104</v>
      </c>
      <c r="I63" s="34">
        <v>125</v>
      </c>
    </row>
    <row r="64" spans="1:9" ht="23.1" customHeight="1" x14ac:dyDescent="0.15">
      <c r="A64" s="343"/>
      <c r="B64" s="342"/>
      <c r="C64" s="339" t="s">
        <v>20</v>
      </c>
      <c r="D64" s="338"/>
      <c r="E64" s="73">
        <f>SUM(E61:E63)</f>
        <v>3933</v>
      </c>
      <c r="F64" s="33">
        <f>SUM(F61:F63)</f>
        <v>21</v>
      </c>
      <c r="G64" s="43" t="s">
        <v>104</v>
      </c>
      <c r="H64" s="43" t="s">
        <v>104</v>
      </c>
      <c r="I64" s="34">
        <f>SUM(I61:I63)</f>
        <v>3954</v>
      </c>
    </row>
    <row r="65" spans="1:9" ht="23.1" customHeight="1" x14ac:dyDescent="0.15">
      <c r="A65" s="205" t="s">
        <v>125</v>
      </c>
      <c r="B65" s="206"/>
      <c r="C65" s="243" t="s">
        <v>123</v>
      </c>
      <c r="D65" s="340" t="s">
        <v>121</v>
      </c>
      <c r="E65" s="73">
        <v>0</v>
      </c>
      <c r="F65" s="33">
        <v>0</v>
      </c>
      <c r="G65" s="33">
        <v>0</v>
      </c>
      <c r="H65" s="33">
        <v>0</v>
      </c>
      <c r="I65" s="34">
        <f>SUM(G65:H65)</f>
        <v>0</v>
      </c>
    </row>
    <row r="66" spans="1:9" ht="23.1" customHeight="1" x14ac:dyDescent="0.15">
      <c r="A66" s="207"/>
      <c r="B66" s="208"/>
      <c r="C66" s="341"/>
      <c r="D66" s="340" t="s">
        <v>120</v>
      </c>
      <c r="E66" s="73">
        <v>336</v>
      </c>
      <c r="F66" s="33">
        <v>0</v>
      </c>
      <c r="G66" s="33">
        <v>336</v>
      </c>
      <c r="H66" s="33">
        <v>0</v>
      </c>
      <c r="I66" s="34">
        <f>SUM(G66:H66)</f>
        <v>336</v>
      </c>
    </row>
    <row r="67" spans="1:9" ht="23.1" customHeight="1" x14ac:dyDescent="0.15">
      <c r="A67" s="207"/>
      <c r="B67" s="208"/>
      <c r="C67" s="243" t="s">
        <v>119</v>
      </c>
      <c r="D67" s="340" t="s">
        <v>116</v>
      </c>
      <c r="E67" s="73">
        <v>1</v>
      </c>
      <c r="F67" s="33">
        <v>0</v>
      </c>
      <c r="G67" s="33">
        <v>1</v>
      </c>
      <c r="H67" s="33">
        <v>0</v>
      </c>
      <c r="I67" s="34">
        <f>SUM(G67:H67)</f>
        <v>1</v>
      </c>
    </row>
    <row r="68" spans="1:9" ht="23.1" customHeight="1" x14ac:dyDescent="0.15">
      <c r="A68" s="207"/>
      <c r="B68" s="208"/>
      <c r="C68" s="341"/>
      <c r="D68" s="340" t="s">
        <v>16</v>
      </c>
      <c r="E68" s="73">
        <v>3332</v>
      </c>
      <c r="F68" s="33">
        <v>16</v>
      </c>
      <c r="G68" s="33">
        <v>3348</v>
      </c>
      <c r="H68" s="33">
        <v>0</v>
      </c>
      <c r="I68" s="34">
        <f>SUM(G68:H68)</f>
        <v>3348</v>
      </c>
    </row>
    <row r="69" spans="1:9" ht="23.1" customHeight="1" x14ac:dyDescent="0.15">
      <c r="A69" s="207"/>
      <c r="B69" s="208"/>
      <c r="C69" s="243" t="s">
        <v>117</v>
      </c>
      <c r="D69" s="340" t="s">
        <v>116</v>
      </c>
      <c r="E69" s="73">
        <v>0</v>
      </c>
      <c r="F69" s="33">
        <v>0</v>
      </c>
      <c r="G69" s="33">
        <v>0</v>
      </c>
      <c r="H69" s="33">
        <v>0</v>
      </c>
      <c r="I69" s="34">
        <f>SUM(G69:H69)</f>
        <v>0</v>
      </c>
    </row>
    <row r="70" spans="1:9" ht="23.1" customHeight="1" x14ac:dyDescent="0.15">
      <c r="A70" s="207"/>
      <c r="B70" s="208"/>
      <c r="C70" s="341"/>
      <c r="D70" s="340" t="s">
        <v>16</v>
      </c>
      <c r="E70" s="73">
        <v>107</v>
      </c>
      <c r="F70" s="33">
        <v>3</v>
      </c>
      <c r="G70" s="33">
        <v>110</v>
      </c>
      <c r="H70" s="33">
        <v>0</v>
      </c>
      <c r="I70" s="34">
        <f>SUM(G70:H70)</f>
        <v>110</v>
      </c>
    </row>
    <row r="71" spans="1:9" ht="23.1" customHeight="1" x14ac:dyDescent="0.15">
      <c r="A71" s="209"/>
      <c r="B71" s="210"/>
      <c r="C71" s="339" t="s">
        <v>20</v>
      </c>
      <c r="D71" s="338"/>
      <c r="E71" s="73">
        <f>SUM(E65:E70)</f>
        <v>3776</v>
      </c>
      <c r="F71" s="33">
        <f>SUM(F65:F70)</f>
        <v>19</v>
      </c>
      <c r="G71" s="33">
        <f>SUM(G65:G70)</f>
        <v>3795</v>
      </c>
      <c r="H71" s="33">
        <f>SUM(H65:H70)</f>
        <v>0</v>
      </c>
      <c r="I71" s="34">
        <f>SUM(G71:H71)</f>
        <v>3795</v>
      </c>
    </row>
    <row r="72" spans="1:9" ht="23.1" customHeight="1" x14ac:dyDescent="0.15">
      <c r="A72" s="205" t="s">
        <v>115</v>
      </c>
      <c r="B72" s="206"/>
      <c r="C72" s="250" t="s">
        <v>114</v>
      </c>
      <c r="D72" s="244"/>
      <c r="E72" s="119">
        <v>373</v>
      </c>
      <c r="F72" s="76">
        <v>0</v>
      </c>
      <c r="G72" s="33">
        <v>373</v>
      </c>
      <c r="H72" s="33">
        <v>0</v>
      </c>
      <c r="I72" s="34">
        <f>SUM(G72:H72)</f>
        <v>373</v>
      </c>
    </row>
    <row r="73" spans="1:9" ht="23.1" customHeight="1" x14ac:dyDescent="0.15">
      <c r="A73" s="207"/>
      <c r="B73" s="208"/>
      <c r="C73" s="250" t="s">
        <v>21</v>
      </c>
      <c r="D73" s="244"/>
      <c r="E73" s="119">
        <v>3541</v>
      </c>
      <c r="F73" s="76">
        <v>18</v>
      </c>
      <c r="G73" s="33">
        <v>3559</v>
      </c>
      <c r="H73" s="33">
        <v>0</v>
      </c>
      <c r="I73" s="34">
        <f>SUM(G73:H73)</f>
        <v>3559</v>
      </c>
    </row>
    <row r="74" spans="1:9" ht="23.1" customHeight="1" x14ac:dyDescent="0.15">
      <c r="A74" s="207"/>
      <c r="B74" s="208"/>
      <c r="C74" s="250" t="s">
        <v>76</v>
      </c>
      <c r="D74" s="244"/>
      <c r="E74" s="119">
        <v>128</v>
      </c>
      <c r="F74" s="76">
        <v>3</v>
      </c>
      <c r="G74" s="33">
        <v>131</v>
      </c>
      <c r="H74" s="33">
        <v>0</v>
      </c>
      <c r="I74" s="34">
        <f>SUM(G74:H74)</f>
        <v>131</v>
      </c>
    </row>
    <row r="75" spans="1:9" ht="23.1" customHeight="1" x14ac:dyDescent="0.15">
      <c r="A75" s="207"/>
      <c r="B75" s="208"/>
      <c r="C75" s="250" t="s">
        <v>77</v>
      </c>
      <c r="D75" s="244"/>
      <c r="E75" s="119">
        <v>19</v>
      </c>
      <c r="F75" s="76">
        <v>0</v>
      </c>
      <c r="G75" s="33">
        <v>19</v>
      </c>
      <c r="H75" s="33">
        <v>0</v>
      </c>
      <c r="I75" s="34">
        <f>SUM(G75:H75)</f>
        <v>19</v>
      </c>
    </row>
    <row r="76" spans="1:9" ht="23.1" customHeight="1" x14ac:dyDescent="0.15">
      <c r="A76" s="209"/>
      <c r="B76" s="210"/>
      <c r="C76" s="339" t="s">
        <v>20</v>
      </c>
      <c r="D76" s="338"/>
      <c r="E76" s="119">
        <f>SUM(E72:E75)</f>
        <v>4061</v>
      </c>
      <c r="F76" s="76">
        <f>SUM(F72:F75)</f>
        <v>21</v>
      </c>
      <c r="G76" s="76">
        <f>SUM(G72:G75)</f>
        <v>4082</v>
      </c>
      <c r="H76" s="76">
        <f>SUM(H72:H75)</f>
        <v>0</v>
      </c>
      <c r="I76" s="34">
        <f>SUM(G76:H76)</f>
        <v>4082</v>
      </c>
    </row>
    <row r="77" spans="1:9" ht="23.1" customHeight="1" x14ac:dyDescent="0.15">
      <c r="A77" s="205" t="s">
        <v>78</v>
      </c>
      <c r="B77" s="206"/>
      <c r="C77" s="250" t="s">
        <v>113</v>
      </c>
      <c r="D77" s="244"/>
      <c r="E77" s="73">
        <v>3111</v>
      </c>
      <c r="F77" s="33">
        <v>0</v>
      </c>
      <c r="G77" s="43" t="s">
        <v>105</v>
      </c>
      <c r="H77" s="43" t="s">
        <v>104</v>
      </c>
      <c r="I77" s="34">
        <v>3111</v>
      </c>
    </row>
    <row r="78" spans="1:9" ht="23.1" customHeight="1" x14ac:dyDescent="0.15">
      <c r="A78" s="207"/>
      <c r="B78" s="208"/>
      <c r="C78" s="250" t="s">
        <v>111</v>
      </c>
      <c r="D78" s="244"/>
      <c r="E78" s="73">
        <v>31819</v>
      </c>
      <c r="F78" s="33">
        <v>596</v>
      </c>
      <c r="G78" s="43" t="s">
        <v>104</v>
      </c>
      <c r="H78" s="43" t="s">
        <v>106</v>
      </c>
      <c r="I78" s="34">
        <v>32415</v>
      </c>
    </row>
    <row r="79" spans="1:9" ht="23.1" customHeight="1" x14ac:dyDescent="0.15">
      <c r="A79" s="207"/>
      <c r="B79" s="208"/>
      <c r="C79" s="250" t="s">
        <v>110</v>
      </c>
      <c r="D79" s="244"/>
      <c r="E79" s="73">
        <v>845</v>
      </c>
      <c r="F79" s="33">
        <v>17</v>
      </c>
      <c r="G79" s="43" t="s">
        <v>34</v>
      </c>
      <c r="H79" s="43" t="s">
        <v>103</v>
      </c>
      <c r="I79" s="34">
        <v>862</v>
      </c>
    </row>
    <row r="80" spans="1:9" ht="23.1" customHeight="1" x14ac:dyDescent="0.15">
      <c r="A80" s="207"/>
      <c r="B80" s="208"/>
      <c r="C80" s="243" t="s">
        <v>77</v>
      </c>
      <c r="D80" s="337"/>
      <c r="E80" s="336">
        <v>208</v>
      </c>
      <c r="F80" s="335">
        <v>0</v>
      </c>
      <c r="G80" s="43" t="s">
        <v>105</v>
      </c>
      <c r="H80" s="43" t="s">
        <v>104</v>
      </c>
      <c r="I80" s="70">
        <v>208</v>
      </c>
    </row>
    <row r="81" spans="1:9" ht="23.1" customHeight="1" x14ac:dyDescent="0.15">
      <c r="A81" s="209"/>
      <c r="B81" s="210"/>
      <c r="C81" s="334" t="s">
        <v>20</v>
      </c>
      <c r="D81" s="244"/>
      <c r="E81" s="73">
        <f>SUM(E77:E80)</f>
        <v>35983</v>
      </c>
      <c r="F81" s="33">
        <f>SUM(F77:F80)</f>
        <v>613</v>
      </c>
      <c r="G81" s="43" t="s">
        <v>109</v>
      </c>
      <c r="H81" s="43" t="s">
        <v>105</v>
      </c>
      <c r="I81" s="34">
        <f>SUM(I77:I80)</f>
        <v>36596</v>
      </c>
    </row>
    <row r="82" spans="1:9" ht="23.1" customHeight="1" x14ac:dyDescent="0.15">
      <c r="A82" s="205" t="s">
        <v>81</v>
      </c>
      <c r="B82" s="333"/>
      <c r="C82" s="327" t="s">
        <v>13</v>
      </c>
      <c r="D82" s="330"/>
      <c r="E82" s="73">
        <v>46354</v>
      </c>
      <c r="F82" s="33">
        <v>0</v>
      </c>
      <c r="G82" s="43" t="s">
        <v>105</v>
      </c>
      <c r="H82" s="43" t="s">
        <v>103</v>
      </c>
      <c r="I82" s="34">
        <v>46354</v>
      </c>
    </row>
    <row r="83" spans="1:9" ht="23.1" customHeight="1" x14ac:dyDescent="0.15">
      <c r="A83" s="207"/>
      <c r="B83" s="328"/>
      <c r="C83" s="332"/>
      <c r="D83" s="72" t="s">
        <v>82</v>
      </c>
      <c r="E83" s="73">
        <v>46303</v>
      </c>
      <c r="F83" s="33">
        <v>0</v>
      </c>
      <c r="G83" s="43" t="s">
        <v>104</v>
      </c>
      <c r="H83" s="43" t="s">
        <v>104</v>
      </c>
      <c r="I83" s="34">
        <v>46303</v>
      </c>
    </row>
    <row r="84" spans="1:9" ht="23.1" customHeight="1" x14ac:dyDescent="0.15">
      <c r="A84" s="329"/>
      <c r="B84" s="328"/>
      <c r="C84" s="331" t="s">
        <v>83</v>
      </c>
      <c r="D84" s="330"/>
      <c r="E84" s="73">
        <v>11672</v>
      </c>
      <c r="F84" s="33">
        <v>0</v>
      </c>
      <c r="G84" s="43" t="s">
        <v>105</v>
      </c>
      <c r="H84" s="43" t="s">
        <v>105</v>
      </c>
      <c r="I84" s="34">
        <v>11672</v>
      </c>
    </row>
    <row r="85" spans="1:9" ht="23.1" customHeight="1" x14ac:dyDescent="0.15">
      <c r="A85" s="329"/>
      <c r="B85" s="328"/>
      <c r="C85" s="331" t="s">
        <v>84</v>
      </c>
      <c r="D85" s="330"/>
      <c r="E85" s="73">
        <v>603</v>
      </c>
      <c r="F85" s="33">
        <v>0</v>
      </c>
      <c r="G85" s="43" t="s">
        <v>104</v>
      </c>
      <c r="H85" s="43" t="s">
        <v>104</v>
      </c>
      <c r="I85" s="34">
        <v>603</v>
      </c>
    </row>
    <row r="86" spans="1:9" ht="23.1" customHeight="1" x14ac:dyDescent="0.15">
      <c r="A86" s="329"/>
      <c r="B86" s="328"/>
      <c r="C86" s="327" t="s">
        <v>20</v>
      </c>
      <c r="D86" s="326"/>
      <c r="E86" s="325">
        <f>SUM(E82,E84,E85)</f>
        <v>58629</v>
      </c>
      <c r="F86" s="76">
        <f>SUM(F82,F84,F85)</f>
        <v>0</v>
      </c>
      <c r="G86" s="43" t="s">
        <v>104</v>
      </c>
      <c r="H86" s="324" t="s">
        <v>104</v>
      </c>
      <c r="I86" s="323">
        <f>SUM(I82,I84,I85)</f>
        <v>58629</v>
      </c>
    </row>
    <row r="87" spans="1:9" ht="23.1" customHeight="1" thickBot="1" x14ac:dyDescent="0.2">
      <c r="A87" s="180" t="s">
        <v>85</v>
      </c>
      <c r="B87" s="181"/>
      <c r="C87" s="181"/>
      <c r="D87" s="182"/>
      <c r="E87" s="119">
        <v>344656</v>
      </c>
      <c r="F87" s="76">
        <v>24</v>
      </c>
      <c r="G87" s="43" t="s">
        <v>104</v>
      </c>
      <c r="H87" s="43" t="s">
        <v>104</v>
      </c>
      <c r="I87" s="34">
        <v>344680</v>
      </c>
    </row>
    <row r="88" spans="1:9" ht="23.1" customHeight="1" thickBot="1" x14ac:dyDescent="0.2">
      <c r="A88" s="316" t="s">
        <v>108</v>
      </c>
      <c r="B88" s="315"/>
      <c r="C88" s="315"/>
      <c r="D88" s="314"/>
      <c r="E88" s="322">
        <f>SUM(E14,E17,E18,E21,E22,E76)</f>
        <v>1145643</v>
      </c>
      <c r="F88" s="321">
        <f>SUM(F14,F17,F18,F21,F22,F76)</f>
        <v>19323</v>
      </c>
      <c r="G88" s="321">
        <f>SUM(G14,G17,G21,G22,G76)</f>
        <v>1164718</v>
      </c>
      <c r="H88" s="321">
        <f>SUM(H14,H17,H21,H22,H76)</f>
        <v>248</v>
      </c>
      <c r="I88" s="81">
        <f>SUM(I14,I17,I18,I21,I22,I76)</f>
        <v>1164966</v>
      </c>
    </row>
    <row r="89" spans="1:9" ht="23.1" customHeight="1" thickBot="1" x14ac:dyDescent="0.2">
      <c r="A89" s="316" t="s">
        <v>87</v>
      </c>
      <c r="B89" s="315"/>
      <c r="C89" s="315"/>
      <c r="D89" s="314"/>
      <c r="E89" s="320">
        <f>SUM(E14,E17,E18,E21,E22,E28,E29,E37,E38,E39,E40,E41,E48,E50,E51,E52,E53,E54,E76)</f>
        <v>1830962</v>
      </c>
      <c r="F89" s="319">
        <f>SUM(F14,F17,F18,F21,F22,F28,F29,F37,F38,F39,F40,F41,F48,F50,F51,F52,F53,F54,F76)</f>
        <v>19379</v>
      </c>
      <c r="G89" s="317" t="s">
        <v>106</v>
      </c>
      <c r="H89" s="317" t="s">
        <v>105</v>
      </c>
      <c r="I89" s="81">
        <f>SUM(I14,I17,I18,I21,I22,I28,I29,I37,I38,I39,I40,I41,I48,I50,I51,I52,I53,I54,I76)</f>
        <v>1850341</v>
      </c>
    </row>
    <row r="90" spans="1:9" ht="23.1" customHeight="1" thickBot="1" x14ac:dyDescent="0.2">
      <c r="A90" s="316" t="s">
        <v>88</v>
      </c>
      <c r="B90" s="315"/>
      <c r="C90" s="315"/>
      <c r="D90" s="314"/>
      <c r="E90" s="318" t="s">
        <v>104</v>
      </c>
      <c r="F90" s="317" t="s">
        <v>104</v>
      </c>
      <c r="G90" s="317" t="s">
        <v>103</v>
      </c>
      <c r="H90" s="317" t="s">
        <v>103</v>
      </c>
      <c r="I90" s="81">
        <f>SUM(I11,I13,I16,I18,I20,I22)</f>
        <v>333728</v>
      </c>
    </row>
    <row r="91" spans="1:9" ht="23.1" customHeight="1" thickBot="1" x14ac:dyDescent="0.2">
      <c r="A91" s="316" t="s">
        <v>89</v>
      </c>
      <c r="B91" s="315"/>
      <c r="C91" s="315"/>
      <c r="D91" s="314"/>
      <c r="E91" s="313">
        <f>IF(I90=0,0,IF(I81=0,0,I81/I90))</f>
        <v>0.10965816473295618</v>
      </c>
      <c r="F91" s="83"/>
      <c r="G91" s="312"/>
    </row>
    <row r="92" spans="1:9" ht="9.9499999999999993" customHeight="1" x14ac:dyDescent="0.15">
      <c r="F92" s="84"/>
      <c r="G92" s="84"/>
      <c r="H92" s="84"/>
      <c r="I92" s="84"/>
    </row>
    <row r="93" spans="1:9" ht="17.25" customHeight="1" x14ac:dyDescent="0.15">
      <c r="A93" s="85"/>
      <c r="C93" s="85"/>
      <c r="D93" s="85"/>
      <c r="E93" s="86"/>
      <c r="F93" s="86"/>
      <c r="G93" s="86"/>
      <c r="H93" s="86"/>
      <c r="I93" s="111"/>
    </row>
    <row r="94" spans="1:9" ht="18.75" customHeight="1" x14ac:dyDescent="0.15">
      <c r="A94" s="311"/>
      <c r="B94" s="311"/>
      <c r="C94" s="311"/>
      <c r="D94" s="311"/>
      <c r="E94" s="136"/>
      <c r="F94" s="136"/>
      <c r="G94" s="136"/>
      <c r="H94" s="136"/>
      <c r="I94" s="136"/>
    </row>
    <row r="95" spans="1:9" ht="23.1" hidden="1" customHeight="1" x14ac:dyDescent="0.15">
      <c r="A95" s="170"/>
      <c r="B95" s="170"/>
      <c r="C95" s="137"/>
      <c r="D95" s="130"/>
      <c r="E95" s="44"/>
      <c r="F95" s="44"/>
      <c r="G95" s="44"/>
      <c r="H95" s="44"/>
      <c r="I95" s="44"/>
    </row>
    <row r="96" spans="1:9" ht="23.1" customHeight="1" x14ac:dyDescent="0.15">
      <c r="A96" s="310"/>
      <c r="B96" s="310"/>
      <c r="C96" s="310"/>
      <c r="D96" s="130"/>
      <c r="E96" s="44"/>
      <c r="F96" s="44"/>
      <c r="G96" s="44"/>
      <c r="H96" s="114"/>
      <c r="I96" s="44"/>
    </row>
    <row r="97" spans="1:9" ht="9.75" customHeight="1" x14ac:dyDescent="0.15">
      <c r="A97" s="116"/>
      <c r="B97" s="116"/>
      <c r="C97" s="116"/>
      <c r="D97" s="116"/>
      <c r="E97" s="116"/>
      <c r="F97" s="116"/>
      <c r="G97" s="116"/>
      <c r="H97" s="116"/>
      <c r="I97" s="116"/>
    </row>
    <row r="98" spans="1:9" ht="17.25" customHeight="1" x14ac:dyDescent="0.15">
      <c r="A98" s="85"/>
      <c r="C98" s="85"/>
      <c r="D98" s="85"/>
      <c r="E98" s="86"/>
      <c r="F98" s="86"/>
      <c r="G98" s="86"/>
      <c r="H98" s="86"/>
      <c r="I98" s="111"/>
    </row>
    <row r="99" spans="1:9" ht="18.75" customHeight="1" x14ac:dyDescent="0.15">
      <c r="A99" s="311"/>
      <c r="B99" s="311"/>
      <c r="C99" s="311"/>
      <c r="D99" s="311"/>
      <c r="E99" s="136"/>
      <c r="F99" s="136"/>
      <c r="G99" s="136"/>
      <c r="H99" s="136"/>
      <c r="I99" s="136"/>
    </row>
    <row r="100" spans="1:9" ht="23.1" hidden="1" customHeight="1" x14ac:dyDescent="0.15">
      <c r="A100" s="165"/>
      <c r="B100" s="165"/>
      <c r="C100" s="165"/>
      <c r="D100" s="130"/>
      <c r="E100" s="44"/>
      <c r="F100" s="44"/>
      <c r="G100" s="44"/>
      <c r="H100" s="44"/>
      <c r="I100" s="44"/>
    </row>
    <row r="101" spans="1:9" ht="23.1" hidden="1" customHeight="1" x14ac:dyDescent="0.15">
      <c r="A101" s="165"/>
      <c r="B101" s="165"/>
      <c r="C101" s="165"/>
      <c r="D101" s="130"/>
      <c r="E101" s="44"/>
      <c r="F101" s="44"/>
      <c r="G101" s="44"/>
      <c r="H101" s="44"/>
      <c r="I101" s="44"/>
    </row>
    <row r="102" spans="1:9" ht="23.1" hidden="1" customHeight="1" x14ac:dyDescent="0.15">
      <c r="A102" s="165"/>
      <c r="B102" s="165"/>
      <c r="C102" s="166"/>
      <c r="D102" s="166"/>
      <c r="E102" s="44"/>
      <c r="F102" s="44"/>
      <c r="G102" s="44"/>
      <c r="H102" s="44"/>
      <c r="I102" s="44"/>
    </row>
    <row r="103" spans="1:9" ht="23.1" customHeight="1" x14ac:dyDescent="0.15">
      <c r="A103" s="310"/>
      <c r="B103" s="310"/>
      <c r="C103" s="310"/>
      <c r="D103" s="130"/>
      <c r="E103" s="44"/>
      <c r="F103" s="44"/>
      <c r="G103" s="44"/>
      <c r="H103" s="44"/>
      <c r="I103" s="44"/>
    </row>
    <row r="104" spans="1:9" ht="23.1" customHeight="1" x14ac:dyDescent="0.15">
      <c r="A104" s="310"/>
      <c r="B104" s="310"/>
      <c r="C104" s="310"/>
      <c r="D104" s="130"/>
      <c r="E104" s="44"/>
      <c r="F104" s="44"/>
      <c r="G104" s="44"/>
      <c r="H104" s="44"/>
      <c r="I104" s="44"/>
    </row>
    <row r="105" spans="1:9" ht="23.1" customHeight="1" x14ac:dyDescent="0.15">
      <c r="A105" s="310"/>
      <c r="B105" s="310"/>
      <c r="C105" s="310"/>
      <c r="D105" s="130"/>
      <c r="E105" s="44"/>
      <c r="F105" s="44"/>
      <c r="G105" s="44"/>
      <c r="H105" s="44"/>
      <c r="I105" s="44"/>
    </row>
    <row r="106" spans="1:9" ht="23.1" customHeight="1" x14ac:dyDescent="0.15">
      <c r="A106" s="310"/>
      <c r="B106" s="310"/>
      <c r="C106" s="310"/>
      <c r="D106" s="310"/>
      <c r="E106" s="44"/>
      <c r="F106" s="44"/>
      <c r="G106" s="44"/>
      <c r="H106" s="44"/>
      <c r="I106" s="44"/>
    </row>
    <row r="107" spans="1:9" ht="23.1" customHeight="1" x14ac:dyDescent="0.15">
      <c r="A107" s="310"/>
      <c r="B107" s="310"/>
      <c r="C107" s="310"/>
      <c r="D107" s="310"/>
      <c r="E107" s="44"/>
      <c r="F107" s="44"/>
      <c r="G107" s="114"/>
      <c r="H107" s="114"/>
      <c r="I107" s="44"/>
    </row>
    <row r="108" spans="1:9" ht="23.1" customHeight="1" x14ac:dyDescent="0.15">
      <c r="A108" s="310"/>
      <c r="B108" s="310"/>
      <c r="C108" s="310"/>
      <c r="D108" s="310"/>
      <c r="E108" s="118"/>
      <c r="F108" s="116"/>
      <c r="G108" s="116"/>
      <c r="H108" s="116"/>
      <c r="I108" s="116"/>
    </row>
    <row r="109" spans="1:9" ht="21.95" customHeight="1" x14ac:dyDescent="0.15">
      <c r="A109" s="88"/>
      <c r="B109" s="88"/>
      <c r="C109" s="263"/>
      <c r="D109" s="263"/>
      <c r="E109" s="263"/>
      <c r="F109" s="263"/>
      <c r="G109" s="263"/>
      <c r="H109" s="263"/>
      <c r="I109" s="263"/>
    </row>
    <row r="110" spans="1:9" ht="21.95" customHeight="1" x14ac:dyDescent="0.15">
      <c r="A110" s="88"/>
      <c r="B110" s="88"/>
      <c r="C110" s="263"/>
      <c r="D110" s="263"/>
      <c r="E110" s="263"/>
      <c r="F110" s="263"/>
      <c r="G110" s="263"/>
      <c r="H110" s="263"/>
      <c r="I110" s="263"/>
    </row>
    <row r="111" spans="1:9" ht="21.95" customHeight="1" x14ac:dyDescent="0.15">
      <c r="A111" s="88"/>
      <c r="B111" s="88"/>
      <c r="C111" s="263"/>
      <c r="D111" s="263"/>
      <c r="E111" s="263"/>
      <c r="F111" s="263"/>
      <c r="G111" s="263"/>
      <c r="H111" s="263"/>
      <c r="I111" s="263"/>
    </row>
    <row r="112" spans="1:9" ht="21.95" customHeight="1" x14ac:dyDescent="0.15">
      <c r="A112" s="88"/>
      <c r="B112" s="88"/>
      <c r="C112" s="263"/>
      <c r="D112" s="263"/>
      <c r="E112" s="263"/>
      <c r="F112" s="263"/>
      <c r="G112" s="263"/>
      <c r="H112" s="263"/>
      <c r="I112" s="263"/>
    </row>
    <row r="113" spans="1:9" ht="21.95" customHeight="1" x14ac:dyDescent="0.15">
      <c r="A113" s="88"/>
      <c r="B113" s="88"/>
      <c r="C113" s="263"/>
      <c r="D113" s="263"/>
      <c r="E113" s="263"/>
      <c r="F113" s="263"/>
      <c r="G113" s="263"/>
      <c r="H113" s="263"/>
      <c r="I113" s="263"/>
    </row>
    <row r="114" spans="1:9" ht="9.75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9" ht="28.5" x14ac:dyDescent="0.3">
      <c r="A115" s="309" t="str">
        <f>A1</f>
        <v>検査関係業務量報告</v>
      </c>
      <c r="B115" s="309"/>
      <c r="C115" s="309"/>
      <c r="D115" s="309"/>
      <c r="E115" s="309"/>
      <c r="F115" s="309"/>
      <c r="G115" s="309"/>
      <c r="H115" s="309"/>
      <c r="I115" s="309"/>
    </row>
    <row r="116" spans="1:9" ht="12.75" customHeight="1" x14ac:dyDescent="0.3">
      <c r="A116" s="308"/>
      <c r="B116" s="308"/>
      <c r="C116" s="308"/>
      <c r="D116" s="308"/>
      <c r="E116" s="308"/>
      <c r="F116" s="308"/>
      <c r="G116" s="308"/>
      <c r="H116" s="308"/>
      <c r="I116" s="308"/>
    </row>
    <row r="117" spans="1:9" ht="15.75" customHeight="1" x14ac:dyDescent="0.2">
      <c r="A117" s="307"/>
      <c r="B117" s="15"/>
      <c r="C117" s="15"/>
      <c r="F117" s="306"/>
      <c r="G117" s="306"/>
      <c r="H117" s="305"/>
      <c r="I117" s="302" t="str">
        <f>IF(I3="","",I3)</f>
        <v/>
      </c>
    </row>
    <row r="118" spans="1:9" ht="23.25" customHeight="1" x14ac:dyDescent="0.15">
      <c r="A118" s="304" t="str">
        <f>A4</f>
        <v>平成31年 1月</v>
      </c>
      <c r="B118" s="303"/>
      <c r="C118" s="303"/>
      <c r="D118" s="303"/>
      <c r="E118" s="303"/>
      <c r="F118" s="303"/>
      <c r="G118" s="303"/>
      <c r="H118" s="303"/>
      <c r="I118" s="302"/>
    </row>
    <row r="119" spans="1:9" ht="20.25" customHeight="1" x14ac:dyDescent="0.15">
      <c r="A119" s="301" t="str">
        <f>A5</f>
        <v>全国計</v>
      </c>
      <c r="B119" s="300"/>
      <c r="C119" s="300"/>
      <c r="D119" s="300"/>
      <c r="E119" s="300"/>
      <c r="F119" s="299"/>
      <c r="G119" s="299"/>
      <c r="H119" s="299"/>
      <c r="I119" s="14" t="s">
        <v>102</v>
      </c>
    </row>
    <row r="120" spans="1:9" ht="9.9499999999999993" customHeight="1" x14ac:dyDescent="0.15"/>
    <row r="121" spans="1:9" ht="18" customHeight="1" thickBot="1" x14ac:dyDescent="0.2">
      <c r="A121" s="91" t="s">
        <v>101</v>
      </c>
      <c r="B121" s="91"/>
      <c r="C121" s="91"/>
      <c r="D121" s="116"/>
      <c r="E121" s="116"/>
      <c r="F121" s="116"/>
      <c r="G121" s="116"/>
      <c r="H121" s="116"/>
      <c r="I121" s="298"/>
    </row>
    <row r="122" spans="1:9" ht="21.95" customHeight="1" x14ac:dyDescent="0.15">
      <c r="A122" s="297"/>
      <c r="B122" s="296"/>
      <c r="C122" s="294" t="s">
        <v>91</v>
      </c>
      <c r="D122" s="293"/>
      <c r="E122" s="295" t="s">
        <v>92</v>
      </c>
      <c r="F122" s="294" t="s">
        <v>93</v>
      </c>
      <c r="G122" s="293"/>
      <c r="H122" s="292" t="s">
        <v>20</v>
      </c>
      <c r="I122" s="291"/>
    </row>
    <row r="123" spans="1:9" ht="21.95" customHeight="1" thickBot="1" x14ac:dyDescent="0.2">
      <c r="A123" s="290"/>
      <c r="B123" s="289"/>
      <c r="C123" s="288" t="s">
        <v>94</v>
      </c>
      <c r="D123" s="287" t="s">
        <v>95</v>
      </c>
      <c r="E123" s="286"/>
      <c r="F123" s="285" t="s">
        <v>94</v>
      </c>
      <c r="G123" s="284" t="s">
        <v>95</v>
      </c>
      <c r="H123" s="283"/>
      <c r="I123" s="282"/>
    </row>
    <row r="124" spans="1:9" ht="21.95" customHeight="1" x14ac:dyDescent="0.15">
      <c r="A124" s="281" t="s">
        <v>96</v>
      </c>
      <c r="B124" s="280"/>
      <c r="C124" s="278">
        <v>1027921</v>
      </c>
      <c r="D124" s="277">
        <v>123087</v>
      </c>
      <c r="E124" s="279">
        <v>8952</v>
      </c>
      <c r="F124" s="278">
        <v>243</v>
      </c>
      <c r="G124" s="277">
        <v>0</v>
      </c>
      <c r="H124" s="276">
        <v>1160203</v>
      </c>
      <c r="I124" s="275"/>
    </row>
    <row r="125" spans="1:9" ht="21.95" customHeight="1" thickBot="1" x14ac:dyDescent="0.2">
      <c r="A125" s="274" t="s">
        <v>97</v>
      </c>
      <c r="B125" s="273"/>
      <c r="C125" s="271">
        <v>105</v>
      </c>
      <c r="D125" s="270">
        <v>0</v>
      </c>
      <c r="E125" s="272">
        <v>0</v>
      </c>
      <c r="F125" s="271">
        <v>0</v>
      </c>
      <c r="G125" s="270">
        <v>0</v>
      </c>
      <c r="H125" s="269">
        <v>105</v>
      </c>
      <c r="I125" s="268"/>
    </row>
    <row r="126" spans="1:9" ht="21.95" customHeight="1" thickBot="1" x14ac:dyDescent="0.2">
      <c r="A126" s="267" t="s">
        <v>98</v>
      </c>
      <c r="B126" s="266"/>
      <c r="C126" s="107">
        <v>6353708400</v>
      </c>
      <c r="D126" s="108">
        <v>531043800</v>
      </c>
      <c r="E126" s="107">
        <v>42933700</v>
      </c>
      <c r="F126" s="109">
        <v>704700</v>
      </c>
      <c r="G126" s="81">
        <v>0</v>
      </c>
      <c r="H126" s="265">
        <v>6928390600</v>
      </c>
      <c r="I126" s="264"/>
    </row>
    <row r="127" spans="1:9" ht="21.95" customHeight="1" x14ac:dyDescent="0.15">
      <c r="A127" s="88"/>
      <c r="B127" s="88"/>
      <c r="C127" s="263"/>
      <c r="D127" s="263"/>
      <c r="E127" s="263"/>
      <c r="F127" s="263"/>
      <c r="G127" s="263"/>
      <c r="H127" s="263"/>
      <c r="I127" s="263"/>
    </row>
    <row r="128" spans="1:9" ht="21.95" customHeight="1" x14ac:dyDescent="0.15">
      <c r="A128" s="88"/>
      <c r="B128" s="88"/>
      <c r="C128" s="263"/>
      <c r="D128" s="263"/>
      <c r="E128" s="263"/>
      <c r="F128" s="263"/>
      <c r="G128" s="263"/>
      <c r="H128" s="263"/>
      <c r="I128" s="263"/>
    </row>
    <row r="129" spans="1:9" ht="21.95" customHeight="1" x14ac:dyDescent="0.15">
      <c r="A129" s="88"/>
      <c r="B129" s="88"/>
      <c r="C129" s="263"/>
      <c r="D129" s="263"/>
      <c r="E129" s="263"/>
      <c r="F129" s="263"/>
      <c r="G129" s="263"/>
      <c r="H129" s="263"/>
      <c r="I129" s="263"/>
    </row>
    <row r="130" spans="1:9" ht="21.95" customHeight="1" x14ac:dyDescent="0.15">
      <c r="A130" s="88"/>
      <c r="B130" s="88"/>
      <c r="C130" s="263"/>
      <c r="D130" s="263"/>
      <c r="E130" s="263"/>
      <c r="F130" s="263"/>
      <c r="G130" s="263"/>
      <c r="H130" s="263"/>
      <c r="I130" s="263"/>
    </row>
    <row r="131" spans="1:9" ht="21.95" customHeight="1" x14ac:dyDescent="0.15">
      <c r="A131" s="88"/>
      <c r="B131" s="88"/>
      <c r="C131" s="263"/>
      <c r="D131" s="263"/>
      <c r="E131" s="263"/>
      <c r="F131" s="263"/>
      <c r="G131" s="263"/>
      <c r="H131" s="263"/>
      <c r="I131" s="263"/>
    </row>
    <row r="132" spans="1:9" ht="21.95" customHeight="1" x14ac:dyDescent="0.15">
      <c r="A132" s="88"/>
      <c r="B132" s="88"/>
      <c r="C132" s="263"/>
      <c r="D132" s="263"/>
      <c r="E132" s="263"/>
      <c r="F132" s="263"/>
      <c r="G132" s="263"/>
      <c r="H132" s="263"/>
      <c r="I132" s="263"/>
    </row>
    <row r="133" spans="1:9" ht="21.95" customHeight="1" x14ac:dyDescent="0.15">
      <c r="A133" s="88"/>
      <c r="B133" s="88"/>
      <c r="C133" s="263"/>
      <c r="D133" s="263"/>
      <c r="E133" s="263"/>
      <c r="F133" s="263"/>
      <c r="G133" s="263"/>
      <c r="H133" s="263"/>
      <c r="I133" s="263"/>
    </row>
    <row r="134" spans="1:9" ht="21.95" customHeight="1" x14ac:dyDescent="0.15">
      <c r="A134" s="88"/>
      <c r="B134" s="88"/>
      <c r="C134" s="263"/>
      <c r="D134" s="263"/>
      <c r="E134" s="263"/>
      <c r="F134" s="263"/>
      <c r="G134" s="263"/>
      <c r="H134" s="263"/>
      <c r="I134" s="263"/>
    </row>
    <row r="135" spans="1:9" ht="21.95" customHeight="1" x14ac:dyDescent="0.15">
      <c r="A135" s="88"/>
      <c r="B135" s="88"/>
      <c r="C135" s="263"/>
      <c r="D135" s="263"/>
      <c r="E135" s="263"/>
      <c r="F135" s="263"/>
      <c r="G135" s="263"/>
      <c r="H135" s="263"/>
      <c r="I135" s="263"/>
    </row>
    <row r="136" spans="1:9" ht="21.95" customHeight="1" x14ac:dyDescent="0.15">
      <c r="A136" s="88"/>
      <c r="B136" s="88"/>
      <c r="C136" s="263"/>
      <c r="D136" s="263"/>
      <c r="E136" s="263"/>
      <c r="F136" s="263"/>
      <c r="G136" s="263"/>
      <c r="H136" s="263"/>
      <c r="I136" s="263"/>
    </row>
    <row r="137" spans="1:9" ht="21.95" customHeight="1" x14ac:dyDescent="0.15">
      <c r="A137" s="88"/>
      <c r="B137" s="88"/>
      <c r="C137" s="263"/>
      <c r="D137" s="263"/>
      <c r="E137" s="263"/>
      <c r="F137" s="263"/>
      <c r="G137" s="263"/>
      <c r="H137" s="263"/>
      <c r="I137" s="263"/>
    </row>
    <row r="138" spans="1:9" ht="21.95" customHeight="1" x14ac:dyDescent="0.15">
      <c r="A138" s="88"/>
      <c r="B138" s="88"/>
      <c r="C138" s="263"/>
      <c r="D138" s="263"/>
      <c r="E138" s="263"/>
      <c r="F138" s="263"/>
      <c r="G138" s="263"/>
      <c r="H138" s="263"/>
      <c r="I138" s="263"/>
    </row>
    <row r="139" spans="1:9" ht="21.95" customHeight="1" x14ac:dyDescent="0.15">
      <c r="A139" s="88"/>
      <c r="B139" s="88"/>
      <c r="C139" s="263"/>
      <c r="D139" s="263"/>
      <c r="E139" s="263"/>
      <c r="F139" s="263"/>
      <c r="G139" s="263"/>
      <c r="H139" s="263"/>
      <c r="I139" s="263"/>
    </row>
    <row r="140" spans="1:9" ht="21.95" customHeight="1" x14ac:dyDescent="0.15">
      <c r="A140" s="88"/>
      <c r="B140" s="88"/>
      <c r="C140" s="263"/>
      <c r="D140" s="263"/>
      <c r="E140" s="263"/>
      <c r="F140" s="263"/>
      <c r="G140" s="263"/>
      <c r="H140" s="263"/>
      <c r="I140" s="263"/>
    </row>
    <row r="141" spans="1:9" ht="21.95" customHeight="1" x14ac:dyDescent="0.15">
      <c r="A141" s="88"/>
      <c r="B141" s="88"/>
      <c r="C141" s="263"/>
      <c r="D141" s="263"/>
      <c r="E141" s="263"/>
      <c r="F141" s="263"/>
      <c r="G141" s="263"/>
      <c r="H141" s="263"/>
      <c r="I141" s="263"/>
    </row>
    <row r="142" spans="1:9" ht="21.95" customHeight="1" x14ac:dyDescent="0.15">
      <c r="A142" s="88"/>
      <c r="B142" s="88"/>
      <c r="C142" s="263"/>
      <c r="D142" s="263"/>
      <c r="E142" s="263"/>
      <c r="F142" s="263"/>
      <c r="G142" s="263"/>
      <c r="H142" s="263"/>
      <c r="I142" s="263"/>
    </row>
    <row r="143" spans="1:9" ht="21.95" customHeight="1" x14ac:dyDescent="0.15">
      <c r="A143" s="88"/>
      <c r="B143" s="88"/>
      <c r="C143" s="263"/>
      <c r="D143" s="263"/>
      <c r="E143" s="263"/>
      <c r="F143" s="263"/>
      <c r="G143" s="263"/>
      <c r="H143" s="263"/>
      <c r="I143" s="263"/>
    </row>
    <row r="144" spans="1:9" ht="21.95" customHeight="1" x14ac:dyDescent="0.15">
      <c r="A144" s="88"/>
      <c r="B144" s="88"/>
      <c r="C144" s="263"/>
      <c r="D144" s="263"/>
      <c r="E144" s="263"/>
      <c r="F144" s="263"/>
      <c r="G144" s="263"/>
      <c r="H144" s="263"/>
      <c r="I144" s="263"/>
    </row>
    <row r="145" spans="1:9" ht="21.95" customHeight="1" x14ac:dyDescent="0.15">
      <c r="A145" s="88"/>
      <c r="B145" s="88"/>
      <c r="C145" s="263"/>
      <c r="D145" s="263"/>
      <c r="E145" s="263"/>
      <c r="F145" s="263"/>
      <c r="G145" s="263"/>
      <c r="H145" s="263"/>
      <c r="I145" s="263"/>
    </row>
    <row r="146" spans="1:9" ht="21.95" customHeight="1" x14ac:dyDescent="0.15">
      <c r="A146" s="88"/>
      <c r="B146" s="88"/>
      <c r="C146" s="263"/>
      <c r="D146" s="263"/>
      <c r="E146" s="263"/>
      <c r="F146" s="263"/>
      <c r="G146" s="263"/>
      <c r="H146" s="263"/>
      <c r="I146" s="263"/>
    </row>
    <row r="147" spans="1:9" ht="21.95" customHeight="1" x14ac:dyDescent="0.15">
      <c r="A147" s="88"/>
      <c r="B147" s="88"/>
      <c r="C147" s="263"/>
      <c r="D147" s="263"/>
      <c r="E147" s="263"/>
      <c r="F147" s="263"/>
      <c r="G147" s="263"/>
      <c r="H147" s="263"/>
      <c r="I147" s="263"/>
    </row>
    <row r="148" spans="1:9" ht="21.95" customHeight="1" x14ac:dyDescent="0.15">
      <c r="A148" s="88"/>
      <c r="B148" s="88"/>
      <c r="C148" s="263"/>
      <c r="D148" s="263"/>
      <c r="E148" s="263"/>
      <c r="F148" s="263"/>
      <c r="G148" s="263"/>
      <c r="H148" s="263"/>
      <c r="I148" s="263"/>
    </row>
    <row r="149" spans="1:9" ht="21.95" customHeight="1" x14ac:dyDescent="0.15">
      <c r="A149" s="88"/>
      <c r="B149" s="88"/>
      <c r="C149" s="263"/>
      <c r="D149" s="263"/>
      <c r="E149" s="263"/>
      <c r="F149" s="263"/>
      <c r="G149" s="263"/>
      <c r="H149" s="263"/>
      <c r="I149" s="263"/>
    </row>
    <row r="150" spans="1:9" ht="21.95" customHeight="1" x14ac:dyDescent="0.15">
      <c r="A150" s="88"/>
      <c r="B150" s="88"/>
      <c r="C150" s="263"/>
      <c r="D150" s="263"/>
      <c r="E150" s="263"/>
      <c r="F150" s="263"/>
      <c r="G150" s="263"/>
      <c r="H150" s="263"/>
      <c r="I150" s="263"/>
    </row>
    <row r="151" spans="1:9" ht="21.95" customHeight="1" x14ac:dyDescent="0.15">
      <c r="A151" s="88"/>
      <c r="B151" s="88"/>
      <c r="C151" s="263"/>
      <c r="D151" s="263"/>
      <c r="E151" s="263"/>
      <c r="F151" s="263"/>
      <c r="G151" s="263"/>
      <c r="H151" s="263"/>
      <c r="I151" s="263"/>
    </row>
    <row r="152" spans="1:9" ht="21.95" customHeight="1" x14ac:dyDescent="0.15">
      <c r="A152" s="88"/>
      <c r="B152" s="88"/>
      <c r="C152" s="263"/>
      <c r="D152" s="263"/>
      <c r="E152" s="263"/>
      <c r="F152" s="263"/>
      <c r="G152" s="263"/>
      <c r="H152" s="263"/>
      <c r="I152" s="263"/>
    </row>
    <row r="153" spans="1:9" ht="21.95" customHeight="1" x14ac:dyDescent="0.15">
      <c r="A153" s="88"/>
      <c r="B153" s="88"/>
      <c r="C153" s="263"/>
      <c r="D153" s="263"/>
      <c r="E153" s="263"/>
      <c r="F153" s="263"/>
      <c r="G153" s="263"/>
      <c r="H153" s="263"/>
      <c r="I153" s="263"/>
    </row>
    <row r="154" spans="1:9" ht="21.95" customHeight="1" x14ac:dyDescent="0.15">
      <c r="A154" s="88"/>
      <c r="B154" s="88"/>
      <c r="C154" s="263"/>
      <c r="D154" s="263"/>
      <c r="E154" s="263"/>
      <c r="F154" s="263"/>
      <c r="G154" s="263"/>
      <c r="H154" s="263"/>
      <c r="I154" s="263"/>
    </row>
    <row r="155" spans="1:9" ht="21.95" customHeight="1" x14ac:dyDescent="0.15">
      <c r="A155" s="88"/>
      <c r="B155" s="88"/>
      <c r="C155" s="263"/>
      <c r="D155" s="263"/>
      <c r="E155" s="263"/>
      <c r="F155" s="263"/>
      <c r="G155" s="263"/>
      <c r="H155" s="263"/>
      <c r="I155" s="263"/>
    </row>
    <row r="156" spans="1:9" ht="21.95" customHeight="1" x14ac:dyDescent="0.15">
      <c r="A156" s="88"/>
      <c r="B156" s="88"/>
      <c r="C156" s="263"/>
      <c r="D156" s="263"/>
      <c r="E156" s="263"/>
      <c r="F156" s="263"/>
      <c r="G156" s="263"/>
      <c r="H156" s="263"/>
      <c r="I156" s="263"/>
    </row>
    <row r="157" spans="1:9" ht="21.95" customHeight="1" x14ac:dyDescent="0.15">
      <c r="A157" s="88"/>
      <c r="B157" s="88"/>
      <c r="C157" s="263"/>
      <c r="D157" s="263"/>
      <c r="E157" s="263"/>
      <c r="F157" s="263"/>
      <c r="G157" s="263"/>
      <c r="H157" s="263"/>
      <c r="I157" s="263"/>
    </row>
    <row r="158" spans="1:9" ht="21.95" customHeight="1" x14ac:dyDescent="0.15">
      <c r="A158" s="88"/>
      <c r="B158" s="88"/>
      <c r="C158" s="263"/>
      <c r="D158" s="263"/>
      <c r="E158" s="263"/>
      <c r="F158" s="263"/>
      <c r="G158" s="263"/>
      <c r="H158" s="263"/>
      <c r="I158" s="263"/>
    </row>
    <row r="159" spans="1:9" ht="21.95" customHeight="1" x14ac:dyDescent="0.15">
      <c r="A159" s="88"/>
      <c r="B159" s="88"/>
      <c r="C159" s="263"/>
      <c r="D159" s="263"/>
      <c r="E159" s="263"/>
      <c r="F159" s="263"/>
      <c r="G159" s="263"/>
      <c r="H159" s="263"/>
      <c r="I159" s="263"/>
    </row>
    <row r="160" spans="1:9" ht="21.95" customHeight="1" x14ac:dyDescent="0.15">
      <c r="A160" s="88"/>
      <c r="B160" s="88"/>
      <c r="C160" s="263"/>
      <c r="D160" s="263"/>
      <c r="E160" s="263"/>
      <c r="F160" s="263"/>
      <c r="G160" s="263"/>
      <c r="H160" s="263"/>
      <c r="I160" s="263"/>
    </row>
    <row r="161" spans="1:9" ht="21.95" customHeight="1" x14ac:dyDescent="0.15">
      <c r="A161" s="88"/>
      <c r="B161" s="88"/>
      <c r="C161" s="263"/>
      <c r="D161" s="263"/>
      <c r="E161" s="263"/>
      <c r="F161" s="263"/>
      <c r="G161" s="263"/>
      <c r="H161" s="263"/>
      <c r="I161" s="263"/>
    </row>
    <row r="162" spans="1:9" ht="21.95" customHeight="1" x14ac:dyDescent="0.15">
      <c r="A162" s="88"/>
      <c r="B162" s="88"/>
      <c r="C162" s="263"/>
      <c r="D162" s="263"/>
      <c r="E162" s="263"/>
      <c r="F162" s="263"/>
      <c r="G162" s="263"/>
      <c r="H162" s="263"/>
      <c r="I162" s="263"/>
    </row>
    <row r="163" spans="1:9" ht="21.95" customHeight="1" x14ac:dyDescent="0.15">
      <c r="A163" s="88"/>
      <c r="B163" s="88"/>
      <c r="C163" s="263"/>
      <c r="D163" s="263"/>
      <c r="E163" s="263"/>
      <c r="F163" s="263"/>
      <c r="G163" s="263"/>
      <c r="H163" s="263"/>
      <c r="I163" s="263"/>
    </row>
  </sheetData>
  <mergeCells count="96">
    <mergeCell ref="A124:B124"/>
    <mergeCell ref="H124:I124"/>
    <mergeCell ref="A125:B125"/>
    <mergeCell ref="H125:I125"/>
    <mergeCell ref="A126:B126"/>
    <mergeCell ref="H126:I126"/>
    <mergeCell ref="A115:I115"/>
    <mergeCell ref="I117:I118"/>
    <mergeCell ref="A118:H118"/>
    <mergeCell ref="C122:D122"/>
    <mergeCell ref="E122:E123"/>
    <mergeCell ref="F122:G122"/>
    <mergeCell ref="H122:I123"/>
    <mergeCell ref="A88:D88"/>
    <mergeCell ref="A89:D89"/>
    <mergeCell ref="A90:D90"/>
    <mergeCell ref="A91:D91"/>
    <mergeCell ref="A95:B95"/>
    <mergeCell ref="A100:B102"/>
    <mergeCell ref="C100:C101"/>
    <mergeCell ref="C102:D102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zoomScale="70" zoomScaleNormal="70" workbookViewId="0">
      <selection sqref="A1:I1"/>
    </sheetView>
  </sheetViews>
  <sheetFormatPr defaultRowHeight="13.5" x14ac:dyDescent="0.15"/>
  <cols>
    <col min="1" max="1" width="3.875" style="16" customWidth="1"/>
    <col min="2" max="2" width="6.5" style="16" customWidth="1"/>
    <col min="3" max="3" width="14.125" style="16" customWidth="1"/>
    <col min="4" max="4" width="16.75" style="16" customWidth="1"/>
    <col min="5" max="9" width="13.875" style="16" customWidth="1"/>
    <col min="10" max="16384" width="9" style="16"/>
  </cols>
  <sheetData>
    <row r="1" spans="1:9" ht="28.5" x14ac:dyDescent="0.3">
      <c r="A1" s="309" t="s">
        <v>143</v>
      </c>
      <c r="B1" s="309"/>
      <c r="C1" s="309"/>
      <c r="D1" s="309"/>
      <c r="E1" s="309"/>
      <c r="F1" s="309"/>
      <c r="G1" s="309"/>
      <c r="H1" s="309"/>
      <c r="I1" s="309"/>
    </row>
    <row r="2" spans="1:9" ht="10.5" customHeight="1" x14ac:dyDescent="0.3">
      <c r="A2" s="308"/>
      <c r="B2" s="308"/>
      <c r="C2" s="308"/>
      <c r="D2" s="308"/>
      <c r="E2" s="308"/>
      <c r="F2" s="308"/>
      <c r="G2" s="308"/>
      <c r="H2" s="308"/>
      <c r="I2" s="308"/>
    </row>
    <row r="3" spans="1:9" ht="18" customHeight="1" x14ac:dyDescent="0.2">
      <c r="A3" s="307"/>
      <c r="B3" s="15"/>
      <c r="C3" s="15"/>
      <c r="F3" s="306"/>
      <c r="G3" s="306"/>
      <c r="H3" s="305"/>
      <c r="I3" s="384" t="s">
        <v>1</v>
      </c>
    </row>
    <row r="4" spans="1:9" ht="19.5" customHeight="1" x14ac:dyDescent="0.15">
      <c r="A4" s="304" t="s">
        <v>233</v>
      </c>
      <c r="B4" s="304"/>
      <c r="C4" s="304"/>
      <c r="D4" s="304"/>
      <c r="E4" s="304"/>
      <c r="F4" s="304"/>
      <c r="G4" s="304"/>
      <c r="H4" s="304"/>
      <c r="I4" s="384"/>
    </row>
    <row r="5" spans="1:9" ht="20.25" customHeight="1" x14ac:dyDescent="0.15">
      <c r="A5" s="301" t="s">
        <v>155</v>
      </c>
      <c r="B5" s="300"/>
      <c r="C5" s="300"/>
      <c r="D5" s="300"/>
      <c r="E5" s="300"/>
      <c r="F5" s="299"/>
      <c r="G5" s="299"/>
      <c r="H5" s="12"/>
      <c r="I5" s="12"/>
    </row>
    <row r="6" spans="1:9" ht="15" customHeight="1" x14ac:dyDescent="0.15">
      <c r="F6" s="84"/>
      <c r="G6" s="84"/>
      <c r="H6" s="84"/>
      <c r="I6" s="84"/>
    </row>
    <row r="7" spans="1:9" ht="18" customHeight="1" x14ac:dyDescent="0.2">
      <c r="A7" s="15" t="s">
        <v>4</v>
      </c>
      <c r="I7" s="14" t="s">
        <v>139</v>
      </c>
    </row>
    <row r="8" spans="1:9" ht="18" customHeight="1" thickBot="1" x14ac:dyDescent="0.25">
      <c r="A8" s="15" t="s">
        <v>6</v>
      </c>
    </row>
    <row r="9" spans="1:9" ht="23.1" customHeight="1" thickBot="1" x14ac:dyDescent="0.2">
      <c r="A9" s="351" t="s">
        <v>160</v>
      </c>
      <c r="B9" s="350"/>
      <c r="C9" s="350"/>
      <c r="D9" s="349"/>
      <c r="E9" s="424" t="s">
        <v>8</v>
      </c>
      <c r="F9" s="347" t="s">
        <v>9</v>
      </c>
      <c r="G9" s="347" t="s">
        <v>10</v>
      </c>
      <c r="H9" s="347" t="s">
        <v>11</v>
      </c>
      <c r="I9" s="346" t="s">
        <v>153</v>
      </c>
    </row>
    <row r="10" spans="1:9" ht="23.1" customHeight="1" x14ac:dyDescent="0.15">
      <c r="A10" s="383" t="s">
        <v>13</v>
      </c>
      <c r="B10" s="382"/>
      <c r="C10" s="381" t="s">
        <v>14</v>
      </c>
      <c r="D10" s="380" t="s">
        <v>15</v>
      </c>
      <c r="E10" s="426">
        <v>175433</v>
      </c>
      <c r="F10" s="425">
        <v>0</v>
      </c>
      <c r="G10" s="425">
        <v>175406</v>
      </c>
      <c r="H10" s="425">
        <v>27</v>
      </c>
      <c r="I10" s="412">
        <f>SUM(G10:H10)</f>
        <v>175433</v>
      </c>
    </row>
    <row r="11" spans="1:9" ht="23.1" customHeight="1" x14ac:dyDescent="0.15">
      <c r="A11" s="352"/>
      <c r="B11" s="375"/>
      <c r="C11" s="374"/>
      <c r="D11" s="131" t="s">
        <v>150</v>
      </c>
      <c r="E11" s="73">
        <v>1408</v>
      </c>
      <c r="F11" s="33">
        <v>0</v>
      </c>
      <c r="G11" s="33">
        <v>1391</v>
      </c>
      <c r="H11" s="33">
        <v>17</v>
      </c>
      <c r="I11" s="34">
        <f>SUM(G11:H11)</f>
        <v>1408</v>
      </c>
    </row>
    <row r="12" spans="1:9" ht="23.1" customHeight="1" x14ac:dyDescent="0.15">
      <c r="A12" s="352"/>
      <c r="B12" s="375"/>
      <c r="C12" s="376" t="s">
        <v>17</v>
      </c>
      <c r="D12" s="131" t="s">
        <v>18</v>
      </c>
      <c r="E12" s="73">
        <v>20355</v>
      </c>
      <c r="F12" s="33">
        <v>0</v>
      </c>
      <c r="G12" s="33">
        <v>20354</v>
      </c>
      <c r="H12" s="33">
        <v>1</v>
      </c>
      <c r="I12" s="34">
        <f>SUM(G12:H12)</f>
        <v>20355</v>
      </c>
    </row>
    <row r="13" spans="1:9" ht="23.1" customHeight="1" x14ac:dyDescent="0.15">
      <c r="A13" s="352"/>
      <c r="B13" s="375"/>
      <c r="C13" s="374"/>
      <c r="D13" s="131" t="s">
        <v>19</v>
      </c>
      <c r="E13" s="73">
        <v>22694</v>
      </c>
      <c r="F13" s="33">
        <v>42</v>
      </c>
      <c r="G13" s="33">
        <v>22735</v>
      </c>
      <c r="H13" s="33">
        <v>1</v>
      </c>
      <c r="I13" s="34">
        <f>SUM(G13:H13)</f>
        <v>22736</v>
      </c>
    </row>
    <row r="14" spans="1:9" ht="23.1" customHeight="1" x14ac:dyDescent="0.15">
      <c r="A14" s="373"/>
      <c r="B14" s="372"/>
      <c r="C14" s="215" t="s">
        <v>20</v>
      </c>
      <c r="D14" s="219"/>
      <c r="E14" s="123">
        <f>SUM(E10:E13)</f>
        <v>219890</v>
      </c>
      <c r="F14" s="33">
        <f>SUM(F10:F13)</f>
        <v>42</v>
      </c>
      <c r="G14" s="33">
        <f>SUM(G10:G13)</f>
        <v>219886</v>
      </c>
      <c r="H14" s="33">
        <f>SUM(H10:H13)</f>
        <v>46</v>
      </c>
      <c r="I14" s="34">
        <f>SUM(G14:H14)</f>
        <v>219932</v>
      </c>
    </row>
    <row r="15" spans="1:9" ht="23.1" customHeight="1" x14ac:dyDescent="0.15">
      <c r="A15" s="367" t="s">
        <v>136</v>
      </c>
      <c r="B15" s="364"/>
      <c r="C15" s="363"/>
      <c r="D15" s="131" t="s">
        <v>18</v>
      </c>
      <c r="E15" s="73">
        <v>757761</v>
      </c>
      <c r="F15" s="33">
        <v>11793</v>
      </c>
      <c r="G15" s="33">
        <v>769173</v>
      </c>
      <c r="H15" s="33">
        <v>381</v>
      </c>
      <c r="I15" s="34">
        <f>SUM(G15:H15)</f>
        <v>769554</v>
      </c>
    </row>
    <row r="16" spans="1:9" ht="23.1" customHeight="1" x14ac:dyDescent="0.15">
      <c r="A16" s="248"/>
      <c r="B16" s="139"/>
      <c r="C16" s="362"/>
      <c r="D16" s="131" t="s">
        <v>19</v>
      </c>
      <c r="E16" s="73">
        <v>337157</v>
      </c>
      <c r="F16" s="33">
        <v>13623</v>
      </c>
      <c r="G16" s="33">
        <v>350716</v>
      </c>
      <c r="H16" s="33">
        <v>64</v>
      </c>
      <c r="I16" s="34">
        <f>SUM(G16:H16)</f>
        <v>350780</v>
      </c>
    </row>
    <row r="17" spans="1:9" ht="23.1" customHeight="1" x14ac:dyDescent="0.15">
      <c r="A17" s="361"/>
      <c r="B17" s="360"/>
      <c r="C17" s="359"/>
      <c r="D17" s="131" t="s">
        <v>22</v>
      </c>
      <c r="E17" s="123">
        <f>SUM(E15:E16)</f>
        <v>1094918</v>
      </c>
      <c r="F17" s="33">
        <f>SUM(F15:F16)</f>
        <v>25416</v>
      </c>
      <c r="G17" s="33">
        <f>SUM(G15:G16)</f>
        <v>1119889</v>
      </c>
      <c r="H17" s="366">
        <f>SUM(H15:H16)</f>
        <v>445</v>
      </c>
      <c r="I17" s="34">
        <f>SUM(G17:H17)</f>
        <v>1120334</v>
      </c>
    </row>
    <row r="18" spans="1:9" ht="23.1" customHeight="1" x14ac:dyDescent="0.15">
      <c r="A18" s="371" t="s">
        <v>23</v>
      </c>
      <c r="B18" s="370"/>
      <c r="C18" s="370"/>
      <c r="D18" s="369"/>
      <c r="E18" s="123">
        <v>0</v>
      </c>
      <c r="F18" s="33">
        <v>0</v>
      </c>
      <c r="G18" s="43" t="s">
        <v>24</v>
      </c>
      <c r="H18" s="368" t="s">
        <v>24</v>
      </c>
      <c r="I18" s="34">
        <v>0</v>
      </c>
    </row>
    <row r="19" spans="1:9" ht="23.1" customHeight="1" x14ac:dyDescent="0.15">
      <c r="A19" s="367" t="s">
        <v>25</v>
      </c>
      <c r="B19" s="364"/>
      <c r="C19" s="363"/>
      <c r="D19" s="131" t="s">
        <v>18</v>
      </c>
      <c r="E19" s="73">
        <v>296</v>
      </c>
      <c r="F19" s="33">
        <v>1</v>
      </c>
      <c r="G19" s="33">
        <v>297</v>
      </c>
      <c r="H19" s="33">
        <v>0</v>
      </c>
      <c r="I19" s="34">
        <f>SUM(G19:H19)</f>
        <v>297</v>
      </c>
    </row>
    <row r="20" spans="1:9" ht="23.1" customHeight="1" x14ac:dyDescent="0.15">
      <c r="A20" s="248"/>
      <c r="B20" s="139"/>
      <c r="C20" s="362"/>
      <c r="D20" s="131" t="s">
        <v>19</v>
      </c>
      <c r="E20" s="73">
        <v>8183</v>
      </c>
      <c r="F20" s="33">
        <v>129</v>
      </c>
      <c r="G20" s="33">
        <v>8312</v>
      </c>
      <c r="H20" s="33">
        <v>0</v>
      </c>
      <c r="I20" s="34">
        <f>SUM(G20:H20)</f>
        <v>8312</v>
      </c>
    </row>
    <row r="21" spans="1:9" ht="23.1" customHeight="1" x14ac:dyDescent="0.15">
      <c r="A21" s="361"/>
      <c r="B21" s="360"/>
      <c r="C21" s="359"/>
      <c r="D21" s="131" t="s">
        <v>22</v>
      </c>
      <c r="E21" s="123">
        <f>SUM(E19:E20)</f>
        <v>8479</v>
      </c>
      <c r="F21" s="33">
        <f>SUM(F19:F20)</f>
        <v>130</v>
      </c>
      <c r="G21" s="33">
        <f>SUM(G19:G20)</f>
        <v>8609</v>
      </c>
      <c r="H21" s="366">
        <f>SUM(H19:H20)</f>
        <v>0</v>
      </c>
      <c r="I21" s="34">
        <f>SUM(G21:H21)</f>
        <v>8609</v>
      </c>
    </row>
    <row r="22" spans="1:9" ht="23.1" customHeight="1" x14ac:dyDescent="0.15">
      <c r="A22" s="248" t="s">
        <v>26</v>
      </c>
      <c r="B22" s="139"/>
      <c r="C22" s="139"/>
      <c r="D22" s="249"/>
      <c r="E22" s="73">
        <v>1022</v>
      </c>
      <c r="F22" s="33">
        <v>0</v>
      </c>
      <c r="G22" s="33">
        <v>1021</v>
      </c>
      <c r="H22" s="33">
        <v>1</v>
      </c>
      <c r="I22" s="34">
        <f>SUM(G22:H22)</f>
        <v>1022</v>
      </c>
    </row>
    <row r="23" spans="1:9" ht="23.1" customHeight="1" x14ac:dyDescent="0.15">
      <c r="A23" s="35"/>
      <c r="B23" s="36"/>
      <c r="C23" s="243" t="s">
        <v>159</v>
      </c>
      <c r="D23" s="244"/>
      <c r="E23" s="73">
        <v>38</v>
      </c>
      <c r="F23" s="33">
        <v>0</v>
      </c>
      <c r="G23" s="33">
        <v>38</v>
      </c>
      <c r="H23" s="33">
        <v>0</v>
      </c>
      <c r="I23" s="34">
        <f>SUM(G23:H23)</f>
        <v>38</v>
      </c>
    </row>
    <row r="24" spans="1:9" ht="23.1" customHeight="1" x14ac:dyDescent="0.15">
      <c r="A24" s="35"/>
      <c r="B24" s="36"/>
      <c r="C24" s="37"/>
      <c r="D24" s="131" t="s">
        <v>28</v>
      </c>
      <c r="E24" s="73">
        <v>2</v>
      </c>
      <c r="F24" s="33">
        <v>0</v>
      </c>
      <c r="G24" s="33">
        <v>2</v>
      </c>
      <c r="H24" s="33">
        <v>0</v>
      </c>
      <c r="I24" s="34">
        <f>SUM(G24:H24)</f>
        <v>2</v>
      </c>
    </row>
    <row r="25" spans="1:9" ht="23.1" customHeight="1" x14ac:dyDescent="0.15">
      <c r="A25" s="39"/>
      <c r="B25" s="40"/>
      <c r="C25" s="250" t="s">
        <v>29</v>
      </c>
      <c r="D25" s="244"/>
      <c r="E25" s="73">
        <v>307</v>
      </c>
      <c r="F25" s="33">
        <v>0</v>
      </c>
      <c r="G25" s="33">
        <v>307</v>
      </c>
      <c r="H25" s="33">
        <v>0</v>
      </c>
      <c r="I25" s="34">
        <f>SUM(G25:H25)</f>
        <v>307</v>
      </c>
    </row>
    <row r="26" spans="1:9" ht="23.1" customHeight="1" x14ac:dyDescent="0.15">
      <c r="A26" s="365" t="s">
        <v>30</v>
      </c>
      <c r="B26" s="364"/>
      <c r="C26" s="363"/>
      <c r="D26" s="131" t="s">
        <v>31</v>
      </c>
      <c r="E26" s="73">
        <v>2252</v>
      </c>
      <c r="F26" s="33">
        <v>0</v>
      </c>
      <c r="G26" s="43" t="s">
        <v>24</v>
      </c>
      <c r="H26" s="43" t="s">
        <v>24</v>
      </c>
      <c r="I26" s="34">
        <v>2252</v>
      </c>
    </row>
    <row r="27" spans="1:9" ht="23.1" customHeight="1" x14ac:dyDescent="0.15">
      <c r="A27" s="248"/>
      <c r="B27" s="139"/>
      <c r="C27" s="362"/>
      <c r="D27" s="131" t="s">
        <v>32</v>
      </c>
      <c r="E27" s="73">
        <v>5837</v>
      </c>
      <c r="F27" s="33">
        <v>0</v>
      </c>
      <c r="G27" s="43" t="s">
        <v>24</v>
      </c>
      <c r="H27" s="43" t="s">
        <v>24</v>
      </c>
      <c r="I27" s="34">
        <v>5837</v>
      </c>
    </row>
    <row r="28" spans="1:9" ht="23.1" customHeight="1" x14ac:dyDescent="0.15">
      <c r="A28" s="361"/>
      <c r="B28" s="360"/>
      <c r="C28" s="359"/>
      <c r="D28" s="131" t="s">
        <v>20</v>
      </c>
      <c r="E28" s="73">
        <f>SUM(E26:E27)</f>
        <v>8089</v>
      </c>
      <c r="F28" s="33">
        <f>SUM(F26:F27)</f>
        <v>0</v>
      </c>
      <c r="G28" s="43" t="s">
        <v>24</v>
      </c>
      <c r="H28" s="43" t="s">
        <v>24</v>
      </c>
      <c r="I28" s="34">
        <f>SUM(I26:I27)</f>
        <v>8089</v>
      </c>
    </row>
    <row r="29" spans="1:9" ht="23.1" customHeight="1" x14ac:dyDescent="0.15">
      <c r="A29" s="358" t="s">
        <v>33</v>
      </c>
      <c r="B29" s="243"/>
      <c r="C29" s="250"/>
      <c r="D29" s="244"/>
      <c r="E29" s="73">
        <v>477639</v>
      </c>
      <c r="F29" s="33">
        <v>19</v>
      </c>
      <c r="G29" s="43" t="s">
        <v>105</v>
      </c>
      <c r="H29" s="43" t="s">
        <v>170</v>
      </c>
      <c r="I29" s="34">
        <v>477658</v>
      </c>
    </row>
    <row r="30" spans="1:9" ht="23.1" customHeight="1" x14ac:dyDescent="0.15">
      <c r="A30" s="356"/>
      <c r="B30" s="355"/>
      <c r="C30" s="243" t="s">
        <v>159</v>
      </c>
      <c r="D30" s="244"/>
      <c r="E30" s="73">
        <v>159224</v>
      </c>
      <c r="F30" s="33">
        <v>4</v>
      </c>
      <c r="G30" s="43" t="s">
        <v>105</v>
      </c>
      <c r="H30" s="43" t="s">
        <v>34</v>
      </c>
      <c r="I30" s="34">
        <v>159228</v>
      </c>
    </row>
    <row r="31" spans="1:9" ht="23.1" customHeight="1" x14ac:dyDescent="0.15">
      <c r="A31" s="129"/>
      <c r="B31" s="357"/>
      <c r="C31" s="37"/>
      <c r="D31" s="131" t="s">
        <v>28</v>
      </c>
      <c r="E31" s="73">
        <v>15950</v>
      </c>
      <c r="F31" s="33">
        <v>0</v>
      </c>
      <c r="G31" s="43" t="s">
        <v>105</v>
      </c>
      <c r="H31" s="43" t="s">
        <v>34</v>
      </c>
      <c r="I31" s="34">
        <v>15950</v>
      </c>
    </row>
    <row r="32" spans="1:9" ht="23.1" customHeight="1" x14ac:dyDescent="0.15">
      <c r="A32" s="356"/>
      <c r="B32" s="355"/>
      <c r="C32" s="250" t="s">
        <v>29</v>
      </c>
      <c r="D32" s="244"/>
      <c r="E32" s="73">
        <v>53166</v>
      </c>
      <c r="F32" s="33">
        <v>1</v>
      </c>
      <c r="G32" s="43" t="s">
        <v>105</v>
      </c>
      <c r="H32" s="43" t="s">
        <v>34</v>
      </c>
      <c r="I32" s="34">
        <v>53167</v>
      </c>
    </row>
    <row r="33" spans="1:9" ht="23.1" customHeight="1" x14ac:dyDescent="0.15">
      <c r="A33" s="354" t="s">
        <v>194</v>
      </c>
      <c r="B33" s="353"/>
      <c r="C33" s="250" t="s">
        <v>134</v>
      </c>
      <c r="D33" s="244"/>
      <c r="E33" s="73">
        <v>12035</v>
      </c>
      <c r="F33" s="33">
        <v>38</v>
      </c>
      <c r="G33" s="33">
        <v>12073</v>
      </c>
      <c r="H33" s="33">
        <v>0</v>
      </c>
      <c r="I33" s="34">
        <f>SUM(G33:H33)</f>
        <v>12073</v>
      </c>
    </row>
    <row r="34" spans="1:9" ht="23.1" customHeight="1" x14ac:dyDescent="0.15">
      <c r="A34" s="352"/>
      <c r="B34" s="165"/>
      <c r="C34" s="250" t="s">
        <v>41</v>
      </c>
      <c r="D34" s="244"/>
      <c r="E34" s="73">
        <v>2534</v>
      </c>
      <c r="F34" s="33">
        <v>7</v>
      </c>
      <c r="G34" s="33">
        <v>2540</v>
      </c>
      <c r="H34" s="33">
        <v>1</v>
      </c>
      <c r="I34" s="34">
        <f>SUM(G34:H34)</f>
        <v>2541</v>
      </c>
    </row>
    <row r="35" spans="1:9" ht="23.1" customHeight="1" x14ac:dyDescent="0.15">
      <c r="A35" s="352"/>
      <c r="B35" s="165"/>
      <c r="C35" s="250" t="s">
        <v>158</v>
      </c>
      <c r="D35" s="244"/>
      <c r="E35" s="73">
        <v>2</v>
      </c>
      <c r="F35" s="33">
        <v>0</v>
      </c>
      <c r="G35" s="33">
        <v>2</v>
      </c>
      <c r="H35" s="33">
        <v>0</v>
      </c>
      <c r="I35" s="34">
        <f>SUM(G35:H35)</f>
        <v>2</v>
      </c>
    </row>
    <row r="36" spans="1:9" ht="23.1" customHeight="1" x14ac:dyDescent="0.15">
      <c r="A36" s="352"/>
      <c r="B36" s="165"/>
      <c r="C36" s="250" t="s">
        <v>157</v>
      </c>
      <c r="D36" s="244"/>
      <c r="E36" s="73">
        <v>0</v>
      </c>
      <c r="F36" s="33">
        <v>0</v>
      </c>
      <c r="G36" s="33">
        <v>0</v>
      </c>
      <c r="H36" s="33">
        <v>0</v>
      </c>
      <c r="I36" s="34">
        <f>SUM(G36:H36)</f>
        <v>0</v>
      </c>
    </row>
    <row r="37" spans="1:9" ht="23.1" customHeight="1" x14ac:dyDescent="0.15">
      <c r="A37" s="352"/>
      <c r="B37" s="165"/>
      <c r="C37" s="339" t="s">
        <v>20</v>
      </c>
      <c r="D37" s="338"/>
      <c r="E37" s="73">
        <f>SUM(E33:E36)</f>
        <v>14571</v>
      </c>
      <c r="F37" s="33">
        <f>SUM(F33:F36)</f>
        <v>45</v>
      </c>
      <c r="G37" s="33">
        <f>SUM(G33:G36)</f>
        <v>14615</v>
      </c>
      <c r="H37" s="33">
        <f>SUM(H33:H36)</f>
        <v>1</v>
      </c>
      <c r="I37" s="34">
        <f>SUM(G37:H37)</f>
        <v>14616</v>
      </c>
    </row>
    <row r="38" spans="1:9" ht="23.1" customHeight="1" x14ac:dyDescent="0.15">
      <c r="A38" s="217" t="s">
        <v>44</v>
      </c>
      <c r="B38" s="218"/>
      <c r="C38" s="218"/>
      <c r="D38" s="219"/>
      <c r="E38" s="73">
        <v>17808</v>
      </c>
      <c r="F38" s="33">
        <v>0</v>
      </c>
      <c r="G38" s="43" t="s">
        <v>105</v>
      </c>
      <c r="H38" s="43" t="s">
        <v>105</v>
      </c>
      <c r="I38" s="34">
        <v>17808</v>
      </c>
    </row>
    <row r="39" spans="1:9" ht="23.1" customHeight="1" x14ac:dyDescent="0.15">
      <c r="A39" s="217" t="s">
        <v>45</v>
      </c>
      <c r="B39" s="218"/>
      <c r="C39" s="218"/>
      <c r="D39" s="219"/>
      <c r="E39" s="73">
        <v>6282</v>
      </c>
      <c r="F39" s="33">
        <v>0</v>
      </c>
      <c r="G39" s="33">
        <v>6280</v>
      </c>
      <c r="H39" s="33">
        <v>2</v>
      </c>
      <c r="I39" s="34">
        <f>SUM(G39:H39)</f>
        <v>6282</v>
      </c>
    </row>
    <row r="40" spans="1:9" ht="23.1" customHeight="1" x14ac:dyDescent="0.15">
      <c r="A40" s="217" t="s">
        <v>46</v>
      </c>
      <c r="B40" s="218"/>
      <c r="C40" s="218"/>
      <c r="D40" s="219"/>
      <c r="E40" s="73">
        <v>356</v>
      </c>
      <c r="F40" s="33">
        <v>0</v>
      </c>
      <c r="G40" s="33">
        <v>356</v>
      </c>
      <c r="H40" s="33">
        <v>0</v>
      </c>
      <c r="I40" s="34">
        <f>SUM(G40:H40)</f>
        <v>356</v>
      </c>
    </row>
    <row r="41" spans="1:9" ht="23.1" customHeight="1" x14ac:dyDescent="0.15">
      <c r="A41" s="207" t="s">
        <v>47</v>
      </c>
      <c r="B41" s="220"/>
      <c r="C41" s="221"/>
      <c r="D41" s="222"/>
      <c r="E41" s="122">
        <v>214646</v>
      </c>
      <c r="F41" s="33">
        <v>46</v>
      </c>
      <c r="G41" s="43" t="s">
        <v>164</v>
      </c>
      <c r="H41" s="43" t="s">
        <v>105</v>
      </c>
      <c r="I41" s="34">
        <v>214692</v>
      </c>
    </row>
    <row r="42" spans="1:9" ht="23.1" customHeight="1" x14ac:dyDescent="0.15">
      <c r="A42" s="207"/>
      <c r="B42" s="220"/>
      <c r="C42" s="223" t="s">
        <v>48</v>
      </c>
      <c r="D42" s="224"/>
      <c r="E42" s="73">
        <v>200480</v>
      </c>
      <c r="F42" s="33">
        <v>46</v>
      </c>
      <c r="G42" s="33">
        <v>200523</v>
      </c>
      <c r="H42" s="33">
        <v>3</v>
      </c>
      <c r="I42" s="34">
        <f>SUM(G42:H42)</f>
        <v>200526</v>
      </c>
    </row>
    <row r="43" spans="1:9" ht="23.1" customHeight="1" x14ac:dyDescent="0.15">
      <c r="A43" s="207"/>
      <c r="B43" s="220"/>
      <c r="C43" s="225" t="s">
        <v>49</v>
      </c>
      <c r="D43" s="226"/>
      <c r="E43" s="123">
        <v>12837</v>
      </c>
      <c r="F43" s="33">
        <v>0</v>
      </c>
      <c r="G43" s="43" t="s">
        <v>105</v>
      </c>
      <c r="H43" s="43" t="s">
        <v>164</v>
      </c>
      <c r="I43" s="34">
        <v>12837</v>
      </c>
    </row>
    <row r="44" spans="1:9" ht="23.1" customHeight="1" x14ac:dyDescent="0.15">
      <c r="A44" s="207"/>
      <c r="B44" s="220"/>
      <c r="C44" s="46"/>
      <c r="D44" s="47" t="s">
        <v>50</v>
      </c>
      <c r="E44" s="124">
        <v>4581</v>
      </c>
      <c r="F44" s="33">
        <v>0</v>
      </c>
      <c r="G44" s="43" t="s">
        <v>105</v>
      </c>
      <c r="H44" s="48" t="s">
        <v>34</v>
      </c>
      <c r="I44" s="34">
        <v>4581</v>
      </c>
    </row>
    <row r="45" spans="1:9" ht="23.1" customHeight="1" x14ac:dyDescent="0.15">
      <c r="A45" s="207"/>
      <c r="B45" s="220"/>
      <c r="C45" s="215" t="s">
        <v>51</v>
      </c>
      <c r="D45" s="219"/>
      <c r="E45" s="123">
        <v>13</v>
      </c>
      <c r="F45" s="49">
        <v>0</v>
      </c>
      <c r="G45" s="43" t="s">
        <v>105</v>
      </c>
      <c r="H45" s="48" t="s">
        <v>105</v>
      </c>
      <c r="I45" s="34">
        <v>13</v>
      </c>
    </row>
    <row r="46" spans="1:9" ht="23.1" customHeight="1" x14ac:dyDescent="0.15">
      <c r="A46" s="207"/>
      <c r="B46" s="220"/>
      <c r="C46" s="215" t="s">
        <v>52</v>
      </c>
      <c r="D46" s="219"/>
      <c r="E46" s="123">
        <v>0</v>
      </c>
      <c r="F46" s="49">
        <v>0</v>
      </c>
      <c r="G46" s="43" t="s">
        <v>105</v>
      </c>
      <c r="H46" s="48" t="s">
        <v>34</v>
      </c>
      <c r="I46" s="34">
        <v>0</v>
      </c>
    </row>
    <row r="47" spans="1:9" ht="23.1" customHeight="1" x14ac:dyDescent="0.15">
      <c r="A47" s="207"/>
      <c r="B47" s="220"/>
      <c r="C47" s="215" t="s">
        <v>53</v>
      </c>
      <c r="D47" s="216"/>
      <c r="E47" s="123">
        <v>390</v>
      </c>
      <c r="F47" s="49">
        <v>0</v>
      </c>
      <c r="G47" s="33">
        <v>390</v>
      </c>
      <c r="H47" s="45">
        <v>0</v>
      </c>
      <c r="I47" s="34">
        <f>SUM(G47:H47)</f>
        <v>390</v>
      </c>
    </row>
    <row r="48" spans="1:9" ht="23.1" customHeight="1" x14ac:dyDescent="0.15">
      <c r="A48" s="205" t="s">
        <v>54</v>
      </c>
      <c r="B48" s="206"/>
      <c r="C48" s="211" t="s">
        <v>49</v>
      </c>
      <c r="D48" s="212"/>
      <c r="E48" s="123">
        <v>61661</v>
      </c>
      <c r="F48" s="49">
        <v>0</v>
      </c>
      <c r="G48" s="43" t="s">
        <v>105</v>
      </c>
      <c r="H48" s="48" t="s">
        <v>106</v>
      </c>
      <c r="I48" s="34">
        <v>61661</v>
      </c>
    </row>
    <row r="49" spans="1:9" ht="23.1" customHeight="1" x14ac:dyDescent="0.15">
      <c r="A49" s="207"/>
      <c r="B49" s="208"/>
      <c r="C49" s="50"/>
      <c r="D49" s="51" t="s">
        <v>50</v>
      </c>
      <c r="E49" s="123">
        <v>29878</v>
      </c>
      <c r="F49" s="49">
        <v>0</v>
      </c>
      <c r="G49" s="43" t="s">
        <v>105</v>
      </c>
      <c r="H49" s="48" t="s">
        <v>105</v>
      </c>
      <c r="I49" s="34">
        <v>29878</v>
      </c>
    </row>
    <row r="50" spans="1:9" ht="23.1" customHeight="1" x14ac:dyDescent="0.15">
      <c r="A50" s="207"/>
      <c r="B50" s="208"/>
      <c r="C50" s="213" t="s">
        <v>55</v>
      </c>
      <c r="D50" s="214"/>
      <c r="E50" s="123">
        <v>12</v>
      </c>
      <c r="F50" s="49">
        <v>0</v>
      </c>
      <c r="G50" s="43" t="s">
        <v>34</v>
      </c>
      <c r="H50" s="48" t="s">
        <v>105</v>
      </c>
      <c r="I50" s="34">
        <v>12</v>
      </c>
    </row>
    <row r="51" spans="1:9" ht="23.1" customHeight="1" x14ac:dyDescent="0.15">
      <c r="A51" s="207"/>
      <c r="B51" s="208"/>
      <c r="C51" s="213" t="s">
        <v>56</v>
      </c>
      <c r="D51" s="214"/>
      <c r="E51" s="123">
        <v>0</v>
      </c>
      <c r="F51" s="49">
        <v>0</v>
      </c>
      <c r="G51" s="43" t="s">
        <v>105</v>
      </c>
      <c r="H51" s="48" t="s">
        <v>105</v>
      </c>
      <c r="I51" s="34">
        <v>0</v>
      </c>
    </row>
    <row r="52" spans="1:9" ht="23.1" customHeight="1" x14ac:dyDescent="0.15">
      <c r="A52" s="209"/>
      <c r="B52" s="210"/>
      <c r="C52" s="215" t="s">
        <v>53</v>
      </c>
      <c r="D52" s="216"/>
      <c r="E52" s="123">
        <v>6045</v>
      </c>
      <c r="F52" s="49">
        <v>0</v>
      </c>
      <c r="G52" s="33">
        <v>6045</v>
      </c>
      <c r="H52" s="45">
        <v>0</v>
      </c>
      <c r="I52" s="34">
        <f>SUM(G52:H52)</f>
        <v>6045</v>
      </c>
    </row>
    <row r="53" spans="1:9" ht="23.1" customHeight="1" x14ac:dyDescent="0.15">
      <c r="A53" s="217" t="s">
        <v>57</v>
      </c>
      <c r="B53" s="218"/>
      <c r="C53" s="218"/>
      <c r="D53" s="219"/>
      <c r="E53" s="123">
        <v>524</v>
      </c>
      <c r="F53" s="49">
        <v>0</v>
      </c>
      <c r="G53" s="43" t="s">
        <v>105</v>
      </c>
      <c r="H53" s="48" t="s">
        <v>105</v>
      </c>
      <c r="I53" s="34">
        <v>524</v>
      </c>
    </row>
    <row r="54" spans="1:9" ht="23.1" customHeight="1" thickBot="1" x14ac:dyDescent="0.2">
      <c r="A54" s="195" t="s">
        <v>58</v>
      </c>
      <c r="B54" s="196"/>
      <c r="C54" s="196"/>
      <c r="D54" s="197"/>
      <c r="E54" s="125">
        <v>0</v>
      </c>
      <c r="F54" s="52">
        <v>0</v>
      </c>
      <c r="G54" s="53" t="s">
        <v>34</v>
      </c>
      <c r="H54" s="54" t="s">
        <v>105</v>
      </c>
      <c r="I54" s="55">
        <v>0</v>
      </c>
    </row>
    <row r="55" spans="1:9" ht="28.5" x14ac:dyDescent="0.3">
      <c r="A55" s="309" t="str">
        <f>A1</f>
        <v>検査関係業務量報告</v>
      </c>
      <c r="B55" s="309"/>
      <c r="C55" s="309"/>
      <c r="D55" s="309"/>
      <c r="E55" s="309"/>
      <c r="F55" s="309"/>
      <c r="G55" s="309"/>
      <c r="H55" s="309"/>
      <c r="I55" s="309"/>
    </row>
    <row r="56" spans="1:9" ht="12.75" customHeight="1" x14ac:dyDescent="0.3">
      <c r="A56" s="308"/>
      <c r="B56" s="308"/>
      <c r="C56" s="308"/>
      <c r="D56" s="308"/>
      <c r="E56" s="308"/>
      <c r="F56" s="308"/>
      <c r="G56" s="308"/>
      <c r="H56" s="308"/>
      <c r="I56" s="308"/>
    </row>
    <row r="57" spans="1:9" ht="15.75" customHeight="1" x14ac:dyDescent="0.2">
      <c r="A57" s="307"/>
      <c r="B57" s="15"/>
      <c r="C57" s="15"/>
      <c r="F57" s="306"/>
      <c r="G57" s="306"/>
      <c r="H57" s="305"/>
      <c r="I57" s="302" t="str">
        <f>IF(I3="","",I3)</f>
        <v/>
      </c>
    </row>
    <row r="58" spans="1:9" ht="23.25" customHeight="1" x14ac:dyDescent="0.15">
      <c r="A58" s="304" t="str">
        <f>A4</f>
        <v>平成31年 2月</v>
      </c>
      <c r="B58" s="303"/>
      <c r="C58" s="303"/>
      <c r="D58" s="303"/>
      <c r="E58" s="303"/>
      <c r="F58" s="303"/>
      <c r="G58" s="303"/>
      <c r="H58" s="303"/>
      <c r="I58" s="302"/>
    </row>
    <row r="59" spans="1:9" ht="20.25" customHeight="1" thickBot="1" x14ac:dyDescent="0.2">
      <c r="A59" s="301" t="str">
        <f>A5</f>
        <v>全国計</v>
      </c>
      <c r="B59" s="300"/>
      <c r="C59" s="300"/>
      <c r="D59" s="300"/>
      <c r="E59" s="300"/>
      <c r="F59" s="299"/>
      <c r="G59" s="299"/>
      <c r="H59" s="299"/>
      <c r="I59" s="14" t="s">
        <v>128</v>
      </c>
    </row>
    <row r="60" spans="1:9" ht="23.1" customHeight="1" thickBot="1" x14ac:dyDescent="0.2">
      <c r="A60" s="351" t="s">
        <v>160</v>
      </c>
      <c r="B60" s="350"/>
      <c r="C60" s="350"/>
      <c r="D60" s="349"/>
      <c r="E60" s="348" t="s">
        <v>8</v>
      </c>
      <c r="F60" s="347" t="s">
        <v>9</v>
      </c>
      <c r="G60" s="347" t="s">
        <v>10</v>
      </c>
      <c r="H60" s="347" t="s">
        <v>11</v>
      </c>
      <c r="I60" s="346" t="s">
        <v>232</v>
      </c>
    </row>
    <row r="61" spans="1:9" ht="23.1" customHeight="1" x14ac:dyDescent="0.15">
      <c r="A61" s="205" t="s">
        <v>61</v>
      </c>
      <c r="B61" s="206"/>
      <c r="C61" s="339" t="s">
        <v>62</v>
      </c>
      <c r="D61" s="345"/>
      <c r="E61" s="325">
        <v>438</v>
      </c>
      <c r="F61" s="344">
        <v>0</v>
      </c>
      <c r="G61" s="43" t="s">
        <v>105</v>
      </c>
      <c r="H61" s="48" t="s">
        <v>105</v>
      </c>
      <c r="I61" s="34">
        <v>438</v>
      </c>
    </row>
    <row r="62" spans="1:9" ht="23.1" customHeight="1" x14ac:dyDescent="0.15">
      <c r="A62" s="207"/>
      <c r="B62" s="208"/>
      <c r="C62" s="339" t="s">
        <v>63</v>
      </c>
      <c r="D62" s="345"/>
      <c r="E62" s="325">
        <v>4161</v>
      </c>
      <c r="F62" s="344">
        <v>44</v>
      </c>
      <c r="G62" s="43" t="s">
        <v>105</v>
      </c>
      <c r="H62" s="48" t="s">
        <v>164</v>
      </c>
      <c r="I62" s="34">
        <v>4205</v>
      </c>
    </row>
    <row r="63" spans="1:9" ht="23.1" customHeight="1" x14ac:dyDescent="0.15">
      <c r="A63" s="207"/>
      <c r="B63" s="208"/>
      <c r="C63" s="339" t="s">
        <v>64</v>
      </c>
      <c r="D63" s="345"/>
      <c r="E63" s="325">
        <v>129</v>
      </c>
      <c r="F63" s="344">
        <v>1</v>
      </c>
      <c r="G63" s="43" t="s">
        <v>164</v>
      </c>
      <c r="H63" s="48" t="s">
        <v>105</v>
      </c>
      <c r="I63" s="34">
        <v>130</v>
      </c>
    </row>
    <row r="64" spans="1:9" ht="23.1" customHeight="1" x14ac:dyDescent="0.15">
      <c r="A64" s="343"/>
      <c r="B64" s="342"/>
      <c r="C64" s="339" t="s">
        <v>20</v>
      </c>
      <c r="D64" s="338"/>
      <c r="E64" s="73">
        <f>SUM(E61:E63)</f>
        <v>4728</v>
      </c>
      <c r="F64" s="33">
        <f>SUM(F61:F63)</f>
        <v>45</v>
      </c>
      <c r="G64" s="43" t="s">
        <v>34</v>
      </c>
      <c r="H64" s="43" t="s">
        <v>34</v>
      </c>
      <c r="I64" s="34">
        <f>SUM(I61:I63)</f>
        <v>4773</v>
      </c>
    </row>
    <row r="65" spans="1:9" ht="23.1" customHeight="1" x14ac:dyDescent="0.15">
      <c r="A65" s="205" t="s">
        <v>152</v>
      </c>
      <c r="B65" s="206"/>
      <c r="C65" s="243" t="s">
        <v>231</v>
      </c>
      <c r="D65" s="340" t="s">
        <v>69</v>
      </c>
      <c r="E65" s="73">
        <v>0</v>
      </c>
      <c r="F65" s="33">
        <v>0</v>
      </c>
      <c r="G65" s="33">
        <v>0</v>
      </c>
      <c r="H65" s="33">
        <v>0</v>
      </c>
      <c r="I65" s="34">
        <f>SUM(G65:H65)</f>
        <v>0</v>
      </c>
    </row>
    <row r="66" spans="1:9" ht="23.1" customHeight="1" x14ac:dyDescent="0.15">
      <c r="A66" s="207"/>
      <c r="B66" s="208"/>
      <c r="C66" s="341"/>
      <c r="D66" s="340" t="s">
        <v>230</v>
      </c>
      <c r="E66" s="73">
        <v>435</v>
      </c>
      <c r="F66" s="33">
        <v>0</v>
      </c>
      <c r="G66" s="33">
        <v>435</v>
      </c>
      <c r="H66" s="33">
        <v>0</v>
      </c>
      <c r="I66" s="34">
        <f>SUM(G66:H66)</f>
        <v>435</v>
      </c>
    </row>
    <row r="67" spans="1:9" ht="23.1" customHeight="1" x14ac:dyDescent="0.15">
      <c r="A67" s="207"/>
      <c r="B67" s="208"/>
      <c r="C67" s="243" t="s">
        <v>118</v>
      </c>
      <c r="D67" s="340" t="s">
        <v>121</v>
      </c>
      <c r="E67" s="73">
        <v>2</v>
      </c>
      <c r="F67" s="33">
        <v>0</v>
      </c>
      <c r="G67" s="33">
        <v>2</v>
      </c>
      <c r="H67" s="33">
        <v>0</v>
      </c>
      <c r="I67" s="34">
        <f>SUM(G67:H67)</f>
        <v>2</v>
      </c>
    </row>
    <row r="68" spans="1:9" ht="23.1" customHeight="1" x14ac:dyDescent="0.15">
      <c r="A68" s="207"/>
      <c r="B68" s="208"/>
      <c r="C68" s="341"/>
      <c r="D68" s="340" t="s">
        <v>150</v>
      </c>
      <c r="E68" s="73">
        <v>4050</v>
      </c>
      <c r="F68" s="33">
        <v>31</v>
      </c>
      <c r="G68" s="33">
        <v>4081</v>
      </c>
      <c r="H68" s="33">
        <v>0</v>
      </c>
      <c r="I68" s="34">
        <f>SUM(G68:H68)</f>
        <v>4081</v>
      </c>
    </row>
    <row r="69" spans="1:9" ht="23.1" customHeight="1" x14ac:dyDescent="0.15">
      <c r="A69" s="207"/>
      <c r="B69" s="208"/>
      <c r="C69" s="243" t="s">
        <v>229</v>
      </c>
      <c r="D69" s="340" t="s">
        <v>121</v>
      </c>
      <c r="E69" s="73">
        <v>0</v>
      </c>
      <c r="F69" s="33">
        <v>0</v>
      </c>
      <c r="G69" s="33">
        <v>0</v>
      </c>
      <c r="H69" s="33">
        <v>0</v>
      </c>
      <c r="I69" s="34">
        <f>SUM(G69:H69)</f>
        <v>0</v>
      </c>
    </row>
    <row r="70" spans="1:9" ht="23.1" customHeight="1" x14ac:dyDescent="0.15">
      <c r="A70" s="207"/>
      <c r="B70" s="208"/>
      <c r="C70" s="341"/>
      <c r="D70" s="340" t="s">
        <v>150</v>
      </c>
      <c r="E70" s="73">
        <v>124</v>
      </c>
      <c r="F70" s="33">
        <v>1</v>
      </c>
      <c r="G70" s="33">
        <v>125</v>
      </c>
      <c r="H70" s="33">
        <v>0</v>
      </c>
      <c r="I70" s="34">
        <f>SUM(G70:H70)</f>
        <v>125</v>
      </c>
    </row>
    <row r="71" spans="1:9" ht="23.1" customHeight="1" x14ac:dyDescent="0.15">
      <c r="A71" s="209"/>
      <c r="B71" s="210"/>
      <c r="C71" s="339" t="s">
        <v>20</v>
      </c>
      <c r="D71" s="338"/>
      <c r="E71" s="73">
        <f>SUM(E65:E70)</f>
        <v>4611</v>
      </c>
      <c r="F71" s="33">
        <f>SUM(F65:F70)</f>
        <v>32</v>
      </c>
      <c r="G71" s="33">
        <f>SUM(G65:G70)</f>
        <v>4643</v>
      </c>
      <c r="H71" s="33">
        <f>SUM(H65:H70)</f>
        <v>0</v>
      </c>
      <c r="I71" s="34">
        <f>SUM(G71:H71)</f>
        <v>4643</v>
      </c>
    </row>
    <row r="72" spans="1:9" ht="23.1" customHeight="1" x14ac:dyDescent="0.15">
      <c r="A72" s="205" t="s">
        <v>228</v>
      </c>
      <c r="B72" s="206"/>
      <c r="C72" s="250" t="s">
        <v>227</v>
      </c>
      <c r="D72" s="244"/>
      <c r="E72" s="119">
        <v>474</v>
      </c>
      <c r="F72" s="76">
        <v>0</v>
      </c>
      <c r="G72" s="33">
        <v>474</v>
      </c>
      <c r="H72" s="33">
        <v>0</v>
      </c>
      <c r="I72" s="34">
        <f>SUM(G72:H72)</f>
        <v>474</v>
      </c>
    </row>
    <row r="73" spans="1:9" ht="23.1" customHeight="1" x14ac:dyDescent="0.15">
      <c r="A73" s="207"/>
      <c r="B73" s="208"/>
      <c r="C73" s="250" t="s">
        <v>21</v>
      </c>
      <c r="D73" s="244"/>
      <c r="E73" s="119">
        <v>4208</v>
      </c>
      <c r="F73" s="76">
        <v>44</v>
      </c>
      <c r="G73" s="33">
        <v>4252</v>
      </c>
      <c r="H73" s="33">
        <v>0</v>
      </c>
      <c r="I73" s="34">
        <f>SUM(G73:H73)</f>
        <v>4252</v>
      </c>
    </row>
    <row r="74" spans="1:9" ht="23.1" customHeight="1" x14ac:dyDescent="0.15">
      <c r="A74" s="207"/>
      <c r="B74" s="208"/>
      <c r="C74" s="250" t="s">
        <v>76</v>
      </c>
      <c r="D74" s="244"/>
      <c r="E74" s="119">
        <v>139</v>
      </c>
      <c r="F74" s="76">
        <v>1</v>
      </c>
      <c r="G74" s="33">
        <v>140</v>
      </c>
      <c r="H74" s="33">
        <v>0</v>
      </c>
      <c r="I74" s="34">
        <f>SUM(G74:H74)</f>
        <v>140</v>
      </c>
    </row>
    <row r="75" spans="1:9" ht="23.1" customHeight="1" x14ac:dyDescent="0.15">
      <c r="A75" s="207"/>
      <c r="B75" s="208"/>
      <c r="C75" s="250" t="s">
        <v>77</v>
      </c>
      <c r="D75" s="244"/>
      <c r="E75" s="119">
        <v>29</v>
      </c>
      <c r="F75" s="76">
        <v>0</v>
      </c>
      <c r="G75" s="33">
        <v>29</v>
      </c>
      <c r="H75" s="33">
        <v>0</v>
      </c>
      <c r="I75" s="34">
        <f>SUM(G75:H75)</f>
        <v>29</v>
      </c>
    </row>
    <row r="76" spans="1:9" ht="23.1" customHeight="1" x14ac:dyDescent="0.15">
      <c r="A76" s="209"/>
      <c r="B76" s="210"/>
      <c r="C76" s="339" t="s">
        <v>20</v>
      </c>
      <c r="D76" s="338"/>
      <c r="E76" s="119">
        <f>SUM(E72:E75)</f>
        <v>4850</v>
      </c>
      <c r="F76" s="76">
        <f>SUM(F72:F75)</f>
        <v>45</v>
      </c>
      <c r="G76" s="76">
        <f>SUM(G72:G75)</f>
        <v>4895</v>
      </c>
      <c r="H76" s="76">
        <f>SUM(H72:H75)</f>
        <v>0</v>
      </c>
      <c r="I76" s="34">
        <f>SUM(G76:H76)</f>
        <v>4895</v>
      </c>
    </row>
    <row r="77" spans="1:9" ht="23.1" customHeight="1" x14ac:dyDescent="0.15">
      <c r="A77" s="205" t="s">
        <v>78</v>
      </c>
      <c r="B77" s="206"/>
      <c r="C77" s="250" t="s">
        <v>227</v>
      </c>
      <c r="D77" s="244"/>
      <c r="E77" s="73">
        <v>3609</v>
      </c>
      <c r="F77" s="33">
        <v>1</v>
      </c>
      <c r="G77" s="43" t="s">
        <v>105</v>
      </c>
      <c r="H77" s="43" t="s">
        <v>34</v>
      </c>
      <c r="I77" s="34">
        <v>3610</v>
      </c>
    </row>
    <row r="78" spans="1:9" ht="23.1" customHeight="1" x14ac:dyDescent="0.15">
      <c r="A78" s="207"/>
      <c r="B78" s="208"/>
      <c r="C78" s="250" t="s">
        <v>136</v>
      </c>
      <c r="D78" s="244"/>
      <c r="E78" s="73">
        <v>37510</v>
      </c>
      <c r="F78" s="33">
        <v>801</v>
      </c>
      <c r="G78" s="43" t="s">
        <v>34</v>
      </c>
      <c r="H78" s="43" t="s">
        <v>164</v>
      </c>
      <c r="I78" s="34">
        <v>38311</v>
      </c>
    </row>
    <row r="79" spans="1:9" ht="23.1" customHeight="1" x14ac:dyDescent="0.15">
      <c r="A79" s="207"/>
      <c r="B79" s="208"/>
      <c r="C79" s="250" t="s">
        <v>147</v>
      </c>
      <c r="D79" s="244"/>
      <c r="E79" s="73">
        <v>989</v>
      </c>
      <c r="F79" s="33">
        <v>27</v>
      </c>
      <c r="G79" s="43" t="s">
        <v>105</v>
      </c>
      <c r="H79" s="43" t="s">
        <v>105</v>
      </c>
      <c r="I79" s="34">
        <v>1016</v>
      </c>
    </row>
    <row r="80" spans="1:9" ht="23.1" customHeight="1" x14ac:dyDescent="0.15">
      <c r="A80" s="207"/>
      <c r="B80" s="208"/>
      <c r="C80" s="243" t="s">
        <v>77</v>
      </c>
      <c r="D80" s="337"/>
      <c r="E80" s="336">
        <v>242</v>
      </c>
      <c r="F80" s="335">
        <v>0</v>
      </c>
      <c r="G80" s="43" t="s">
        <v>164</v>
      </c>
      <c r="H80" s="43" t="s">
        <v>34</v>
      </c>
      <c r="I80" s="70">
        <v>242</v>
      </c>
    </row>
    <row r="81" spans="1:9" ht="23.1" customHeight="1" x14ac:dyDescent="0.15">
      <c r="A81" s="209"/>
      <c r="B81" s="210"/>
      <c r="C81" s="334" t="s">
        <v>20</v>
      </c>
      <c r="D81" s="244"/>
      <c r="E81" s="73">
        <f>SUM(E77:E80)</f>
        <v>42350</v>
      </c>
      <c r="F81" s="33">
        <f>SUM(F77:F80)</f>
        <v>829</v>
      </c>
      <c r="G81" s="43" t="s">
        <v>106</v>
      </c>
      <c r="H81" s="43" t="s">
        <v>105</v>
      </c>
      <c r="I81" s="34">
        <f>SUM(I77:I80)</f>
        <v>43179</v>
      </c>
    </row>
    <row r="82" spans="1:9" ht="23.1" customHeight="1" x14ac:dyDescent="0.15">
      <c r="A82" s="205" t="s">
        <v>81</v>
      </c>
      <c r="B82" s="333"/>
      <c r="C82" s="327" t="s">
        <v>13</v>
      </c>
      <c r="D82" s="330"/>
      <c r="E82" s="73">
        <v>52780</v>
      </c>
      <c r="F82" s="33">
        <v>0</v>
      </c>
      <c r="G82" s="43" t="s">
        <v>34</v>
      </c>
      <c r="H82" s="43" t="s">
        <v>170</v>
      </c>
      <c r="I82" s="34">
        <v>52780</v>
      </c>
    </row>
    <row r="83" spans="1:9" ht="23.1" customHeight="1" x14ac:dyDescent="0.15">
      <c r="A83" s="207"/>
      <c r="B83" s="328"/>
      <c r="C83" s="332"/>
      <c r="D83" s="72" t="s">
        <v>82</v>
      </c>
      <c r="E83" s="73">
        <v>52716</v>
      </c>
      <c r="F83" s="33">
        <v>0</v>
      </c>
      <c r="G83" s="43" t="s">
        <v>105</v>
      </c>
      <c r="H83" s="43" t="s">
        <v>105</v>
      </c>
      <c r="I83" s="34">
        <v>52716</v>
      </c>
    </row>
    <row r="84" spans="1:9" ht="23.1" customHeight="1" x14ac:dyDescent="0.15">
      <c r="A84" s="329"/>
      <c r="B84" s="328"/>
      <c r="C84" s="331" t="s">
        <v>83</v>
      </c>
      <c r="D84" s="330"/>
      <c r="E84" s="73">
        <v>12321</v>
      </c>
      <c r="F84" s="33">
        <v>0</v>
      </c>
      <c r="G84" s="43" t="s">
        <v>164</v>
      </c>
      <c r="H84" s="43" t="s">
        <v>34</v>
      </c>
      <c r="I84" s="34">
        <v>12321</v>
      </c>
    </row>
    <row r="85" spans="1:9" ht="23.1" customHeight="1" x14ac:dyDescent="0.15">
      <c r="A85" s="329"/>
      <c r="B85" s="328"/>
      <c r="C85" s="331" t="s">
        <v>84</v>
      </c>
      <c r="D85" s="330"/>
      <c r="E85" s="73">
        <v>655</v>
      </c>
      <c r="F85" s="33">
        <v>0</v>
      </c>
      <c r="G85" s="43" t="s">
        <v>105</v>
      </c>
      <c r="H85" s="43" t="s">
        <v>34</v>
      </c>
      <c r="I85" s="34">
        <v>655</v>
      </c>
    </row>
    <row r="86" spans="1:9" ht="23.1" customHeight="1" x14ac:dyDescent="0.15">
      <c r="A86" s="329"/>
      <c r="B86" s="328"/>
      <c r="C86" s="327" t="s">
        <v>20</v>
      </c>
      <c r="D86" s="326"/>
      <c r="E86" s="325">
        <f>SUM(E82,E84,E85)</f>
        <v>65756</v>
      </c>
      <c r="F86" s="76">
        <f>SUM(F82,F84,F85)</f>
        <v>0</v>
      </c>
      <c r="G86" s="43" t="s">
        <v>165</v>
      </c>
      <c r="H86" s="324" t="s">
        <v>105</v>
      </c>
      <c r="I86" s="323">
        <f>SUM(I82,I84,I85)</f>
        <v>65756</v>
      </c>
    </row>
    <row r="87" spans="1:9" ht="23.1" customHeight="1" thickBot="1" x14ac:dyDescent="0.2">
      <c r="A87" s="180" t="s">
        <v>85</v>
      </c>
      <c r="B87" s="181"/>
      <c r="C87" s="181"/>
      <c r="D87" s="182"/>
      <c r="E87" s="119">
        <v>389005</v>
      </c>
      <c r="F87" s="76">
        <v>43</v>
      </c>
      <c r="G87" s="43" t="s">
        <v>164</v>
      </c>
      <c r="H87" s="43" t="s">
        <v>164</v>
      </c>
      <c r="I87" s="34">
        <v>389048</v>
      </c>
    </row>
    <row r="88" spans="1:9" ht="23.1" customHeight="1" thickBot="1" x14ac:dyDescent="0.2">
      <c r="A88" s="316" t="s">
        <v>108</v>
      </c>
      <c r="B88" s="315"/>
      <c r="C88" s="315"/>
      <c r="D88" s="314"/>
      <c r="E88" s="322">
        <f>SUM(E14,E17,E18,E21,E22,E76)</f>
        <v>1329159</v>
      </c>
      <c r="F88" s="321">
        <f>SUM(F14,F17,F18,F21,F22,F76)</f>
        <v>25633</v>
      </c>
      <c r="G88" s="321">
        <f>SUM(G14,G17,G21,G22,G76)</f>
        <v>1354300</v>
      </c>
      <c r="H88" s="321">
        <f>SUM(H14,H17,H21,H22,H76)</f>
        <v>492</v>
      </c>
      <c r="I88" s="81">
        <f>SUM(I14,I17,I18,I21,I22,I76)</f>
        <v>1354792</v>
      </c>
    </row>
    <row r="89" spans="1:9" ht="23.1" customHeight="1" thickBot="1" x14ac:dyDescent="0.2">
      <c r="A89" s="316" t="s">
        <v>87</v>
      </c>
      <c r="B89" s="315"/>
      <c r="C89" s="315"/>
      <c r="D89" s="314"/>
      <c r="E89" s="320">
        <f>SUM(E14,E17,E18,E21,E22,E28,E29,E37,E38,E39,E40,E41,E48,E50,E51,E52,E53,E54,E76)</f>
        <v>2136792</v>
      </c>
      <c r="F89" s="319">
        <f>SUM(F14,F17,F18,F21,F22,F28,F29,F37,F38,F39,F40,F41,F48,F50,F51,F52,F53,F54,F76)</f>
        <v>25743</v>
      </c>
      <c r="G89" s="317" t="s">
        <v>129</v>
      </c>
      <c r="H89" s="317" t="s">
        <v>34</v>
      </c>
      <c r="I89" s="81">
        <f>SUM(I14,I17,I18,I21,I22,I28,I29,I37,I38,I39,I40,I41,I48,I50,I51,I52,I53,I54,I76)</f>
        <v>2162535</v>
      </c>
    </row>
    <row r="90" spans="1:9" ht="23.1" customHeight="1" thickBot="1" x14ac:dyDescent="0.2">
      <c r="A90" s="316" t="s">
        <v>88</v>
      </c>
      <c r="B90" s="315"/>
      <c r="C90" s="315"/>
      <c r="D90" s="314"/>
      <c r="E90" s="318" t="s">
        <v>34</v>
      </c>
      <c r="F90" s="317" t="s">
        <v>34</v>
      </c>
      <c r="G90" s="317" t="s">
        <v>34</v>
      </c>
      <c r="H90" s="317" t="s">
        <v>164</v>
      </c>
      <c r="I90" s="81">
        <f>SUM(I11,I13,I16,I18,I20,I22)</f>
        <v>384258</v>
      </c>
    </row>
    <row r="91" spans="1:9" ht="23.1" customHeight="1" thickBot="1" x14ac:dyDescent="0.2">
      <c r="A91" s="316" t="s">
        <v>89</v>
      </c>
      <c r="B91" s="315"/>
      <c r="C91" s="315"/>
      <c r="D91" s="314"/>
      <c r="E91" s="313">
        <f>IF(I90=0,0,IF(I81=0,0,I81/I90))</f>
        <v>0.11236981403119779</v>
      </c>
      <c r="F91" s="83"/>
      <c r="G91" s="312"/>
    </row>
    <row r="92" spans="1:9" ht="9.9499999999999993" customHeight="1" x14ac:dyDescent="0.15">
      <c r="F92" s="84"/>
      <c r="G92" s="84"/>
      <c r="H92" s="84"/>
      <c r="I92" s="84"/>
    </row>
    <row r="93" spans="1:9" ht="17.25" customHeight="1" x14ac:dyDescent="0.15">
      <c r="A93" s="85"/>
      <c r="C93" s="85"/>
      <c r="D93" s="85"/>
      <c r="E93" s="86"/>
      <c r="F93" s="86"/>
      <c r="G93" s="86"/>
      <c r="H93" s="86"/>
      <c r="I93" s="111"/>
    </row>
    <row r="94" spans="1:9" ht="18.75" customHeight="1" x14ac:dyDescent="0.15">
      <c r="A94" s="311"/>
      <c r="B94" s="311"/>
      <c r="C94" s="311"/>
      <c r="D94" s="311"/>
      <c r="E94" s="136"/>
      <c r="F94" s="136"/>
      <c r="G94" s="136"/>
      <c r="H94" s="136"/>
      <c r="I94" s="136"/>
    </row>
    <row r="95" spans="1:9" ht="23.1" hidden="1" customHeight="1" x14ac:dyDescent="0.15">
      <c r="A95" s="170"/>
      <c r="B95" s="170"/>
      <c r="C95" s="137"/>
      <c r="D95" s="130"/>
      <c r="E95" s="44"/>
      <c r="F95" s="44"/>
      <c r="G95" s="44"/>
      <c r="H95" s="44"/>
      <c r="I95" s="44"/>
    </row>
    <row r="96" spans="1:9" ht="23.1" customHeight="1" x14ac:dyDescent="0.15">
      <c r="A96" s="310"/>
      <c r="B96" s="310"/>
      <c r="C96" s="310"/>
      <c r="D96" s="130"/>
      <c r="E96" s="44"/>
      <c r="F96" s="44"/>
      <c r="G96" s="44"/>
      <c r="H96" s="114"/>
      <c r="I96" s="44"/>
    </row>
    <row r="97" spans="1:9" ht="9.75" customHeight="1" x14ac:dyDescent="0.15">
      <c r="A97" s="116"/>
      <c r="B97" s="116"/>
      <c r="C97" s="116"/>
      <c r="D97" s="116"/>
      <c r="E97" s="116"/>
      <c r="F97" s="116"/>
      <c r="G97" s="116"/>
      <c r="H97" s="116"/>
      <c r="I97" s="116"/>
    </row>
    <row r="98" spans="1:9" ht="17.25" customHeight="1" x14ac:dyDescent="0.15">
      <c r="A98" s="85"/>
      <c r="C98" s="85"/>
      <c r="D98" s="85"/>
      <c r="E98" s="86"/>
      <c r="F98" s="86"/>
      <c r="G98" s="86"/>
      <c r="H98" s="86"/>
      <c r="I98" s="111"/>
    </row>
    <row r="99" spans="1:9" ht="18.75" customHeight="1" x14ac:dyDescent="0.15">
      <c r="A99" s="311"/>
      <c r="B99" s="311"/>
      <c r="C99" s="311"/>
      <c r="D99" s="311"/>
      <c r="E99" s="136"/>
      <c r="F99" s="136"/>
      <c r="G99" s="136"/>
      <c r="H99" s="136"/>
      <c r="I99" s="136"/>
    </row>
    <row r="100" spans="1:9" ht="23.1" hidden="1" customHeight="1" x14ac:dyDescent="0.15">
      <c r="A100" s="165"/>
      <c r="B100" s="165"/>
      <c r="C100" s="165"/>
      <c r="D100" s="130"/>
      <c r="E100" s="44"/>
      <c r="F100" s="44"/>
      <c r="G100" s="44"/>
      <c r="H100" s="44"/>
      <c r="I100" s="44"/>
    </row>
    <row r="101" spans="1:9" ht="23.1" hidden="1" customHeight="1" x14ac:dyDescent="0.15">
      <c r="A101" s="165"/>
      <c r="B101" s="165"/>
      <c r="C101" s="165"/>
      <c r="D101" s="130"/>
      <c r="E101" s="44"/>
      <c r="F101" s="44"/>
      <c r="G101" s="44"/>
      <c r="H101" s="44"/>
      <c r="I101" s="44"/>
    </row>
    <row r="102" spans="1:9" ht="23.1" hidden="1" customHeight="1" x14ac:dyDescent="0.15">
      <c r="A102" s="165"/>
      <c r="B102" s="165"/>
      <c r="C102" s="166"/>
      <c r="D102" s="166"/>
      <c r="E102" s="44"/>
      <c r="F102" s="44"/>
      <c r="G102" s="44"/>
      <c r="H102" s="44"/>
      <c r="I102" s="44"/>
    </row>
    <row r="103" spans="1:9" ht="23.1" customHeight="1" x14ac:dyDescent="0.15">
      <c r="A103" s="310"/>
      <c r="B103" s="310"/>
      <c r="C103" s="310"/>
      <c r="D103" s="130"/>
      <c r="E103" s="44"/>
      <c r="F103" s="44"/>
      <c r="G103" s="44"/>
      <c r="H103" s="44"/>
      <c r="I103" s="44"/>
    </row>
    <row r="104" spans="1:9" ht="23.1" customHeight="1" x14ac:dyDescent="0.15">
      <c r="A104" s="310"/>
      <c r="B104" s="310"/>
      <c r="C104" s="310"/>
      <c r="D104" s="130"/>
      <c r="E104" s="44"/>
      <c r="F104" s="44"/>
      <c r="G104" s="44"/>
      <c r="H104" s="44"/>
      <c r="I104" s="44"/>
    </row>
    <row r="105" spans="1:9" ht="23.1" customHeight="1" x14ac:dyDescent="0.15">
      <c r="A105" s="310"/>
      <c r="B105" s="310"/>
      <c r="C105" s="310"/>
      <c r="D105" s="130"/>
      <c r="E105" s="44"/>
      <c r="F105" s="44"/>
      <c r="G105" s="44"/>
      <c r="H105" s="44"/>
      <c r="I105" s="44"/>
    </row>
    <row r="106" spans="1:9" ht="23.1" customHeight="1" x14ac:dyDescent="0.15">
      <c r="A106" s="310"/>
      <c r="B106" s="310"/>
      <c r="C106" s="310"/>
      <c r="D106" s="310"/>
      <c r="E106" s="44"/>
      <c r="F106" s="44"/>
      <c r="G106" s="44"/>
      <c r="H106" s="44"/>
      <c r="I106" s="44"/>
    </row>
    <row r="107" spans="1:9" ht="23.1" customHeight="1" x14ac:dyDescent="0.15">
      <c r="A107" s="310"/>
      <c r="B107" s="310"/>
      <c r="C107" s="310"/>
      <c r="D107" s="310"/>
      <c r="E107" s="44"/>
      <c r="F107" s="44"/>
      <c r="G107" s="114"/>
      <c r="H107" s="114"/>
      <c r="I107" s="44"/>
    </row>
    <row r="108" spans="1:9" ht="23.1" customHeight="1" x14ac:dyDescent="0.15">
      <c r="A108" s="310"/>
      <c r="B108" s="310"/>
      <c r="C108" s="310"/>
      <c r="D108" s="310"/>
      <c r="E108" s="118"/>
      <c r="F108" s="116"/>
      <c r="G108" s="116"/>
      <c r="H108" s="116"/>
      <c r="I108" s="116"/>
    </row>
    <row r="109" spans="1:9" ht="21.95" customHeight="1" x14ac:dyDescent="0.15">
      <c r="A109" s="88"/>
      <c r="B109" s="88"/>
      <c r="C109" s="263"/>
      <c r="D109" s="263"/>
      <c r="E109" s="263"/>
      <c r="F109" s="263"/>
      <c r="G109" s="263"/>
      <c r="H109" s="263"/>
      <c r="I109" s="263"/>
    </row>
    <row r="110" spans="1:9" ht="21.95" customHeight="1" x14ac:dyDescent="0.15">
      <c r="A110" s="88"/>
      <c r="B110" s="88"/>
      <c r="C110" s="263"/>
      <c r="D110" s="263"/>
      <c r="E110" s="263"/>
      <c r="F110" s="263"/>
      <c r="G110" s="263"/>
      <c r="H110" s="263"/>
      <c r="I110" s="263"/>
    </row>
    <row r="111" spans="1:9" ht="21.95" customHeight="1" x14ac:dyDescent="0.15">
      <c r="A111" s="88"/>
      <c r="B111" s="88"/>
      <c r="C111" s="263"/>
      <c r="D111" s="263"/>
      <c r="E111" s="263"/>
      <c r="F111" s="263"/>
      <c r="G111" s="263"/>
      <c r="H111" s="263"/>
      <c r="I111" s="263"/>
    </row>
    <row r="112" spans="1:9" ht="21.95" customHeight="1" x14ac:dyDescent="0.15">
      <c r="A112" s="88"/>
      <c r="B112" s="88"/>
      <c r="C112" s="263"/>
      <c r="D112" s="263"/>
      <c r="E112" s="263"/>
      <c r="F112" s="263"/>
      <c r="G112" s="263"/>
      <c r="H112" s="263"/>
      <c r="I112" s="263"/>
    </row>
    <row r="113" spans="1:9" ht="21.95" customHeight="1" x14ac:dyDescent="0.15">
      <c r="A113" s="88"/>
      <c r="B113" s="88"/>
      <c r="C113" s="263"/>
      <c r="D113" s="263"/>
      <c r="E113" s="263"/>
      <c r="F113" s="263"/>
      <c r="G113" s="263"/>
      <c r="H113" s="263"/>
      <c r="I113" s="263"/>
    </row>
    <row r="114" spans="1:9" ht="9.75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9" ht="28.5" x14ac:dyDescent="0.3">
      <c r="A115" s="309" t="str">
        <f>A1</f>
        <v>検査関係業務量報告</v>
      </c>
      <c r="B115" s="309"/>
      <c r="C115" s="309"/>
      <c r="D115" s="309"/>
      <c r="E115" s="309"/>
      <c r="F115" s="309"/>
      <c r="G115" s="309"/>
      <c r="H115" s="309"/>
      <c r="I115" s="309"/>
    </row>
    <row r="116" spans="1:9" ht="12.75" customHeight="1" x14ac:dyDescent="0.3">
      <c r="A116" s="308"/>
      <c r="B116" s="308"/>
      <c r="C116" s="308"/>
      <c r="D116" s="308"/>
      <c r="E116" s="308"/>
      <c r="F116" s="308"/>
      <c r="G116" s="308"/>
      <c r="H116" s="308"/>
      <c r="I116" s="308"/>
    </row>
    <row r="117" spans="1:9" ht="15.75" customHeight="1" x14ac:dyDescent="0.2">
      <c r="A117" s="307"/>
      <c r="B117" s="15"/>
      <c r="C117" s="15"/>
      <c r="F117" s="306"/>
      <c r="G117" s="306"/>
      <c r="H117" s="305"/>
      <c r="I117" s="302" t="str">
        <f>IF(I3="","",I3)</f>
        <v/>
      </c>
    </row>
    <row r="118" spans="1:9" ht="23.25" customHeight="1" x14ac:dyDescent="0.15">
      <c r="A118" s="304" t="str">
        <f>A4</f>
        <v>平成31年 2月</v>
      </c>
      <c r="B118" s="303"/>
      <c r="C118" s="303"/>
      <c r="D118" s="303"/>
      <c r="E118" s="303"/>
      <c r="F118" s="303"/>
      <c r="G118" s="303"/>
      <c r="H118" s="303"/>
      <c r="I118" s="302"/>
    </row>
    <row r="119" spans="1:9" ht="20.25" customHeight="1" x14ac:dyDescent="0.15">
      <c r="A119" s="301" t="str">
        <f>A5</f>
        <v>全国計</v>
      </c>
      <c r="B119" s="300"/>
      <c r="C119" s="300"/>
      <c r="D119" s="300"/>
      <c r="E119" s="300"/>
      <c r="F119" s="299"/>
      <c r="G119" s="299"/>
      <c r="H119" s="299"/>
      <c r="I119" s="14" t="s">
        <v>226</v>
      </c>
    </row>
    <row r="120" spans="1:9" ht="9.9499999999999993" customHeight="1" x14ac:dyDescent="0.15"/>
    <row r="121" spans="1:9" ht="18" customHeight="1" thickBot="1" x14ac:dyDescent="0.2">
      <c r="A121" s="91" t="s">
        <v>225</v>
      </c>
      <c r="B121" s="91"/>
      <c r="C121" s="91"/>
      <c r="D121" s="116"/>
      <c r="E121" s="116"/>
      <c r="F121" s="116"/>
      <c r="G121" s="116"/>
      <c r="H121" s="116"/>
      <c r="I121" s="298"/>
    </row>
    <row r="122" spans="1:9" ht="21.95" customHeight="1" x14ac:dyDescent="0.15">
      <c r="A122" s="297"/>
      <c r="B122" s="296"/>
      <c r="C122" s="294" t="s">
        <v>91</v>
      </c>
      <c r="D122" s="293"/>
      <c r="E122" s="295" t="s">
        <v>92</v>
      </c>
      <c r="F122" s="294" t="s">
        <v>93</v>
      </c>
      <c r="G122" s="293"/>
      <c r="H122" s="292" t="s">
        <v>20</v>
      </c>
      <c r="I122" s="291"/>
    </row>
    <row r="123" spans="1:9" ht="21.95" customHeight="1" thickBot="1" x14ac:dyDescent="0.2">
      <c r="A123" s="290"/>
      <c r="B123" s="289"/>
      <c r="C123" s="288" t="s">
        <v>94</v>
      </c>
      <c r="D123" s="287" t="s">
        <v>95</v>
      </c>
      <c r="E123" s="286"/>
      <c r="F123" s="285" t="s">
        <v>94</v>
      </c>
      <c r="G123" s="284" t="s">
        <v>95</v>
      </c>
      <c r="H123" s="283"/>
      <c r="I123" s="282"/>
    </row>
    <row r="124" spans="1:9" ht="21.95" customHeight="1" x14ac:dyDescent="0.15">
      <c r="A124" s="281" t="s">
        <v>96</v>
      </c>
      <c r="B124" s="280"/>
      <c r="C124" s="278">
        <v>1200171</v>
      </c>
      <c r="D124" s="277">
        <v>138383</v>
      </c>
      <c r="E124" s="279">
        <v>10474</v>
      </c>
      <c r="F124" s="278">
        <v>236</v>
      </c>
      <c r="G124" s="277">
        <v>1</v>
      </c>
      <c r="H124" s="276">
        <v>1349265</v>
      </c>
      <c r="I124" s="275"/>
    </row>
    <row r="125" spans="1:9" ht="21.95" customHeight="1" thickBot="1" x14ac:dyDescent="0.2">
      <c r="A125" s="274" t="s">
        <v>97</v>
      </c>
      <c r="B125" s="273"/>
      <c r="C125" s="271">
        <v>112</v>
      </c>
      <c r="D125" s="270">
        <v>0</v>
      </c>
      <c r="E125" s="272">
        <v>0</v>
      </c>
      <c r="F125" s="271">
        <v>0</v>
      </c>
      <c r="G125" s="270">
        <v>0</v>
      </c>
      <c r="H125" s="269">
        <v>112</v>
      </c>
      <c r="I125" s="268"/>
    </row>
    <row r="126" spans="1:9" ht="21.95" customHeight="1" thickBot="1" x14ac:dyDescent="0.2">
      <c r="A126" s="267" t="s">
        <v>98</v>
      </c>
      <c r="B126" s="266"/>
      <c r="C126" s="107">
        <v>7454145900</v>
      </c>
      <c r="D126" s="108">
        <v>594619200</v>
      </c>
      <c r="E126" s="107">
        <v>45694400</v>
      </c>
      <c r="F126" s="109">
        <v>684400</v>
      </c>
      <c r="G126" s="81">
        <v>4400</v>
      </c>
      <c r="H126" s="265">
        <v>8095148300</v>
      </c>
      <c r="I126" s="264"/>
    </row>
    <row r="127" spans="1:9" ht="21.95" customHeight="1" x14ac:dyDescent="0.15">
      <c r="A127" s="88"/>
      <c r="B127" s="88"/>
      <c r="C127" s="263"/>
      <c r="D127" s="263"/>
      <c r="E127" s="263"/>
      <c r="F127" s="263"/>
      <c r="G127" s="263"/>
      <c r="H127" s="263"/>
      <c r="I127" s="263"/>
    </row>
    <row r="128" spans="1:9" ht="21.95" customHeight="1" x14ac:dyDescent="0.15">
      <c r="A128" s="88"/>
      <c r="B128" s="88"/>
      <c r="C128" s="263"/>
      <c r="D128" s="263"/>
      <c r="E128" s="263"/>
      <c r="F128" s="263"/>
      <c r="G128" s="263"/>
      <c r="H128" s="263"/>
      <c r="I128" s="263"/>
    </row>
    <row r="129" spans="1:9" ht="21.95" customHeight="1" x14ac:dyDescent="0.15">
      <c r="A129" s="88"/>
      <c r="B129" s="88"/>
      <c r="C129" s="263"/>
      <c r="D129" s="263"/>
      <c r="E129" s="263"/>
      <c r="F129" s="263"/>
      <c r="G129" s="263"/>
      <c r="H129" s="263"/>
      <c r="I129" s="263"/>
    </row>
    <row r="130" spans="1:9" ht="21.95" customHeight="1" x14ac:dyDescent="0.15">
      <c r="A130" s="88"/>
      <c r="B130" s="88"/>
      <c r="C130" s="263"/>
      <c r="D130" s="263"/>
      <c r="E130" s="263"/>
      <c r="F130" s="263"/>
      <c r="G130" s="263"/>
      <c r="H130" s="263"/>
      <c r="I130" s="263"/>
    </row>
    <row r="131" spans="1:9" ht="21.95" customHeight="1" x14ac:dyDescent="0.15">
      <c r="A131" s="88"/>
      <c r="B131" s="88"/>
      <c r="C131" s="263"/>
      <c r="D131" s="263"/>
      <c r="E131" s="263"/>
      <c r="F131" s="263"/>
      <c r="G131" s="263"/>
      <c r="H131" s="263"/>
      <c r="I131" s="263"/>
    </row>
    <row r="132" spans="1:9" ht="21.95" customHeight="1" x14ac:dyDescent="0.15">
      <c r="A132" s="88"/>
      <c r="B132" s="88"/>
      <c r="C132" s="263"/>
      <c r="D132" s="263"/>
      <c r="E132" s="263"/>
      <c r="F132" s="263"/>
      <c r="G132" s="263"/>
      <c r="H132" s="263"/>
      <c r="I132" s="263"/>
    </row>
    <row r="133" spans="1:9" ht="21.95" customHeight="1" x14ac:dyDescent="0.15">
      <c r="A133" s="88"/>
      <c r="B133" s="88"/>
      <c r="C133" s="263"/>
      <c r="D133" s="263"/>
      <c r="E133" s="263"/>
      <c r="F133" s="263"/>
      <c r="G133" s="263"/>
      <c r="H133" s="263"/>
      <c r="I133" s="263"/>
    </row>
    <row r="134" spans="1:9" ht="21.95" customHeight="1" x14ac:dyDescent="0.15">
      <c r="A134" s="88"/>
      <c r="B134" s="88"/>
      <c r="C134" s="263"/>
      <c r="D134" s="263"/>
      <c r="E134" s="263"/>
      <c r="F134" s="263"/>
      <c r="G134" s="263"/>
      <c r="H134" s="263"/>
      <c r="I134" s="263"/>
    </row>
    <row r="135" spans="1:9" ht="21.95" customHeight="1" x14ac:dyDescent="0.15">
      <c r="A135" s="88"/>
      <c r="B135" s="88"/>
      <c r="C135" s="263"/>
      <c r="D135" s="263"/>
      <c r="E135" s="263"/>
      <c r="F135" s="263"/>
      <c r="G135" s="263"/>
      <c r="H135" s="263"/>
      <c r="I135" s="263"/>
    </row>
    <row r="136" spans="1:9" ht="21.95" customHeight="1" x14ac:dyDescent="0.15">
      <c r="A136" s="88"/>
      <c r="B136" s="88"/>
      <c r="C136" s="263"/>
      <c r="D136" s="263"/>
      <c r="E136" s="263"/>
      <c r="F136" s="263"/>
      <c r="G136" s="263"/>
      <c r="H136" s="263"/>
      <c r="I136" s="263"/>
    </row>
    <row r="137" spans="1:9" ht="21.95" customHeight="1" x14ac:dyDescent="0.15">
      <c r="A137" s="88"/>
      <c r="B137" s="88"/>
      <c r="C137" s="263"/>
      <c r="D137" s="263"/>
      <c r="E137" s="263"/>
      <c r="F137" s="263"/>
      <c r="G137" s="263"/>
      <c r="H137" s="263"/>
      <c r="I137" s="263"/>
    </row>
    <row r="138" spans="1:9" ht="21.95" customHeight="1" x14ac:dyDescent="0.15">
      <c r="A138" s="88"/>
      <c r="B138" s="88"/>
      <c r="C138" s="263"/>
      <c r="D138" s="263"/>
      <c r="E138" s="263"/>
      <c r="F138" s="263"/>
      <c r="G138" s="263"/>
      <c r="H138" s="263"/>
      <c r="I138" s="263"/>
    </row>
    <row r="139" spans="1:9" ht="21.95" customHeight="1" x14ac:dyDescent="0.15">
      <c r="A139" s="88"/>
      <c r="B139" s="88"/>
      <c r="C139" s="263"/>
      <c r="D139" s="263"/>
      <c r="E139" s="263"/>
      <c r="F139" s="263"/>
      <c r="G139" s="263"/>
      <c r="H139" s="263"/>
      <c r="I139" s="263"/>
    </row>
    <row r="140" spans="1:9" ht="21.95" customHeight="1" x14ac:dyDescent="0.15">
      <c r="A140" s="88"/>
      <c r="B140" s="88"/>
      <c r="C140" s="263"/>
      <c r="D140" s="263"/>
      <c r="E140" s="263"/>
      <c r="F140" s="263"/>
      <c r="G140" s="263"/>
      <c r="H140" s="263"/>
      <c r="I140" s="263"/>
    </row>
    <row r="141" spans="1:9" ht="21.95" customHeight="1" x14ac:dyDescent="0.15">
      <c r="A141" s="88"/>
      <c r="B141" s="88"/>
      <c r="C141" s="263"/>
      <c r="D141" s="263"/>
      <c r="E141" s="263"/>
      <c r="F141" s="263"/>
      <c r="G141" s="263"/>
      <c r="H141" s="263"/>
      <c r="I141" s="263"/>
    </row>
    <row r="142" spans="1:9" ht="21.95" customHeight="1" x14ac:dyDescent="0.15">
      <c r="A142" s="88"/>
      <c r="B142" s="88"/>
      <c r="C142" s="263"/>
      <c r="D142" s="263"/>
      <c r="E142" s="263"/>
      <c r="F142" s="263"/>
      <c r="G142" s="263"/>
      <c r="H142" s="263"/>
      <c r="I142" s="263"/>
    </row>
    <row r="143" spans="1:9" ht="21.95" customHeight="1" x14ac:dyDescent="0.15">
      <c r="A143" s="88"/>
      <c r="B143" s="88"/>
      <c r="C143" s="263"/>
      <c r="D143" s="263"/>
      <c r="E143" s="263"/>
      <c r="F143" s="263"/>
      <c r="G143" s="263"/>
      <c r="H143" s="263"/>
      <c r="I143" s="263"/>
    </row>
    <row r="144" spans="1:9" ht="21.95" customHeight="1" x14ac:dyDescent="0.15">
      <c r="A144" s="88"/>
      <c r="B144" s="88"/>
      <c r="C144" s="263"/>
      <c r="D144" s="263"/>
      <c r="E144" s="263"/>
      <c r="F144" s="263"/>
      <c r="G144" s="263"/>
      <c r="H144" s="263"/>
      <c r="I144" s="263"/>
    </row>
    <row r="145" spans="1:9" ht="21.95" customHeight="1" x14ac:dyDescent="0.15">
      <c r="A145" s="88"/>
      <c r="B145" s="88"/>
      <c r="C145" s="263"/>
      <c r="D145" s="263"/>
      <c r="E145" s="263"/>
      <c r="F145" s="263"/>
      <c r="G145" s="263"/>
      <c r="H145" s="263"/>
      <c r="I145" s="263"/>
    </row>
    <row r="146" spans="1:9" ht="21.95" customHeight="1" x14ac:dyDescent="0.15">
      <c r="A146" s="88"/>
      <c r="B146" s="88"/>
      <c r="C146" s="263"/>
      <c r="D146" s="263"/>
      <c r="E146" s="263"/>
      <c r="F146" s="263"/>
      <c r="G146" s="263"/>
      <c r="H146" s="263"/>
      <c r="I146" s="263"/>
    </row>
    <row r="147" spans="1:9" ht="21.95" customHeight="1" x14ac:dyDescent="0.15">
      <c r="A147" s="88"/>
      <c r="B147" s="88"/>
      <c r="C147" s="263"/>
      <c r="D147" s="263"/>
      <c r="E147" s="263"/>
      <c r="F147" s="263"/>
      <c r="G147" s="263"/>
      <c r="H147" s="263"/>
      <c r="I147" s="263"/>
    </row>
    <row r="148" spans="1:9" ht="21.95" customHeight="1" x14ac:dyDescent="0.15">
      <c r="A148" s="88"/>
      <c r="B148" s="88"/>
      <c r="C148" s="263"/>
      <c r="D148" s="263"/>
      <c r="E148" s="263"/>
      <c r="F148" s="263"/>
      <c r="G148" s="263"/>
      <c r="H148" s="263"/>
      <c r="I148" s="263"/>
    </row>
    <row r="149" spans="1:9" ht="21.95" customHeight="1" x14ac:dyDescent="0.15">
      <c r="A149" s="88"/>
      <c r="B149" s="88"/>
      <c r="C149" s="263"/>
      <c r="D149" s="263"/>
      <c r="E149" s="263"/>
      <c r="F149" s="263"/>
      <c r="G149" s="263"/>
      <c r="H149" s="263"/>
      <c r="I149" s="263"/>
    </row>
    <row r="150" spans="1:9" ht="21.95" customHeight="1" x14ac:dyDescent="0.15">
      <c r="A150" s="88"/>
      <c r="B150" s="88"/>
      <c r="C150" s="263"/>
      <c r="D150" s="263"/>
      <c r="E150" s="263"/>
      <c r="F150" s="263"/>
      <c r="G150" s="263"/>
      <c r="H150" s="263"/>
      <c r="I150" s="263"/>
    </row>
    <row r="151" spans="1:9" ht="21.95" customHeight="1" x14ac:dyDescent="0.15">
      <c r="A151" s="88"/>
      <c r="B151" s="88"/>
      <c r="C151" s="263"/>
      <c r="D151" s="263"/>
      <c r="E151" s="263"/>
      <c r="F151" s="263"/>
      <c r="G151" s="263"/>
      <c r="H151" s="263"/>
      <c r="I151" s="263"/>
    </row>
    <row r="152" spans="1:9" ht="21.95" customHeight="1" x14ac:dyDescent="0.15">
      <c r="A152" s="88"/>
      <c r="B152" s="88"/>
      <c r="C152" s="263"/>
      <c r="D152" s="263"/>
      <c r="E152" s="263"/>
      <c r="F152" s="263"/>
      <c r="G152" s="263"/>
      <c r="H152" s="263"/>
      <c r="I152" s="263"/>
    </row>
    <row r="153" spans="1:9" ht="21.95" customHeight="1" x14ac:dyDescent="0.15">
      <c r="A153" s="88"/>
      <c r="B153" s="88"/>
      <c r="C153" s="263"/>
      <c r="D153" s="263"/>
      <c r="E153" s="263"/>
      <c r="F153" s="263"/>
      <c r="G153" s="263"/>
      <c r="H153" s="263"/>
      <c r="I153" s="263"/>
    </row>
    <row r="154" spans="1:9" ht="21.95" customHeight="1" x14ac:dyDescent="0.15">
      <c r="A154" s="88"/>
      <c r="B154" s="88"/>
      <c r="C154" s="263"/>
      <c r="D154" s="263"/>
      <c r="E154" s="263"/>
      <c r="F154" s="263"/>
      <c r="G154" s="263"/>
      <c r="H154" s="263"/>
      <c r="I154" s="263"/>
    </row>
    <row r="155" spans="1:9" ht="21.95" customHeight="1" x14ac:dyDescent="0.15">
      <c r="A155" s="88"/>
      <c r="B155" s="88"/>
      <c r="C155" s="263"/>
      <c r="D155" s="263"/>
      <c r="E155" s="263"/>
      <c r="F155" s="263"/>
      <c r="G155" s="263"/>
      <c r="H155" s="263"/>
      <c r="I155" s="263"/>
    </row>
    <row r="156" spans="1:9" ht="21.95" customHeight="1" x14ac:dyDescent="0.15">
      <c r="A156" s="88"/>
      <c r="B156" s="88"/>
      <c r="C156" s="263"/>
      <c r="D156" s="263"/>
      <c r="E156" s="263"/>
      <c r="F156" s="263"/>
      <c r="G156" s="263"/>
      <c r="H156" s="263"/>
      <c r="I156" s="263"/>
    </row>
    <row r="157" spans="1:9" ht="21.95" customHeight="1" x14ac:dyDescent="0.15">
      <c r="A157" s="88"/>
      <c r="B157" s="88"/>
      <c r="C157" s="263"/>
      <c r="D157" s="263"/>
      <c r="E157" s="263"/>
      <c r="F157" s="263"/>
      <c r="G157" s="263"/>
      <c r="H157" s="263"/>
      <c r="I157" s="263"/>
    </row>
  </sheetData>
  <mergeCells count="96">
    <mergeCell ref="A124:B124"/>
    <mergeCell ref="H124:I124"/>
    <mergeCell ref="A125:B125"/>
    <mergeCell ref="H125:I125"/>
    <mergeCell ref="A126:B126"/>
    <mergeCell ref="H126:I126"/>
    <mergeCell ref="A115:I115"/>
    <mergeCell ref="I117:I118"/>
    <mergeCell ref="A118:H118"/>
    <mergeCell ref="C122:D122"/>
    <mergeCell ref="E122:E123"/>
    <mergeCell ref="F122:G122"/>
    <mergeCell ref="H122:I123"/>
    <mergeCell ref="A88:D88"/>
    <mergeCell ref="A89:D89"/>
    <mergeCell ref="A90:D90"/>
    <mergeCell ref="A91:D91"/>
    <mergeCell ref="A95:B95"/>
    <mergeCell ref="A100:B102"/>
    <mergeCell ref="C100:C101"/>
    <mergeCell ref="C102:D102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zoomScale="70" zoomScaleNormal="70" workbookViewId="0">
      <selection sqref="A1:I1"/>
    </sheetView>
  </sheetViews>
  <sheetFormatPr defaultRowHeight="13.5" x14ac:dyDescent="0.15"/>
  <cols>
    <col min="1" max="1" width="3.875" style="16" customWidth="1"/>
    <col min="2" max="2" width="6.5" style="16" customWidth="1"/>
    <col min="3" max="3" width="14.125" style="16" customWidth="1"/>
    <col min="4" max="4" width="16.75" style="16" customWidth="1"/>
    <col min="5" max="9" width="13.875" style="16" customWidth="1"/>
    <col min="10" max="16384" width="9" style="16"/>
  </cols>
  <sheetData>
    <row r="1" spans="1:9" ht="28.5" x14ac:dyDescent="0.3">
      <c r="A1" s="309" t="s">
        <v>143</v>
      </c>
      <c r="B1" s="309"/>
      <c r="C1" s="309"/>
      <c r="D1" s="309"/>
      <c r="E1" s="309"/>
      <c r="F1" s="309"/>
      <c r="G1" s="309"/>
      <c r="H1" s="309"/>
      <c r="I1" s="309"/>
    </row>
    <row r="2" spans="1:9" ht="10.5" customHeight="1" x14ac:dyDescent="0.3">
      <c r="A2" s="308"/>
      <c r="B2" s="308"/>
      <c r="C2" s="308"/>
      <c r="D2" s="308"/>
      <c r="E2" s="308"/>
      <c r="F2" s="308"/>
      <c r="G2" s="308"/>
      <c r="H2" s="308"/>
      <c r="I2" s="308"/>
    </row>
    <row r="3" spans="1:9" ht="18" customHeight="1" x14ac:dyDescent="0.2">
      <c r="A3" s="307"/>
      <c r="B3" s="15"/>
      <c r="C3" s="15"/>
      <c r="F3" s="306"/>
      <c r="G3" s="306"/>
      <c r="H3" s="305"/>
      <c r="I3" s="384" t="s">
        <v>1</v>
      </c>
    </row>
    <row r="4" spans="1:9" ht="19.5" customHeight="1" x14ac:dyDescent="0.15">
      <c r="A4" s="304" t="s">
        <v>237</v>
      </c>
      <c r="B4" s="304"/>
      <c r="C4" s="304"/>
      <c r="D4" s="304"/>
      <c r="E4" s="304"/>
      <c r="F4" s="304"/>
      <c r="G4" s="304"/>
      <c r="H4" s="304"/>
      <c r="I4" s="384"/>
    </row>
    <row r="5" spans="1:9" ht="20.25" customHeight="1" x14ac:dyDescent="0.15">
      <c r="A5" s="301" t="s">
        <v>155</v>
      </c>
      <c r="B5" s="300"/>
      <c r="C5" s="300"/>
      <c r="D5" s="300"/>
      <c r="E5" s="300"/>
      <c r="F5" s="299"/>
      <c r="G5" s="299"/>
      <c r="H5" s="12"/>
      <c r="I5" s="12"/>
    </row>
    <row r="6" spans="1:9" ht="15" customHeight="1" x14ac:dyDescent="0.15">
      <c r="F6" s="84"/>
      <c r="G6" s="84"/>
      <c r="H6" s="84"/>
      <c r="I6" s="84"/>
    </row>
    <row r="7" spans="1:9" ht="18" customHeight="1" x14ac:dyDescent="0.2">
      <c r="A7" s="15" t="s">
        <v>4</v>
      </c>
      <c r="I7" s="14" t="s">
        <v>139</v>
      </c>
    </row>
    <row r="8" spans="1:9" ht="18" customHeight="1" thickBot="1" x14ac:dyDescent="0.25">
      <c r="A8" s="15" t="s">
        <v>6</v>
      </c>
    </row>
    <row r="9" spans="1:9" ht="23.1" customHeight="1" thickBot="1" x14ac:dyDescent="0.2">
      <c r="A9" s="351" t="s">
        <v>160</v>
      </c>
      <c r="B9" s="350"/>
      <c r="C9" s="350"/>
      <c r="D9" s="349"/>
      <c r="E9" s="348" t="s">
        <v>8</v>
      </c>
      <c r="F9" s="347" t="s">
        <v>9</v>
      </c>
      <c r="G9" s="347" t="s">
        <v>10</v>
      </c>
      <c r="H9" s="347" t="s">
        <v>11</v>
      </c>
      <c r="I9" s="346" t="s">
        <v>153</v>
      </c>
    </row>
    <row r="10" spans="1:9" ht="23.1" customHeight="1" x14ac:dyDescent="0.15">
      <c r="A10" s="383" t="s">
        <v>13</v>
      </c>
      <c r="B10" s="382"/>
      <c r="C10" s="381" t="s">
        <v>14</v>
      </c>
      <c r="D10" s="380" t="s">
        <v>15</v>
      </c>
      <c r="E10" s="379">
        <v>219139</v>
      </c>
      <c r="F10" s="378">
        <v>0</v>
      </c>
      <c r="G10" s="378">
        <v>219103</v>
      </c>
      <c r="H10" s="378">
        <v>36</v>
      </c>
      <c r="I10" s="377">
        <f>SUM(G10:H10)</f>
        <v>219139</v>
      </c>
    </row>
    <row r="11" spans="1:9" ht="23.1" customHeight="1" x14ac:dyDescent="0.15">
      <c r="A11" s="352"/>
      <c r="B11" s="375"/>
      <c r="C11" s="374"/>
      <c r="D11" s="131" t="s">
        <v>150</v>
      </c>
      <c r="E11" s="73">
        <v>1637</v>
      </c>
      <c r="F11" s="33">
        <v>0</v>
      </c>
      <c r="G11" s="33">
        <v>1615</v>
      </c>
      <c r="H11" s="33">
        <v>22</v>
      </c>
      <c r="I11" s="34">
        <f>SUM(G11:H11)</f>
        <v>1637</v>
      </c>
    </row>
    <row r="12" spans="1:9" ht="23.1" customHeight="1" x14ac:dyDescent="0.15">
      <c r="A12" s="352"/>
      <c r="B12" s="375"/>
      <c r="C12" s="376" t="s">
        <v>17</v>
      </c>
      <c r="D12" s="131" t="s">
        <v>18</v>
      </c>
      <c r="E12" s="73">
        <v>25843</v>
      </c>
      <c r="F12" s="33">
        <v>0</v>
      </c>
      <c r="G12" s="33">
        <v>25842</v>
      </c>
      <c r="H12" s="33">
        <v>1</v>
      </c>
      <c r="I12" s="34">
        <f>SUM(G12:H12)</f>
        <v>25843</v>
      </c>
    </row>
    <row r="13" spans="1:9" ht="23.1" customHeight="1" x14ac:dyDescent="0.15">
      <c r="A13" s="352"/>
      <c r="B13" s="375"/>
      <c r="C13" s="374"/>
      <c r="D13" s="131" t="s">
        <v>19</v>
      </c>
      <c r="E13" s="73">
        <v>24061</v>
      </c>
      <c r="F13" s="33">
        <v>38</v>
      </c>
      <c r="G13" s="33">
        <v>24097</v>
      </c>
      <c r="H13" s="33">
        <v>2</v>
      </c>
      <c r="I13" s="34">
        <f>SUM(G13:H13)</f>
        <v>24099</v>
      </c>
    </row>
    <row r="14" spans="1:9" ht="23.1" customHeight="1" x14ac:dyDescent="0.15">
      <c r="A14" s="373"/>
      <c r="B14" s="372"/>
      <c r="C14" s="215" t="s">
        <v>20</v>
      </c>
      <c r="D14" s="219"/>
      <c r="E14" s="123">
        <f>SUM(E10:E13)</f>
        <v>270680</v>
      </c>
      <c r="F14" s="33">
        <f>SUM(F10:F13)</f>
        <v>38</v>
      </c>
      <c r="G14" s="33">
        <f>SUM(G10:G13)</f>
        <v>270657</v>
      </c>
      <c r="H14" s="33">
        <f>SUM(H10:H13)</f>
        <v>61</v>
      </c>
      <c r="I14" s="34">
        <f>SUM(G14:H14)</f>
        <v>270718</v>
      </c>
    </row>
    <row r="15" spans="1:9" ht="23.1" customHeight="1" x14ac:dyDescent="0.15">
      <c r="A15" s="367" t="s">
        <v>136</v>
      </c>
      <c r="B15" s="364"/>
      <c r="C15" s="363"/>
      <c r="D15" s="131" t="s">
        <v>18</v>
      </c>
      <c r="E15" s="73">
        <v>928172</v>
      </c>
      <c r="F15" s="33">
        <v>14852</v>
      </c>
      <c r="G15" s="33">
        <v>942742</v>
      </c>
      <c r="H15" s="33">
        <v>282</v>
      </c>
      <c r="I15" s="34">
        <f>SUM(G15:H15)</f>
        <v>943024</v>
      </c>
    </row>
    <row r="16" spans="1:9" ht="23.1" customHeight="1" x14ac:dyDescent="0.15">
      <c r="A16" s="248"/>
      <c r="B16" s="139"/>
      <c r="C16" s="362"/>
      <c r="D16" s="131" t="s">
        <v>19</v>
      </c>
      <c r="E16" s="73">
        <v>390120</v>
      </c>
      <c r="F16" s="33">
        <v>16269</v>
      </c>
      <c r="G16" s="33">
        <v>406337</v>
      </c>
      <c r="H16" s="33">
        <v>52</v>
      </c>
      <c r="I16" s="34">
        <f>SUM(G16:H16)</f>
        <v>406389</v>
      </c>
    </row>
    <row r="17" spans="1:9" ht="23.1" customHeight="1" x14ac:dyDescent="0.15">
      <c r="A17" s="361"/>
      <c r="B17" s="360"/>
      <c r="C17" s="359"/>
      <c r="D17" s="131" t="s">
        <v>22</v>
      </c>
      <c r="E17" s="123">
        <f>SUM(E15:E16)</f>
        <v>1318292</v>
      </c>
      <c r="F17" s="33">
        <f>SUM(F15:F16)</f>
        <v>31121</v>
      </c>
      <c r="G17" s="33">
        <f>SUM(G15:G16)</f>
        <v>1349079</v>
      </c>
      <c r="H17" s="366">
        <f>SUM(H15:H16)</f>
        <v>334</v>
      </c>
      <c r="I17" s="34">
        <f>SUM(G17:H17)</f>
        <v>1349413</v>
      </c>
    </row>
    <row r="18" spans="1:9" ht="23.1" customHeight="1" x14ac:dyDescent="0.15">
      <c r="A18" s="371" t="s">
        <v>23</v>
      </c>
      <c r="B18" s="370"/>
      <c r="C18" s="370"/>
      <c r="D18" s="369"/>
      <c r="E18" s="123">
        <v>0</v>
      </c>
      <c r="F18" s="33">
        <v>0</v>
      </c>
      <c r="G18" s="43" t="s">
        <v>24</v>
      </c>
      <c r="H18" s="368" t="s">
        <v>24</v>
      </c>
      <c r="I18" s="34">
        <v>0</v>
      </c>
    </row>
    <row r="19" spans="1:9" ht="23.1" customHeight="1" x14ac:dyDescent="0.15">
      <c r="A19" s="367" t="s">
        <v>25</v>
      </c>
      <c r="B19" s="364"/>
      <c r="C19" s="363"/>
      <c r="D19" s="131" t="s">
        <v>18</v>
      </c>
      <c r="E19" s="73">
        <v>410</v>
      </c>
      <c r="F19" s="33">
        <v>3</v>
      </c>
      <c r="G19" s="33">
        <v>413</v>
      </c>
      <c r="H19" s="33">
        <v>0</v>
      </c>
      <c r="I19" s="34">
        <f>SUM(G19:H19)</f>
        <v>413</v>
      </c>
    </row>
    <row r="20" spans="1:9" ht="23.1" customHeight="1" x14ac:dyDescent="0.15">
      <c r="A20" s="248"/>
      <c r="B20" s="139"/>
      <c r="C20" s="362"/>
      <c r="D20" s="131" t="s">
        <v>19</v>
      </c>
      <c r="E20" s="73">
        <v>9609</v>
      </c>
      <c r="F20" s="33">
        <v>91</v>
      </c>
      <c r="G20" s="33">
        <v>9700</v>
      </c>
      <c r="H20" s="33">
        <v>0</v>
      </c>
      <c r="I20" s="34">
        <f>SUM(G20:H20)</f>
        <v>9700</v>
      </c>
    </row>
    <row r="21" spans="1:9" ht="23.1" customHeight="1" x14ac:dyDescent="0.15">
      <c r="A21" s="361"/>
      <c r="B21" s="360"/>
      <c r="C21" s="359"/>
      <c r="D21" s="131" t="s">
        <v>22</v>
      </c>
      <c r="E21" s="123">
        <f>SUM(E19:E20)</f>
        <v>10019</v>
      </c>
      <c r="F21" s="33">
        <f>SUM(F19:F20)</f>
        <v>94</v>
      </c>
      <c r="G21" s="33">
        <f>SUM(G19:G20)</f>
        <v>10113</v>
      </c>
      <c r="H21" s="366">
        <f>SUM(H19:H20)</f>
        <v>0</v>
      </c>
      <c r="I21" s="34">
        <f>SUM(G21:H21)</f>
        <v>10113</v>
      </c>
    </row>
    <row r="22" spans="1:9" ht="23.1" customHeight="1" x14ac:dyDescent="0.15">
      <c r="A22" s="248" t="s">
        <v>26</v>
      </c>
      <c r="B22" s="139"/>
      <c r="C22" s="139"/>
      <c r="D22" s="249"/>
      <c r="E22" s="73">
        <v>1076</v>
      </c>
      <c r="F22" s="33">
        <v>0</v>
      </c>
      <c r="G22" s="33">
        <v>1075</v>
      </c>
      <c r="H22" s="33">
        <v>1</v>
      </c>
      <c r="I22" s="34">
        <f>SUM(G22:H22)</f>
        <v>1076</v>
      </c>
    </row>
    <row r="23" spans="1:9" ht="23.1" customHeight="1" x14ac:dyDescent="0.15">
      <c r="A23" s="35"/>
      <c r="B23" s="36"/>
      <c r="C23" s="243" t="s">
        <v>159</v>
      </c>
      <c r="D23" s="244"/>
      <c r="E23" s="73">
        <v>40</v>
      </c>
      <c r="F23" s="33">
        <v>0</v>
      </c>
      <c r="G23" s="33">
        <v>40</v>
      </c>
      <c r="H23" s="33">
        <v>0</v>
      </c>
      <c r="I23" s="34">
        <f>SUM(G23:H23)</f>
        <v>40</v>
      </c>
    </row>
    <row r="24" spans="1:9" ht="23.1" customHeight="1" x14ac:dyDescent="0.15">
      <c r="A24" s="35"/>
      <c r="B24" s="36"/>
      <c r="C24" s="37"/>
      <c r="D24" s="131" t="s">
        <v>28</v>
      </c>
      <c r="E24" s="73">
        <v>3</v>
      </c>
      <c r="F24" s="33">
        <v>0</v>
      </c>
      <c r="G24" s="33">
        <v>3</v>
      </c>
      <c r="H24" s="33">
        <v>0</v>
      </c>
      <c r="I24" s="34">
        <f>SUM(G24:H24)</f>
        <v>3</v>
      </c>
    </row>
    <row r="25" spans="1:9" ht="23.1" customHeight="1" x14ac:dyDescent="0.15">
      <c r="A25" s="39"/>
      <c r="B25" s="40"/>
      <c r="C25" s="250" t="s">
        <v>29</v>
      </c>
      <c r="D25" s="244"/>
      <c r="E25" s="73">
        <v>336</v>
      </c>
      <c r="F25" s="33">
        <v>0</v>
      </c>
      <c r="G25" s="33">
        <v>336</v>
      </c>
      <c r="H25" s="33">
        <v>0</v>
      </c>
      <c r="I25" s="34">
        <f>SUM(G25:H25)</f>
        <v>336</v>
      </c>
    </row>
    <row r="26" spans="1:9" ht="23.1" customHeight="1" x14ac:dyDescent="0.15">
      <c r="A26" s="365" t="s">
        <v>30</v>
      </c>
      <c r="B26" s="364"/>
      <c r="C26" s="363"/>
      <c r="D26" s="131" t="s">
        <v>31</v>
      </c>
      <c r="E26" s="73">
        <v>2752</v>
      </c>
      <c r="F26" s="33">
        <v>0</v>
      </c>
      <c r="G26" s="43" t="s">
        <v>24</v>
      </c>
      <c r="H26" s="43" t="s">
        <v>24</v>
      </c>
      <c r="I26" s="34">
        <v>2752</v>
      </c>
    </row>
    <row r="27" spans="1:9" ht="23.1" customHeight="1" x14ac:dyDescent="0.15">
      <c r="A27" s="248"/>
      <c r="B27" s="139"/>
      <c r="C27" s="362"/>
      <c r="D27" s="131" t="s">
        <v>32</v>
      </c>
      <c r="E27" s="73">
        <v>6391</v>
      </c>
      <c r="F27" s="33">
        <v>0</v>
      </c>
      <c r="G27" s="43" t="s">
        <v>24</v>
      </c>
      <c r="H27" s="43" t="s">
        <v>24</v>
      </c>
      <c r="I27" s="34">
        <v>6391</v>
      </c>
    </row>
    <row r="28" spans="1:9" ht="23.1" customHeight="1" x14ac:dyDescent="0.15">
      <c r="A28" s="361"/>
      <c r="B28" s="360"/>
      <c r="C28" s="359"/>
      <c r="D28" s="131" t="s">
        <v>20</v>
      </c>
      <c r="E28" s="73">
        <f>SUM(E26:E27)</f>
        <v>9143</v>
      </c>
      <c r="F28" s="33">
        <f>SUM(F26:F27)</f>
        <v>0</v>
      </c>
      <c r="G28" s="43" t="s">
        <v>24</v>
      </c>
      <c r="H28" s="43" t="s">
        <v>24</v>
      </c>
      <c r="I28" s="34">
        <f>SUM(I26:I27)</f>
        <v>9143</v>
      </c>
    </row>
    <row r="29" spans="1:9" ht="23.1" customHeight="1" x14ac:dyDescent="0.15">
      <c r="A29" s="358" t="s">
        <v>33</v>
      </c>
      <c r="B29" s="243"/>
      <c r="C29" s="250"/>
      <c r="D29" s="244"/>
      <c r="E29" s="73">
        <v>732336</v>
      </c>
      <c r="F29" s="33">
        <v>0</v>
      </c>
      <c r="G29" s="43" t="s">
        <v>105</v>
      </c>
      <c r="H29" s="43" t="s">
        <v>105</v>
      </c>
      <c r="I29" s="34">
        <v>732336</v>
      </c>
    </row>
    <row r="30" spans="1:9" ht="23.1" customHeight="1" x14ac:dyDescent="0.15">
      <c r="A30" s="356"/>
      <c r="B30" s="355"/>
      <c r="C30" s="243" t="s">
        <v>159</v>
      </c>
      <c r="D30" s="244"/>
      <c r="E30" s="73">
        <v>230344</v>
      </c>
      <c r="F30" s="33">
        <v>0</v>
      </c>
      <c r="G30" s="43" t="s">
        <v>105</v>
      </c>
      <c r="H30" s="43" t="s">
        <v>105</v>
      </c>
      <c r="I30" s="34">
        <v>230344</v>
      </c>
    </row>
    <row r="31" spans="1:9" ht="23.1" customHeight="1" x14ac:dyDescent="0.15">
      <c r="A31" s="129"/>
      <c r="B31" s="357"/>
      <c r="C31" s="37"/>
      <c r="D31" s="131" t="s">
        <v>28</v>
      </c>
      <c r="E31" s="73">
        <v>24726</v>
      </c>
      <c r="F31" s="33">
        <v>0</v>
      </c>
      <c r="G31" s="43" t="s">
        <v>105</v>
      </c>
      <c r="H31" s="43" t="s">
        <v>105</v>
      </c>
      <c r="I31" s="34">
        <v>24726</v>
      </c>
    </row>
    <row r="32" spans="1:9" ht="23.1" customHeight="1" x14ac:dyDescent="0.15">
      <c r="A32" s="356"/>
      <c r="B32" s="355"/>
      <c r="C32" s="250" t="s">
        <v>29</v>
      </c>
      <c r="D32" s="244"/>
      <c r="E32" s="73">
        <v>67754</v>
      </c>
      <c r="F32" s="33">
        <v>0</v>
      </c>
      <c r="G32" s="43" t="s">
        <v>105</v>
      </c>
      <c r="H32" s="43" t="s">
        <v>105</v>
      </c>
      <c r="I32" s="34">
        <v>67754</v>
      </c>
    </row>
    <row r="33" spans="1:9" ht="23.1" customHeight="1" x14ac:dyDescent="0.15">
      <c r="A33" s="354" t="s">
        <v>194</v>
      </c>
      <c r="B33" s="353"/>
      <c r="C33" s="250" t="s">
        <v>134</v>
      </c>
      <c r="D33" s="244"/>
      <c r="E33" s="73">
        <v>16279</v>
      </c>
      <c r="F33" s="33">
        <v>45</v>
      </c>
      <c r="G33" s="33">
        <v>16324</v>
      </c>
      <c r="H33" s="33">
        <v>0</v>
      </c>
      <c r="I33" s="34">
        <f>SUM(G33:H33)</f>
        <v>16324</v>
      </c>
    </row>
    <row r="34" spans="1:9" ht="23.1" customHeight="1" x14ac:dyDescent="0.15">
      <c r="A34" s="352"/>
      <c r="B34" s="165"/>
      <c r="C34" s="250" t="s">
        <v>132</v>
      </c>
      <c r="D34" s="244"/>
      <c r="E34" s="73">
        <v>3033</v>
      </c>
      <c r="F34" s="33">
        <v>12</v>
      </c>
      <c r="G34" s="33">
        <v>3044</v>
      </c>
      <c r="H34" s="33">
        <v>1</v>
      </c>
      <c r="I34" s="34">
        <f>SUM(G34:H34)</f>
        <v>3045</v>
      </c>
    </row>
    <row r="35" spans="1:9" ht="23.1" customHeight="1" x14ac:dyDescent="0.15">
      <c r="A35" s="352"/>
      <c r="B35" s="165"/>
      <c r="C35" s="250" t="s">
        <v>158</v>
      </c>
      <c r="D35" s="244"/>
      <c r="E35" s="73">
        <v>4</v>
      </c>
      <c r="F35" s="33">
        <v>0</v>
      </c>
      <c r="G35" s="33">
        <v>4</v>
      </c>
      <c r="H35" s="33">
        <v>0</v>
      </c>
      <c r="I35" s="34">
        <f>SUM(G35:H35)</f>
        <v>4</v>
      </c>
    </row>
    <row r="36" spans="1:9" ht="23.1" customHeight="1" x14ac:dyDescent="0.15">
      <c r="A36" s="352"/>
      <c r="B36" s="165"/>
      <c r="C36" s="250" t="s">
        <v>157</v>
      </c>
      <c r="D36" s="244"/>
      <c r="E36" s="73">
        <v>2</v>
      </c>
      <c r="F36" s="33">
        <v>0</v>
      </c>
      <c r="G36" s="33">
        <v>2</v>
      </c>
      <c r="H36" s="33">
        <v>0</v>
      </c>
      <c r="I36" s="34">
        <f>SUM(G36:H36)</f>
        <v>2</v>
      </c>
    </row>
    <row r="37" spans="1:9" ht="23.1" customHeight="1" x14ac:dyDescent="0.15">
      <c r="A37" s="352"/>
      <c r="B37" s="165"/>
      <c r="C37" s="339" t="s">
        <v>20</v>
      </c>
      <c r="D37" s="338"/>
      <c r="E37" s="73">
        <f>SUM(E33:E36)</f>
        <v>19318</v>
      </c>
      <c r="F37" s="33">
        <f>SUM(F33:F36)</f>
        <v>57</v>
      </c>
      <c r="G37" s="33">
        <f>SUM(G33:G36)</f>
        <v>19374</v>
      </c>
      <c r="H37" s="33">
        <f>SUM(H33:H36)</f>
        <v>1</v>
      </c>
      <c r="I37" s="34">
        <f>SUM(G37:H37)</f>
        <v>19375</v>
      </c>
    </row>
    <row r="38" spans="1:9" ht="23.1" customHeight="1" x14ac:dyDescent="0.15">
      <c r="A38" s="217" t="s">
        <v>44</v>
      </c>
      <c r="B38" s="218"/>
      <c r="C38" s="218"/>
      <c r="D38" s="219"/>
      <c r="E38" s="73">
        <v>15994</v>
      </c>
      <c r="F38" s="33">
        <v>0</v>
      </c>
      <c r="G38" s="43" t="s">
        <v>105</v>
      </c>
      <c r="H38" s="43" t="s">
        <v>105</v>
      </c>
      <c r="I38" s="34">
        <v>15994</v>
      </c>
    </row>
    <row r="39" spans="1:9" ht="23.1" customHeight="1" x14ac:dyDescent="0.15">
      <c r="A39" s="217" t="s">
        <v>45</v>
      </c>
      <c r="B39" s="218"/>
      <c r="C39" s="218"/>
      <c r="D39" s="219"/>
      <c r="E39" s="73">
        <v>8444</v>
      </c>
      <c r="F39" s="33">
        <v>0</v>
      </c>
      <c r="G39" s="33">
        <v>8444</v>
      </c>
      <c r="H39" s="33">
        <v>0</v>
      </c>
      <c r="I39" s="34">
        <f>SUM(G39:H39)</f>
        <v>8444</v>
      </c>
    </row>
    <row r="40" spans="1:9" ht="23.1" customHeight="1" x14ac:dyDescent="0.15">
      <c r="A40" s="217" t="s">
        <v>46</v>
      </c>
      <c r="B40" s="218"/>
      <c r="C40" s="218"/>
      <c r="D40" s="219"/>
      <c r="E40" s="73">
        <v>458</v>
      </c>
      <c r="F40" s="33">
        <v>0</v>
      </c>
      <c r="G40" s="33">
        <v>458</v>
      </c>
      <c r="H40" s="33">
        <v>0</v>
      </c>
      <c r="I40" s="34">
        <f>SUM(G40:H40)</f>
        <v>458</v>
      </c>
    </row>
    <row r="41" spans="1:9" ht="23.1" customHeight="1" x14ac:dyDescent="0.15">
      <c r="A41" s="207" t="s">
        <v>47</v>
      </c>
      <c r="B41" s="220"/>
      <c r="C41" s="221"/>
      <c r="D41" s="222"/>
      <c r="E41" s="122">
        <v>535789</v>
      </c>
      <c r="F41" s="33">
        <v>0</v>
      </c>
      <c r="G41" s="43" t="s">
        <v>105</v>
      </c>
      <c r="H41" s="43" t="s">
        <v>105</v>
      </c>
      <c r="I41" s="34">
        <v>535789</v>
      </c>
    </row>
    <row r="42" spans="1:9" ht="23.1" customHeight="1" x14ac:dyDescent="0.15">
      <c r="A42" s="207"/>
      <c r="B42" s="220"/>
      <c r="C42" s="223" t="s">
        <v>48</v>
      </c>
      <c r="D42" s="224"/>
      <c r="E42" s="73">
        <v>510643</v>
      </c>
      <c r="F42" s="33">
        <v>0</v>
      </c>
      <c r="G42" s="33">
        <v>510635</v>
      </c>
      <c r="H42" s="33">
        <v>8</v>
      </c>
      <c r="I42" s="34">
        <f>SUM(G42:H42)</f>
        <v>510643</v>
      </c>
    </row>
    <row r="43" spans="1:9" ht="23.1" customHeight="1" x14ac:dyDescent="0.15">
      <c r="A43" s="207"/>
      <c r="B43" s="220"/>
      <c r="C43" s="225" t="s">
        <v>49</v>
      </c>
      <c r="D43" s="226"/>
      <c r="E43" s="123">
        <v>21832</v>
      </c>
      <c r="F43" s="33">
        <v>0</v>
      </c>
      <c r="G43" s="43" t="s">
        <v>105</v>
      </c>
      <c r="H43" s="43" t="s">
        <v>105</v>
      </c>
      <c r="I43" s="34">
        <v>21832</v>
      </c>
    </row>
    <row r="44" spans="1:9" ht="23.1" customHeight="1" x14ac:dyDescent="0.15">
      <c r="A44" s="207"/>
      <c r="B44" s="220"/>
      <c r="C44" s="46"/>
      <c r="D44" s="47" t="s">
        <v>50</v>
      </c>
      <c r="E44" s="124">
        <v>6584</v>
      </c>
      <c r="F44" s="33">
        <v>0</v>
      </c>
      <c r="G44" s="43" t="s">
        <v>105</v>
      </c>
      <c r="H44" s="48" t="s">
        <v>105</v>
      </c>
      <c r="I44" s="34">
        <v>6584</v>
      </c>
    </row>
    <row r="45" spans="1:9" ht="23.1" customHeight="1" x14ac:dyDescent="0.15">
      <c r="A45" s="207"/>
      <c r="B45" s="220"/>
      <c r="C45" s="215" t="s">
        <v>51</v>
      </c>
      <c r="D45" s="219"/>
      <c r="E45" s="123">
        <v>22</v>
      </c>
      <c r="F45" s="49">
        <v>0</v>
      </c>
      <c r="G45" s="43" t="s">
        <v>105</v>
      </c>
      <c r="H45" s="48" t="s">
        <v>105</v>
      </c>
      <c r="I45" s="34">
        <v>22</v>
      </c>
    </row>
    <row r="46" spans="1:9" ht="23.1" customHeight="1" x14ac:dyDescent="0.15">
      <c r="A46" s="207"/>
      <c r="B46" s="220"/>
      <c r="C46" s="215" t="s">
        <v>52</v>
      </c>
      <c r="D46" s="219"/>
      <c r="E46" s="123">
        <v>1</v>
      </c>
      <c r="F46" s="49">
        <v>0</v>
      </c>
      <c r="G46" s="43" t="s">
        <v>105</v>
      </c>
      <c r="H46" s="48" t="s">
        <v>105</v>
      </c>
      <c r="I46" s="34">
        <v>1</v>
      </c>
    </row>
    <row r="47" spans="1:9" ht="23.1" customHeight="1" x14ac:dyDescent="0.15">
      <c r="A47" s="207"/>
      <c r="B47" s="220"/>
      <c r="C47" s="215" t="s">
        <v>53</v>
      </c>
      <c r="D47" s="216"/>
      <c r="E47" s="123">
        <v>576</v>
      </c>
      <c r="F47" s="49">
        <v>0</v>
      </c>
      <c r="G47" s="33">
        <v>576</v>
      </c>
      <c r="H47" s="45">
        <v>0</v>
      </c>
      <c r="I47" s="34">
        <f>SUM(G47:H47)</f>
        <v>576</v>
      </c>
    </row>
    <row r="48" spans="1:9" ht="23.1" customHeight="1" x14ac:dyDescent="0.15">
      <c r="A48" s="205" t="s">
        <v>54</v>
      </c>
      <c r="B48" s="206"/>
      <c r="C48" s="211" t="s">
        <v>49</v>
      </c>
      <c r="D48" s="212"/>
      <c r="E48" s="123">
        <v>50757</v>
      </c>
      <c r="F48" s="49">
        <v>0</v>
      </c>
      <c r="G48" s="43" t="s">
        <v>105</v>
      </c>
      <c r="H48" s="48" t="s">
        <v>105</v>
      </c>
      <c r="I48" s="34">
        <v>50757</v>
      </c>
    </row>
    <row r="49" spans="1:9" ht="23.1" customHeight="1" x14ac:dyDescent="0.15">
      <c r="A49" s="207"/>
      <c r="B49" s="208"/>
      <c r="C49" s="50"/>
      <c r="D49" s="51" t="s">
        <v>50</v>
      </c>
      <c r="E49" s="123">
        <v>26543</v>
      </c>
      <c r="F49" s="49">
        <v>0</v>
      </c>
      <c r="G49" s="43" t="s">
        <v>105</v>
      </c>
      <c r="H49" s="48" t="s">
        <v>105</v>
      </c>
      <c r="I49" s="34">
        <v>26543</v>
      </c>
    </row>
    <row r="50" spans="1:9" ht="23.1" customHeight="1" x14ac:dyDescent="0.15">
      <c r="A50" s="207"/>
      <c r="B50" s="208"/>
      <c r="C50" s="213" t="s">
        <v>55</v>
      </c>
      <c r="D50" s="214"/>
      <c r="E50" s="123">
        <v>9</v>
      </c>
      <c r="F50" s="49">
        <v>0</v>
      </c>
      <c r="G50" s="43" t="s">
        <v>105</v>
      </c>
      <c r="H50" s="48" t="s">
        <v>105</v>
      </c>
      <c r="I50" s="34">
        <v>9</v>
      </c>
    </row>
    <row r="51" spans="1:9" ht="23.1" customHeight="1" x14ac:dyDescent="0.15">
      <c r="A51" s="207"/>
      <c r="B51" s="208"/>
      <c r="C51" s="213" t="s">
        <v>56</v>
      </c>
      <c r="D51" s="214"/>
      <c r="E51" s="123">
        <v>0</v>
      </c>
      <c r="F51" s="49">
        <v>0</v>
      </c>
      <c r="G51" s="43" t="s">
        <v>105</v>
      </c>
      <c r="H51" s="48" t="s">
        <v>105</v>
      </c>
      <c r="I51" s="34">
        <v>0</v>
      </c>
    </row>
    <row r="52" spans="1:9" ht="23.1" customHeight="1" x14ac:dyDescent="0.15">
      <c r="A52" s="209"/>
      <c r="B52" s="210"/>
      <c r="C52" s="215" t="s">
        <v>53</v>
      </c>
      <c r="D52" s="216"/>
      <c r="E52" s="123">
        <v>7209</v>
      </c>
      <c r="F52" s="49">
        <v>0</v>
      </c>
      <c r="G52" s="33">
        <v>7209</v>
      </c>
      <c r="H52" s="45">
        <v>0</v>
      </c>
      <c r="I52" s="34">
        <f>SUM(G52:H52)</f>
        <v>7209</v>
      </c>
    </row>
    <row r="53" spans="1:9" ht="23.1" customHeight="1" x14ac:dyDescent="0.15">
      <c r="A53" s="217" t="s">
        <v>57</v>
      </c>
      <c r="B53" s="218"/>
      <c r="C53" s="218"/>
      <c r="D53" s="219"/>
      <c r="E53" s="123">
        <v>620</v>
      </c>
      <c r="F53" s="49">
        <v>0</v>
      </c>
      <c r="G53" s="43" t="s">
        <v>105</v>
      </c>
      <c r="H53" s="48" t="s">
        <v>105</v>
      </c>
      <c r="I53" s="34">
        <v>620</v>
      </c>
    </row>
    <row r="54" spans="1:9" ht="23.1" customHeight="1" thickBot="1" x14ac:dyDescent="0.2">
      <c r="A54" s="195" t="s">
        <v>58</v>
      </c>
      <c r="B54" s="196"/>
      <c r="C54" s="196"/>
      <c r="D54" s="197"/>
      <c r="E54" s="125">
        <v>0</v>
      </c>
      <c r="F54" s="52">
        <v>0</v>
      </c>
      <c r="G54" s="53" t="s">
        <v>105</v>
      </c>
      <c r="H54" s="54" t="s">
        <v>105</v>
      </c>
      <c r="I54" s="55">
        <v>0</v>
      </c>
    </row>
    <row r="55" spans="1:9" ht="28.5" x14ac:dyDescent="0.3">
      <c r="A55" s="309" t="str">
        <f>A1</f>
        <v>検査関係業務量報告</v>
      </c>
      <c r="B55" s="309"/>
      <c r="C55" s="309"/>
      <c r="D55" s="309"/>
      <c r="E55" s="309"/>
      <c r="F55" s="309"/>
      <c r="G55" s="309"/>
      <c r="H55" s="309"/>
      <c r="I55" s="309"/>
    </row>
    <row r="56" spans="1:9" ht="12.75" customHeight="1" x14ac:dyDescent="0.3">
      <c r="A56" s="308"/>
      <c r="B56" s="308"/>
      <c r="C56" s="308"/>
      <c r="D56" s="308"/>
      <c r="E56" s="308"/>
      <c r="F56" s="308"/>
      <c r="G56" s="308"/>
      <c r="H56" s="308"/>
      <c r="I56" s="308"/>
    </row>
    <row r="57" spans="1:9" ht="15.75" customHeight="1" x14ac:dyDescent="0.2">
      <c r="A57" s="307"/>
      <c r="B57" s="15"/>
      <c r="C57" s="15"/>
      <c r="F57" s="306"/>
      <c r="G57" s="306"/>
      <c r="H57" s="305"/>
      <c r="I57" s="302" t="str">
        <f>IF(I3="","",I3)</f>
        <v/>
      </c>
    </row>
    <row r="58" spans="1:9" ht="23.25" customHeight="1" x14ac:dyDescent="0.15">
      <c r="A58" s="304" t="str">
        <f>A4</f>
        <v>平成31年 3月</v>
      </c>
      <c r="B58" s="303"/>
      <c r="C58" s="303"/>
      <c r="D58" s="303"/>
      <c r="E58" s="303"/>
      <c r="F58" s="303"/>
      <c r="G58" s="303"/>
      <c r="H58" s="303"/>
      <c r="I58" s="302"/>
    </row>
    <row r="59" spans="1:9" ht="20.25" customHeight="1" thickBot="1" x14ac:dyDescent="0.2">
      <c r="A59" s="301" t="str">
        <f>A5</f>
        <v>全国計</v>
      </c>
      <c r="B59" s="300"/>
      <c r="C59" s="300"/>
      <c r="D59" s="300"/>
      <c r="E59" s="300"/>
      <c r="F59" s="299"/>
      <c r="G59" s="299"/>
      <c r="H59" s="299"/>
      <c r="I59" s="14" t="s">
        <v>236</v>
      </c>
    </row>
    <row r="60" spans="1:9" ht="23.1" customHeight="1" thickBot="1" x14ac:dyDescent="0.2">
      <c r="A60" s="351" t="s">
        <v>160</v>
      </c>
      <c r="B60" s="350"/>
      <c r="C60" s="350"/>
      <c r="D60" s="349"/>
      <c r="E60" s="348" t="s">
        <v>8</v>
      </c>
      <c r="F60" s="347" t="s">
        <v>9</v>
      </c>
      <c r="G60" s="347" t="s">
        <v>10</v>
      </c>
      <c r="H60" s="347" t="s">
        <v>11</v>
      </c>
      <c r="I60" s="346" t="s">
        <v>153</v>
      </c>
    </row>
    <row r="61" spans="1:9" ht="23.1" customHeight="1" x14ac:dyDescent="0.15">
      <c r="A61" s="205" t="s">
        <v>61</v>
      </c>
      <c r="B61" s="206"/>
      <c r="C61" s="339" t="s">
        <v>62</v>
      </c>
      <c r="D61" s="345"/>
      <c r="E61" s="325">
        <v>435</v>
      </c>
      <c r="F61" s="344">
        <v>0</v>
      </c>
      <c r="G61" s="43" t="s">
        <v>105</v>
      </c>
      <c r="H61" s="48" t="s">
        <v>105</v>
      </c>
      <c r="I61" s="34">
        <v>435</v>
      </c>
    </row>
    <row r="62" spans="1:9" ht="23.1" customHeight="1" x14ac:dyDescent="0.15">
      <c r="A62" s="207"/>
      <c r="B62" s="208"/>
      <c r="C62" s="339" t="s">
        <v>63</v>
      </c>
      <c r="D62" s="345"/>
      <c r="E62" s="325">
        <v>4991</v>
      </c>
      <c r="F62" s="344">
        <v>43</v>
      </c>
      <c r="G62" s="43" t="s">
        <v>105</v>
      </c>
      <c r="H62" s="48" t="s">
        <v>105</v>
      </c>
      <c r="I62" s="34">
        <v>5034</v>
      </c>
    </row>
    <row r="63" spans="1:9" ht="23.1" customHeight="1" x14ac:dyDescent="0.15">
      <c r="A63" s="207"/>
      <c r="B63" s="208"/>
      <c r="C63" s="339" t="s">
        <v>64</v>
      </c>
      <c r="D63" s="345"/>
      <c r="E63" s="325">
        <v>167</v>
      </c>
      <c r="F63" s="344">
        <v>1</v>
      </c>
      <c r="G63" s="43" t="s">
        <v>105</v>
      </c>
      <c r="H63" s="48" t="s">
        <v>105</v>
      </c>
      <c r="I63" s="34">
        <v>168</v>
      </c>
    </row>
    <row r="64" spans="1:9" ht="23.1" customHeight="1" x14ac:dyDescent="0.15">
      <c r="A64" s="343"/>
      <c r="B64" s="342"/>
      <c r="C64" s="339" t="s">
        <v>20</v>
      </c>
      <c r="D64" s="338"/>
      <c r="E64" s="73">
        <f>SUM(E61:E63)</f>
        <v>5593</v>
      </c>
      <c r="F64" s="33">
        <f>SUM(F61:F63)</f>
        <v>44</v>
      </c>
      <c r="G64" s="43" t="s">
        <v>105</v>
      </c>
      <c r="H64" s="43" t="s">
        <v>105</v>
      </c>
      <c r="I64" s="34">
        <f>SUM(I61:I63)</f>
        <v>5637</v>
      </c>
    </row>
    <row r="65" spans="1:9" ht="23.1" customHeight="1" x14ac:dyDescent="0.15">
      <c r="A65" s="205" t="s">
        <v>152</v>
      </c>
      <c r="B65" s="206"/>
      <c r="C65" s="243" t="s">
        <v>123</v>
      </c>
      <c r="D65" s="340" t="s">
        <v>121</v>
      </c>
      <c r="E65" s="73">
        <v>0</v>
      </c>
      <c r="F65" s="33">
        <v>0</v>
      </c>
      <c r="G65" s="33">
        <v>0</v>
      </c>
      <c r="H65" s="33">
        <v>0</v>
      </c>
      <c r="I65" s="34">
        <f>SUM(G65:H65)</f>
        <v>0</v>
      </c>
    </row>
    <row r="66" spans="1:9" ht="23.1" customHeight="1" x14ac:dyDescent="0.15">
      <c r="A66" s="207"/>
      <c r="B66" s="208"/>
      <c r="C66" s="341"/>
      <c r="D66" s="340" t="s">
        <v>150</v>
      </c>
      <c r="E66" s="73">
        <v>434</v>
      </c>
      <c r="F66" s="33">
        <v>0</v>
      </c>
      <c r="G66" s="33">
        <v>434</v>
      </c>
      <c r="H66" s="33">
        <v>0</v>
      </c>
      <c r="I66" s="34">
        <f>SUM(G66:H66)</f>
        <v>434</v>
      </c>
    </row>
    <row r="67" spans="1:9" ht="23.1" customHeight="1" x14ac:dyDescent="0.15">
      <c r="A67" s="207"/>
      <c r="B67" s="208"/>
      <c r="C67" s="243" t="s">
        <v>151</v>
      </c>
      <c r="D67" s="340" t="s">
        <v>121</v>
      </c>
      <c r="E67" s="73">
        <v>6</v>
      </c>
      <c r="F67" s="33">
        <v>0</v>
      </c>
      <c r="G67" s="33">
        <v>6</v>
      </c>
      <c r="H67" s="33">
        <v>0</v>
      </c>
      <c r="I67" s="34">
        <f>SUM(G67:H67)</f>
        <v>6</v>
      </c>
    </row>
    <row r="68" spans="1:9" ht="23.1" customHeight="1" x14ac:dyDescent="0.15">
      <c r="A68" s="207"/>
      <c r="B68" s="208"/>
      <c r="C68" s="341"/>
      <c r="D68" s="340" t="s">
        <v>150</v>
      </c>
      <c r="E68" s="73">
        <v>4977</v>
      </c>
      <c r="F68" s="33">
        <v>39</v>
      </c>
      <c r="G68" s="33">
        <v>5016</v>
      </c>
      <c r="H68" s="33">
        <v>0</v>
      </c>
      <c r="I68" s="34">
        <f>SUM(G68:H68)</f>
        <v>5016</v>
      </c>
    </row>
    <row r="69" spans="1:9" ht="23.1" customHeight="1" x14ac:dyDescent="0.15">
      <c r="A69" s="207"/>
      <c r="B69" s="208"/>
      <c r="C69" s="243" t="s">
        <v>117</v>
      </c>
      <c r="D69" s="340" t="s">
        <v>121</v>
      </c>
      <c r="E69" s="73">
        <v>0</v>
      </c>
      <c r="F69" s="33">
        <v>0</v>
      </c>
      <c r="G69" s="33">
        <v>0</v>
      </c>
      <c r="H69" s="33">
        <v>0</v>
      </c>
      <c r="I69" s="34">
        <f>SUM(G69:H69)</f>
        <v>0</v>
      </c>
    </row>
    <row r="70" spans="1:9" ht="23.1" customHeight="1" x14ac:dyDescent="0.15">
      <c r="A70" s="207"/>
      <c r="B70" s="208"/>
      <c r="C70" s="341"/>
      <c r="D70" s="340" t="s">
        <v>150</v>
      </c>
      <c r="E70" s="73">
        <v>157</v>
      </c>
      <c r="F70" s="33">
        <v>1</v>
      </c>
      <c r="G70" s="33">
        <v>158</v>
      </c>
      <c r="H70" s="33">
        <v>0</v>
      </c>
      <c r="I70" s="34">
        <f>SUM(G70:H70)</f>
        <v>158</v>
      </c>
    </row>
    <row r="71" spans="1:9" ht="23.1" customHeight="1" x14ac:dyDescent="0.15">
      <c r="A71" s="209"/>
      <c r="B71" s="210"/>
      <c r="C71" s="339" t="s">
        <v>20</v>
      </c>
      <c r="D71" s="338"/>
      <c r="E71" s="73">
        <f>SUM(E65:E70)</f>
        <v>5574</v>
      </c>
      <c r="F71" s="33">
        <f>SUM(F65:F70)</f>
        <v>40</v>
      </c>
      <c r="G71" s="33">
        <f>SUM(G65:G70)</f>
        <v>5614</v>
      </c>
      <c r="H71" s="33">
        <f>SUM(H65:H70)</f>
        <v>0</v>
      </c>
      <c r="I71" s="34">
        <f>SUM(G71:H71)</f>
        <v>5614</v>
      </c>
    </row>
    <row r="72" spans="1:9" ht="23.1" customHeight="1" x14ac:dyDescent="0.15">
      <c r="A72" s="205" t="s">
        <v>149</v>
      </c>
      <c r="B72" s="206"/>
      <c r="C72" s="250" t="s">
        <v>148</v>
      </c>
      <c r="D72" s="244"/>
      <c r="E72" s="119">
        <v>472</v>
      </c>
      <c r="F72" s="76">
        <v>0</v>
      </c>
      <c r="G72" s="33">
        <v>472</v>
      </c>
      <c r="H72" s="33">
        <v>0</v>
      </c>
      <c r="I72" s="34">
        <f>SUM(G72:H72)</f>
        <v>472</v>
      </c>
    </row>
    <row r="73" spans="1:9" ht="23.1" customHeight="1" x14ac:dyDescent="0.15">
      <c r="A73" s="207"/>
      <c r="B73" s="208"/>
      <c r="C73" s="250" t="s">
        <v>136</v>
      </c>
      <c r="D73" s="244"/>
      <c r="E73" s="119">
        <v>5041</v>
      </c>
      <c r="F73" s="76">
        <v>44</v>
      </c>
      <c r="G73" s="33">
        <v>5085</v>
      </c>
      <c r="H73" s="33">
        <v>0</v>
      </c>
      <c r="I73" s="34">
        <f>SUM(G73:H73)</f>
        <v>5085</v>
      </c>
    </row>
    <row r="74" spans="1:9" ht="23.1" customHeight="1" x14ac:dyDescent="0.15">
      <c r="A74" s="207"/>
      <c r="B74" s="208"/>
      <c r="C74" s="250" t="s">
        <v>76</v>
      </c>
      <c r="D74" s="244"/>
      <c r="E74" s="119">
        <v>180</v>
      </c>
      <c r="F74" s="76">
        <v>1</v>
      </c>
      <c r="G74" s="33">
        <v>181</v>
      </c>
      <c r="H74" s="33">
        <v>0</v>
      </c>
      <c r="I74" s="34">
        <f>SUM(G74:H74)</f>
        <v>181</v>
      </c>
    </row>
    <row r="75" spans="1:9" ht="23.1" customHeight="1" x14ac:dyDescent="0.15">
      <c r="A75" s="207"/>
      <c r="B75" s="208"/>
      <c r="C75" s="250" t="s">
        <v>77</v>
      </c>
      <c r="D75" s="244"/>
      <c r="E75" s="119">
        <v>26</v>
      </c>
      <c r="F75" s="76">
        <v>0</v>
      </c>
      <c r="G75" s="33">
        <v>26</v>
      </c>
      <c r="H75" s="33">
        <v>0</v>
      </c>
      <c r="I75" s="34">
        <f>SUM(G75:H75)</f>
        <v>26</v>
      </c>
    </row>
    <row r="76" spans="1:9" ht="23.1" customHeight="1" x14ac:dyDescent="0.15">
      <c r="A76" s="209"/>
      <c r="B76" s="210"/>
      <c r="C76" s="339" t="s">
        <v>20</v>
      </c>
      <c r="D76" s="338"/>
      <c r="E76" s="119">
        <f>SUM(E72:E75)</f>
        <v>5719</v>
      </c>
      <c r="F76" s="76">
        <f>SUM(F72:F75)</f>
        <v>45</v>
      </c>
      <c r="G76" s="76">
        <f>SUM(G72:G75)</f>
        <v>5764</v>
      </c>
      <c r="H76" s="76">
        <f>SUM(H72:H75)</f>
        <v>0</v>
      </c>
      <c r="I76" s="34">
        <f>SUM(G76:H76)</f>
        <v>5764</v>
      </c>
    </row>
    <row r="77" spans="1:9" ht="23.1" customHeight="1" x14ac:dyDescent="0.15">
      <c r="A77" s="205" t="s">
        <v>78</v>
      </c>
      <c r="B77" s="206"/>
      <c r="C77" s="250" t="s">
        <v>148</v>
      </c>
      <c r="D77" s="244"/>
      <c r="E77" s="73">
        <v>3447</v>
      </c>
      <c r="F77" s="33">
        <v>1</v>
      </c>
      <c r="G77" s="43" t="s">
        <v>105</v>
      </c>
      <c r="H77" s="43" t="s">
        <v>105</v>
      </c>
      <c r="I77" s="34">
        <v>3448</v>
      </c>
    </row>
    <row r="78" spans="1:9" ht="23.1" customHeight="1" x14ac:dyDescent="0.15">
      <c r="A78" s="207"/>
      <c r="B78" s="208"/>
      <c r="C78" s="250" t="s">
        <v>136</v>
      </c>
      <c r="D78" s="244"/>
      <c r="E78" s="73">
        <v>41876</v>
      </c>
      <c r="F78" s="33">
        <v>949</v>
      </c>
      <c r="G78" s="43" t="s">
        <v>105</v>
      </c>
      <c r="H78" s="43" t="s">
        <v>105</v>
      </c>
      <c r="I78" s="34">
        <v>42825</v>
      </c>
    </row>
    <row r="79" spans="1:9" ht="23.1" customHeight="1" x14ac:dyDescent="0.15">
      <c r="A79" s="207"/>
      <c r="B79" s="208"/>
      <c r="C79" s="250" t="s">
        <v>147</v>
      </c>
      <c r="D79" s="244"/>
      <c r="E79" s="73">
        <v>1177</v>
      </c>
      <c r="F79" s="33">
        <v>15</v>
      </c>
      <c r="G79" s="43" t="s">
        <v>105</v>
      </c>
      <c r="H79" s="43" t="s">
        <v>105</v>
      </c>
      <c r="I79" s="34">
        <v>1192</v>
      </c>
    </row>
    <row r="80" spans="1:9" ht="23.1" customHeight="1" x14ac:dyDescent="0.15">
      <c r="A80" s="207"/>
      <c r="B80" s="208"/>
      <c r="C80" s="243" t="s">
        <v>77</v>
      </c>
      <c r="D80" s="337"/>
      <c r="E80" s="336">
        <v>285</v>
      </c>
      <c r="F80" s="335">
        <v>0</v>
      </c>
      <c r="G80" s="43" t="s">
        <v>105</v>
      </c>
      <c r="H80" s="43" t="s">
        <v>105</v>
      </c>
      <c r="I80" s="70">
        <v>285</v>
      </c>
    </row>
    <row r="81" spans="1:9" ht="23.1" customHeight="1" x14ac:dyDescent="0.15">
      <c r="A81" s="209"/>
      <c r="B81" s="210"/>
      <c r="C81" s="334" t="s">
        <v>20</v>
      </c>
      <c r="D81" s="244"/>
      <c r="E81" s="73">
        <f>SUM(E77:E80)</f>
        <v>46785</v>
      </c>
      <c r="F81" s="33">
        <f>SUM(F77:F80)</f>
        <v>965</v>
      </c>
      <c r="G81" s="43" t="s">
        <v>105</v>
      </c>
      <c r="H81" s="43" t="s">
        <v>105</v>
      </c>
      <c r="I81" s="34">
        <f>SUM(I77:I80)</f>
        <v>47750</v>
      </c>
    </row>
    <row r="82" spans="1:9" ht="23.1" customHeight="1" x14ac:dyDescent="0.15">
      <c r="A82" s="205" t="s">
        <v>81</v>
      </c>
      <c r="B82" s="333"/>
      <c r="C82" s="327" t="s">
        <v>13</v>
      </c>
      <c r="D82" s="330"/>
      <c r="E82" s="73">
        <v>68375</v>
      </c>
      <c r="F82" s="33">
        <v>0</v>
      </c>
      <c r="G82" s="43" t="s">
        <v>105</v>
      </c>
      <c r="H82" s="43" t="s">
        <v>105</v>
      </c>
      <c r="I82" s="34">
        <v>68375</v>
      </c>
    </row>
    <row r="83" spans="1:9" ht="23.1" customHeight="1" x14ac:dyDescent="0.15">
      <c r="A83" s="207"/>
      <c r="B83" s="328"/>
      <c r="C83" s="332"/>
      <c r="D83" s="72" t="s">
        <v>82</v>
      </c>
      <c r="E83" s="73">
        <v>68287</v>
      </c>
      <c r="F83" s="33">
        <v>0</v>
      </c>
      <c r="G83" s="43" t="s">
        <v>105</v>
      </c>
      <c r="H83" s="43" t="s">
        <v>105</v>
      </c>
      <c r="I83" s="34">
        <v>68287</v>
      </c>
    </row>
    <row r="84" spans="1:9" ht="23.1" customHeight="1" x14ac:dyDescent="0.15">
      <c r="A84" s="329"/>
      <c r="B84" s="328"/>
      <c r="C84" s="331" t="s">
        <v>83</v>
      </c>
      <c r="D84" s="330"/>
      <c r="E84" s="73">
        <v>17724</v>
      </c>
      <c r="F84" s="33">
        <v>0</v>
      </c>
      <c r="G84" s="43" t="s">
        <v>105</v>
      </c>
      <c r="H84" s="43" t="s">
        <v>105</v>
      </c>
      <c r="I84" s="34">
        <v>17724</v>
      </c>
    </row>
    <row r="85" spans="1:9" ht="23.1" customHeight="1" x14ac:dyDescent="0.15">
      <c r="A85" s="329"/>
      <c r="B85" s="328"/>
      <c r="C85" s="331" t="s">
        <v>84</v>
      </c>
      <c r="D85" s="330"/>
      <c r="E85" s="73">
        <v>1460</v>
      </c>
      <c r="F85" s="33">
        <v>0</v>
      </c>
      <c r="G85" s="43" t="s">
        <v>105</v>
      </c>
      <c r="H85" s="43" t="s">
        <v>105</v>
      </c>
      <c r="I85" s="34">
        <v>1460</v>
      </c>
    </row>
    <row r="86" spans="1:9" ht="23.1" customHeight="1" x14ac:dyDescent="0.15">
      <c r="A86" s="329"/>
      <c r="B86" s="328"/>
      <c r="C86" s="327" t="s">
        <v>20</v>
      </c>
      <c r="D86" s="326"/>
      <c r="E86" s="325">
        <f>SUM(E82,E84,E85)</f>
        <v>87559</v>
      </c>
      <c r="F86" s="76">
        <f>SUM(F82,F84,F85)</f>
        <v>0</v>
      </c>
      <c r="G86" s="43" t="s">
        <v>105</v>
      </c>
      <c r="H86" s="324" t="s">
        <v>105</v>
      </c>
      <c r="I86" s="323">
        <f>SUM(I82,I84,I85)</f>
        <v>87559</v>
      </c>
    </row>
    <row r="87" spans="1:9" ht="23.1" customHeight="1" thickBot="1" x14ac:dyDescent="0.2">
      <c r="A87" s="180" t="s">
        <v>85</v>
      </c>
      <c r="B87" s="181"/>
      <c r="C87" s="181"/>
      <c r="D87" s="182"/>
      <c r="E87" s="119">
        <v>488904</v>
      </c>
      <c r="F87" s="76">
        <v>38</v>
      </c>
      <c r="G87" s="43" t="s">
        <v>105</v>
      </c>
      <c r="H87" s="43" t="s">
        <v>105</v>
      </c>
      <c r="I87" s="34">
        <v>488942</v>
      </c>
    </row>
    <row r="88" spans="1:9" ht="23.1" customHeight="1" thickBot="1" x14ac:dyDescent="0.2">
      <c r="A88" s="316" t="s">
        <v>196</v>
      </c>
      <c r="B88" s="315"/>
      <c r="C88" s="315"/>
      <c r="D88" s="314"/>
      <c r="E88" s="322">
        <f>SUM(E14,E17,E18,E21,E22,E76)</f>
        <v>1605786</v>
      </c>
      <c r="F88" s="321">
        <f>SUM(F14,F17,F18,F21,F22,F76)</f>
        <v>31298</v>
      </c>
      <c r="G88" s="321">
        <f>SUM(G14,G17,G21,G22,G76)</f>
        <v>1636688</v>
      </c>
      <c r="H88" s="321">
        <f>SUM(H14,H17,H21,H22,H76)</f>
        <v>396</v>
      </c>
      <c r="I88" s="81">
        <f>SUM(I14,I17,I18,I21,I22,I76)</f>
        <v>1637084</v>
      </c>
    </row>
    <row r="89" spans="1:9" ht="23.1" customHeight="1" thickBot="1" x14ac:dyDescent="0.2">
      <c r="A89" s="316" t="s">
        <v>87</v>
      </c>
      <c r="B89" s="315"/>
      <c r="C89" s="315"/>
      <c r="D89" s="314"/>
      <c r="E89" s="320">
        <f>SUM(E14,E17,E18,E21,E22,E28,E29,E37,E38,E39,E40,E41,E48,E50,E51,E52,E53,E54,E76)</f>
        <v>2985863</v>
      </c>
      <c r="F89" s="319">
        <f>SUM(F14,F17,F18,F21,F22,F28,F29,F37,F38,F39,F40,F41,F48,F50,F51,F52,F53,F54,F76)</f>
        <v>31355</v>
      </c>
      <c r="G89" s="317" t="s">
        <v>105</v>
      </c>
      <c r="H89" s="317" t="s">
        <v>105</v>
      </c>
      <c r="I89" s="81">
        <f>SUM(I14,I17,I18,I21,I22,I28,I29,I37,I38,I39,I40,I41,I48,I50,I51,I52,I53,I54,I76)</f>
        <v>3017218</v>
      </c>
    </row>
    <row r="90" spans="1:9" ht="23.1" customHeight="1" thickBot="1" x14ac:dyDescent="0.2">
      <c r="A90" s="316" t="s">
        <v>88</v>
      </c>
      <c r="B90" s="315"/>
      <c r="C90" s="315"/>
      <c r="D90" s="314"/>
      <c r="E90" s="318" t="s">
        <v>105</v>
      </c>
      <c r="F90" s="317" t="s">
        <v>105</v>
      </c>
      <c r="G90" s="317" t="s">
        <v>105</v>
      </c>
      <c r="H90" s="317" t="s">
        <v>105</v>
      </c>
      <c r="I90" s="81">
        <f>SUM(I11,I13,I16,I18,I20,I22)</f>
        <v>442901</v>
      </c>
    </row>
    <row r="91" spans="1:9" ht="23.1" customHeight="1" thickBot="1" x14ac:dyDescent="0.2">
      <c r="A91" s="316" t="s">
        <v>89</v>
      </c>
      <c r="B91" s="315"/>
      <c r="C91" s="315"/>
      <c r="D91" s="314"/>
      <c r="E91" s="313">
        <f>IF(I90=0,0,IF(I81=0,0,I81/I90))</f>
        <v>0.10781190378888285</v>
      </c>
      <c r="F91" s="83"/>
      <c r="G91" s="312"/>
    </row>
    <row r="92" spans="1:9" ht="9.9499999999999993" customHeight="1" x14ac:dyDescent="0.15">
      <c r="F92" s="84"/>
      <c r="G92" s="84"/>
      <c r="H92" s="84"/>
      <c r="I92" s="84"/>
    </row>
    <row r="93" spans="1:9" ht="17.25" customHeight="1" x14ac:dyDescent="0.15">
      <c r="A93" s="85"/>
      <c r="C93" s="85"/>
      <c r="D93" s="85"/>
      <c r="E93" s="86"/>
      <c r="F93" s="86"/>
      <c r="G93" s="86"/>
      <c r="H93" s="86"/>
      <c r="I93" s="111"/>
    </row>
    <row r="94" spans="1:9" ht="18.75" customHeight="1" x14ac:dyDescent="0.15">
      <c r="A94" s="164"/>
      <c r="B94" s="164"/>
      <c r="C94" s="164"/>
      <c r="D94" s="164"/>
      <c r="E94" s="136"/>
      <c r="F94" s="136"/>
      <c r="G94" s="136"/>
      <c r="H94" s="136"/>
      <c r="I94" s="136"/>
    </row>
    <row r="95" spans="1:9" ht="23.1" hidden="1" customHeight="1" x14ac:dyDescent="0.15">
      <c r="A95" s="170"/>
      <c r="B95" s="170"/>
      <c r="C95" s="137"/>
      <c r="D95" s="130"/>
      <c r="E95" s="44"/>
      <c r="F95" s="44"/>
      <c r="G95" s="44"/>
      <c r="H95" s="44"/>
      <c r="I95" s="44"/>
    </row>
    <row r="96" spans="1:9" ht="23.1" customHeight="1" x14ac:dyDescent="0.15">
      <c r="A96" s="139"/>
      <c r="B96" s="139"/>
      <c r="C96" s="139"/>
      <c r="D96" s="130"/>
      <c r="E96" s="44"/>
      <c r="F96" s="44"/>
      <c r="G96" s="44"/>
      <c r="H96" s="114"/>
      <c r="I96" s="44"/>
    </row>
    <row r="97" spans="1:9" ht="9.75" customHeight="1" x14ac:dyDescent="0.15">
      <c r="A97" s="116"/>
      <c r="B97" s="116"/>
      <c r="C97" s="116"/>
      <c r="D97" s="116"/>
      <c r="E97" s="116"/>
      <c r="F97" s="116"/>
      <c r="G97" s="116"/>
      <c r="H97" s="116"/>
      <c r="I97" s="116"/>
    </row>
    <row r="98" spans="1:9" ht="17.25" customHeight="1" x14ac:dyDescent="0.15">
      <c r="A98" s="85"/>
      <c r="C98" s="85"/>
      <c r="D98" s="85"/>
      <c r="E98" s="86"/>
      <c r="F98" s="86"/>
      <c r="G98" s="86"/>
      <c r="H98" s="86"/>
      <c r="I98" s="111"/>
    </row>
    <row r="99" spans="1:9" ht="18.75" customHeight="1" x14ac:dyDescent="0.15">
      <c r="A99" s="164"/>
      <c r="B99" s="164"/>
      <c r="C99" s="164"/>
      <c r="D99" s="164"/>
      <c r="E99" s="136"/>
      <c r="F99" s="136"/>
      <c r="G99" s="136"/>
      <c r="H99" s="136"/>
      <c r="I99" s="136"/>
    </row>
    <row r="100" spans="1:9" ht="23.1" hidden="1" customHeight="1" x14ac:dyDescent="0.15">
      <c r="A100" s="165"/>
      <c r="B100" s="165"/>
      <c r="C100" s="165"/>
      <c r="D100" s="130"/>
      <c r="E100" s="44"/>
      <c r="F100" s="44"/>
      <c r="G100" s="44"/>
      <c r="H100" s="44"/>
      <c r="I100" s="44"/>
    </row>
    <row r="101" spans="1:9" ht="23.1" hidden="1" customHeight="1" x14ac:dyDescent="0.15">
      <c r="A101" s="165"/>
      <c r="B101" s="165"/>
      <c r="C101" s="165"/>
      <c r="D101" s="130"/>
      <c r="E101" s="44"/>
      <c r="F101" s="44"/>
      <c r="G101" s="44"/>
      <c r="H101" s="44"/>
      <c r="I101" s="44"/>
    </row>
    <row r="102" spans="1:9" ht="23.1" hidden="1" customHeight="1" x14ac:dyDescent="0.15">
      <c r="A102" s="165"/>
      <c r="B102" s="165"/>
      <c r="C102" s="166"/>
      <c r="D102" s="166"/>
      <c r="E102" s="44"/>
      <c r="F102" s="44"/>
      <c r="G102" s="44"/>
      <c r="H102" s="44"/>
      <c r="I102" s="44"/>
    </row>
    <row r="103" spans="1:9" ht="23.1" customHeight="1" x14ac:dyDescent="0.15">
      <c r="A103" s="139"/>
      <c r="B103" s="139"/>
      <c r="C103" s="139"/>
      <c r="D103" s="130"/>
      <c r="E103" s="44"/>
      <c r="F103" s="44"/>
      <c r="G103" s="44"/>
      <c r="H103" s="44"/>
      <c r="I103" s="44"/>
    </row>
    <row r="104" spans="1:9" ht="23.1" customHeight="1" x14ac:dyDescent="0.15">
      <c r="A104" s="139"/>
      <c r="B104" s="139"/>
      <c r="C104" s="139"/>
      <c r="D104" s="130"/>
      <c r="E104" s="44"/>
      <c r="F104" s="44"/>
      <c r="G104" s="44"/>
      <c r="H104" s="44"/>
      <c r="I104" s="44"/>
    </row>
    <row r="105" spans="1:9" ht="23.1" customHeight="1" x14ac:dyDescent="0.15">
      <c r="A105" s="139"/>
      <c r="B105" s="139"/>
      <c r="C105" s="139"/>
      <c r="D105" s="130"/>
      <c r="E105" s="44"/>
      <c r="F105" s="44"/>
      <c r="G105" s="44"/>
      <c r="H105" s="44"/>
      <c r="I105" s="44"/>
    </row>
    <row r="106" spans="1:9" ht="23.1" customHeight="1" x14ac:dyDescent="0.15">
      <c r="A106" s="139"/>
      <c r="B106" s="139"/>
      <c r="C106" s="139"/>
      <c r="D106" s="139"/>
      <c r="E106" s="44"/>
      <c r="F106" s="44"/>
      <c r="G106" s="44"/>
      <c r="H106" s="44"/>
      <c r="I106" s="44"/>
    </row>
    <row r="107" spans="1:9" ht="23.1" customHeight="1" x14ac:dyDescent="0.15">
      <c r="A107" s="139"/>
      <c r="B107" s="139"/>
      <c r="C107" s="139"/>
      <c r="D107" s="139"/>
      <c r="E107" s="44"/>
      <c r="F107" s="44"/>
      <c r="G107" s="114"/>
      <c r="H107" s="114"/>
      <c r="I107" s="44"/>
    </row>
    <row r="108" spans="1:9" ht="23.1" customHeight="1" x14ac:dyDescent="0.15">
      <c r="A108" s="139"/>
      <c r="B108" s="139"/>
      <c r="C108" s="139"/>
      <c r="D108" s="139"/>
      <c r="E108" s="118"/>
      <c r="F108" s="116"/>
      <c r="G108" s="116"/>
      <c r="H108" s="116"/>
      <c r="I108" s="116"/>
    </row>
    <row r="109" spans="1:9" ht="21.95" customHeight="1" x14ac:dyDescent="0.15">
      <c r="A109" s="88"/>
      <c r="B109" s="88"/>
      <c r="C109" s="263"/>
      <c r="D109" s="263"/>
      <c r="E109" s="263"/>
      <c r="F109" s="263"/>
      <c r="G109" s="263"/>
      <c r="H109" s="263"/>
      <c r="I109" s="263"/>
    </row>
    <row r="110" spans="1:9" ht="21.95" customHeight="1" x14ac:dyDescent="0.15">
      <c r="A110" s="88"/>
      <c r="B110" s="88"/>
      <c r="C110" s="263"/>
      <c r="D110" s="263"/>
      <c r="E110" s="263"/>
      <c r="F110" s="263"/>
      <c r="G110" s="263"/>
      <c r="H110" s="263"/>
      <c r="I110" s="263"/>
    </row>
    <row r="111" spans="1:9" ht="21.95" customHeight="1" x14ac:dyDescent="0.15">
      <c r="A111" s="88"/>
      <c r="B111" s="88"/>
      <c r="C111" s="263"/>
      <c r="D111" s="263"/>
      <c r="E111" s="263"/>
      <c r="F111" s="263"/>
      <c r="G111" s="263"/>
      <c r="H111" s="263"/>
      <c r="I111" s="263"/>
    </row>
    <row r="112" spans="1:9" ht="21.95" customHeight="1" x14ac:dyDescent="0.15">
      <c r="A112" s="88"/>
      <c r="B112" s="88"/>
      <c r="C112" s="263"/>
      <c r="D112" s="263"/>
      <c r="E112" s="263"/>
      <c r="F112" s="263"/>
      <c r="G112" s="263"/>
      <c r="H112" s="263"/>
      <c r="I112" s="263"/>
    </row>
    <row r="113" spans="1:9" ht="21.95" customHeight="1" x14ac:dyDescent="0.15">
      <c r="A113" s="88"/>
      <c r="B113" s="88"/>
      <c r="C113" s="263"/>
      <c r="D113" s="263"/>
      <c r="E113" s="263"/>
      <c r="F113" s="263"/>
      <c r="G113" s="263"/>
      <c r="H113" s="263"/>
      <c r="I113" s="263"/>
    </row>
    <row r="114" spans="1:9" ht="9.75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9" ht="28.5" x14ac:dyDescent="0.3">
      <c r="A115" s="309" t="str">
        <f>A1</f>
        <v>検査関係業務量報告</v>
      </c>
      <c r="B115" s="309"/>
      <c r="C115" s="309"/>
      <c r="D115" s="309"/>
      <c r="E115" s="309"/>
      <c r="F115" s="309"/>
      <c r="G115" s="309"/>
      <c r="H115" s="309"/>
      <c r="I115" s="309"/>
    </row>
    <row r="116" spans="1:9" ht="12.75" customHeight="1" x14ac:dyDescent="0.3">
      <c r="A116" s="308"/>
      <c r="B116" s="308"/>
      <c r="C116" s="308"/>
      <c r="D116" s="308"/>
      <c r="E116" s="308"/>
      <c r="F116" s="308"/>
      <c r="G116" s="308"/>
      <c r="H116" s="308"/>
      <c r="I116" s="308"/>
    </row>
    <row r="117" spans="1:9" ht="15.75" customHeight="1" x14ac:dyDescent="0.2">
      <c r="A117" s="307"/>
      <c r="B117" s="15"/>
      <c r="C117" s="15"/>
      <c r="F117" s="306"/>
      <c r="G117" s="306"/>
      <c r="H117" s="305"/>
      <c r="I117" s="302" t="str">
        <f>IF(I3="","",I3)</f>
        <v/>
      </c>
    </row>
    <row r="118" spans="1:9" ht="23.25" customHeight="1" x14ac:dyDescent="0.15">
      <c r="A118" s="304" t="str">
        <f>A4</f>
        <v>平成31年 3月</v>
      </c>
      <c r="B118" s="303"/>
      <c r="C118" s="303"/>
      <c r="D118" s="303"/>
      <c r="E118" s="303"/>
      <c r="F118" s="303"/>
      <c r="G118" s="303"/>
      <c r="H118" s="303"/>
      <c r="I118" s="302"/>
    </row>
    <row r="119" spans="1:9" ht="20.25" customHeight="1" x14ac:dyDescent="0.15">
      <c r="A119" s="301" t="str">
        <f>A5</f>
        <v>全国計</v>
      </c>
      <c r="B119" s="300"/>
      <c r="C119" s="300"/>
      <c r="D119" s="300"/>
      <c r="E119" s="300"/>
      <c r="F119" s="299"/>
      <c r="G119" s="299"/>
      <c r="H119" s="299"/>
      <c r="I119" s="14" t="s">
        <v>235</v>
      </c>
    </row>
    <row r="120" spans="1:9" ht="9.9499999999999993" customHeight="1" x14ac:dyDescent="0.15"/>
    <row r="121" spans="1:9" ht="9.75" customHeight="1" x14ac:dyDescent="0.15">
      <c r="A121" s="116"/>
      <c r="B121" s="116"/>
      <c r="C121" s="116"/>
      <c r="D121" s="116"/>
      <c r="E121" s="116"/>
      <c r="F121" s="116"/>
      <c r="G121" s="116"/>
      <c r="H121" s="116"/>
      <c r="I121" s="116"/>
    </row>
    <row r="122" spans="1:9" ht="18" customHeight="1" thickBot="1" x14ac:dyDescent="0.2">
      <c r="A122" s="91" t="s">
        <v>234</v>
      </c>
      <c r="B122" s="91"/>
      <c r="C122" s="91"/>
      <c r="D122" s="116"/>
      <c r="E122" s="116"/>
      <c r="F122" s="116"/>
      <c r="G122" s="116"/>
      <c r="H122" s="116"/>
      <c r="I122" s="298"/>
    </row>
    <row r="123" spans="1:9" ht="21.95" customHeight="1" x14ac:dyDescent="0.15">
      <c r="A123" s="297"/>
      <c r="B123" s="296"/>
      <c r="C123" s="294" t="s">
        <v>91</v>
      </c>
      <c r="D123" s="293"/>
      <c r="E123" s="295" t="s">
        <v>92</v>
      </c>
      <c r="F123" s="294" t="s">
        <v>93</v>
      </c>
      <c r="G123" s="293"/>
      <c r="H123" s="292" t="s">
        <v>20</v>
      </c>
      <c r="I123" s="291"/>
    </row>
    <row r="124" spans="1:9" ht="21.95" customHeight="1" thickBot="1" x14ac:dyDescent="0.2">
      <c r="A124" s="290"/>
      <c r="B124" s="289"/>
      <c r="C124" s="288" t="s">
        <v>94</v>
      </c>
      <c r="D124" s="287" t="s">
        <v>95</v>
      </c>
      <c r="E124" s="286"/>
      <c r="F124" s="285" t="s">
        <v>94</v>
      </c>
      <c r="G124" s="284" t="s">
        <v>95</v>
      </c>
      <c r="H124" s="283"/>
      <c r="I124" s="282"/>
    </row>
    <row r="125" spans="1:9" ht="21.95" customHeight="1" x14ac:dyDescent="0.15">
      <c r="A125" s="281" t="s">
        <v>96</v>
      </c>
      <c r="B125" s="280"/>
      <c r="C125" s="278">
        <v>1447535</v>
      </c>
      <c r="D125" s="277">
        <v>171989</v>
      </c>
      <c r="E125" s="279">
        <v>10401</v>
      </c>
      <c r="F125" s="278">
        <v>288</v>
      </c>
      <c r="G125" s="277">
        <v>0</v>
      </c>
      <c r="H125" s="276">
        <v>1630213</v>
      </c>
      <c r="I125" s="275"/>
    </row>
    <row r="126" spans="1:9" ht="21.95" customHeight="1" thickBot="1" x14ac:dyDescent="0.2">
      <c r="A126" s="274" t="s">
        <v>97</v>
      </c>
      <c r="B126" s="273"/>
      <c r="C126" s="271">
        <v>137</v>
      </c>
      <c r="D126" s="270">
        <v>0</v>
      </c>
      <c r="E126" s="272">
        <v>0</v>
      </c>
      <c r="F126" s="271">
        <v>0</v>
      </c>
      <c r="G126" s="270">
        <v>0</v>
      </c>
      <c r="H126" s="269">
        <v>137</v>
      </c>
      <c r="I126" s="268"/>
    </row>
    <row r="127" spans="1:9" ht="21.95" customHeight="1" thickBot="1" x14ac:dyDescent="0.2">
      <c r="A127" s="267" t="s">
        <v>98</v>
      </c>
      <c r="B127" s="266"/>
      <c r="C127" s="107">
        <v>9033982300</v>
      </c>
      <c r="D127" s="108">
        <v>719830600</v>
      </c>
      <c r="E127" s="107">
        <v>47966400</v>
      </c>
      <c r="F127" s="109">
        <v>835200</v>
      </c>
      <c r="G127" s="81">
        <v>0</v>
      </c>
      <c r="H127" s="265">
        <v>9802614500</v>
      </c>
      <c r="I127" s="264"/>
    </row>
    <row r="128" spans="1:9" ht="21.95" customHeight="1" x14ac:dyDescent="0.15">
      <c r="A128" s="88"/>
      <c r="B128" s="88"/>
      <c r="C128" s="263"/>
      <c r="D128" s="263"/>
      <c r="E128" s="263"/>
      <c r="F128" s="263"/>
      <c r="G128" s="263"/>
      <c r="H128" s="263"/>
      <c r="I128" s="263"/>
    </row>
    <row r="129" spans="1:9" ht="21.95" customHeight="1" x14ac:dyDescent="0.15">
      <c r="A129" s="88"/>
      <c r="B129" s="88"/>
      <c r="C129" s="263"/>
      <c r="D129" s="263"/>
      <c r="E129" s="263"/>
      <c r="F129" s="263"/>
      <c r="G129" s="263"/>
      <c r="H129" s="263"/>
      <c r="I129" s="263"/>
    </row>
    <row r="130" spans="1:9" ht="21.95" customHeight="1" x14ac:dyDescent="0.15">
      <c r="A130" s="88"/>
      <c r="B130" s="88"/>
      <c r="C130" s="263"/>
      <c r="D130" s="263"/>
      <c r="E130" s="263"/>
      <c r="F130" s="263"/>
      <c r="G130" s="263"/>
      <c r="H130" s="263"/>
      <c r="I130" s="263"/>
    </row>
    <row r="131" spans="1:9" ht="21.95" customHeight="1" x14ac:dyDescent="0.15">
      <c r="A131" s="88"/>
      <c r="B131" s="88"/>
      <c r="C131" s="263"/>
      <c r="D131" s="263"/>
      <c r="E131" s="263"/>
      <c r="F131" s="263"/>
      <c r="G131" s="263"/>
      <c r="H131" s="263"/>
      <c r="I131" s="263"/>
    </row>
    <row r="132" spans="1:9" ht="21.95" customHeight="1" x14ac:dyDescent="0.15">
      <c r="A132" s="88"/>
      <c r="B132" s="88"/>
      <c r="C132" s="263"/>
      <c r="D132" s="263"/>
      <c r="E132" s="263"/>
      <c r="F132" s="263"/>
      <c r="G132" s="263"/>
      <c r="H132" s="263"/>
      <c r="I132" s="263"/>
    </row>
    <row r="133" spans="1:9" ht="21.95" customHeight="1" x14ac:dyDescent="0.15">
      <c r="A133" s="88"/>
      <c r="B133" s="88"/>
      <c r="C133" s="263"/>
      <c r="D133" s="263"/>
      <c r="E133" s="263"/>
      <c r="F133" s="263"/>
      <c r="G133" s="263"/>
      <c r="H133" s="263"/>
      <c r="I133" s="263"/>
    </row>
    <row r="134" spans="1:9" ht="21.95" customHeight="1" x14ac:dyDescent="0.15">
      <c r="A134" s="88"/>
      <c r="B134" s="88"/>
      <c r="C134" s="263"/>
      <c r="D134" s="263"/>
      <c r="E134" s="263"/>
      <c r="F134" s="263"/>
      <c r="G134" s="263"/>
      <c r="H134" s="263"/>
      <c r="I134" s="263"/>
    </row>
    <row r="135" spans="1:9" ht="21.95" customHeight="1" x14ac:dyDescent="0.15">
      <c r="A135" s="88"/>
      <c r="B135" s="88"/>
      <c r="C135" s="263"/>
      <c r="D135" s="263"/>
      <c r="E135" s="263"/>
      <c r="F135" s="263"/>
      <c r="G135" s="263"/>
      <c r="H135" s="263"/>
      <c r="I135" s="263"/>
    </row>
    <row r="136" spans="1:9" ht="21.95" customHeight="1" x14ac:dyDescent="0.15">
      <c r="A136" s="88"/>
      <c r="B136" s="88"/>
      <c r="C136" s="263"/>
      <c r="D136" s="263"/>
      <c r="E136" s="263"/>
      <c r="F136" s="263"/>
      <c r="G136" s="263"/>
      <c r="H136" s="263"/>
      <c r="I136" s="263"/>
    </row>
    <row r="137" spans="1:9" ht="21.95" customHeight="1" x14ac:dyDescent="0.15">
      <c r="A137" s="88"/>
      <c r="B137" s="88"/>
      <c r="C137" s="263"/>
      <c r="D137" s="263"/>
      <c r="E137" s="263"/>
      <c r="F137" s="263"/>
      <c r="G137" s="263"/>
      <c r="H137" s="263"/>
      <c r="I137" s="263"/>
    </row>
    <row r="138" spans="1:9" ht="21.95" customHeight="1" x14ac:dyDescent="0.15">
      <c r="A138" s="88"/>
      <c r="B138" s="88"/>
      <c r="C138" s="263"/>
      <c r="D138" s="263"/>
      <c r="E138" s="263"/>
      <c r="F138" s="263"/>
      <c r="G138" s="263"/>
      <c r="H138" s="263"/>
      <c r="I138" s="263"/>
    </row>
    <row r="139" spans="1:9" ht="21.95" customHeight="1" x14ac:dyDescent="0.15">
      <c r="A139" s="88"/>
      <c r="B139" s="88"/>
      <c r="C139" s="263"/>
      <c r="D139" s="263"/>
      <c r="E139" s="263"/>
      <c r="F139" s="263"/>
      <c r="G139" s="263"/>
      <c r="H139" s="263"/>
      <c r="I139" s="263"/>
    </row>
    <row r="140" spans="1:9" ht="21.95" customHeight="1" x14ac:dyDescent="0.15">
      <c r="A140" s="88"/>
      <c r="B140" s="88"/>
      <c r="C140" s="263"/>
      <c r="D140" s="263"/>
      <c r="E140" s="263"/>
      <c r="F140" s="263"/>
      <c r="G140" s="263"/>
      <c r="H140" s="263"/>
      <c r="I140" s="263"/>
    </row>
    <row r="141" spans="1:9" ht="21.95" customHeight="1" x14ac:dyDescent="0.15">
      <c r="A141" s="88"/>
      <c r="B141" s="88"/>
      <c r="C141" s="263"/>
      <c r="D141" s="263"/>
      <c r="E141" s="263"/>
      <c r="F141" s="263"/>
      <c r="G141" s="263"/>
      <c r="H141" s="263"/>
      <c r="I141" s="263"/>
    </row>
    <row r="142" spans="1:9" ht="21.95" customHeight="1" x14ac:dyDescent="0.15">
      <c r="A142" s="88"/>
      <c r="B142" s="88"/>
      <c r="C142" s="263"/>
      <c r="D142" s="263"/>
      <c r="E142" s="263"/>
      <c r="F142" s="263"/>
      <c r="G142" s="263"/>
      <c r="H142" s="263"/>
      <c r="I142" s="263"/>
    </row>
    <row r="143" spans="1:9" ht="21.95" customHeight="1" x14ac:dyDescent="0.15">
      <c r="A143" s="88"/>
      <c r="B143" s="88"/>
      <c r="C143" s="263"/>
      <c r="D143" s="263"/>
      <c r="E143" s="263"/>
      <c r="F143" s="263"/>
      <c r="G143" s="263"/>
      <c r="H143" s="263"/>
      <c r="I143" s="263"/>
    </row>
    <row r="144" spans="1:9" ht="21.95" customHeight="1" x14ac:dyDescent="0.15">
      <c r="A144" s="88"/>
      <c r="B144" s="88"/>
      <c r="C144" s="263"/>
      <c r="D144" s="263"/>
      <c r="E144" s="263"/>
      <c r="F144" s="263"/>
      <c r="G144" s="263"/>
      <c r="H144" s="263"/>
      <c r="I144" s="263"/>
    </row>
    <row r="145" spans="1:9" ht="21.95" customHeight="1" x14ac:dyDescent="0.15">
      <c r="A145" s="88"/>
      <c r="B145" s="88"/>
      <c r="C145" s="263"/>
      <c r="D145" s="263"/>
      <c r="E145" s="263"/>
      <c r="F145" s="263"/>
      <c r="G145" s="263"/>
      <c r="H145" s="263"/>
      <c r="I145" s="263"/>
    </row>
    <row r="146" spans="1:9" ht="21.95" customHeight="1" x14ac:dyDescent="0.15">
      <c r="A146" s="88"/>
      <c r="B146" s="88"/>
      <c r="C146" s="263"/>
      <c r="D146" s="263"/>
      <c r="E146" s="263"/>
      <c r="F146" s="263"/>
      <c r="G146" s="263"/>
      <c r="H146" s="263"/>
      <c r="I146" s="263"/>
    </row>
    <row r="147" spans="1:9" ht="21.95" customHeight="1" x14ac:dyDescent="0.15">
      <c r="A147" s="88"/>
      <c r="B147" s="88"/>
      <c r="C147" s="263"/>
      <c r="D147" s="263"/>
      <c r="E147" s="263"/>
      <c r="F147" s="263"/>
      <c r="G147" s="263"/>
      <c r="H147" s="263"/>
      <c r="I147" s="263"/>
    </row>
    <row r="148" spans="1:9" ht="21.95" customHeight="1" x14ac:dyDescent="0.15">
      <c r="A148" s="88"/>
      <c r="B148" s="88"/>
      <c r="C148" s="263"/>
      <c r="D148" s="263"/>
      <c r="E148" s="263"/>
      <c r="F148" s="263"/>
      <c r="G148" s="263"/>
      <c r="H148" s="263"/>
      <c r="I148" s="263"/>
    </row>
    <row r="149" spans="1:9" ht="21.95" customHeight="1" x14ac:dyDescent="0.15">
      <c r="A149" s="88"/>
      <c r="B149" s="88"/>
      <c r="C149" s="263"/>
      <c r="D149" s="263"/>
      <c r="E149" s="263"/>
      <c r="F149" s="263"/>
      <c r="G149" s="263"/>
      <c r="H149" s="263"/>
      <c r="I149" s="263"/>
    </row>
    <row r="150" spans="1:9" ht="21.95" customHeight="1" x14ac:dyDescent="0.15">
      <c r="A150" s="88"/>
      <c r="B150" s="88"/>
      <c r="C150" s="263"/>
      <c r="D150" s="263"/>
      <c r="E150" s="263"/>
      <c r="F150" s="263"/>
      <c r="G150" s="263"/>
      <c r="H150" s="263"/>
      <c r="I150" s="263"/>
    </row>
    <row r="151" spans="1:9" ht="21.95" customHeight="1" x14ac:dyDescent="0.15">
      <c r="A151" s="88"/>
      <c r="B151" s="88"/>
      <c r="C151" s="263"/>
      <c r="D151" s="263"/>
      <c r="E151" s="263"/>
      <c r="F151" s="263"/>
      <c r="G151" s="263"/>
      <c r="H151" s="263"/>
      <c r="I151" s="263"/>
    </row>
    <row r="152" spans="1:9" ht="21.95" customHeight="1" x14ac:dyDescent="0.15">
      <c r="A152" s="88"/>
      <c r="B152" s="88"/>
      <c r="C152" s="263"/>
      <c r="D152" s="263"/>
      <c r="E152" s="263"/>
      <c r="F152" s="263"/>
      <c r="G152" s="263"/>
      <c r="H152" s="263"/>
      <c r="I152" s="263"/>
    </row>
    <row r="153" spans="1:9" ht="21.95" customHeight="1" x14ac:dyDescent="0.15">
      <c r="A153" s="88"/>
      <c r="B153" s="88"/>
      <c r="C153" s="263"/>
      <c r="D153" s="263"/>
      <c r="E153" s="263"/>
      <c r="F153" s="263"/>
      <c r="G153" s="263"/>
      <c r="H153" s="263"/>
      <c r="I153" s="263"/>
    </row>
    <row r="154" spans="1:9" ht="21.95" customHeight="1" x14ac:dyDescent="0.15">
      <c r="A154" s="88"/>
      <c r="B154" s="88"/>
      <c r="C154" s="263"/>
      <c r="D154" s="263"/>
      <c r="E154" s="263"/>
      <c r="F154" s="263"/>
      <c r="G154" s="263"/>
      <c r="H154" s="263"/>
      <c r="I154" s="263"/>
    </row>
    <row r="155" spans="1:9" ht="21.95" customHeight="1" x14ac:dyDescent="0.15">
      <c r="A155" s="88"/>
      <c r="B155" s="88"/>
      <c r="C155" s="263"/>
      <c r="D155" s="263"/>
      <c r="E155" s="263"/>
      <c r="F155" s="263"/>
      <c r="G155" s="263"/>
      <c r="H155" s="263"/>
      <c r="I155" s="263"/>
    </row>
    <row r="156" spans="1:9" ht="21.95" customHeight="1" x14ac:dyDescent="0.15">
      <c r="A156" s="88"/>
      <c r="B156" s="88"/>
      <c r="C156" s="263"/>
      <c r="D156" s="263"/>
      <c r="E156" s="263"/>
      <c r="F156" s="263"/>
      <c r="G156" s="263"/>
      <c r="H156" s="263"/>
      <c r="I156" s="263"/>
    </row>
    <row r="157" spans="1:9" ht="21.95" customHeight="1" x14ac:dyDescent="0.15">
      <c r="A157" s="88"/>
      <c r="B157" s="88"/>
      <c r="C157" s="263"/>
      <c r="D157" s="263"/>
      <c r="E157" s="263"/>
      <c r="F157" s="263"/>
      <c r="G157" s="263"/>
      <c r="H157" s="263"/>
      <c r="I157" s="263"/>
    </row>
    <row r="158" spans="1:9" ht="21.95" customHeight="1" x14ac:dyDescent="0.15">
      <c r="A158" s="88"/>
      <c r="B158" s="88"/>
      <c r="C158" s="263"/>
      <c r="D158" s="263"/>
      <c r="E158" s="263"/>
      <c r="F158" s="263"/>
      <c r="G158" s="263"/>
      <c r="H158" s="263"/>
      <c r="I158" s="263"/>
    </row>
    <row r="159" spans="1:9" ht="21.95" customHeight="1" x14ac:dyDescent="0.15">
      <c r="A159" s="88"/>
      <c r="B159" s="88"/>
      <c r="C159" s="263"/>
      <c r="D159" s="263"/>
      <c r="E159" s="263"/>
      <c r="F159" s="263"/>
      <c r="G159" s="263"/>
      <c r="H159" s="263"/>
      <c r="I159" s="263"/>
    </row>
    <row r="160" spans="1:9" ht="21.95" customHeight="1" x14ac:dyDescent="0.15">
      <c r="A160" s="88"/>
      <c r="B160" s="88"/>
      <c r="C160" s="263"/>
      <c r="D160" s="263"/>
      <c r="E160" s="263"/>
      <c r="F160" s="263"/>
      <c r="G160" s="263"/>
      <c r="H160" s="263"/>
      <c r="I160" s="263"/>
    </row>
    <row r="161" spans="1:9" ht="21.95" customHeight="1" x14ac:dyDescent="0.15">
      <c r="A161" s="88"/>
      <c r="B161" s="88"/>
      <c r="C161" s="263"/>
      <c r="D161" s="263"/>
      <c r="E161" s="263"/>
      <c r="F161" s="263"/>
      <c r="G161" s="263"/>
      <c r="H161" s="263"/>
      <c r="I161" s="263"/>
    </row>
    <row r="162" spans="1:9" ht="21.95" customHeight="1" x14ac:dyDescent="0.15">
      <c r="A162" s="88"/>
      <c r="B162" s="88"/>
      <c r="C162" s="263"/>
      <c r="D162" s="263"/>
      <c r="E162" s="263"/>
      <c r="F162" s="263"/>
      <c r="G162" s="263"/>
      <c r="H162" s="263"/>
      <c r="I162" s="263"/>
    </row>
    <row r="163" spans="1:9" ht="21.95" customHeight="1" x14ac:dyDescent="0.15">
      <c r="A163" s="88"/>
      <c r="B163" s="88"/>
      <c r="C163" s="263"/>
      <c r="D163" s="263"/>
      <c r="E163" s="263"/>
      <c r="F163" s="263"/>
      <c r="G163" s="263"/>
      <c r="H163" s="263"/>
      <c r="I163" s="263"/>
    </row>
    <row r="164" spans="1:9" ht="21.95" customHeight="1" x14ac:dyDescent="0.15">
      <c r="A164" s="88"/>
      <c r="B164" s="88"/>
      <c r="C164" s="263"/>
      <c r="D164" s="263"/>
      <c r="E164" s="263"/>
      <c r="F164" s="263"/>
      <c r="G164" s="263"/>
      <c r="H164" s="263"/>
      <c r="I164" s="263"/>
    </row>
    <row r="165" spans="1:9" ht="21.95" customHeight="1" x14ac:dyDescent="0.15">
      <c r="A165" s="88"/>
      <c r="B165" s="88"/>
      <c r="C165" s="263"/>
      <c r="D165" s="263"/>
      <c r="E165" s="263"/>
      <c r="F165" s="263"/>
      <c r="G165" s="263"/>
      <c r="H165" s="263"/>
      <c r="I165" s="263"/>
    </row>
    <row r="166" spans="1:9" ht="9.9499999999999993" customHeight="1" x14ac:dyDescent="0.15">
      <c r="F166" s="84"/>
      <c r="G166" s="84"/>
      <c r="H166" s="84"/>
      <c r="I166" s="84"/>
    </row>
    <row r="167" spans="1:9" ht="28.5" hidden="1" x14ac:dyDescent="0.3">
      <c r="A167" s="309"/>
      <c r="B167" s="309"/>
      <c r="C167" s="309"/>
      <c r="D167" s="309"/>
      <c r="E167" s="309"/>
      <c r="F167" s="309"/>
      <c r="G167" s="309"/>
      <c r="H167" s="309"/>
      <c r="I167" s="309"/>
    </row>
    <row r="168" spans="1:9" ht="12.75" hidden="1" customHeight="1" x14ac:dyDescent="0.3">
      <c r="A168" s="308"/>
      <c r="B168" s="308"/>
      <c r="C168" s="308"/>
      <c r="D168" s="308"/>
      <c r="E168" s="308"/>
      <c r="F168" s="308"/>
      <c r="G168" s="308"/>
      <c r="H168" s="308"/>
      <c r="I168" s="308"/>
    </row>
    <row r="169" spans="1:9" ht="18" hidden="1" customHeight="1" x14ac:dyDescent="0.2">
      <c r="A169" s="307"/>
      <c r="B169" s="15"/>
      <c r="C169" s="15"/>
      <c r="F169" s="306"/>
      <c r="G169" s="306"/>
      <c r="H169" s="305"/>
      <c r="I169" s="427"/>
    </row>
  </sheetData>
  <mergeCells count="104">
    <mergeCell ref="A126:B126"/>
    <mergeCell ref="H126:I126"/>
    <mergeCell ref="A127:B127"/>
    <mergeCell ref="H127:I127"/>
    <mergeCell ref="A167:I167"/>
    <mergeCell ref="C123:D123"/>
    <mergeCell ref="E123:E124"/>
    <mergeCell ref="F123:G123"/>
    <mergeCell ref="H123:I124"/>
    <mergeCell ref="A125:B125"/>
    <mergeCell ref="H125:I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198" t="s">
        <v>0</v>
      </c>
      <c r="B1" s="198"/>
      <c r="C1" s="198"/>
      <c r="D1" s="198"/>
      <c r="E1" s="198"/>
      <c r="F1" s="198"/>
      <c r="G1" s="198"/>
      <c r="H1" s="198"/>
      <c r="I1" s="19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141"/>
    </row>
    <row r="4" spans="1:9" ht="19.5" customHeight="1" x14ac:dyDescent="0.15">
      <c r="A4" s="252" t="s">
        <v>162</v>
      </c>
      <c r="B4" s="252"/>
      <c r="C4" s="252"/>
      <c r="D4" s="252"/>
      <c r="E4" s="252"/>
      <c r="F4" s="252"/>
      <c r="G4" s="252"/>
      <c r="H4" s="252"/>
      <c r="I4" s="141"/>
    </row>
    <row r="5" spans="1:9" ht="20.25" customHeight="1" x14ac:dyDescent="0.15">
      <c r="A5" s="9" t="s">
        <v>155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408" t="s">
        <v>161</v>
      </c>
    </row>
    <row r="8" spans="1:9" ht="23.1" customHeight="1" thickBot="1" x14ac:dyDescent="0.2">
      <c r="A8" s="199" t="s">
        <v>160</v>
      </c>
      <c r="B8" s="200"/>
      <c r="C8" s="200"/>
      <c r="D8" s="201"/>
      <c r="E8" s="133" t="s">
        <v>8</v>
      </c>
      <c r="F8" s="18" t="s">
        <v>9</v>
      </c>
      <c r="G8" s="18" t="s">
        <v>10</v>
      </c>
      <c r="H8" s="18" t="s">
        <v>11</v>
      </c>
      <c r="I8" s="19" t="s">
        <v>153</v>
      </c>
    </row>
    <row r="9" spans="1:9" ht="23.1" customHeight="1" x14ac:dyDescent="0.15">
      <c r="A9" s="253" t="s">
        <v>13</v>
      </c>
      <c r="B9" s="254"/>
      <c r="C9" s="258" t="s">
        <v>14</v>
      </c>
      <c r="D9" s="20" t="s">
        <v>15</v>
      </c>
      <c r="E9" s="411">
        <v>137936</v>
      </c>
      <c r="F9" s="21">
        <v>0</v>
      </c>
      <c r="G9" s="21">
        <v>137934</v>
      </c>
      <c r="H9" s="21">
        <v>2</v>
      </c>
      <c r="I9" s="22">
        <f>SUM(G9:H9)</f>
        <v>137936</v>
      </c>
    </row>
    <row r="10" spans="1:9" ht="23.1" customHeight="1" x14ac:dyDescent="0.15">
      <c r="A10" s="229"/>
      <c r="B10" s="255"/>
      <c r="C10" s="259"/>
      <c r="D10" s="134" t="s">
        <v>150</v>
      </c>
      <c r="E10" s="24">
        <v>1259</v>
      </c>
      <c r="F10" s="25">
        <v>0</v>
      </c>
      <c r="G10" s="25">
        <v>1259</v>
      </c>
      <c r="H10" s="25">
        <v>0</v>
      </c>
      <c r="I10" s="26">
        <f>SUM(G10:H10)</f>
        <v>1259</v>
      </c>
    </row>
    <row r="11" spans="1:9" ht="23.1" customHeight="1" x14ac:dyDescent="0.15">
      <c r="A11" s="229"/>
      <c r="B11" s="255"/>
      <c r="C11" s="260" t="s">
        <v>17</v>
      </c>
      <c r="D11" s="134" t="s">
        <v>18</v>
      </c>
      <c r="E11" s="24">
        <v>31105</v>
      </c>
      <c r="F11" s="25">
        <v>0</v>
      </c>
      <c r="G11" s="25">
        <v>31105</v>
      </c>
      <c r="H11" s="25">
        <v>0</v>
      </c>
      <c r="I11" s="26">
        <f>SUM(G11:H11)</f>
        <v>31105</v>
      </c>
    </row>
    <row r="12" spans="1:9" ht="23.1" customHeight="1" x14ac:dyDescent="0.15">
      <c r="A12" s="229"/>
      <c r="B12" s="255"/>
      <c r="C12" s="259"/>
      <c r="D12" s="134" t="s">
        <v>19</v>
      </c>
      <c r="E12" s="24">
        <v>46930</v>
      </c>
      <c r="F12" s="25">
        <v>86</v>
      </c>
      <c r="G12" s="25">
        <v>47016</v>
      </c>
      <c r="H12" s="25">
        <v>0</v>
      </c>
      <c r="I12" s="26">
        <f>SUM(G12:H12)</f>
        <v>47016</v>
      </c>
    </row>
    <row r="13" spans="1:9" ht="23.1" customHeight="1" x14ac:dyDescent="0.15">
      <c r="A13" s="256"/>
      <c r="B13" s="257"/>
      <c r="C13" s="261" t="s">
        <v>20</v>
      </c>
      <c r="D13" s="262"/>
      <c r="E13" s="410">
        <f>SUM(E9:E12)</f>
        <v>217230</v>
      </c>
      <c r="F13" s="25">
        <f>SUM(F9:F12)</f>
        <v>86</v>
      </c>
      <c r="G13" s="25">
        <f>SUM(G9:G12)</f>
        <v>217314</v>
      </c>
      <c r="H13" s="25">
        <f>SUM(H9:H12)</f>
        <v>2</v>
      </c>
      <c r="I13" s="26">
        <f>SUM(G13:H13)</f>
        <v>217316</v>
      </c>
    </row>
    <row r="14" spans="1:9" ht="23.1" customHeight="1" x14ac:dyDescent="0.15">
      <c r="A14" s="245" t="s">
        <v>136</v>
      </c>
      <c r="B14" s="232"/>
      <c r="C14" s="233"/>
      <c r="D14" s="134" t="s">
        <v>18</v>
      </c>
      <c r="E14" s="27">
        <v>558071</v>
      </c>
      <c r="F14" s="25">
        <v>9051</v>
      </c>
      <c r="G14" s="25">
        <v>567077</v>
      </c>
      <c r="H14" s="25">
        <v>45</v>
      </c>
      <c r="I14" s="26">
        <f>SUM(G14:H14)</f>
        <v>567122</v>
      </c>
    </row>
    <row r="15" spans="1:9" ht="23.1" customHeight="1" x14ac:dyDescent="0.15">
      <c r="A15" s="234"/>
      <c r="B15" s="235"/>
      <c r="C15" s="236"/>
      <c r="D15" s="134" t="s">
        <v>19</v>
      </c>
      <c r="E15" s="27">
        <v>286645</v>
      </c>
      <c r="F15" s="25">
        <v>11748</v>
      </c>
      <c r="G15" s="25">
        <v>298383</v>
      </c>
      <c r="H15" s="25">
        <v>10</v>
      </c>
      <c r="I15" s="26">
        <f>SUM(G15:H15)</f>
        <v>298393</v>
      </c>
    </row>
    <row r="16" spans="1:9" ht="23.1" customHeight="1" x14ac:dyDescent="0.15">
      <c r="A16" s="237"/>
      <c r="B16" s="238"/>
      <c r="C16" s="239"/>
      <c r="D16" s="134" t="s">
        <v>22</v>
      </c>
      <c r="E16" s="28">
        <f>SUM(E14:E15)</f>
        <v>844716</v>
      </c>
      <c r="F16" s="25">
        <f>SUM(F14:F15)</f>
        <v>20799</v>
      </c>
      <c r="G16" s="25">
        <f>SUM(G14:G15)</f>
        <v>865460</v>
      </c>
      <c r="H16" s="24">
        <f>SUM(H14:H15)</f>
        <v>55</v>
      </c>
      <c r="I16" s="26">
        <f>SUM(G16:H16)</f>
        <v>865515</v>
      </c>
    </row>
    <row r="17" spans="1:9" ht="23.1" customHeight="1" x14ac:dyDescent="0.15">
      <c r="A17" s="246" t="s">
        <v>23</v>
      </c>
      <c r="B17" s="247"/>
      <c r="C17" s="247"/>
      <c r="D17" s="135"/>
      <c r="E17" s="28">
        <v>0</v>
      </c>
      <c r="F17" s="25">
        <v>0</v>
      </c>
      <c r="G17" s="30" t="s">
        <v>24</v>
      </c>
      <c r="H17" s="31" t="s">
        <v>24</v>
      </c>
      <c r="I17" s="26">
        <v>0</v>
      </c>
    </row>
    <row r="18" spans="1:9" ht="23.1" customHeight="1" x14ac:dyDescent="0.15">
      <c r="A18" s="245" t="s">
        <v>25</v>
      </c>
      <c r="B18" s="232"/>
      <c r="C18" s="233"/>
      <c r="D18" s="134" t="s">
        <v>18</v>
      </c>
      <c r="E18" s="27">
        <v>373</v>
      </c>
      <c r="F18" s="25">
        <v>0</v>
      </c>
      <c r="G18" s="25">
        <v>373</v>
      </c>
      <c r="H18" s="25">
        <v>0</v>
      </c>
      <c r="I18" s="26">
        <f>SUM(G18:H18)</f>
        <v>373</v>
      </c>
    </row>
    <row r="19" spans="1:9" ht="23.1" customHeight="1" x14ac:dyDescent="0.15">
      <c r="A19" s="234"/>
      <c r="B19" s="235"/>
      <c r="C19" s="236"/>
      <c r="D19" s="134" t="s">
        <v>19</v>
      </c>
      <c r="E19" s="27">
        <v>8978</v>
      </c>
      <c r="F19" s="25">
        <v>175</v>
      </c>
      <c r="G19" s="25">
        <v>9153</v>
      </c>
      <c r="H19" s="25">
        <v>0</v>
      </c>
      <c r="I19" s="26">
        <f>SUM(G19:H19)</f>
        <v>9153</v>
      </c>
    </row>
    <row r="20" spans="1:9" ht="23.1" customHeight="1" x14ac:dyDescent="0.15">
      <c r="A20" s="237"/>
      <c r="B20" s="238"/>
      <c r="C20" s="239"/>
      <c r="D20" s="134" t="s">
        <v>22</v>
      </c>
      <c r="E20" s="28">
        <f>SUM(E18:E19)</f>
        <v>9351</v>
      </c>
      <c r="F20" s="25">
        <f>SUM(F18:F19)</f>
        <v>175</v>
      </c>
      <c r="G20" s="25">
        <f>SUM(G18:G19)</f>
        <v>9526</v>
      </c>
      <c r="H20" s="24">
        <f>SUM(H18:H19)</f>
        <v>0</v>
      </c>
      <c r="I20" s="26">
        <f>SUM(G20:H20)</f>
        <v>9526</v>
      </c>
    </row>
    <row r="21" spans="1:9" ht="23.1" customHeight="1" x14ac:dyDescent="0.15">
      <c r="A21" s="248" t="s">
        <v>26</v>
      </c>
      <c r="B21" s="139"/>
      <c r="C21" s="139"/>
      <c r="D21" s="249"/>
      <c r="E21" s="366">
        <v>1087</v>
      </c>
      <c r="F21" s="33">
        <v>0</v>
      </c>
      <c r="G21" s="33">
        <v>1087</v>
      </c>
      <c r="H21" s="33">
        <v>0</v>
      </c>
      <c r="I21" s="34">
        <f>SUM(G21:H21)</f>
        <v>1087</v>
      </c>
    </row>
    <row r="22" spans="1:9" ht="23.1" customHeight="1" x14ac:dyDescent="0.15">
      <c r="A22" s="35"/>
      <c r="B22" s="36"/>
      <c r="C22" s="243" t="s">
        <v>159</v>
      </c>
      <c r="D22" s="244"/>
      <c r="E22" s="366">
        <v>31</v>
      </c>
      <c r="F22" s="33">
        <v>0</v>
      </c>
      <c r="G22" s="33">
        <v>31</v>
      </c>
      <c r="H22" s="33">
        <v>0</v>
      </c>
      <c r="I22" s="34">
        <f>SUM(G22:H22)</f>
        <v>31</v>
      </c>
    </row>
    <row r="23" spans="1:9" ht="23.1" customHeight="1" x14ac:dyDescent="0.15">
      <c r="A23" s="35"/>
      <c r="B23" s="36"/>
      <c r="C23" s="37"/>
      <c r="D23" s="131" t="s">
        <v>28</v>
      </c>
      <c r="E23" s="366">
        <v>3</v>
      </c>
      <c r="F23" s="33">
        <v>0</v>
      </c>
      <c r="G23" s="33">
        <v>3</v>
      </c>
      <c r="H23" s="33">
        <v>0</v>
      </c>
      <c r="I23" s="34">
        <f>SUM(G23:H23)</f>
        <v>3</v>
      </c>
    </row>
    <row r="24" spans="1:9" ht="23.1" customHeight="1" x14ac:dyDescent="0.15">
      <c r="A24" s="39"/>
      <c r="B24" s="40"/>
      <c r="C24" s="250" t="s">
        <v>29</v>
      </c>
      <c r="D24" s="244"/>
      <c r="E24" s="366">
        <v>265</v>
      </c>
      <c r="F24" s="33">
        <v>0</v>
      </c>
      <c r="G24" s="33">
        <v>265</v>
      </c>
      <c r="H24" s="33">
        <v>0</v>
      </c>
      <c r="I24" s="34">
        <f>SUM(G24:H24)</f>
        <v>265</v>
      </c>
    </row>
    <row r="25" spans="1:9" ht="23.1" customHeight="1" x14ac:dyDescent="0.15">
      <c r="A25" s="231" t="s">
        <v>30</v>
      </c>
      <c r="B25" s="232"/>
      <c r="C25" s="233"/>
      <c r="D25" s="134" t="s">
        <v>31</v>
      </c>
      <c r="E25" s="24">
        <v>1737</v>
      </c>
      <c r="F25" s="25">
        <v>0</v>
      </c>
      <c r="G25" s="30" t="s">
        <v>24</v>
      </c>
      <c r="H25" s="30" t="s">
        <v>24</v>
      </c>
      <c r="I25" s="26">
        <v>1737</v>
      </c>
    </row>
    <row r="26" spans="1:9" ht="23.1" customHeight="1" x14ac:dyDescent="0.15">
      <c r="A26" s="234"/>
      <c r="B26" s="235"/>
      <c r="C26" s="236"/>
      <c r="D26" s="134" t="s">
        <v>32</v>
      </c>
      <c r="E26" s="24">
        <v>8858</v>
      </c>
      <c r="F26" s="25">
        <v>0</v>
      </c>
      <c r="G26" s="30" t="s">
        <v>24</v>
      </c>
      <c r="H26" s="30" t="s">
        <v>24</v>
      </c>
      <c r="I26" s="26">
        <v>8858</v>
      </c>
    </row>
    <row r="27" spans="1:9" ht="23.1" customHeight="1" x14ac:dyDescent="0.15">
      <c r="A27" s="237"/>
      <c r="B27" s="238"/>
      <c r="C27" s="239"/>
      <c r="D27" s="134" t="s">
        <v>20</v>
      </c>
      <c r="E27" s="24">
        <f>SUM(E25:E26)</f>
        <v>10595</v>
      </c>
      <c r="F27" s="25">
        <f>SUM(F25:F26)</f>
        <v>0</v>
      </c>
      <c r="G27" s="30" t="s">
        <v>24</v>
      </c>
      <c r="H27" s="30" t="s">
        <v>24</v>
      </c>
      <c r="I27" s="26">
        <f>SUM(I25:I26)</f>
        <v>10595</v>
      </c>
    </row>
    <row r="28" spans="1:9" ht="23.1" customHeight="1" x14ac:dyDescent="0.15">
      <c r="A28" s="240" t="s">
        <v>33</v>
      </c>
      <c r="B28" s="191"/>
      <c r="C28" s="189"/>
      <c r="D28" s="190"/>
      <c r="E28" s="27">
        <v>386228</v>
      </c>
      <c r="F28" s="25">
        <v>2</v>
      </c>
      <c r="G28" s="30" t="s">
        <v>105</v>
      </c>
      <c r="H28" s="30" t="s">
        <v>105</v>
      </c>
      <c r="I28" s="26">
        <v>386230</v>
      </c>
    </row>
    <row r="29" spans="1:9" ht="23.1" customHeight="1" x14ac:dyDescent="0.15">
      <c r="A29" s="241"/>
      <c r="B29" s="242"/>
      <c r="C29" s="243" t="s">
        <v>159</v>
      </c>
      <c r="D29" s="244"/>
      <c r="E29" s="27">
        <v>132132</v>
      </c>
      <c r="F29" s="25">
        <v>0</v>
      </c>
      <c r="G29" s="30" t="s">
        <v>105</v>
      </c>
      <c r="H29" s="30" t="s">
        <v>105</v>
      </c>
      <c r="I29" s="26">
        <v>132132</v>
      </c>
    </row>
    <row r="30" spans="1:9" ht="23.1" customHeight="1" x14ac:dyDescent="0.15">
      <c r="A30" s="126"/>
      <c r="B30" s="128"/>
      <c r="C30" s="37"/>
      <c r="D30" s="131" t="s">
        <v>28</v>
      </c>
      <c r="E30" s="27">
        <v>11884</v>
      </c>
      <c r="F30" s="25">
        <v>0</v>
      </c>
      <c r="G30" s="30" t="s">
        <v>34</v>
      </c>
      <c r="H30" s="30" t="s">
        <v>105</v>
      </c>
      <c r="I30" s="26">
        <v>11884</v>
      </c>
    </row>
    <row r="31" spans="1:9" ht="23.1" customHeight="1" x14ac:dyDescent="0.15">
      <c r="A31" s="241"/>
      <c r="B31" s="242"/>
      <c r="C31" s="189" t="s">
        <v>29</v>
      </c>
      <c r="D31" s="190"/>
      <c r="E31" s="27">
        <v>47409</v>
      </c>
      <c r="F31" s="25">
        <v>0</v>
      </c>
      <c r="G31" s="30" t="s">
        <v>105</v>
      </c>
      <c r="H31" s="30" t="s">
        <v>105</v>
      </c>
      <c r="I31" s="26">
        <v>47409</v>
      </c>
    </row>
    <row r="32" spans="1:9" ht="23.1" customHeight="1" x14ac:dyDescent="0.15">
      <c r="A32" s="227" t="s">
        <v>39</v>
      </c>
      <c r="B32" s="228"/>
      <c r="C32" s="189" t="s">
        <v>134</v>
      </c>
      <c r="D32" s="190"/>
      <c r="E32" s="27">
        <v>10783</v>
      </c>
      <c r="F32" s="25">
        <v>35</v>
      </c>
      <c r="G32" s="25">
        <v>10818</v>
      </c>
      <c r="H32" s="25">
        <v>0</v>
      </c>
      <c r="I32" s="26">
        <f>SUM(G32:H32)</f>
        <v>10818</v>
      </c>
    </row>
    <row r="33" spans="1:9" ht="23.1" customHeight="1" x14ac:dyDescent="0.15">
      <c r="A33" s="229"/>
      <c r="B33" s="230"/>
      <c r="C33" s="189" t="s">
        <v>132</v>
      </c>
      <c r="D33" s="190"/>
      <c r="E33" s="27">
        <v>2755</v>
      </c>
      <c r="F33" s="25">
        <v>15</v>
      </c>
      <c r="G33" s="25">
        <v>2770</v>
      </c>
      <c r="H33" s="25">
        <v>0</v>
      </c>
      <c r="I33" s="26">
        <f>SUM(G33:H33)</f>
        <v>2770</v>
      </c>
    </row>
    <row r="34" spans="1:9" ht="23.1" customHeight="1" x14ac:dyDescent="0.15">
      <c r="A34" s="229"/>
      <c r="B34" s="230"/>
      <c r="C34" s="189" t="s">
        <v>158</v>
      </c>
      <c r="D34" s="190"/>
      <c r="E34" s="27">
        <v>0</v>
      </c>
      <c r="F34" s="25">
        <v>0</v>
      </c>
      <c r="G34" s="25">
        <v>0</v>
      </c>
      <c r="H34" s="25">
        <v>0</v>
      </c>
      <c r="I34" s="26">
        <f>SUM(G34:H34)</f>
        <v>0</v>
      </c>
    </row>
    <row r="35" spans="1:9" ht="23.1" customHeight="1" x14ac:dyDescent="0.15">
      <c r="A35" s="229"/>
      <c r="B35" s="230"/>
      <c r="C35" s="189" t="s">
        <v>157</v>
      </c>
      <c r="D35" s="190"/>
      <c r="E35" s="27">
        <v>2</v>
      </c>
      <c r="F35" s="25">
        <v>0</v>
      </c>
      <c r="G35" s="25">
        <v>2</v>
      </c>
      <c r="H35" s="25">
        <v>0</v>
      </c>
      <c r="I35" s="26">
        <f>SUM(G35:H35)</f>
        <v>2</v>
      </c>
    </row>
    <row r="36" spans="1:9" ht="23.1" customHeight="1" x14ac:dyDescent="0.15">
      <c r="A36" s="229"/>
      <c r="B36" s="230"/>
      <c r="C36" s="183" t="s">
        <v>20</v>
      </c>
      <c r="D36" s="184"/>
      <c r="E36" s="25">
        <f>SUM(E32:E35)</f>
        <v>13540</v>
      </c>
      <c r="F36" s="25">
        <f>SUM(F32:F35)</f>
        <v>50</v>
      </c>
      <c r="G36" s="25">
        <f>SUM(G32:G35)</f>
        <v>13590</v>
      </c>
      <c r="H36" s="25">
        <f>SUM(H32:H35)</f>
        <v>0</v>
      </c>
      <c r="I36" s="26">
        <f>SUM(G36:H36)</f>
        <v>13590</v>
      </c>
    </row>
    <row r="37" spans="1:9" ht="23.1" customHeight="1" x14ac:dyDescent="0.15">
      <c r="A37" s="217" t="s">
        <v>44</v>
      </c>
      <c r="B37" s="218"/>
      <c r="C37" s="218"/>
      <c r="D37" s="219"/>
      <c r="E37" s="366">
        <v>24388</v>
      </c>
      <c r="F37" s="33">
        <v>0</v>
      </c>
      <c r="G37" s="43" t="s">
        <v>34</v>
      </c>
      <c r="H37" s="43" t="s">
        <v>105</v>
      </c>
      <c r="I37" s="34">
        <v>24388</v>
      </c>
    </row>
    <row r="38" spans="1:9" ht="23.1" customHeight="1" x14ac:dyDescent="0.15">
      <c r="A38" s="217" t="s">
        <v>45</v>
      </c>
      <c r="B38" s="218"/>
      <c r="C38" s="218"/>
      <c r="D38" s="219"/>
      <c r="E38" s="366">
        <v>5154</v>
      </c>
      <c r="F38" s="33">
        <v>0</v>
      </c>
      <c r="G38" s="33">
        <v>5154</v>
      </c>
      <c r="H38" s="33">
        <v>0</v>
      </c>
      <c r="I38" s="34">
        <f>SUM(G38:H38)</f>
        <v>5154</v>
      </c>
    </row>
    <row r="39" spans="1:9" ht="23.1" customHeight="1" x14ac:dyDescent="0.15">
      <c r="A39" s="217" t="s">
        <v>46</v>
      </c>
      <c r="B39" s="218"/>
      <c r="C39" s="218"/>
      <c r="D39" s="219"/>
      <c r="E39" s="366">
        <v>439</v>
      </c>
      <c r="F39" s="33">
        <v>0</v>
      </c>
      <c r="G39" s="33">
        <v>439</v>
      </c>
      <c r="H39" s="33">
        <v>0</v>
      </c>
      <c r="I39" s="34">
        <f>SUM(G39:H39)</f>
        <v>439</v>
      </c>
    </row>
    <row r="40" spans="1:9" ht="23.1" customHeight="1" x14ac:dyDescent="0.15">
      <c r="A40" s="207" t="s">
        <v>47</v>
      </c>
      <c r="B40" s="220"/>
      <c r="C40" s="221"/>
      <c r="D40" s="222"/>
      <c r="E40" s="44">
        <v>105076</v>
      </c>
      <c r="F40" s="33">
        <v>3</v>
      </c>
      <c r="G40" s="43" t="s">
        <v>105</v>
      </c>
      <c r="H40" s="43" t="s">
        <v>105</v>
      </c>
      <c r="I40" s="34">
        <v>105079</v>
      </c>
    </row>
    <row r="41" spans="1:9" ht="23.1" customHeight="1" x14ac:dyDescent="0.15">
      <c r="A41" s="207"/>
      <c r="B41" s="220"/>
      <c r="C41" s="223" t="s">
        <v>48</v>
      </c>
      <c r="D41" s="224"/>
      <c r="E41" s="366">
        <v>99542</v>
      </c>
      <c r="F41" s="33">
        <v>3</v>
      </c>
      <c r="G41" s="33">
        <v>99544</v>
      </c>
      <c r="H41" s="33">
        <v>1</v>
      </c>
      <c r="I41" s="34">
        <f>SUM(G41:H41)</f>
        <v>99545</v>
      </c>
    </row>
    <row r="42" spans="1:9" ht="23.1" customHeight="1" x14ac:dyDescent="0.15">
      <c r="A42" s="207"/>
      <c r="B42" s="220"/>
      <c r="C42" s="225" t="s">
        <v>49</v>
      </c>
      <c r="D42" s="226"/>
      <c r="E42" s="45">
        <v>4074</v>
      </c>
      <c r="F42" s="33">
        <v>0</v>
      </c>
      <c r="G42" s="43" t="s">
        <v>105</v>
      </c>
      <c r="H42" s="43" t="s">
        <v>105</v>
      </c>
      <c r="I42" s="34">
        <v>4074</v>
      </c>
    </row>
    <row r="43" spans="1:9" ht="23.1" customHeight="1" x14ac:dyDescent="0.15">
      <c r="A43" s="207"/>
      <c r="B43" s="220"/>
      <c r="C43" s="46"/>
      <c r="D43" s="47" t="s">
        <v>50</v>
      </c>
      <c r="E43" s="409">
        <v>1749</v>
      </c>
      <c r="F43" s="33">
        <v>0</v>
      </c>
      <c r="G43" s="43" t="s">
        <v>105</v>
      </c>
      <c r="H43" s="48" t="s">
        <v>34</v>
      </c>
      <c r="I43" s="34">
        <v>1749</v>
      </c>
    </row>
    <row r="44" spans="1:9" ht="23.1" customHeight="1" x14ac:dyDescent="0.15">
      <c r="A44" s="207"/>
      <c r="B44" s="220"/>
      <c r="C44" s="215" t="s">
        <v>51</v>
      </c>
      <c r="D44" s="219"/>
      <c r="E44" s="45">
        <v>8</v>
      </c>
      <c r="F44" s="49">
        <v>0</v>
      </c>
      <c r="G44" s="43" t="s">
        <v>105</v>
      </c>
      <c r="H44" s="48" t="s">
        <v>34</v>
      </c>
      <c r="I44" s="34">
        <v>8</v>
      </c>
    </row>
    <row r="45" spans="1:9" ht="23.1" customHeight="1" x14ac:dyDescent="0.15">
      <c r="A45" s="207"/>
      <c r="B45" s="220"/>
      <c r="C45" s="215" t="s">
        <v>52</v>
      </c>
      <c r="D45" s="219"/>
      <c r="E45" s="45">
        <v>1</v>
      </c>
      <c r="F45" s="49">
        <v>0</v>
      </c>
      <c r="G45" s="43" t="s">
        <v>105</v>
      </c>
      <c r="H45" s="48" t="s">
        <v>105</v>
      </c>
      <c r="I45" s="34">
        <v>1</v>
      </c>
    </row>
    <row r="46" spans="1:9" ht="23.1" customHeight="1" x14ac:dyDescent="0.15">
      <c r="A46" s="207"/>
      <c r="B46" s="220"/>
      <c r="C46" s="215" t="s">
        <v>53</v>
      </c>
      <c r="D46" s="216"/>
      <c r="E46" s="45">
        <v>1182</v>
      </c>
      <c r="F46" s="49">
        <v>0</v>
      </c>
      <c r="G46" s="33">
        <v>1182</v>
      </c>
      <c r="H46" s="45">
        <v>0</v>
      </c>
      <c r="I46" s="34">
        <f>SUM(G46:H46)</f>
        <v>1182</v>
      </c>
    </row>
    <row r="47" spans="1:9" ht="23.1" customHeight="1" x14ac:dyDescent="0.15">
      <c r="A47" s="205" t="s">
        <v>54</v>
      </c>
      <c r="B47" s="206"/>
      <c r="C47" s="211" t="s">
        <v>49</v>
      </c>
      <c r="D47" s="212"/>
      <c r="E47" s="45">
        <v>79040</v>
      </c>
      <c r="F47" s="49">
        <v>0</v>
      </c>
      <c r="G47" s="43" t="s">
        <v>105</v>
      </c>
      <c r="H47" s="48" t="s">
        <v>105</v>
      </c>
      <c r="I47" s="34">
        <v>79040</v>
      </c>
    </row>
    <row r="48" spans="1:9" ht="23.1" customHeight="1" x14ac:dyDescent="0.15">
      <c r="A48" s="207"/>
      <c r="B48" s="208"/>
      <c r="C48" s="50"/>
      <c r="D48" s="51" t="s">
        <v>50</v>
      </c>
      <c r="E48" s="45">
        <v>38135</v>
      </c>
      <c r="F48" s="49">
        <v>0</v>
      </c>
      <c r="G48" s="43" t="s">
        <v>105</v>
      </c>
      <c r="H48" s="48" t="s">
        <v>34</v>
      </c>
      <c r="I48" s="34">
        <v>38135</v>
      </c>
    </row>
    <row r="49" spans="1:9" ht="23.1" customHeight="1" x14ac:dyDescent="0.15">
      <c r="A49" s="207"/>
      <c r="B49" s="208"/>
      <c r="C49" s="213" t="s">
        <v>55</v>
      </c>
      <c r="D49" s="214"/>
      <c r="E49" s="45">
        <v>1</v>
      </c>
      <c r="F49" s="49">
        <v>0</v>
      </c>
      <c r="G49" s="43" t="s">
        <v>105</v>
      </c>
      <c r="H49" s="48" t="s">
        <v>105</v>
      </c>
      <c r="I49" s="34">
        <v>1</v>
      </c>
    </row>
    <row r="50" spans="1:9" ht="23.1" customHeight="1" x14ac:dyDescent="0.15">
      <c r="A50" s="207"/>
      <c r="B50" s="208"/>
      <c r="C50" s="213" t="s">
        <v>56</v>
      </c>
      <c r="D50" s="214"/>
      <c r="E50" s="45">
        <v>1</v>
      </c>
      <c r="F50" s="49">
        <v>0</v>
      </c>
      <c r="G50" s="43" t="s">
        <v>105</v>
      </c>
      <c r="H50" s="48" t="s">
        <v>105</v>
      </c>
      <c r="I50" s="34">
        <v>1</v>
      </c>
    </row>
    <row r="51" spans="1:9" ht="23.1" customHeight="1" x14ac:dyDescent="0.15">
      <c r="A51" s="209"/>
      <c r="B51" s="210"/>
      <c r="C51" s="215" t="s">
        <v>53</v>
      </c>
      <c r="D51" s="216"/>
      <c r="E51" s="45">
        <v>12893</v>
      </c>
      <c r="F51" s="49">
        <v>0</v>
      </c>
      <c r="G51" s="33">
        <v>12893</v>
      </c>
      <c r="H51" s="45">
        <v>0</v>
      </c>
      <c r="I51" s="34">
        <f>SUM(G51:H51)</f>
        <v>12893</v>
      </c>
    </row>
    <row r="52" spans="1:9" ht="23.1" customHeight="1" x14ac:dyDescent="0.15">
      <c r="A52" s="217" t="s">
        <v>57</v>
      </c>
      <c r="B52" s="218"/>
      <c r="C52" s="218"/>
      <c r="D52" s="219"/>
      <c r="E52" s="45">
        <v>630</v>
      </c>
      <c r="F52" s="49">
        <v>0</v>
      </c>
      <c r="G52" s="43" t="s">
        <v>34</v>
      </c>
      <c r="H52" s="48" t="s">
        <v>105</v>
      </c>
      <c r="I52" s="34">
        <v>630</v>
      </c>
    </row>
    <row r="53" spans="1:9" ht="23.1" customHeight="1" thickBot="1" x14ac:dyDescent="0.2">
      <c r="A53" s="195" t="s">
        <v>58</v>
      </c>
      <c r="B53" s="196"/>
      <c r="C53" s="196"/>
      <c r="D53" s="197"/>
      <c r="E53" s="270">
        <v>0</v>
      </c>
      <c r="F53" s="52">
        <v>0</v>
      </c>
      <c r="G53" s="53" t="s">
        <v>105</v>
      </c>
      <c r="H53" s="54" t="s">
        <v>34</v>
      </c>
      <c r="I53" s="55">
        <v>0</v>
      </c>
    </row>
    <row r="54" spans="1:9" ht="28.5" x14ac:dyDescent="0.3">
      <c r="A54" s="140" t="s">
        <v>143</v>
      </c>
      <c r="B54" s="140"/>
      <c r="C54" s="140"/>
      <c r="D54" s="140"/>
      <c r="E54" s="140"/>
      <c r="F54" s="140"/>
      <c r="G54" s="140"/>
      <c r="H54" s="140"/>
      <c r="I54" s="140"/>
    </row>
    <row r="55" spans="1:9" ht="12.75" customHeight="1" x14ac:dyDescent="0.3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customHeight="1" x14ac:dyDescent="0.2">
      <c r="A56" s="57"/>
      <c r="B56" s="58"/>
      <c r="C56" s="58"/>
      <c r="F56" s="7"/>
      <c r="G56" s="7"/>
      <c r="H56" s="8"/>
      <c r="I56" s="141"/>
    </row>
    <row r="57" spans="1:9" ht="23.25" customHeight="1" x14ac:dyDescent="0.15">
      <c r="A57" s="142" t="s">
        <v>156</v>
      </c>
      <c r="B57" s="142"/>
      <c r="C57" s="142"/>
      <c r="D57" s="142"/>
      <c r="E57" s="142"/>
      <c r="F57" s="142"/>
      <c r="G57" s="142"/>
      <c r="H57" s="142"/>
      <c r="I57" s="141"/>
    </row>
    <row r="58" spans="1:9" ht="20.25" customHeight="1" thickBot="1" x14ac:dyDescent="0.2">
      <c r="A58" s="59" t="s">
        <v>155</v>
      </c>
      <c r="B58" s="60"/>
      <c r="C58" s="60"/>
      <c r="D58" s="60"/>
      <c r="E58" s="10"/>
      <c r="F58" s="11"/>
      <c r="G58" s="11"/>
      <c r="H58" s="11"/>
      <c r="I58" s="408" t="s">
        <v>154</v>
      </c>
    </row>
    <row r="59" spans="1:9" ht="23.1" customHeight="1" thickBot="1" x14ac:dyDescent="0.2">
      <c r="A59" s="199" t="s">
        <v>7</v>
      </c>
      <c r="B59" s="200"/>
      <c r="C59" s="200"/>
      <c r="D59" s="201"/>
      <c r="E59" s="132" t="s">
        <v>8</v>
      </c>
      <c r="F59" s="18" t="s">
        <v>9</v>
      </c>
      <c r="G59" s="18" t="s">
        <v>10</v>
      </c>
      <c r="H59" s="18" t="s">
        <v>11</v>
      </c>
      <c r="I59" s="19" t="s">
        <v>153</v>
      </c>
    </row>
    <row r="60" spans="1:9" ht="23.1" customHeight="1" x14ac:dyDescent="0.15">
      <c r="A60" s="171" t="s">
        <v>61</v>
      </c>
      <c r="B60" s="185"/>
      <c r="C60" s="183" t="s">
        <v>62</v>
      </c>
      <c r="D60" s="204"/>
      <c r="E60" s="62">
        <v>694</v>
      </c>
      <c r="F60" s="63">
        <v>0</v>
      </c>
      <c r="G60" s="30" t="s">
        <v>34</v>
      </c>
      <c r="H60" s="64" t="s">
        <v>105</v>
      </c>
      <c r="I60" s="34">
        <v>694</v>
      </c>
    </row>
    <row r="61" spans="1:9" ht="23.1" customHeight="1" x14ac:dyDescent="0.15">
      <c r="A61" s="173"/>
      <c r="B61" s="186"/>
      <c r="C61" s="183" t="s">
        <v>63</v>
      </c>
      <c r="D61" s="204"/>
      <c r="E61" s="62">
        <v>3700</v>
      </c>
      <c r="F61" s="63">
        <v>44</v>
      </c>
      <c r="G61" s="30" t="s">
        <v>105</v>
      </c>
      <c r="H61" s="64" t="s">
        <v>105</v>
      </c>
      <c r="I61" s="34">
        <v>3744</v>
      </c>
    </row>
    <row r="62" spans="1:9" ht="23.1" customHeight="1" x14ac:dyDescent="0.15">
      <c r="A62" s="173"/>
      <c r="B62" s="186"/>
      <c r="C62" s="183" t="s">
        <v>64</v>
      </c>
      <c r="D62" s="204"/>
      <c r="E62" s="62">
        <v>158</v>
      </c>
      <c r="F62" s="63">
        <v>0</v>
      </c>
      <c r="G62" s="30" t="s">
        <v>105</v>
      </c>
      <c r="H62" s="64" t="s">
        <v>34</v>
      </c>
      <c r="I62" s="34">
        <v>158</v>
      </c>
    </row>
    <row r="63" spans="1:9" ht="23.1" customHeight="1" x14ac:dyDescent="0.15">
      <c r="A63" s="202"/>
      <c r="B63" s="203"/>
      <c r="C63" s="183" t="s">
        <v>20</v>
      </c>
      <c r="D63" s="184"/>
      <c r="E63" s="25">
        <f>SUM(E60:E62)</f>
        <v>4552</v>
      </c>
      <c r="F63" s="25">
        <f>SUM(F60:F62)</f>
        <v>44</v>
      </c>
      <c r="G63" s="30" t="s">
        <v>34</v>
      </c>
      <c r="H63" s="30" t="s">
        <v>105</v>
      </c>
      <c r="I63" s="26">
        <f>SUM(I60:I62)</f>
        <v>4596</v>
      </c>
    </row>
    <row r="64" spans="1:9" ht="23.1" customHeight="1" x14ac:dyDescent="0.15">
      <c r="A64" s="171" t="s">
        <v>152</v>
      </c>
      <c r="B64" s="185"/>
      <c r="C64" s="191" t="s">
        <v>123</v>
      </c>
      <c r="D64" s="65" t="s">
        <v>121</v>
      </c>
      <c r="E64" s="27">
        <v>1</v>
      </c>
      <c r="F64" s="25">
        <v>0</v>
      </c>
      <c r="G64" s="25">
        <v>1</v>
      </c>
      <c r="H64" s="25">
        <v>0</v>
      </c>
      <c r="I64" s="34">
        <f>SUM(G64:H64)</f>
        <v>1</v>
      </c>
    </row>
    <row r="65" spans="1:9" ht="23.1" customHeight="1" x14ac:dyDescent="0.15">
      <c r="A65" s="173"/>
      <c r="B65" s="186"/>
      <c r="C65" s="194"/>
      <c r="D65" s="65" t="s">
        <v>16</v>
      </c>
      <c r="E65" s="27">
        <v>673</v>
      </c>
      <c r="F65" s="25">
        <v>0</v>
      </c>
      <c r="G65" s="25">
        <v>673</v>
      </c>
      <c r="H65" s="25">
        <v>0</v>
      </c>
      <c r="I65" s="34">
        <f>SUM(G65:H65)</f>
        <v>673</v>
      </c>
    </row>
    <row r="66" spans="1:9" ht="23.1" customHeight="1" x14ac:dyDescent="0.15">
      <c r="A66" s="173"/>
      <c r="B66" s="186"/>
      <c r="C66" s="191" t="s">
        <v>151</v>
      </c>
      <c r="D66" s="65" t="s">
        <v>121</v>
      </c>
      <c r="E66" s="27">
        <v>4</v>
      </c>
      <c r="F66" s="25">
        <v>0</v>
      </c>
      <c r="G66" s="25">
        <v>4</v>
      </c>
      <c r="H66" s="25">
        <v>0</v>
      </c>
      <c r="I66" s="34">
        <f>SUM(G66:H66)</f>
        <v>4</v>
      </c>
    </row>
    <row r="67" spans="1:9" ht="23.1" customHeight="1" x14ac:dyDescent="0.15">
      <c r="A67" s="173"/>
      <c r="B67" s="186"/>
      <c r="C67" s="194"/>
      <c r="D67" s="65" t="s">
        <v>150</v>
      </c>
      <c r="E67" s="27">
        <v>3662</v>
      </c>
      <c r="F67" s="25">
        <v>34</v>
      </c>
      <c r="G67" s="25">
        <v>3696</v>
      </c>
      <c r="H67" s="25">
        <v>0</v>
      </c>
      <c r="I67" s="34">
        <f>SUM(G67:H67)</f>
        <v>3696</v>
      </c>
    </row>
    <row r="68" spans="1:9" ht="23.1" customHeight="1" x14ac:dyDescent="0.15">
      <c r="A68" s="173"/>
      <c r="B68" s="186"/>
      <c r="C68" s="191" t="s">
        <v>117</v>
      </c>
      <c r="D68" s="65" t="s">
        <v>121</v>
      </c>
      <c r="E68" s="27">
        <v>0</v>
      </c>
      <c r="F68" s="25">
        <v>0</v>
      </c>
      <c r="G68" s="25">
        <v>0</v>
      </c>
      <c r="H68" s="25">
        <v>0</v>
      </c>
      <c r="I68" s="34">
        <f>SUM(G68:H68)</f>
        <v>0</v>
      </c>
    </row>
    <row r="69" spans="1:9" ht="23.1" customHeight="1" x14ac:dyDescent="0.15">
      <c r="A69" s="173"/>
      <c r="B69" s="186"/>
      <c r="C69" s="194"/>
      <c r="D69" s="65" t="s">
        <v>16</v>
      </c>
      <c r="E69" s="27">
        <v>163</v>
      </c>
      <c r="F69" s="25">
        <v>0</v>
      </c>
      <c r="G69" s="25">
        <v>163</v>
      </c>
      <c r="H69" s="25">
        <v>0</v>
      </c>
      <c r="I69" s="34">
        <f>SUM(G69:H69)</f>
        <v>163</v>
      </c>
    </row>
    <row r="70" spans="1:9" ht="23.1" customHeight="1" x14ac:dyDescent="0.15">
      <c r="A70" s="187"/>
      <c r="B70" s="188"/>
      <c r="C70" s="183" t="s">
        <v>20</v>
      </c>
      <c r="D70" s="184"/>
      <c r="E70" s="25">
        <f>SUM(E64:E69)</f>
        <v>4503</v>
      </c>
      <c r="F70" s="25">
        <f>SUM(F64:F69)</f>
        <v>34</v>
      </c>
      <c r="G70" s="25">
        <f>SUM(G64:G69)</f>
        <v>4537</v>
      </c>
      <c r="H70" s="25">
        <f>SUM(H64:H69)</f>
        <v>0</v>
      </c>
      <c r="I70" s="34">
        <f>SUM(G70:H70)</f>
        <v>4537</v>
      </c>
    </row>
    <row r="71" spans="1:9" ht="23.1" customHeight="1" x14ac:dyDescent="0.15">
      <c r="A71" s="171" t="s">
        <v>149</v>
      </c>
      <c r="B71" s="185"/>
      <c r="C71" s="189" t="s">
        <v>148</v>
      </c>
      <c r="D71" s="190"/>
      <c r="E71" s="66">
        <v>749</v>
      </c>
      <c r="F71" s="67">
        <v>0</v>
      </c>
      <c r="G71" s="25">
        <v>749</v>
      </c>
      <c r="H71" s="25">
        <v>0</v>
      </c>
      <c r="I71" s="34">
        <f>SUM(G71:H71)</f>
        <v>749</v>
      </c>
    </row>
    <row r="72" spans="1:9" ht="23.1" customHeight="1" x14ac:dyDescent="0.15">
      <c r="A72" s="173"/>
      <c r="B72" s="186"/>
      <c r="C72" s="189" t="s">
        <v>21</v>
      </c>
      <c r="D72" s="190"/>
      <c r="E72" s="66">
        <v>3754</v>
      </c>
      <c r="F72" s="67">
        <v>45</v>
      </c>
      <c r="G72" s="25">
        <v>3799</v>
      </c>
      <c r="H72" s="25">
        <v>0</v>
      </c>
      <c r="I72" s="34">
        <f>SUM(G72:H72)</f>
        <v>3799</v>
      </c>
    </row>
    <row r="73" spans="1:9" ht="23.1" customHeight="1" x14ac:dyDescent="0.15">
      <c r="A73" s="173"/>
      <c r="B73" s="186"/>
      <c r="C73" s="189" t="s">
        <v>76</v>
      </c>
      <c r="D73" s="190"/>
      <c r="E73" s="66">
        <v>163</v>
      </c>
      <c r="F73" s="67">
        <v>0</v>
      </c>
      <c r="G73" s="25">
        <v>163</v>
      </c>
      <c r="H73" s="25">
        <v>0</v>
      </c>
      <c r="I73" s="34">
        <f>SUM(G73:H73)</f>
        <v>163</v>
      </c>
    </row>
    <row r="74" spans="1:9" ht="23.1" customHeight="1" x14ac:dyDescent="0.15">
      <c r="A74" s="173"/>
      <c r="B74" s="186"/>
      <c r="C74" s="189" t="s">
        <v>77</v>
      </c>
      <c r="D74" s="190"/>
      <c r="E74" s="66">
        <v>39</v>
      </c>
      <c r="F74" s="67">
        <v>0</v>
      </c>
      <c r="G74" s="25">
        <v>39</v>
      </c>
      <c r="H74" s="25">
        <v>0</v>
      </c>
      <c r="I74" s="34">
        <f>SUM(G74:H74)</f>
        <v>39</v>
      </c>
    </row>
    <row r="75" spans="1:9" ht="23.1" customHeight="1" x14ac:dyDescent="0.15">
      <c r="A75" s="187"/>
      <c r="B75" s="188"/>
      <c r="C75" s="183" t="s">
        <v>20</v>
      </c>
      <c r="D75" s="184"/>
      <c r="E75" s="67">
        <f>SUM(E71:E74)</f>
        <v>4705</v>
      </c>
      <c r="F75" s="67">
        <f>SUM(F71:F74)</f>
        <v>45</v>
      </c>
      <c r="G75" s="67">
        <f>SUM(G71:G74)</f>
        <v>4750</v>
      </c>
      <c r="H75" s="67">
        <f>SUM(H71:H74)</f>
        <v>0</v>
      </c>
      <c r="I75" s="34">
        <f>SUM(G75:H75)</f>
        <v>4750</v>
      </c>
    </row>
    <row r="76" spans="1:9" ht="23.1" customHeight="1" x14ac:dyDescent="0.15">
      <c r="A76" s="171" t="s">
        <v>78</v>
      </c>
      <c r="B76" s="185"/>
      <c r="C76" s="189" t="s">
        <v>112</v>
      </c>
      <c r="D76" s="190"/>
      <c r="E76" s="27">
        <v>7281</v>
      </c>
      <c r="F76" s="25">
        <v>2</v>
      </c>
      <c r="G76" s="30" t="s">
        <v>105</v>
      </c>
      <c r="H76" s="30" t="s">
        <v>105</v>
      </c>
      <c r="I76" s="34">
        <v>7283</v>
      </c>
    </row>
    <row r="77" spans="1:9" ht="23.1" customHeight="1" x14ac:dyDescent="0.15">
      <c r="A77" s="173"/>
      <c r="B77" s="186"/>
      <c r="C77" s="189" t="s">
        <v>136</v>
      </c>
      <c r="D77" s="190"/>
      <c r="E77" s="27">
        <v>34730</v>
      </c>
      <c r="F77" s="25">
        <v>834</v>
      </c>
      <c r="G77" s="30" t="s">
        <v>105</v>
      </c>
      <c r="H77" s="30" t="s">
        <v>105</v>
      </c>
      <c r="I77" s="34">
        <v>35564</v>
      </c>
    </row>
    <row r="78" spans="1:9" ht="23.1" customHeight="1" x14ac:dyDescent="0.15">
      <c r="A78" s="173"/>
      <c r="B78" s="186"/>
      <c r="C78" s="189" t="s">
        <v>147</v>
      </c>
      <c r="D78" s="190"/>
      <c r="E78" s="27">
        <v>1207</v>
      </c>
      <c r="F78" s="25">
        <v>52</v>
      </c>
      <c r="G78" s="30" t="s">
        <v>34</v>
      </c>
      <c r="H78" s="30" t="s">
        <v>105</v>
      </c>
      <c r="I78" s="34">
        <v>1259</v>
      </c>
    </row>
    <row r="79" spans="1:9" ht="23.1" customHeight="1" x14ac:dyDescent="0.15">
      <c r="A79" s="173"/>
      <c r="B79" s="186"/>
      <c r="C79" s="191" t="s">
        <v>77</v>
      </c>
      <c r="D79" s="192"/>
      <c r="E79" s="68">
        <v>185</v>
      </c>
      <c r="F79" s="69">
        <v>0</v>
      </c>
      <c r="G79" s="30" t="s">
        <v>105</v>
      </c>
      <c r="H79" s="30" t="s">
        <v>105</v>
      </c>
      <c r="I79" s="70">
        <v>185</v>
      </c>
    </row>
    <row r="80" spans="1:9" ht="23.1" customHeight="1" x14ac:dyDescent="0.15">
      <c r="A80" s="187"/>
      <c r="B80" s="188"/>
      <c r="C80" s="193" t="s">
        <v>20</v>
      </c>
      <c r="D80" s="190"/>
      <c r="E80" s="27">
        <f>SUM(E76:E79)</f>
        <v>43403</v>
      </c>
      <c r="F80" s="25">
        <f>SUM(F76:F79)</f>
        <v>888</v>
      </c>
      <c r="G80" s="30" t="s">
        <v>105</v>
      </c>
      <c r="H80" s="30" t="s">
        <v>34</v>
      </c>
      <c r="I80" s="26">
        <f>SUM(I76:I79)</f>
        <v>44291</v>
      </c>
    </row>
    <row r="81" spans="1:9" ht="23.1" customHeight="1" x14ac:dyDescent="0.15">
      <c r="A81" s="171" t="s">
        <v>81</v>
      </c>
      <c r="B81" s="172"/>
      <c r="C81" s="176" t="s">
        <v>13</v>
      </c>
      <c r="D81" s="177"/>
      <c r="E81" s="27">
        <v>41608</v>
      </c>
      <c r="F81" s="25">
        <v>0</v>
      </c>
      <c r="G81" s="30" t="s">
        <v>105</v>
      </c>
      <c r="H81" s="30" t="s">
        <v>105</v>
      </c>
      <c r="I81" s="26">
        <v>41608</v>
      </c>
    </row>
    <row r="82" spans="1:9" ht="23.1" customHeight="1" x14ac:dyDescent="0.15">
      <c r="A82" s="173"/>
      <c r="B82" s="174"/>
      <c r="C82" s="71"/>
      <c r="D82" s="72" t="s">
        <v>82</v>
      </c>
      <c r="E82" s="73">
        <v>41556</v>
      </c>
      <c r="F82" s="33">
        <v>0</v>
      </c>
      <c r="G82" s="43" t="s">
        <v>34</v>
      </c>
      <c r="H82" s="43" t="s">
        <v>105</v>
      </c>
      <c r="I82" s="34">
        <v>41556</v>
      </c>
    </row>
    <row r="83" spans="1:9" ht="23.1" customHeight="1" x14ac:dyDescent="0.15">
      <c r="A83" s="175"/>
      <c r="B83" s="174"/>
      <c r="C83" s="178" t="s">
        <v>83</v>
      </c>
      <c r="D83" s="177"/>
      <c r="E83" s="27">
        <v>10379</v>
      </c>
      <c r="F83" s="25">
        <v>0</v>
      </c>
      <c r="G83" s="30" t="s">
        <v>34</v>
      </c>
      <c r="H83" s="30" t="s">
        <v>34</v>
      </c>
      <c r="I83" s="26">
        <v>10379</v>
      </c>
    </row>
    <row r="84" spans="1:9" ht="23.1" customHeight="1" x14ac:dyDescent="0.15">
      <c r="A84" s="175"/>
      <c r="B84" s="174"/>
      <c r="C84" s="178" t="s">
        <v>84</v>
      </c>
      <c r="D84" s="177"/>
      <c r="E84" s="27">
        <v>513</v>
      </c>
      <c r="F84" s="25">
        <v>0</v>
      </c>
      <c r="G84" s="30" t="s">
        <v>34</v>
      </c>
      <c r="H84" s="30" t="s">
        <v>34</v>
      </c>
      <c r="I84" s="26">
        <v>513</v>
      </c>
    </row>
    <row r="85" spans="1:9" ht="23.1" customHeight="1" x14ac:dyDescent="0.15">
      <c r="A85" s="175"/>
      <c r="B85" s="174"/>
      <c r="C85" s="176" t="s">
        <v>20</v>
      </c>
      <c r="D85" s="179"/>
      <c r="E85" s="62">
        <f>SUM(E81,E83,E84)</f>
        <v>52500</v>
      </c>
      <c r="F85" s="67">
        <f>SUM(F81,F83,F84)</f>
        <v>0</v>
      </c>
      <c r="G85" s="30" t="s">
        <v>105</v>
      </c>
      <c r="H85" s="74" t="s">
        <v>34</v>
      </c>
      <c r="I85" s="75">
        <f>SUM(I81,I83,I84)</f>
        <v>52500</v>
      </c>
    </row>
    <row r="86" spans="1:9" ht="23.1" customHeight="1" x14ac:dyDescent="0.15">
      <c r="A86" s="180" t="s">
        <v>85</v>
      </c>
      <c r="B86" s="181"/>
      <c r="C86" s="181"/>
      <c r="D86" s="182"/>
      <c r="E86" s="400">
        <v>369922</v>
      </c>
      <c r="F86" s="76">
        <v>86</v>
      </c>
      <c r="G86" s="43" t="s">
        <v>34</v>
      </c>
      <c r="H86" s="43" t="s">
        <v>34</v>
      </c>
      <c r="I86" s="34">
        <v>370008</v>
      </c>
    </row>
    <row r="87" spans="1:9" ht="22.5" customHeight="1" x14ac:dyDescent="0.15">
      <c r="A87" s="329" t="s">
        <v>146</v>
      </c>
      <c r="B87" s="328"/>
      <c r="C87" s="407" t="s">
        <v>13</v>
      </c>
      <c r="D87" s="380" t="s">
        <v>15</v>
      </c>
      <c r="E87" s="406">
        <v>137937</v>
      </c>
      <c r="F87" s="405">
        <v>0</v>
      </c>
      <c r="G87" s="404" t="s">
        <v>34</v>
      </c>
      <c r="H87" s="404" t="s">
        <v>34</v>
      </c>
      <c r="I87" s="377">
        <v>137937</v>
      </c>
    </row>
    <row r="88" spans="1:9" ht="23.1" customHeight="1" x14ac:dyDescent="0.15">
      <c r="A88" s="402"/>
      <c r="B88" s="401"/>
      <c r="C88" s="403"/>
      <c r="D88" s="131" t="s">
        <v>16</v>
      </c>
      <c r="E88" s="400">
        <v>1235</v>
      </c>
      <c r="F88" s="76">
        <v>0</v>
      </c>
      <c r="G88" s="43" t="s">
        <v>105</v>
      </c>
      <c r="H88" s="43" t="s">
        <v>105</v>
      </c>
      <c r="I88" s="34">
        <v>1235</v>
      </c>
    </row>
    <row r="89" spans="1:9" ht="23.1" customHeight="1" x14ac:dyDescent="0.15">
      <c r="A89" s="402"/>
      <c r="B89" s="401"/>
      <c r="C89" s="213" t="s">
        <v>76</v>
      </c>
      <c r="D89" s="397"/>
      <c r="E89" s="400">
        <v>1617</v>
      </c>
      <c r="F89" s="76">
        <v>24</v>
      </c>
      <c r="G89" s="43" t="s">
        <v>34</v>
      </c>
      <c r="H89" s="43" t="s">
        <v>34</v>
      </c>
      <c r="I89" s="34">
        <v>1641</v>
      </c>
    </row>
    <row r="90" spans="1:9" ht="23.1" customHeight="1" thickBot="1" x14ac:dyDescent="0.2">
      <c r="A90" s="399"/>
      <c r="B90" s="398"/>
      <c r="C90" s="215" t="s">
        <v>20</v>
      </c>
      <c r="D90" s="397"/>
      <c r="E90" s="119">
        <f>SUM(E87:E89)</f>
        <v>140789</v>
      </c>
      <c r="F90" s="76">
        <f>SUM(F87:F89)</f>
        <v>24</v>
      </c>
      <c r="G90" s="43" t="s">
        <v>105</v>
      </c>
      <c r="H90" s="43" t="s">
        <v>34</v>
      </c>
      <c r="I90" s="34">
        <f>SUM(I87:I89)</f>
        <v>140813</v>
      </c>
    </row>
    <row r="91" spans="1:9" ht="23.1" customHeight="1" thickBot="1" x14ac:dyDescent="0.2">
      <c r="A91" s="167" t="s">
        <v>107</v>
      </c>
      <c r="B91" s="168"/>
      <c r="C91" s="168"/>
      <c r="D91" s="169"/>
      <c r="E91" s="77">
        <f>SUM(E13,E16,E17,E20,E21,E75)</f>
        <v>1077089</v>
      </c>
      <c r="F91" s="77">
        <f>SUM(F13,F16,F17,F20,F21,F75)</f>
        <v>21105</v>
      </c>
      <c r="G91" s="77">
        <f>SUM(G13,G16,G20,G21,G75)</f>
        <v>1098137</v>
      </c>
      <c r="H91" s="77">
        <f>SUM(H13,H16,H20,H21,H75)</f>
        <v>57</v>
      </c>
      <c r="I91" s="81">
        <f>SUM(I13,I16,I17,I20,I21,I75)</f>
        <v>1098194</v>
      </c>
    </row>
    <row r="92" spans="1:9" ht="23.1" customHeight="1" thickBot="1" x14ac:dyDescent="0.2">
      <c r="A92" s="167" t="s">
        <v>87</v>
      </c>
      <c r="B92" s="168"/>
      <c r="C92" s="168"/>
      <c r="D92" s="169"/>
      <c r="E92" s="78">
        <f>SUM(E13,E16,E17,E20,E21,E27,E28,E36,E37,E38,E39,E40,E47,E49,E50,E51,E52,E53,E75)</f>
        <v>1715074</v>
      </c>
      <c r="F92" s="78">
        <f>SUM(F13,F16,F17,F20,F21,F27,F28,F36,F37,F38,F39,F40,F47,F49,F50,F51,F52,F53,F75)</f>
        <v>21160</v>
      </c>
      <c r="G92" s="79" t="s">
        <v>34</v>
      </c>
      <c r="H92" s="79" t="s">
        <v>105</v>
      </c>
      <c r="I92" s="81">
        <f>SUM(I13,I16,I17,I20,I21,I27,I28,I36,I37,I38,I39,I40,I47,I49,I50,I51,I52,I53,I75)</f>
        <v>1736234</v>
      </c>
    </row>
    <row r="93" spans="1:9" ht="23.1" customHeight="1" thickBot="1" x14ac:dyDescent="0.2">
      <c r="A93" s="167" t="s">
        <v>88</v>
      </c>
      <c r="B93" s="168"/>
      <c r="C93" s="168"/>
      <c r="D93" s="169"/>
      <c r="E93" s="80" t="s">
        <v>105</v>
      </c>
      <c r="F93" s="79" t="s">
        <v>34</v>
      </c>
      <c r="G93" s="79" t="s">
        <v>34</v>
      </c>
      <c r="H93" s="79" t="s">
        <v>34</v>
      </c>
      <c r="I93" s="81">
        <f>SUM(I10,I12,I15,I17,I19,I21)</f>
        <v>356908</v>
      </c>
    </row>
    <row r="94" spans="1:9" ht="23.1" customHeight="1" thickBot="1" x14ac:dyDescent="0.2">
      <c r="A94" s="167" t="s">
        <v>89</v>
      </c>
      <c r="B94" s="168"/>
      <c r="C94" s="168"/>
      <c r="D94" s="169"/>
      <c r="E94" s="396">
        <f>IF(I93=0,0,IF(I80=0,0,I80/I93))</f>
        <v>0.12409640579645174</v>
      </c>
      <c r="F94" s="395" t="s">
        <v>145</v>
      </c>
      <c r="G94" s="394"/>
      <c r="H94" s="393"/>
      <c r="I94" s="392">
        <f>IF(I16=0,0,IF(I14=0,0,(I14/I16)))</f>
        <v>0.65524225461141627</v>
      </c>
    </row>
    <row r="95" spans="1:9" ht="18" customHeight="1" x14ac:dyDescent="0.15">
      <c r="A95" s="127"/>
      <c r="B95" s="127"/>
      <c r="C95" s="127"/>
      <c r="D95" s="127"/>
      <c r="E95" s="391"/>
      <c r="F95" s="127"/>
      <c r="G95" s="127"/>
      <c r="H95" s="127"/>
      <c r="I95" s="391"/>
    </row>
    <row r="96" spans="1:9" ht="9.75" customHeight="1" x14ac:dyDescent="0.15">
      <c r="A96" s="90"/>
      <c r="B96" s="90"/>
      <c r="C96" s="90"/>
      <c r="D96" s="90"/>
      <c r="E96" s="90"/>
      <c r="F96" s="90"/>
      <c r="G96" s="90"/>
      <c r="H96" s="90"/>
      <c r="I96" s="90"/>
    </row>
    <row r="97" spans="1:9" ht="18" customHeight="1" thickBot="1" x14ac:dyDescent="0.2">
      <c r="A97" s="390" t="s">
        <v>144</v>
      </c>
      <c r="B97" s="390"/>
      <c r="C97" s="390"/>
      <c r="D97" s="90"/>
      <c r="E97" s="90"/>
      <c r="F97" s="90"/>
      <c r="G97" s="90"/>
      <c r="H97" s="90"/>
      <c r="I97" s="92"/>
    </row>
    <row r="98" spans="1:9" ht="21.95" customHeight="1" x14ac:dyDescent="0.15">
      <c r="A98" s="93"/>
      <c r="B98" s="94"/>
      <c r="C98" s="152" t="s">
        <v>91</v>
      </c>
      <c r="D98" s="389"/>
      <c r="E98" s="154" t="s">
        <v>92</v>
      </c>
      <c r="F98" s="152" t="s">
        <v>93</v>
      </c>
      <c r="G98" s="153"/>
      <c r="H98" s="156" t="s">
        <v>20</v>
      </c>
      <c r="I98" s="157"/>
    </row>
    <row r="99" spans="1:9" ht="21.95" customHeight="1" thickBot="1" x14ac:dyDescent="0.2">
      <c r="A99" s="95"/>
      <c r="B99" s="96"/>
      <c r="C99" s="97" t="s">
        <v>94</v>
      </c>
      <c r="D99" s="98" t="s">
        <v>95</v>
      </c>
      <c r="E99" s="155"/>
      <c r="F99" s="99" t="s">
        <v>94</v>
      </c>
      <c r="G99" s="100" t="s">
        <v>95</v>
      </c>
      <c r="H99" s="158"/>
      <c r="I99" s="159"/>
    </row>
    <row r="100" spans="1:9" ht="21.95" customHeight="1" x14ac:dyDescent="0.15">
      <c r="A100" s="160" t="s">
        <v>96</v>
      </c>
      <c r="B100" s="388"/>
      <c r="C100" s="101">
        <v>976625</v>
      </c>
      <c r="D100" s="102">
        <v>109369</v>
      </c>
      <c r="E100" s="103">
        <v>8071</v>
      </c>
      <c r="F100" s="101">
        <v>181</v>
      </c>
      <c r="G100" s="102">
        <v>0</v>
      </c>
      <c r="H100" s="162">
        <v>1094246</v>
      </c>
      <c r="I100" s="163"/>
    </row>
    <row r="101" spans="1:9" ht="21.95" customHeight="1" thickBot="1" x14ac:dyDescent="0.2">
      <c r="A101" s="144" t="s">
        <v>97</v>
      </c>
      <c r="B101" s="387"/>
      <c r="C101" s="104">
        <v>267</v>
      </c>
      <c r="D101" s="105">
        <v>0</v>
      </c>
      <c r="E101" s="106">
        <v>0</v>
      </c>
      <c r="F101" s="104">
        <v>0</v>
      </c>
      <c r="G101" s="105">
        <v>0</v>
      </c>
      <c r="H101" s="386">
        <v>267</v>
      </c>
      <c r="I101" s="385"/>
    </row>
    <row r="102" spans="1:9" ht="21.95" customHeight="1" thickBot="1" x14ac:dyDescent="0.2">
      <c r="A102" s="148" t="s">
        <v>98</v>
      </c>
      <c r="B102" s="149"/>
      <c r="C102" s="107">
        <v>6239230900</v>
      </c>
      <c r="D102" s="108">
        <v>395239800</v>
      </c>
      <c r="E102" s="107">
        <v>39224100</v>
      </c>
      <c r="F102" s="109">
        <v>524900</v>
      </c>
      <c r="G102" s="81">
        <v>0</v>
      </c>
      <c r="H102" s="150">
        <v>6674219700</v>
      </c>
      <c r="I102" s="151"/>
    </row>
    <row r="103" spans="1:9" s="17" customFormat="1" x14ac:dyDescent="0.15"/>
  </sheetData>
  <mergeCells count="95">
    <mergeCell ref="A102:B102"/>
    <mergeCell ref="H102:I102"/>
    <mergeCell ref="A92:D92"/>
    <mergeCell ref="A100:B100"/>
    <mergeCell ref="H100:I100"/>
    <mergeCell ref="A101:B101"/>
    <mergeCell ref="H101:I101"/>
    <mergeCell ref="A94:D94"/>
    <mergeCell ref="F94:H94"/>
    <mergeCell ref="A97:C97"/>
    <mergeCell ref="A87:B90"/>
    <mergeCell ref="C87:C88"/>
    <mergeCell ref="C89:D89"/>
    <mergeCell ref="C90:D90"/>
    <mergeCell ref="A91:D91"/>
    <mergeCell ref="A93:D93"/>
    <mergeCell ref="C98:D98"/>
    <mergeCell ref="E98:E99"/>
    <mergeCell ref="F98:G98"/>
    <mergeCell ref="H98:I99"/>
    <mergeCell ref="A86:D86"/>
    <mergeCell ref="C75:D75"/>
    <mergeCell ref="A76:B80"/>
    <mergeCell ref="C76:D76"/>
    <mergeCell ref="C77:D77"/>
    <mergeCell ref="C78:D78"/>
    <mergeCell ref="C79:D79"/>
    <mergeCell ref="C80:D80"/>
    <mergeCell ref="A81:B85"/>
    <mergeCell ref="C81:D81"/>
    <mergeCell ref="C83:D83"/>
    <mergeCell ref="C84:D84"/>
    <mergeCell ref="C85:D85"/>
    <mergeCell ref="A71:B75"/>
    <mergeCell ref="C71:D71"/>
    <mergeCell ref="C72:D72"/>
    <mergeCell ref="C73:D73"/>
    <mergeCell ref="C74:D74"/>
    <mergeCell ref="A64:B70"/>
    <mergeCell ref="C64:C65"/>
    <mergeCell ref="C66:C67"/>
    <mergeCell ref="C68:C69"/>
    <mergeCell ref="C70:D70"/>
    <mergeCell ref="A60:B63"/>
    <mergeCell ref="C60:D60"/>
    <mergeCell ref="C61:D61"/>
    <mergeCell ref="C62:D62"/>
    <mergeCell ref="C63:D63"/>
    <mergeCell ref="A53:D53"/>
    <mergeCell ref="A54:I54"/>
    <mergeCell ref="I56:I57"/>
    <mergeCell ref="A57:H57"/>
    <mergeCell ref="A59:D59"/>
    <mergeCell ref="A52:D52"/>
    <mergeCell ref="A37:D37"/>
    <mergeCell ref="A38:D38"/>
    <mergeCell ref="A39:D39"/>
    <mergeCell ref="A40:B46"/>
    <mergeCell ref="C40:D40"/>
    <mergeCell ref="C41:D41"/>
    <mergeCell ref="C42:D42"/>
    <mergeCell ref="C44:D44"/>
    <mergeCell ref="C45:D45"/>
    <mergeCell ref="C46:D46"/>
    <mergeCell ref="A47:B51"/>
    <mergeCell ref="C47:D47"/>
    <mergeCell ref="C49:D49"/>
    <mergeCell ref="C50:D50"/>
    <mergeCell ref="C51:D51"/>
    <mergeCell ref="A25:C27"/>
    <mergeCell ref="A28:D28"/>
    <mergeCell ref="A29:B29"/>
    <mergeCell ref="C29:D29"/>
    <mergeCell ref="A31:B31"/>
    <mergeCell ref="C31:D31"/>
    <mergeCell ref="C9:C10"/>
    <mergeCell ref="C11:C12"/>
    <mergeCell ref="C13:D13"/>
    <mergeCell ref="A14:C16"/>
    <mergeCell ref="A32:B36"/>
    <mergeCell ref="C32:D32"/>
    <mergeCell ref="C33:D33"/>
    <mergeCell ref="C34:D34"/>
    <mergeCell ref="C35:D35"/>
    <mergeCell ref="C36:D36"/>
    <mergeCell ref="A17:C17"/>
    <mergeCell ref="A18:C20"/>
    <mergeCell ref="A21:D21"/>
    <mergeCell ref="C22:D22"/>
    <mergeCell ref="C24:D24"/>
    <mergeCell ref="A1:I1"/>
    <mergeCell ref="I3:I4"/>
    <mergeCell ref="A4:H4"/>
    <mergeCell ref="A8:D8"/>
    <mergeCell ref="A9:B13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1" manualBreakCount="1">
    <brk id="5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198" t="s">
        <v>184</v>
      </c>
      <c r="B1" s="198"/>
      <c r="C1" s="198"/>
      <c r="D1" s="198"/>
      <c r="E1" s="198"/>
      <c r="F1" s="198"/>
      <c r="G1" s="198"/>
      <c r="H1" s="198"/>
      <c r="I1" s="19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141"/>
    </row>
    <row r="4" spans="1:9" ht="19.5" customHeight="1" x14ac:dyDescent="0.15">
      <c r="A4" s="252" t="s">
        <v>183</v>
      </c>
      <c r="B4" s="252"/>
      <c r="C4" s="252"/>
      <c r="D4" s="252"/>
      <c r="E4" s="252"/>
      <c r="F4" s="252"/>
      <c r="G4" s="252"/>
      <c r="H4" s="252"/>
      <c r="I4" s="141"/>
    </row>
    <row r="5" spans="1:9" ht="20.25" customHeight="1" x14ac:dyDescent="0.15">
      <c r="A5" s="9" t="s">
        <v>155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408" t="s">
        <v>161</v>
      </c>
    </row>
    <row r="8" spans="1:9" ht="23.1" customHeight="1" thickBot="1" x14ac:dyDescent="0.2">
      <c r="A8" s="199" t="s">
        <v>160</v>
      </c>
      <c r="B8" s="200"/>
      <c r="C8" s="200"/>
      <c r="D8" s="201"/>
      <c r="E8" s="133" t="s">
        <v>8</v>
      </c>
      <c r="F8" s="18" t="s">
        <v>9</v>
      </c>
      <c r="G8" s="18" t="s">
        <v>10</v>
      </c>
      <c r="H8" s="18" t="s">
        <v>11</v>
      </c>
      <c r="I8" s="19" t="s">
        <v>153</v>
      </c>
    </row>
    <row r="9" spans="1:9" ht="23.1" customHeight="1" x14ac:dyDescent="0.15">
      <c r="A9" s="253" t="s">
        <v>13</v>
      </c>
      <c r="B9" s="254"/>
      <c r="C9" s="258" t="s">
        <v>14</v>
      </c>
      <c r="D9" s="20" t="s">
        <v>15</v>
      </c>
      <c r="E9" s="411">
        <v>133014</v>
      </c>
      <c r="F9" s="21">
        <v>0</v>
      </c>
      <c r="G9" s="21">
        <v>133009</v>
      </c>
      <c r="H9" s="21">
        <v>5</v>
      </c>
      <c r="I9" s="22">
        <f>SUM(G9:H9)</f>
        <v>133014</v>
      </c>
    </row>
    <row r="10" spans="1:9" ht="23.1" customHeight="1" x14ac:dyDescent="0.15">
      <c r="A10" s="229"/>
      <c r="B10" s="255"/>
      <c r="C10" s="259"/>
      <c r="D10" s="134" t="s">
        <v>176</v>
      </c>
      <c r="E10" s="24">
        <v>1278</v>
      </c>
      <c r="F10" s="25">
        <v>0</v>
      </c>
      <c r="G10" s="25">
        <v>1278</v>
      </c>
      <c r="H10" s="25">
        <v>0</v>
      </c>
      <c r="I10" s="26">
        <f>SUM(G10:H10)</f>
        <v>1278</v>
      </c>
    </row>
    <row r="11" spans="1:9" ht="23.1" customHeight="1" x14ac:dyDescent="0.15">
      <c r="A11" s="229"/>
      <c r="B11" s="255"/>
      <c r="C11" s="260" t="s">
        <v>17</v>
      </c>
      <c r="D11" s="134" t="s">
        <v>18</v>
      </c>
      <c r="E11" s="24">
        <v>21988</v>
      </c>
      <c r="F11" s="25">
        <v>0</v>
      </c>
      <c r="G11" s="25">
        <v>21988</v>
      </c>
      <c r="H11" s="25">
        <v>0</v>
      </c>
      <c r="I11" s="26">
        <f>SUM(G11:H11)</f>
        <v>21988</v>
      </c>
    </row>
    <row r="12" spans="1:9" ht="23.1" customHeight="1" x14ac:dyDescent="0.15">
      <c r="A12" s="229"/>
      <c r="B12" s="255"/>
      <c r="C12" s="259"/>
      <c r="D12" s="134" t="s">
        <v>19</v>
      </c>
      <c r="E12" s="24">
        <v>30614</v>
      </c>
      <c r="F12" s="25">
        <v>46</v>
      </c>
      <c r="G12" s="25">
        <v>30658</v>
      </c>
      <c r="H12" s="25">
        <v>2</v>
      </c>
      <c r="I12" s="26">
        <f>SUM(G12:H12)</f>
        <v>30660</v>
      </c>
    </row>
    <row r="13" spans="1:9" ht="23.1" customHeight="1" x14ac:dyDescent="0.15">
      <c r="A13" s="256"/>
      <c r="B13" s="257"/>
      <c r="C13" s="261" t="s">
        <v>20</v>
      </c>
      <c r="D13" s="262"/>
      <c r="E13" s="410">
        <f>SUM(E9:E12)</f>
        <v>186894</v>
      </c>
      <c r="F13" s="25">
        <f>SUM(F9:F12)</f>
        <v>46</v>
      </c>
      <c r="G13" s="25">
        <f>SUM(G9:G12)</f>
        <v>186933</v>
      </c>
      <c r="H13" s="25">
        <f>SUM(H9:H12)</f>
        <v>7</v>
      </c>
      <c r="I13" s="26">
        <f>SUM(G13:H13)</f>
        <v>186940</v>
      </c>
    </row>
    <row r="14" spans="1:9" ht="23.1" customHeight="1" x14ac:dyDescent="0.15">
      <c r="A14" s="245" t="s">
        <v>182</v>
      </c>
      <c r="B14" s="232"/>
      <c r="C14" s="233"/>
      <c r="D14" s="134" t="s">
        <v>18</v>
      </c>
      <c r="E14" s="27">
        <v>634697</v>
      </c>
      <c r="F14" s="25">
        <v>9053</v>
      </c>
      <c r="G14" s="25">
        <v>643662</v>
      </c>
      <c r="H14" s="25">
        <v>88</v>
      </c>
      <c r="I14" s="26">
        <f>SUM(G14:H14)</f>
        <v>643750</v>
      </c>
    </row>
    <row r="15" spans="1:9" ht="23.1" customHeight="1" x14ac:dyDescent="0.15">
      <c r="A15" s="234"/>
      <c r="B15" s="235"/>
      <c r="C15" s="236"/>
      <c r="D15" s="134" t="s">
        <v>19</v>
      </c>
      <c r="E15" s="27">
        <v>297150</v>
      </c>
      <c r="F15" s="25">
        <v>11126</v>
      </c>
      <c r="G15" s="25">
        <v>308257</v>
      </c>
      <c r="H15" s="25">
        <v>19</v>
      </c>
      <c r="I15" s="26">
        <f>SUM(G15:H15)</f>
        <v>308276</v>
      </c>
    </row>
    <row r="16" spans="1:9" ht="23.1" customHeight="1" x14ac:dyDescent="0.15">
      <c r="A16" s="237"/>
      <c r="B16" s="238"/>
      <c r="C16" s="239"/>
      <c r="D16" s="134" t="s">
        <v>22</v>
      </c>
      <c r="E16" s="28">
        <f>SUM(E14:E15)</f>
        <v>931847</v>
      </c>
      <c r="F16" s="25">
        <f>SUM(F14:F15)</f>
        <v>20179</v>
      </c>
      <c r="G16" s="25">
        <f>SUM(G14:G15)</f>
        <v>951919</v>
      </c>
      <c r="H16" s="24">
        <f>SUM(H14:H15)</f>
        <v>107</v>
      </c>
      <c r="I16" s="26">
        <f>SUM(G16:H16)</f>
        <v>952026</v>
      </c>
    </row>
    <row r="17" spans="1:9" ht="23.1" customHeight="1" x14ac:dyDescent="0.15">
      <c r="A17" s="246" t="s">
        <v>23</v>
      </c>
      <c r="B17" s="247"/>
      <c r="C17" s="247"/>
      <c r="D17" s="135"/>
      <c r="E17" s="28">
        <v>0</v>
      </c>
      <c r="F17" s="25">
        <v>0</v>
      </c>
      <c r="G17" s="30" t="s">
        <v>24</v>
      </c>
      <c r="H17" s="31" t="s">
        <v>24</v>
      </c>
      <c r="I17" s="26">
        <v>0</v>
      </c>
    </row>
    <row r="18" spans="1:9" ht="23.1" customHeight="1" x14ac:dyDescent="0.15">
      <c r="A18" s="245" t="s">
        <v>25</v>
      </c>
      <c r="B18" s="232"/>
      <c r="C18" s="233"/>
      <c r="D18" s="134" t="s">
        <v>18</v>
      </c>
      <c r="E18" s="27">
        <v>304</v>
      </c>
      <c r="F18" s="25">
        <v>2</v>
      </c>
      <c r="G18" s="25">
        <v>306</v>
      </c>
      <c r="H18" s="25">
        <v>0</v>
      </c>
      <c r="I18" s="26">
        <f>SUM(G18:H18)</f>
        <v>306</v>
      </c>
    </row>
    <row r="19" spans="1:9" ht="23.1" customHeight="1" x14ac:dyDescent="0.15">
      <c r="A19" s="234"/>
      <c r="B19" s="235"/>
      <c r="C19" s="236"/>
      <c r="D19" s="134" t="s">
        <v>19</v>
      </c>
      <c r="E19" s="27">
        <v>7953</v>
      </c>
      <c r="F19" s="25">
        <v>132</v>
      </c>
      <c r="G19" s="25">
        <v>8085</v>
      </c>
      <c r="H19" s="25">
        <v>0</v>
      </c>
      <c r="I19" s="26">
        <f>SUM(G19:H19)</f>
        <v>8085</v>
      </c>
    </row>
    <row r="20" spans="1:9" ht="23.1" customHeight="1" x14ac:dyDescent="0.15">
      <c r="A20" s="237"/>
      <c r="B20" s="238"/>
      <c r="C20" s="239"/>
      <c r="D20" s="134" t="s">
        <v>22</v>
      </c>
      <c r="E20" s="28">
        <f>SUM(E18:E19)</f>
        <v>8257</v>
      </c>
      <c r="F20" s="25">
        <f>SUM(F18:F19)</f>
        <v>134</v>
      </c>
      <c r="G20" s="25">
        <f>SUM(G18:G19)</f>
        <v>8391</v>
      </c>
      <c r="H20" s="24">
        <f>SUM(H18:H19)</f>
        <v>0</v>
      </c>
      <c r="I20" s="26">
        <f>SUM(G20:H20)</f>
        <v>8391</v>
      </c>
    </row>
    <row r="21" spans="1:9" ht="23.1" customHeight="1" x14ac:dyDescent="0.15">
      <c r="A21" s="248" t="s">
        <v>26</v>
      </c>
      <c r="B21" s="139"/>
      <c r="C21" s="139"/>
      <c r="D21" s="249"/>
      <c r="E21" s="366">
        <v>1051</v>
      </c>
      <c r="F21" s="33">
        <v>0</v>
      </c>
      <c r="G21" s="33">
        <v>1051</v>
      </c>
      <c r="H21" s="33">
        <v>0</v>
      </c>
      <c r="I21" s="34">
        <f>SUM(G21:H21)</f>
        <v>1051</v>
      </c>
    </row>
    <row r="22" spans="1:9" ht="23.1" customHeight="1" x14ac:dyDescent="0.15">
      <c r="A22" s="35"/>
      <c r="B22" s="36"/>
      <c r="C22" s="243" t="s">
        <v>159</v>
      </c>
      <c r="D22" s="244"/>
      <c r="E22" s="366">
        <v>40</v>
      </c>
      <c r="F22" s="33">
        <v>0</v>
      </c>
      <c r="G22" s="33">
        <v>40</v>
      </c>
      <c r="H22" s="33">
        <v>0</v>
      </c>
      <c r="I22" s="34">
        <f>SUM(G22:H22)</f>
        <v>40</v>
      </c>
    </row>
    <row r="23" spans="1:9" ht="23.1" customHeight="1" x14ac:dyDescent="0.15">
      <c r="A23" s="35"/>
      <c r="B23" s="36"/>
      <c r="C23" s="37"/>
      <c r="D23" s="131" t="s">
        <v>28</v>
      </c>
      <c r="E23" s="366">
        <v>4</v>
      </c>
      <c r="F23" s="33">
        <v>0</v>
      </c>
      <c r="G23" s="33">
        <v>4</v>
      </c>
      <c r="H23" s="33">
        <v>0</v>
      </c>
      <c r="I23" s="34">
        <f>SUM(G23:H23)</f>
        <v>4</v>
      </c>
    </row>
    <row r="24" spans="1:9" ht="23.1" customHeight="1" x14ac:dyDescent="0.15">
      <c r="A24" s="39"/>
      <c r="B24" s="40"/>
      <c r="C24" s="250" t="s">
        <v>29</v>
      </c>
      <c r="D24" s="244"/>
      <c r="E24" s="366">
        <v>239</v>
      </c>
      <c r="F24" s="33">
        <v>0</v>
      </c>
      <c r="G24" s="33">
        <v>239</v>
      </c>
      <c r="H24" s="33">
        <v>0</v>
      </c>
      <c r="I24" s="34">
        <f>SUM(G24:H24)</f>
        <v>239</v>
      </c>
    </row>
    <row r="25" spans="1:9" ht="23.1" customHeight="1" x14ac:dyDescent="0.15">
      <c r="A25" s="231" t="s">
        <v>30</v>
      </c>
      <c r="B25" s="232"/>
      <c r="C25" s="233"/>
      <c r="D25" s="134" t="s">
        <v>31</v>
      </c>
      <c r="E25" s="24">
        <v>1684</v>
      </c>
      <c r="F25" s="25">
        <v>0</v>
      </c>
      <c r="G25" s="30" t="s">
        <v>24</v>
      </c>
      <c r="H25" s="30" t="s">
        <v>24</v>
      </c>
      <c r="I25" s="26">
        <v>1684</v>
      </c>
    </row>
    <row r="26" spans="1:9" ht="23.1" customHeight="1" x14ac:dyDescent="0.15">
      <c r="A26" s="234"/>
      <c r="B26" s="235"/>
      <c r="C26" s="236"/>
      <c r="D26" s="134" t="s">
        <v>32</v>
      </c>
      <c r="E26" s="24">
        <v>6248</v>
      </c>
      <c r="F26" s="25">
        <v>0</v>
      </c>
      <c r="G26" s="30" t="s">
        <v>24</v>
      </c>
      <c r="H26" s="30" t="s">
        <v>24</v>
      </c>
      <c r="I26" s="26">
        <v>6248</v>
      </c>
    </row>
    <row r="27" spans="1:9" ht="23.1" customHeight="1" x14ac:dyDescent="0.15">
      <c r="A27" s="237"/>
      <c r="B27" s="238"/>
      <c r="C27" s="239"/>
      <c r="D27" s="134" t="s">
        <v>20</v>
      </c>
      <c r="E27" s="24">
        <f>SUM(E25:E26)</f>
        <v>7932</v>
      </c>
      <c r="F27" s="25">
        <f>SUM(F25:F26)</f>
        <v>0</v>
      </c>
      <c r="G27" s="30" t="s">
        <v>24</v>
      </c>
      <c r="H27" s="30" t="s">
        <v>24</v>
      </c>
      <c r="I27" s="26">
        <f>SUM(I25:I26)</f>
        <v>7932</v>
      </c>
    </row>
    <row r="28" spans="1:9" ht="23.1" customHeight="1" x14ac:dyDescent="0.15">
      <c r="A28" s="240" t="s">
        <v>33</v>
      </c>
      <c r="B28" s="191"/>
      <c r="C28" s="189"/>
      <c r="D28" s="190"/>
      <c r="E28" s="27">
        <v>421632</v>
      </c>
      <c r="F28" s="25">
        <v>8</v>
      </c>
      <c r="G28" s="30" t="s">
        <v>105</v>
      </c>
      <c r="H28" s="30" t="s">
        <v>34</v>
      </c>
      <c r="I28" s="26">
        <v>421640</v>
      </c>
    </row>
    <row r="29" spans="1:9" ht="23.1" customHeight="1" x14ac:dyDescent="0.15">
      <c r="A29" s="241"/>
      <c r="B29" s="242"/>
      <c r="C29" s="243" t="s">
        <v>27</v>
      </c>
      <c r="D29" s="244"/>
      <c r="E29" s="27">
        <v>141064</v>
      </c>
      <c r="F29" s="25">
        <v>0</v>
      </c>
      <c r="G29" s="30" t="s">
        <v>168</v>
      </c>
      <c r="H29" s="30" t="s">
        <v>105</v>
      </c>
      <c r="I29" s="26">
        <v>141064</v>
      </c>
    </row>
    <row r="30" spans="1:9" ht="23.1" customHeight="1" x14ac:dyDescent="0.15">
      <c r="A30" s="126"/>
      <c r="B30" s="128"/>
      <c r="C30" s="37"/>
      <c r="D30" s="131" t="s">
        <v>28</v>
      </c>
      <c r="E30" s="27">
        <v>13080</v>
      </c>
      <c r="F30" s="25">
        <v>0</v>
      </c>
      <c r="G30" s="30" t="s">
        <v>105</v>
      </c>
      <c r="H30" s="30" t="s">
        <v>163</v>
      </c>
      <c r="I30" s="26">
        <v>13080</v>
      </c>
    </row>
    <row r="31" spans="1:9" ht="23.1" customHeight="1" x14ac:dyDescent="0.15">
      <c r="A31" s="241"/>
      <c r="B31" s="242"/>
      <c r="C31" s="189" t="s">
        <v>29</v>
      </c>
      <c r="D31" s="190"/>
      <c r="E31" s="27">
        <v>45228</v>
      </c>
      <c r="F31" s="25">
        <v>0</v>
      </c>
      <c r="G31" s="30" t="s">
        <v>105</v>
      </c>
      <c r="H31" s="30" t="s">
        <v>34</v>
      </c>
      <c r="I31" s="26">
        <v>45228</v>
      </c>
    </row>
    <row r="32" spans="1:9" ht="23.1" customHeight="1" x14ac:dyDescent="0.15">
      <c r="A32" s="227" t="s">
        <v>181</v>
      </c>
      <c r="B32" s="228"/>
      <c r="C32" s="189" t="s">
        <v>134</v>
      </c>
      <c r="D32" s="190"/>
      <c r="E32" s="27">
        <v>11596</v>
      </c>
      <c r="F32" s="25">
        <v>34</v>
      </c>
      <c r="G32" s="25">
        <v>11630</v>
      </c>
      <c r="H32" s="25">
        <v>0</v>
      </c>
      <c r="I32" s="26">
        <f>SUM(G32:H32)</f>
        <v>11630</v>
      </c>
    </row>
    <row r="33" spans="1:9" ht="23.1" customHeight="1" x14ac:dyDescent="0.15">
      <c r="A33" s="229"/>
      <c r="B33" s="230"/>
      <c r="C33" s="189" t="s">
        <v>180</v>
      </c>
      <c r="D33" s="190"/>
      <c r="E33" s="27">
        <v>2628</v>
      </c>
      <c r="F33" s="25">
        <v>15</v>
      </c>
      <c r="G33" s="25">
        <v>2643</v>
      </c>
      <c r="H33" s="25">
        <v>0</v>
      </c>
      <c r="I33" s="26">
        <f>SUM(G33:H33)</f>
        <v>2643</v>
      </c>
    </row>
    <row r="34" spans="1:9" ht="23.1" customHeight="1" x14ac:dyDescent="0.15">
      <c r="A34" s="229"/>
      <c r="B34" s="230"/>
      <c r="C34" s="189" t="s">
        <v>158</v>
      </c>
      <c r="D34" s="190"/>
      <c r="E34" s="27">
        <v>1</v>
      </c>
      <c r="F34" s="25">
        <v>0</v>
      </c>
      <c r="G34" s="25">
        <v>1</v>
      </c>
      <c r="H34" s="25">
        <v>0</v>
      </c>
      <c r="I34" s="26">
        <f>SUM(G34:H34)</f>
        <v>1</v>
      </c>
    </row>
    <row r="35" spans="1:9" ht="23.1" customHeight="1" x14ac:dyDescent="0.15">
      <c r="A35" s="229"/>
      <c r="B35" s="230"/>
      <c r="C35" s="189" t="s">
        <v>179</v>
      </c>
      <c r="D35" s="190"/>
      <c r="E35" s="27">
        <v>4</v>
      </c>
      <c r="F35" s="25">
        <v>0</v>
      </c>
      <c r="G35" s="25">
        <v>4</v>
      </c>
      <c r="H35" s="25">
        <v>0</v>
      </c>
      <c r="I35" s="26">
        <f>SUM(G35:H35)</f>
        <v>4</v>
      </c>
    </row>
    <row r="36" spans="1:9" ht="23.1" customHeight="1" x14ac:dyDescent="0.15">
      <c r="A36" s="229"/>
      <c r="B36" s="230"/>
      <c r="C36" s="183" t="s">
        <v>20</v>
      </c>
      <c r="D36" s="184"/>
      <c r="E36" s="25">
        <f>SUM(E32:E35)</f>
        <v>14229</v>
      </c>
      <c r="F36" s="25">
        <f>SUM(F32:F35)</f>
        <v>49</v>
      </c>
      <c r="G36" s="25">
        <f>SUM(G32:G35)</f>
        <v>14278</v>
      </c>
      <c r="H36" s="25">
        <f>SUM(H32:H35)</f>
        <v>0</v>
      </c>
      <c r="I36" s="26">
        <f>SUM(G36:H36)</f>
        <v>14278</v>
      </c>
    </row>
    <row r="37" spans="1:9" ht="23.1" customHeight="1" x14ac:dyDescent="0.15">
      <c r="A37" s="217" t="s">
        <v>44</v>
      </c>
      <c r="B37" s="218"/>
      <c r="C37" s="218"/>
      <c r="D37" s="219"/>
      <c r="E37" s="366">
        <v>21166</v>
      </c>
      <c r="F37" s="33">
        <v>0</v>
      </c>
      <c r="G37" s="43" t="s">
        <v>105</v>
      </c>
      <c r="H37" s="43" t="s">
        <v>163</v>
      </c>
      <c r="I37" s="34">
        <v>21166</v>
      </c>
    </row>
    <row r="38" spans="1:9" ht="23.1" customHeight="1" x14ac:dyDescent="0.15">
      <c r="A38" s="217" t="s">
        <v>45</v>
      </c>
      <c r="B38" s="218"/>
      <c r="C38" s="218"/>
      <c r="D38" s="219"/>
      <c r="E38" s="366">
        <v>6236</v>
      </c>
      <c r="F38" s="33">
        <v>0</v>
      </c>
      <c r="G38" s="33">
        <v>6236</v>
      </c>
      <c r="H38" s="33">
        <v>0</v>
      </c>
      <c r="I38" s="34">
        <f>SUM(G38:H38)</f>
        <v>6236</v>
      </c>
    </row>
    <row r="39" spans="1:9" ht="23.1" customHeight="1" x14ac:dyDescent="0.15">
      <c r="A39" s="217" t="s">
        <v>46</v>
      </c>
      <c r="B39" s="218"/>
      <c r="C39" s="218"/>
      <c r="D39" s="219"/>
      <c r="E39" s="366">
        <v>536</v>
      </c>
      <c r="F39" s="33">
        <v>0</v>
      </c>
      <c r="G39" s="33">
        <v>536</v>
      </c>
      <c r="H39" s="33">
        <v>0</v>
      </c>
      <c r="I39" s="34">
        <f>SUM(G39:H39)</f>
        <v>536</v>
      </c>
    </row>
    <row r="40" spans="1:9" ht="23.1" customHeight="1" x14ac:dyDescent="0.15">
      <c r="A40" s="207" t="s">
        <v>47</v>
      </c>
      <c r="B40" s="220"/>
      <c r="C40" s="221"/>
      <c r="D40" s="222"/>
      <c r="E40" s="44">
        <v>147320</v>
      </c>
      <c r="F40" s="33">
        <v>22</v>
      </c>
      <c r="G40" s="43" t="s">
        <v>105</v>
      </c>
      <c r="H40" s="43" t="s">
        <v>105</v>
      </c>
      <c r="I40" s="34">
        <v>147342</v>
      </c>
    </row>
    <row r="41" spans="1:9" ht="23.1" customHeight="1" x14ac:dyDescent="0.15">
      <c r="A41" s="207"/>
      <c r="B41" s="220"/>
      <c r="C41" s="223" t="s">
        <v>48</v>
      </c>
      <c r="D41" s="224"/>
      <c r="E41" s="366">
        <v>137306</v>
      </c>
      <c r="F41" s="33">
        <v>22</v>
      </c>
      <c r="G41" s="33">
        <v>137326</v>
      </c>
      <c r="H41" s="33">
        <v>2</v>
      </c>
      <c r="I41" s="34">
        <f>SUM(G41:H41)</f>
        <v>137328</v>
      </c>
    </row>
    <row r="42" spans="1:9" ht="23.1" customHeight="1" x14ac:dyDescent="0.15">
      <c r="A42" s="207"/>
      <c r="B42" s="220"/>
      <c r="C42" s="225" t="s">
        <v>49</v>
      </c>
      <c r="D42" s="226"/>
      <c r="E42" s="45">
        <v>8197</v>
      </c>
      <c r="F42" s="33">
        <v>0</v>
      </c>
      <c r="G42" s="43" t="s">
        <v>105</v>
      </c>
      <c r="H42" s="43" t="s">
        <v>105</v>
      </c>
      <c r="I42" s="34">
        <v>8197</v>
      </c>
    </row>
    <row r="43" spans="1:9" ht="23.1" customHeight="1" x14ac:dyDescent="0.15">
      <c r="A43" s="207"/>
      <c r="B43" s="220"/>
      <c r="C43" s="46"/>
      <c r="D43" s="47" t="s">
        <v>50</v>
      </c>
      <c r="E43" s="409">
        <v>3461</v>
      </c>
      <c r="F43" s="33">
        <v>0</v>
      </c>
      <c r="G43" s="43" t="s">
        <v>168</v>
      </c>
      <c r="H43" s="48" t="s">
        <v>34</v>
      </c>
      <c r="I43" s="34">
        <v>3461</v>
      </c>
    </row>
    <row r="44" spans="1:9" ht="23.1" customHeight="1" x14ac:dyDescent="0.15">
      <c r="A44" s="207"/>
      <c r="B44" s="220"/>
      <c r="C44" s="215" t="s">
        <v>51</v>
      </c>
      <c r="D44" s="219"/>
      <c r="E44" s="45">
        <v>19</v>
      </c>
      <c r="F44" s="49">
        <v>0</v>
      </c>
      <c r="G44" s="43" t="s">
        <v>105</v>
      </c>
      <c r="H44" s="48" t="s">
        <v>105</v>
      </c>
      <c r="I44" s="34">
        <v>19</v>
      </c>
    </row>
    <row r="45" spans="1:9" ht="23.1" customHeight="1" x14ac:dyDescent="0.15">
      <c r="A45" s="207"/>
      <c r="B45" s="220"/>
      <c r="C45" s="215" t="s">
        <v>52</v>
      </c>
      <c r="D45" s="219"/>
      <c r="E45" s="45">
        <v>3</v>
      </c>
      <c r="F45" s="49">
        <v>0</v>
      </c>
      <c r="G45" s="43" t="s">
        <v>34</v>
      </c>
      <c r="H45" s="48" t="s">
        <v>105</v>
      </c>
      <c r="I45" s="34">
        <v>3</v>
      </c>
    </row>
    <row r="46" spans="1:9" ht="23.1" customHeight="1" x14ac:dyDescent="0.15">
      <c r="A46" s="207"/>
      <c r="B46" s="220"/>
      <c r="C46" s="215" t="s">
        <v>53</v>
      </c>
      <c r="D46" s="216"/>
      <c r="E46" s="45">
        <v>1185</v>
      </c>
      <c r="F46" s="49">
        <v>0</v>
      </c>
      <c r="G46" s="33">
        <v>1185</v>
      </c>
      <c r="H46" s="45">
        <v>0</v>
      </c>
      <c r="I46" s="34">
        <f>SUM(G46:H46)</f>
        <v>1185</v>
      </c>
    </row>
    <row r="47" spans="1:9" ht="23.1" customHeight="1" x14ac:dyDescent="0.15">
      <c r="A47" s="205" t="s">
        <v>54</v>
      </c>
      <c r="B47" s="206"/>
      <c r="C47" s="211" t="s">
        <v>49</v>
      </c>
      <c r="D47" s="212"/>
      <c r="E47" s="45">
        <v>71897</v>
      </c>
      <c r="F47" s="49">
        <v>0</v>
      </c>
      <c r="G47" s="43" t="s">
        <v>105</v>
      </c>
      <c r="H47" s="48" t="s">
        <v>105</v>
      </c>
      <c r="I47" s="34">
        <v>71897</v>
      </c>
    </row>
    <row r="48" spans="1:9" ht="23.1" customHeight="1" x14ac:dyDescent="0.15">
      <c r="A48" s="207"/>
      <c r="B48" s="208"/>
      <c r="C48" s="50"/>
      <c r="D48" s="51" t="s">
        <v>50</v>
      </c>
      <c r="E48" s="45">
        <v>33667</v>
      </c>
      <c r="F48" s="49">
        <v>0</v>
      </c>
      <c r="G48" s="43" t="s">
        <v>34</v>
      </c>
      <c r="H48" s="48" t="s">
        <v>105</v>
      </c>
      <c r="I48" s="34">
        <v>33667</v>
      </c>
    </row>
    <row r="49" spans="1:9" ht="23.1" customHeight="1" x14ac:dyDescent="0.15">
      <c r="A49" s="207"/>
      <c r="B49" s="208"/>
      <c r="C49" s="213" t="s">
        <v>55</v>
      </c>
      <c r="D49" s="214"/>
      <c r="E49" s="45">
        <v>0</v>
      </c>
      <c r="F49" s="49">
        <v>0</v>
      </c>
      <c r="G49" s="43" t="s">
        <v>105</v>
      </c>
      <c r="H49" s="48" t="s">
        <v>34</v>
      </c>
      <c r="I49" s="34">
        <v>0</v>
      </c>
    </row>
    <row r="50" spans="1:9" ht="23.1" customHeight="1" x14ac:dyDescent="0.15">
      <c r="A50" s="207"/>
      <c r="B50" s="208"/>
      <c r="C50" s="213" t="s">
        <v>56</v>
      </c>
      <c r="D50" s="214"/>
      <c r="E50" s="45">
        <v>1</v>
      </c>
      <c r="F50" s="49">
        <v>0</v>
      </c>
      <c r="G50" s="43" t="s">
        <v>163</v>
      </c>
      <c r="H50" s="48" t="s">
        <v>164</v>
      </c>
      <c r="I50" s="34">
        <v>1</v>
      </c>
    </row>
    <row r="51" spans="1:9" ht="23.1" customHeight="1" x14ac:dyDescent="0.15">
      <c r="A51" s="209"/>
      <c r="B51" s="210"/>
      <c r="C51" s="215" t="s">
        <v>53</v>
      </c>
      <c r="D51" s="216"/>
      <c r="E51" s="45">
        <v>10763</v>
      </c>
      <c r="F51" s="49">
        <v>0</v>
      </c>
      <c r="G51" s="33">
        <v>10763</v>
      </c>
      <c r="H51" s="45">
        <v>0</v>
      </c>
      <c r="I51" s="34">
        <f>SUM(G51:H51)</f>
        <v>10763</v>
      </c>
    </row>
    <row r="52" spans="1:9" ht="23.1" customHeight="1" x14ac:dyDescent="0.15">
      <c r="A52" s="217" t="s">
        <v>57</v>
      </c>
      <c r="B52" s="218"/>
      <c r="C52" s="218"/>
      <c r="D52" s="219"/>
      <c r="E52" s="45">
        <v>457</v>
      </c>
      <c r="F52" s="49">
        <v>0</v>
      </c>
      <c r="G52" s="43" t="s">
        <v>105</v>
      </c>
      <c r="H52" s="48" t="s">
        <v>164</v>
      </c>
      <c r="I52" s="34">
        <v>457</v>
      </c>
    </row>
    <row r="53" spans="1:9" ht="23.1" customHeight="1" thickBot="1" x14ac:dyDescent="0.2">
      <c r="A53" s="195" t="s">
        <v>58</v>
      </c>
      <c r="B53" s="196"/>
      <c r="C53" s="196"/>
      <c r="D53" s="197"/>
      <c r="E53" s="270">
        <v>0</v>
      </c>
      <c r="F53" s="52">
        <v>0</v>
      </c>
      <c r="G53" s="53" t="s">
        <v>163</v>
      </c>
      <c r="H53" s="54" t="s">
        <v>34</v>
      </c>
      <c r="I53" s="55">
        <v>0</v>
      </c>
    </row>
    <row r="54" spans="1:9" ht="28.5" x14ac:dyDescent="0.3">
      <c r="A54" s="140" t="s">
        <v>143</v>
      </c>
      <c r="B54" s="140"/>
      <c r="C54" s="140"/>
      <c r="D54" s="140"/>
      <c r="E54" s="140"/>
      <c r="F54" s="140"/>
      <c r="G54" s="140"/>
      <c r="H54" s="140"/>
      <c r="I54" s="140"/>
    </row>
    <row r="55" spans="1:9" ht="12.75" customHeight="1" x14ac:dyDescent="0.3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customHeight="1" x14ac:dyDescent="0.2">
      <c r="A56" s="57"/>
      <c r="B56" s="58"/>
      <c r="C56" s="58"/>
      <c r="F56" s="7"/>
      <c r="G56" s="7"/>
      <c r="H56" s="8"/>
      <c r="I56" s="141"/>
    </row>
    <row r="57" spans="1:9" ht="23.25" customHeight="1" x14ac:dyDescent="0.15">
      <c r="A57" s="142" t="s">
        <v>178</v>
      </c>
      <c r="B57" s="142"/>
      <c r="C57" s="142"/>
      <c r="D57" s="142"/>
      <c r="E57" s="142"/>
      <c r="F57" s="142"/>
      <c r="G57" s="142"/>
      <c r="H57" s="142"/>
      <c r="I57" s="141"/>
    </row>
    <row r="58" spans="1:9" ht="20.25" customHeight="1" thickBot="1" x14ac:dyDescent="0.2">
      <c r="A58" s="59" t="s">
        <v>140</v>
      </c>
      <c r="B58" s="60"/>
      <c r="C58" s="60"/>
      <c r="D58" s="60"/>
      <c r="E58" s="10"/>
      <c r="F58" s="11"/>
      <c r="G58" s="11"/>
      <c r="H58" s="11"/>
      <c r="I58" s="408" t="s">
        <v>154</v>
      </c>
    </row>
    <row r="59" spans="1:9" ht="23.1" customHeight="1" thickBot="1" x14ac:dyDescent="0.2">
      <c r="A59" s="199" t="s">
        <v>160</v>
      </c>
      <c r="B59" s="200"/>
      <c r="C59" s="200"/>
      <c r="D59" s="201"/>
      <c r="E59" s="132" t="s">
        <v>8</v>
      </c>
      <c r="F59" s="18" t="s">
        <v>9</v>
      </c>
      <c r="G59" s="18" t="s">
        <v>10</v>
      </c>
      <c r="H59" s="18" t="s">
        <v>11</v>
      </c>
      <c r="I59" s="19" t="s">
        <v>153</v>
      </c>
    </row>
    <row r="60" spans="1:9" ht="23.1" customHeight="1" x14ac:dyDescent="0.15">
      <c r="A60" s="420" t="s">
        <v>61</v>
      </c>
      <c r="B60" s="419"/>
      <c r="C60" s="418" t="s">
        <v>62</v>
      </c>
      <c r="D60" s="417"/>
      <c r="E60" s="416">
        <v>493</v>
      </c>
      <c r="F60" s="415">
        <v>0</v>
      </c>
      <c r="G60" s="414" t="s">
        <v>163</v>
      </c>
      <c r="H60" s="413" t="s">
        <v>105</v>
      </c>
      <c r="I60" s="412">
        <v>493</v>
      </c>
    </row>
    <row r="61" spans="1:9" ht="23.1" customHeight="1" x14ac:dyDescent="0.15">
      <c r="A61" s="173"/>
      <c r="B61" s="186"/>
      <c r="C61" s="183" t="s">
        <v>63</v>
      </c>
      <c r="D61" s="204"/>
      <c r="E61" s="62">
        <v>3558</v>
      </c>
      <c r="F61" s="63">
        <v>26</v>
      </c>
      <c r="G61" s="30" t="s">
        <v>105</v>
      </c>
      <c r="H61" s="64" t="s">
        <v>105</v>
      </c>
      <c r="I61" s="34">
        <v>3584</v>
      </c>
    </row>
    <row r="62" spans="1:9" ht="23.1" customHeight="1" x14ac:dyDescent="0.15">
      <c r="A62" s="173"/>
      <c r="B62" s="186"/>
      <c r="C62" s="183" t="s">
        <v>64</v>
      </c>
      <c r="D62" s="204"/>
      <c r="E62" s="62">
        <v>135</v>
      </c>
      <c r="F62" s="63">
        <v>0</v>
      </c>
      <c r="G62" s="30" t="s">
        <v>34</v>
      </c>
      <c r="H62" s="64" t="s">
        <v>105</v>
      </c>
      <c r="I62" s="34">
        <v>135</v>
      </c>
    </row>
    <row r="63" spans="1:9" ht="23.1" customHeight="1" x14ac:dyDescent="0.15">
      <c r="A63" s="202"/>
      <c r="B63" s="203"/>
      <c r="C63" s="183" t="s">
        <v>20</v>
      </c>
      <c r="D63" s="184"/>
      <c r="E63" s="25">
        <f>SUM(E60:E62)</f>
        <v>4186</v>
      </c>
      <c r="F63" s="25">
        <f>SUM(F60:F62)</f>
        <v>26</v>
      </c>
      <c r="G63" s="30" t="s">
        <v>105</v>
      </c>
      <c r="H63" s="30" t="s">
        <v>105</v>
      </c>
      <c r="I63" s="26">
        <f>SUM(I60:I62)</f>
        <v>4212</v>
      </c>
    </row>
    <row r="64" spans="1:9" ht="23.1" customHeight="1" x14ac:dyDescent="0.15">
      <c r="A64" s="171" t="s">
        <v>177</v>
      </c>
      <c r="B64" s="185"/>
      <c r="C64" s="191" t="s">
        <v>123</v>
      </c>
      <c r="D64" s="65" t="s">
        <v>173</v>
      </c>
      <c r="E64" s="27">
        <v>0</v>
      </c>
      <c r="F64" s="25">
        <v>0</v>
      </c>
      <c r="G64" s="25">
        <v>0</v>
      </c>
      <c r="H64" s="25">
        <v>0</v>
      </c>
      <c r="I64" s="34">
        <f>SUM(G64:H64)</f>
        <v>0</v>
      </c>
    </row>
    <row r="65" spans="1:9" ht="23.1" customHeight="1" x14ac:dyDescent="0.15">
      <c r="A65" s="173"/>
      <c r="B65" s="186"/>
      <c r="C65" s="194"/>
      <c r="D65" s="65" t="s">
        <v>176</v>
      </c>
      <c r="E65" s="27">
        <v>490</v>
      </c>
      <c r="F65" s="25">
        <v>0</v>
      </c>
      <c r="G65" s="25">
        <v>490</v>
      </c>
      <c r="H65" s="25">
        <v>0</v>
      </c>
      <c r="I65" s="34">
        <f>SUM(G65:H65)</f>
        <v>490</v>
      </c>
    </row>
    <row r="66" spans="1:9" ht="23.1" customHeight="1" x14ac:dyDescent="0.15">
      <c r="A66" s="173"/>
      <c r="B66" s="186"/>
      <c r="C66" s="191" t="s">
        <v>175</v>
      </c>
      <c r="D66" s="65" t="s">
        <v>121</v>
      </c>
      <c r="E66" s="27">
        <v>1</v>
      </c>
      <c r="F66" s="25">
        <v>0</v>
      </c>
      <c r="G66" s="25">
        <v>1</v>
      </c>
      <c r="H66" s="25">
        <v>0</v>
      </c>
      <c r="I66" s="34">
        <f>SUM(G66:H66)</f>
        <v>1</v>
      </c>
    </row>
    <row r="67" spans="1:9" ht="23.1" customHeight="1" x14ac:dyDescent="0.15">
      <c r="A67" s="173"/>
      <c r="B67" s="186"/>
      <c r="C67" s="194"/>
      <c r="D67" s="65" t="s">
        <v>150</v>
      </c>
      <c r="E67" s="27">
        <v>3482</v>
      </c>
      <c r="F67" s="25">
        <v>22</v>
      </c>
      <c r="G67" s="25">
        <v>3504</v>
      </c>
      <c r="H67" s="25">
        <v>0</v>
      </c>
      <c r="I67" s="34">
        <f>SUM(G67:H67)</f>
        <v>3504</v>
      </c>
    </row>
    <row r="68" spans="1:9" ht="23.1" customHeight="1" x14ac:dyDescent="0.15">
      <c r="A68" s="173"/>
      <c r="B68" s="186"/>
      <c r="C68" s="191" t="s">
        <v>174</v>
      </c>
      <c r="D68" s="65" t="s">
        <v>173</v>
      </c>
      <c r="E68" s="27">
        <v>0</v>
      </c>
      <c r="F68" s="25">
        <v>0</v>
      </c>
      <c r="G68" s="25">
        <v>0</v>
      </c>
      <c r="H68" s="25">
        <v>0</v>
      </c>
      <c r="I68" s="34">
        <f>SUM(G68:H68)</f>
        <v>0</v>
      </c>
    </row>
    <row r="69" spans="1:9" ht="23.1" customHeight="1" x14ac:dyDescent="0.15">
      <c r="A69" s="173"/>
      <c r="B69" s="186"/>
      <c r="C69" s="194"/>
      <c r="D69" s="65" t="s">
        <v>150</v>
      </c>
      <c r="E69" s="27">
        <v>122</v>
      </c>
      <c r="F69" s="25">
        <v>0</v>
      </c>
      <c r="G69" s="25">
        <v>122</v>
      </c>
      <c r="H69" s="25">
        <v>0</v>
      </c>
      <c r="I69" s="34">
        <f>SUM(G69:H69)</f>
        <v>122</v>
      </c>
    </row>
    <row r="70" spans="1:9" ht="23.1" customHeight="1" x14ac:dyDescent="0.15">
      <c r="A70" s="187"/>
      <c r="B70" s="188"/>
      <c r="C70" s="183" t="s">
        <v>20</v>
      </c>
      <c r="D70" s="184"/>
      <c r="E70" s="25">
        <f>SUM(E64:E69)</f>
        <v>4095</v>
      </c>
      <c r="F70" s="25">
        <f>SUM(F64:F69)</f>
        <v>22</v>
      </c>
      <c r="G70" s="25">
        <f>SUM(G64:G69)</f>
        <v>4117</v>
      </c>
      <c r="H70" s="25">
        <f>SUM(H64:H69)</f>
        <v>0</v>
      </c>
      <c r="I70" s="34">
        <f>SUM(G70:H70)</f>
        <v>4117</v>
      </c>
    </row>
    <row r="71" spans="1:9" ht="23.1" customHeight="1" x14ac:dyDescent="0.15">
      <c r="A71" s="171" t="s">
        <v>172</v>
      </c>
      <c r="B71" s="185"/>
      <c r="C71" s="189" t="s">
        <v>171</v>
      </c>
      <c r="D71" s="190"/>
      <c r="E71" s="66">
        <v>534</v>
      </c>
      <c r="F71" s="67">
        <v>0</v>
      </c>
      <c r="G71" s="25">
        <v>534</v>
      </c>
      <c r="H71" s="25">
        <v>0</v>
      </c>
      <c r="I71" s="34">
        <f>SUM(G71:H71)</f>
        <v>534</v>
      </c>
    </row>
    <row r="72" spans="1:9" ht="23.1" customHeight="1" x14ac:dyDescent="0.15">
      <c r="A72" s="173"/>
      <c r="B72" s="186"/>
      <c r="C72" s="189" t="s">
        <v>136</v>
      </c>
      <c r="D72" s="190"/>
      <c r="E72" s="66">
        <v>3622</v>
      </c>
      <c r="F72" s="67">
        <v>26</v>
      </c>
      <c r="G72" s="25">
        <v>3648</v>
      </c>
      <c r="H72" s="25">
        <v>0</v>
      </c>
      <c r="I72" s="34">
        <f>SUM(G72:H72)</f>
        <v>3648</v>
      </c>
    </row>
    <row r="73" spans="1:9" ht="23.1" customHeight="1" x14ac:dyDescent="0.15">
      <c r="A73" s="173"/>
      <c r="B73" s="186"/>
      <c r="C73" s="189" t="s">
        <v>76</v>
      </c>
      <c r="D73" s="190"/>
      <c r="E73" s="66">
        <v>142</v>
      </c>
      <c r="F73" s="67">
        <v>0</v>
      </c>
      <c r="G73" s="25">
        <v>142</v>
      </c>
      <c r="H73" s="25">
        <v>0</v>
      </c>
      <c r="I73" s="34">
        <f>SUM(G73:H73)</f>
        <v>142</v>
      </c>
    </row>
    <row r="74" spans="1:9" ht="23.1" customHeight="1" x14ac:dyDescent="0.15">
      <c r="A74" s="173"/>
      <c r="B74" s="186"/>
      <c r="C74" s="189" t="s">
        <v>77</v>
      </c>
      <c r="D74" s="190"/>
      <c r="E74" s="66">
        <v>29</v>
      </c>
      <c r="F74" s="67">
        <v>0</v>
      </c>
      <c r="G74" s="25">
        <v>29</v>
      </c>
      <c r="H74" s="25">
        <v>0</v>
      </c>
      <c r="I74" s="34">
        <f>SUM(G74:H74)</f>
        <v>29</v>
      </c>
    </row>
    <row r="75" spans="1:9" ht="23.1" customHeight="1" x14ac:dyDescent="0.15">
      <c r="A75" s="187"/>
      <c r="B75" s="188"/>
      <c r="C75" s="183" t="s">
        <v>20</v>
      </c>
      <c r="D75" s="184"/>
      <c r="E75" s="67">
        <f>SUM(E71:E74)</f>
        <v>4327</v>
      </c>
      <c r="F75" s="67">
        <f>SUM(F71:F74)</f>
        <v>26</v>
      </c>
      <c r="G75" s="67">
        <f>SUM(G71:G74)</f>
        <v>4353</v>
      </c>
      <c r="H75" s="67">
        <f>SUM(H71:H74)</f>
        <v>0</v>
      </c>
      <c r="I75" s="34">
        <f>SUM(G75:H75)</f>
        <v>4353</v>
      </c>
    </row>
    <row r="76" spans="1:9" ht="23.1" customHeight="1" x14ac:dyDescent="0.15">
      <c r="A76" s="171" t="s">
        <v>78</v>
      </c>
      <c r="B76" s="185"/>
      <c r="C76" s="189" t="s">
        <v>148</v>
      </c>
      <c r="D76" s="190"/>
      <c r="E76" s="27">
        <v>4953</v>
      </c>
      <c r="F76" s="25">
        <v>0</v>
      </c>
      <c r="G76" s="30" t="s">
        <v>105</v>
      </c>
      <c r="H76" s="30" t="s">
        <v>105</v>
      </c>
      <c r="I76" s="34">
        <v>4953</v>
      </c>
    </row>
    <row r="77" spans="1:9" ht="23.1" customHeight="1" x14ac:dyDescent="0.15">
      <c r="A77" s="173"/>
      <c r="B77" s="186"/>
      <c r="C77" s="189" t="s">
        <v>136</v>
      </c>
      <c r="D77" s="190"/>
      <c r="E77" s="27">
        <v>35152</v>
      </c>
      <c r="F77" s="25">
        <v>714</v>
      </c>
      <c r="G77" s="30" t="s">
        <v>163</v>
      </c>
      <c r="H77" s="30" t="s">
        <v>34</v>
      </c>
      <c r="I77" s="34">
        <v>35866</v>
      </c>
    </row>
    <row r="78" spans="1:9" ht="23.1" customHeight="1" x14ac:dyDescent="0.15">
      <c r="A78" s="173"/>
      <c r="B78" s="186"/>
      <c r="C78" s="189" t="s">
        <v>147</v>
      </c>
      <c r="D78" s="190"/>
      <c r="E78" s="27">
        <v>1063</v>
      </c>
      <c r="F78" s="25">
        <v>29</v>
      </c>
      <c r="G78" s="30" t="s">
        <v>105</v>
      </c>
      <c r="H78" s="30" t="s">
        <v>34</v>
      </c>
      <c r="I78" s="34">
        <v>1092</v>
      </c>
    </row>
    <row r="79" spans="1:9" ht="23.1" customHeight="1" x14ac:dyDescent="0.15">
      <c r="A79" s="173"/>
      <c r="B79" s="186"/>
      <c r="C79" s="191" t="s">
        <v>77</v>
      </c>
      <c r="D79" s="192"/>
      <c r="E79" s="68">
        <v>184</v>
      </c>
      <c r="F79" s="69">
        <v>0</v>
      </c>
      <c r="G79" s="30" t="s">
        <v>105</v>
      </c>
      <c r="H79" s="30" t="s">
        <v>164</v>
      </c>
      <c r="I79" s="70">
        <v>184</v>
      </c>
    </row>
    <row r="80" spans="1:9" ht="23.1" customHeight="1" x14ac:dyDescent="0.15">
      <c r="A80" s="187"/>
      <c r="B80" s="188"/>
      <c r="C80" s="193" t="s">
        <v>20</v>
      </c>
      <c r="D80" s="190"/>
      <c r="E80" s="27">
        <f>SUM(E76:E79)</f>
        <v>41352</v>
      </c>
      <c r="F80" s="25">
        <f>SUM(F76:F79)</f>
        <v>743</v>
      </c>
      <c r="G80" s="30" t="s">
        <v>163</v>
      </c>
      <c r="H80" s="30" t="s">
        <v>166</v>
      </c>
      <c r="I80" s="26">
        <f>SUM(I76:I79)</f>
        <v>42095</v>
      </c>
    </row>
    <row r="81" spans="1:9" ht="23.1" customHeight="1" x14ac:dyDescent="0.15">
      <c r="A81" s="171" t="s">
        <v>81</v>
      </c>
      <c r="B81" s="172"/>
      <c r="C81" s="176" t="s">
        <v>13</v>
      </c>
      <c r="D81" s="177"/>
      <c r="E81" s="27">
        <v>39232</v>
      </c>
      <c r="F81" s="25">
        <v>0</v>
      </c>
      <c r="G81" s="30" t="s">
        <v>170</v>
      </c>
      <c r="H81" s="30" t="s">
        <v>163</v>
      </c>
      <c r="I81" s="26">
        <v>39232</v>
      </c>
    </row>
    <row r="82" spans="1:9" ht="23.1" customHeight="1" x14ac:dyDescent="0.15">
      <c r="A82" s="173"/>
      <c r="B82" s="174"/>
      <c r="C82" s="71"/>
      <c r="D82" s="72" t="s">
        <v>82</v>
      </c>
      <c r="E82" s="73">
        <v>39173</v>
      </c>
      <c r="F82" s="33">
        <v>0</v>
      </c>
      <c r="G82" s="43" t="s">
        <v>169</v>
      </c>
      <c r="H82" s="43" t="s">
        <v>163</v>
      </c>
      <c r="I82" s="34">
        <v>39173</v>
      </c>
    </row>
    <row r="83" spans="1:9" ht="23.1" customHeight="1" x14ac:dyDescent="0.15">
      <c r="A83" s="175"/>
      <c r="B83" s="174"/>
      <c r="C83" s="178" t="s">
        <v>83</v>
      </c>
      <c r="D83" s="177"/>
      <c r="E83" s="27">
        <v>10706</v>
      </c>
      <c r="F83" s="25">
        <v>0</v>
      </c>
      <c r="G83" s="30" t="s">
        <v>168</v>
      </c>
      <c r="H83" s="30" t="s">
        <v>105</v>
      </c>
      <c r="I83" s="26">
        <v>10706</v>
      </c>
    </row>
    <row r="84" spans="1:9" ht="23.1" customHeight="1" x14ac:dyDescent="0.15">
      <c r="A84" s="175"/>
      <c r="B84" s="174"/>
      <c r="C84" s="178" t="s">
        <v>84</v>
      </c>
      <c r="D84" s="177"/>
      <c r="E84" s="27">
        <v>645</v>
      </c>
      <c r="F84" s="25">
        <v>0</v>
      </c>
      <c r="G84" s="30" t="s">
        <v>165</v>
      </c>
      <c r="H84" s="30" t="s">
        <v>163</v>
      </c>
      <c r="I84" s="26">
        <v>645</v>
      </c>
    </row>
    <row r="85" spans="1:9" ht="23.1" customHeight="1" x14ac:dyDescent="0.15">
      <c r="A85" s="175"/>
      <c r="B85" s="174"/>
      <c r="C85" s="176" t="s">
        <v>20</v>
      </c>
      <c r="D85" s="179"/>
      <c r="E85" s="62">
        <f>SUM(E81,E83,E84)</f>
        <v>50583</v>
      </c>
      <c r="F85" s="67">
        <f>SUM(F81,F83,F84)</f>
        <v>0</v>
      </c>
      <c r="G85" s="30" t="s">
        <v>105</v>
      </c>
      <c r="H85" s="74" t="s">
        <v>105</v>
      </c>
      <c r="I85" s="75">
        <f>SUM(I81,I83,I84)</f>
        <v>50583</v>
      </c>
    </row>
    <row r="86" spans="1:9" ht="23.1" customHeight="1" x14ac:dyDescent="0.15">
      <c r="A86" s="180" t="s">
        <v>85</v>
      </c>
      <c r="B86" s="181"/>
      <c r="C86" s="181"/>
      <c r="D86" s="182"/>
      <c r="E86" s="400">
        <v>336456</v>
      </c>
      <c r="F86" s="76">
        <v>46</v>
      </c>
      <c r="G86" s="43" t="s">
        <v>167</v>
      </c>
      <c r="H86" s="43" t="s">
        <v>164</v>
      </c>
      <c r="I86" s="34">
        <v>336502</v>
      </c>
    </row>
    <row r="87" spans="1:9" ht="22.5" customHeight="1" x14ac:dyDescent="0.15">
      <c r="A87" s="329" t="s">
        <v>146</v>
      </c>
      <c r="B87" s="328"/>
      <c r="C87" s="407" t="s">
        <v>13</v>
      </c>
      <c r="D87" s="380" t="s">
        <v>15</v>
      </c>
      <c r="E87" s="406">
        <v>133013</v>
      </c>
      <c r="F87" s="405">
        <v>0</v>
      </c>
      <c r="G87" s="404" t="s">
        <v>105</v>
      </c>
      <c r="H87" s="404" t="s">
        <v>105</v>
      </c>
      <c r="I87" s="377">
        <v>133013</v>
      </c>
    </row>
    <row r="88" spans="1:9" ht="23.1" customHeight="1" x14ac:dyDescent="0.15">
      <c r="A88" s="402"/>
      <c r="B88" s="401"/>
      <c r="C88" s="403"/>
      <c r="D88" s="131" t="s">
        <v>16</v>
      </c>
      <c r="E88" s="400">
        <v>1261</v>
      </c>
      <c r="F88" s="76">
        <v>0</v>
      </c>
      <c r="G88" s="43" t="s">
        <v>163</v>
      </c>
      <c r="H88" s="43" t="s">
        <v>163</v>
      </c>
      <c r="I88" s="34">
        <v>1261</v>
      </c>
    </row>
    <row r="89" spans="1:9" ht="23.1" customHeight="1" x14ac:dyDescent="0.15">
      <c r="A89" s="402"/>
      <c r="B89" s="401"/>
      <c r="C89" s="213" t="s">
        <v>76</v>
      </c>
      <c r="D89" s="397"/>
      <c r="E89" s="400">
        <v>1649</v>
      </c>
      <c r="F89" s="76">
        <v>15</v>
      </c>
      <c r="G89" s="43" t="s">
        <v>105</v>
      </c>
      <c r="H89" s="43" t="s">
        <v>105</v>
      </c>
      <c r="I89" s="34">
        <v>1664</v>
      </c>
    </row>
    <row r="90" spans="1:9" ht="23.1" customHeight="1" thickBot="1" x14ac:dyDescent="0.2">
      <c r="A90" s="399"/>
      <c r="B90" s="398"/>
      <c r="C90" s="215" t="s">
        <v>20</v>
      </c>
      <c r="D90" s="397"/>
      <c r="E90" s="119">
        <f>SUM(E87:E89)</f>
        <v>135923</v>
      </c>
      <c r="F90" s="76">
        <f>SUM(F87:F89)</f>
        <v>15</v>
      </c>
      <c r="G90" s="43" t="s">
        <v>166</v>
      </c>
      <c r="H90" s="43" t="s">
        <v>34</v>
      </c>
      <c r="I90" s="34">
        <f>SUM(I87:I89)</f>
        <v>135938</v>
      </c>
    </row>
    <row r="91" spans="1:9" ht="23.1" customHeight="1" thickBot="1" x14ac:dyDescent="0.2">
      <c r="A91" s="167" t="s">
        <v>107</v>
      </c>
      <c r="B91" s="168"/>
      <c r="C91" s="168"/>
      <c r="D91" s="169"/>
      <c r="E91" s="77">
        <f>SUM(E13,E16,E17,E20,E21,E75)</f>
        <v>1132376</v>
      </c>
      <c r="F91" s="77">
        <f>SUM(F13,F16,F17,F20,F21,F75)</f>
        <v>20385</v>
      </c>
      <c r="G91" s="77">
        <f>SUM(G13,G16,G20,G21,G75)</f>
        <v>1152647</v>
      </c>
      <c r="H91" s="77">
        <f>SUM(H13,H16,H20,H21,H75)</f>
        <v>114</v>
      </c>
      <c r="I91" s="81">
        <f>SUM(I13,I16,I17,I20,I21,I75)</f>
        <v>1152761</v>
      </c>
    </row>
    <row r="92" spans="1:9" ht="23.1" customHeight="1" thickBot="1" x14ac:dyDescent="0.2">
      <c r="A92" s="167" t="s">
        <v>87</v>
      </c>
      <c r="B92" s="168"/>
      <c r="C92" s="168"/>
      <c r="D92" s="169"/>
      <c r="E92" s="78">
        <f>SUM(E13,E16,E17,E20,E21,E27,E28,E36,E37,E38,E39,E40,E47,E49,E50,E51,E52,E53,E75)</f>
        <v>1834545</v>
      </c>
      <c r="F92" s="78">
        <f>SUM(F13,F16,F17,F20,F21,F27,F28,F36,F37,F38,F39,F40,F47,F49,F50,F51,F52,F53,F75)</f>
        <v>20464</v>
      </c>
      <c r="G92" s="79" t="s">
        <v>165</v>
      </c>
      <c r="H92" s="79" t="s">
        <v>163</v>
      </c>
      <c r="I92" s="81">
        <f>SUM(I13,I16,I17,I20,I21,I27,I28,I36,I37,I38,I39,I40,I47,I49,I50,I51,I52,I53,I75)</f>
        <v>1855009</v>
      </c>
    </row>
    <row r="93" spans="1:9" ht="23.1" customHeight="1" thickBot="1" x14ac:dyDescent="0.2">
      <c r="A93" s="167" t="s">
        <v>88</v>
      </c>
      <c r="B93" s="168"/>
      <c r="C93" s="168"/>
      <c r="D93" s="169"/>
      <c r="E93" s="80" t="s">
        <v>34</v>
      </c>
      <c r="F93" s="79" t="s">
        <v>164</v>
      </c>
      <c r="G93" s="79" t="s">
        <v>34</v>
      </c>
      <c r="H93" s="79" t="s">
        <v>163</v>
      </c>
      <c r="I93" s="81">
        <f>SUM(I10,I12,I15,I17,I19,I21)</f>
        <v>349350</v>
      </c>
    </row>
    <row r="94" spans="1:9" ht="23.1" customHeight="1" thickBot="1" x14ac:dyDescent="0.2">
      <c r="A94" s="167" t="s">
        <v>89</v>
      </c>
      <c r="B94" s="168"/>
      <c r="C94" s="168"/>
      <c r="D94" s="169"/>
      <c r="E94" s="396">
        <f>IF(I93=0,0,IF(I80=0,0,I80/I93))</f>
        <v>0.12049520538142264</v>
      </c>
      <c r="F94" s="395" t="s">
        <v>145</v>
      </c>
      <c r="G94" s="394"/>
      <c r="H94" s="393"/>
      <c r="I94" s="392">
        <f>IF(I16=0,0,IF(I14=0,0,(I14/I16)))</f>
        <v>0.67618951583255082</v>
      </c>
    </row>
    <row r="95" spans="1:9" ht="18" customHeight="1" x14ac:dyDescent="0.15">
      <c r="A95" s="127"/>
      <c r="B95" s="127"/>
      <c r="C95" s="127"/>
      <c r="D95" s="127"/>
      <c r="E95" s="391"/>
      <c r="F95" s="127"/>
      <c r="G95" s="127"/>
      <c r="H95" s="127"/>
      <c r="I95" s="391"/>
    </row>
    <row r="96" spans="1:9" ht="9.75" customHeight="1" x14ac:dyDescent="0.15">
      <c r="A96" s="90"/>
      <c r="B96" s="90"/>
      <c r="C96" s="90"/>
      <c r="D96" s="90"/>
      <c r="E96" s="90"/>
      <c r="F96" s="90"/>
      <c r="G96" s="90"/>
      <c r="H96" s="90"/>
      <c r="I96" s="90"/>
    </row>
    <row r="97" spans="1:9" ht="18" customHeight="1" thickBot="1" x14ac:dyDescent="0.2">
      <c r="A97" s="390" t="s">
        <v>144</v>
      </c>
      <c r="B97" s="390"/>
      <c r="C97" s="390"/>
      <c r="D97" s="90"/>
      <c r="E97" s="90"/>
      <c r="F97" s="90"/>
      <c r="G97" s="90"/>
      <c r="H97" s="90"/>
      <c r="I97" s="92"/>
    </row>
    <row r="98" spans="1:9" ht="21.95" customHeight="1" x14ac:dyDescent="0.15">
      <c r="A98" s="93"/>
      <c r="B98" s="94"/>
      <c r="C98" s="152" t="s">
        <v>91</v>
      </c>
      <c r="D98" s="389"/>
      <c r="E98" s="154" t="s">
        <v>92</v>
      </c>
      <c r="F98" s="152" t="s">
        <v>93</v>
      </c>
      <c r="G98" s="153"/>
      <c r="H98" s="156" t="s">
        <v>20</v>
      </c>
      <c r="I98" s="157"/>
    </row>
    <row r="99" spans="1:9" ht="21.95" customHeight="1" thickBot="1" x14ac:dyDescent="0.2">
      <c r="A99" s="95"/>
      <c r="B99" s="96"/>
      <c r="C99" s="97" t="s">
        <v>94</v>
      </c>
      <c r="D99" s="98" t="s">
        <v>95</v>
      </c>
      <c r="E99" s="155"/>
      <c r="F99" s="99" t="s">
        <v>94</v>
      </c>
      <c r="G99" s="100" t="s">
        <v>95</v>
      </c>
      <c r="H99" s="158"/>
      <c r="I99" s="159"/>
    </row>
    <row r="100" spans="1:9" ht="21.95" customHeight="1" x14ac:dyDescent="0.15">
      <c r="A100" s="160" t="s">
        <v>96</v>
      </c>
      <c r="B100" s="388"/>
      <c r="C100" s="101">
        <v>1033244</v>
      </c>
      <c r="D100" s="102">
        <v>104184</v>
      </c>
      <c r="E100" s="103">
        <v>10056</v>
      </c>
      <c r="F100" s="101">
        <v>199</v>
      </c>
      <c r="G100" s="102">
        <v>2</v>
      </c>
      <c r="H100" s="162">
        <v>1147685</v>
      </c>
      <c r="I100" s="163"/>
    </row>
    <row r="101" spans="1:9" ht="21.95" customHeight="1" thickBot="1" x14ac:dyDescent="0.2">
      <c r="A101" s="144" t="s">
        <v>97</v>
      </c>
      <c r="B101" s="387"/>
      <c r="C101" s="104">
        <v>264</v>
      </c>
      <c r="D101" s="105">
        <v>0</v>
      </c>
      <c r="E101" s="106">
        <v>0</v>
      </c>
      <c r="F101" s="104">
        <v>0</v>
      </c>
      <c r="G101" s="105">
        <v>0</v>
      </c>
      <c r="H101" s="386">
        <v>264</v>
      </c>
      <c r="I101" s="385"/>
    </row>
    <row r="102" spans="1:9" ht="21.95" customHeight="1" thickBot="1" x14ac:dyDescent="0.2">
      <c r="A102" s="148" t="s">
        <v>98</v>
      </c>
      <c r="B102" s="149"/>
      <c r="C102" s="107">
        <v>6591808900</v>
      </c>
      <c r="D102" s="108">
        <v>417470100</v>
      </c>
      <c r="E102" s="107">
        <v>47317000</v>
      </c>
      <c r="F102" s="109">
        <v>577100</v>
      </c>
      <c r="G102" s="81">
        <v>8800</v>
      </c>
      <c r="H102" s="150">
        <v>7057181900</v>
      </c>
      <c r="I102" s="151"/>
    </row>
    <row r="103" spans="1:9" s="17" customFormat="1" x14ac:dyDescent="0.15"/>
  </sheetData>
  <mergeCells count="95">
    <mergeCell ref="A100:B100"/>
    <mergeCell ref="H100:I100"/>
    <mergeCell ref="A101:B101"/>
    <mergeCell ref="H101:I101"/>
    <mergeCell ref="A102:B102"/>
    <mergeCell ref="H102:I102"/>
    <mergeCell ref="A93:D93"/>
    <mergeCell ref="A94:D94"/>
    <mergeCell ref="F94:H94"/>
    <mergeCell ref="A97:C97"/>
    <mergeCell ref="C98:D98"/>
    <mergeCell ref="E98:E99"/>
    <mergeCell ref="F98:G98"/>
    <mergeCell ref="H98:I99"/>
    <mergeCell ref="A87:B90"/>
    <mergeCell ref="C87:C88"/>
    <mergeCell ref="C89:D89"/>
    <mergeCell ref="C90:D90"/>
    <mergeCell ref="A91:D91"/>
    <mergeCell ref="A92:D92"/>
    <mergeCell ref="A81:B85"/>
    <mergeCell ref="C81:D81"/>
    <mergeCell ref="C83:D83"/>
    <mergeCell ref="C84:D84"/>
    <mergeCell ref="C85:D85"/>
    <mergeCell ref="A86:D86"/>
    <mergeCell ref="C75:D75"/>
    <mergeCell ref="A76:B80"/>
    <mergeCell ref="C76:D76"/>
    <mergeCell ref="C77:D77"/>
    <mergeCell ref="C78:D78"/>
    <mergeCell ref="C79:D79"/>
    <mergeCell ref="C80:D80"/>
    <mergeCell ref="A64:B70"/>
    <mergeCell ref="C64:C65"/>
    <mergeCell ref="C66:C67"/>
    <mergeCell ref="C68:C69"/>
    <mergeCell ref="C70:D70"/>
    <mergeCell ref="A71:B75"/>
    <mergeCell ref="C71:D71"/>
    <mergeCell ref="C72:D72"/>
    <mergeCell ref="C73:D73"/>
    <mergeCell ref="C74:D74"/>
    <mergeCell ref="A53:D53"/>
    <mergeCell ref="A54:I54"/>
    <mergeCell ref="I56:I57"/>
    <mergeCell ref="A57:H57"/>
    <mergeCell ref="A59:D59"/>
    <mergeCell ref="A60:B63"/>
    <mergeCell ref="C60:D60"/>
    <mergeCell ref="C61:D61"/>
    <mergeCell ref="C62:D62"/>
    <mergeCell ref="C63:D63"/>
    <mergeCell ref="A47:B51"/>
    <mergeCell ref="C47:D47"/>
    <mergeCell ref="C49:D49"/>
    <mergeCell ref="C50:D50"/>
    <mergeCell ref="C51:D51"/>
    <mergeCell ref="A52:D52"/>
    <mergeCell ref="A37:D37"/>
    <mergeCell ref="A38:D38"/>
    <mergeCell ref="A39:D39"/>
    <mergeCell ref="A40:B46"/>
    <mergeCell ref="C40:D40"/>
    <mergeCell ref="C41:D41"/>
    <mergeCell ref="C42:D42"/>
    <mergeCell ref="C44:D44"/>
    <mergeCell ref="C45:D45"/>
    <mergeCell ref="C46:D46"/>
    <mergeCell ref="A32:B36"/>
    <mergeCell ref="C32:D32"/>
    <mergeCell ref="C33:D33"/>
    <mergeCell ref="C34:D34"/>
    <mergeCell ref="C35:D35"/>
    <mergeCell ref="C36:D36"/>
    <mergeCell ref="A25:C27"/>
    <mergeCell ref="A28:D28"/>
    <mergeCell ref="A29:B29"/>
    <mergeCell ref="C29:D29"/>
    <mergeCell ref="A31:B31"/>
    <mergeCell ref="C31:D31"/>
    <mergeCell ref="A14:C16"/>
    <mergeCell ref="A17:C17"/>
    <mergeCell ref="A18:C20"/>
    <mergeCell ref="A21:D21"/>
    <mergeCell ref="C22:D22"/>
    <mergeCell ref="C24:D24"/>
    <mergeCell ref="A1:I1"/>
    <mergeCell ref="I3:I4"/>
    <mergeCell ref="A4:H4"/>
    <mergeCell ref="A8:D8"/>
    <mergeCell ref="A9:B13"/>
    <mergeCell ref="C9:C10"/>
    <mergeCell ref="C11:C12"/>
    <mergeCell ref="C13:D13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1" manualBreakCount="1">
    <brk id="5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198" t="s">
        <v>143</v>
      </c>
      <c r="B1" s="198"/>
      <c r="C1" s="198"/>
      <c r="D1" s="198"/>
      <c r="E1" s="198"/>
      <c r="F1" s="198"/>
      <c r="G1" s="198"/>
      <c r="H1" s="198"/>
      <c r="I1" s="19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141"/>
    </row>
    <row r="4" spans="1:9" ht="19.5" customHeight="1" x14ac:dyDescent="0.15">
      <c r="A4" s="252" t="s">
        <v>193</v>
      </c>
      <c r="B4" s="252"/>
      <c r="C4" s="252"/>
      <c r="D4" s="252"/>
      <c r="E4" s="252"/>
      <c r="F4" s="252"/>
      <c r="G4" s="252"/>
      <c r="H4" s="252"/>
      <c r="I4" s="141"/>
    </row>
    <row r="5" spans="1:9" ht="20.25" customHeight="1" x14ac:dyDescent="0.15">
      <c r="A5" s="9" t="s">
        <v>195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408" t="s">
        <v>161</v>
      </c>
    </row>
    <row r="8" spans="1:9" ht="23.1" customHeight="1" thickBot="1" x14ac:dyDescent="0.2">
      <c r="A8" s="199" t="s">
        <v>160</v>
      </c>
      <c r="B8" s="200"/>
      <c r="C8" s="200"/>
      <c r="D8" s="201"/>
      <c r="E8" s="133" t="s">
        <v>8</v>
      </c>
      <c r="F8" s="18" t="s">
        <v>9</v>
      </c>
      <c r="G8" s="18" t="s">
        <v>10</v>
      </c>
      <c r="H8" s="18" t="s">
        <v>11</v>
      </c>
      <c r="I8" s="19" t="s">
        <v>153</v>
      </c>
    </row>
    <row r="9" spans="1:9" ht="23.1" customHeight="1" x14ac:dyDescent="0.15">
      <c r="A9" s="253" t="s">
        <v>13</v>
      </c>
      <c r="B9" s="254"/>
      <c r="C9" s="258" t="s">
        <v>14</v>
      </c>
      <c r="D9" s="20" t="s">
        <v>15</v>
      </c>
      <c r="E9" s="411">
        <v>157929</v>
      </c>
      <c r="F9" s="21">
        <v>0</v>
      </c>
      <c r="G9" s="21">
        <v>157911</v>
      </c>
      <c r="H9" s="21">
        <v>18</v>
      </c>
      <c r="I9" s="22">
        <f>SUM(G9:H9)</f>
        <v>157929</v>
      </c>
    </row>
    <row r="10" spans="1:9" ht="23.1" customHeight="1" x14ac:dyDescent="0.15">
      <c r="A10" s="229"/>
      <c r="B10" s="255"/>
      <c r="C10" s="259"/>
      <c r="D10" s="134" t="s">
        <v>150</v>
      </c>
      <c r="E10" s="24">
        <v>1382</v>
      </c>
      <c r="F10" s="25">
        <v>0</v>
      </c>
      <c r="G10" s="25">
        <v>1382</v>
      </c>
      <c r="H10" s="25">
        <v>0</v>
      </c>
      <c r="I10" s="26">
        <f>SUM(G10:H10)</f>
        <v>1382</v>
      </c>
    </row>
    <row r="11" spans="1:9" ht="23.1" customHeight="1" x14ac:dyDescent="0.15">
      <c r="A11" s="229"/>
      <c r="B11" s="255"/>
      <c r="C11" s="260" t="s">
        <v>17</v>
      </c>
      <c r="D11" s="134" t="s">
        <v>18</v>
      </c>
      <c r="E11" s="24">
        <v>20417</v>
      </c>
      <c r="F11" s="25">
        <v>0</v>
      </c>
      <c r="G11" s="25">
        <v>20416</v>
      </c>
      <c r="H11" s="25">
        <v>1</v>
      </c>
      <c r="I11" s="26">
        <f>SUM(G11:H11)</f>
        <v>20417</v>
      </c>
    </row>
    <row r="12" spans="1:9" ht="23.1" customHeight="1" x14ac:dyDescent="0.15">
      <c r="A12" s="229"/>
      <c r="B12" s="255"/>
      <c r="C12" s="259"/>
      <c r="D12" s="134" t="s">
        <v>19</v>
      </c>
      <c r="E12" s="24">
        <v>27255</v>
      </c>
      <c r="F12" s="25">
        <v>54</v>
      </c>
      <c r="G12" s="25">
        <v>27309</v>
      </c>
      <c r="H12" s="25">
        <v>0</v>
      </c>
      <c r="I12" s="26">
        <f>SUM(G12:H12)</f>
        <v>27309</v>
      </c>
    </row>
    <row r="13" spans="1:9" ht="23.1" customHeight="1" x14ac:dyDescent="0.15">
      <c r="A13" s="256"/>
      <c r="B13" s="257"/>
      <c r="C13" s="261" t="s">
        <v>20</v>
      </c>
      <c r="D13" s="262"/>
      <c r="E13" s="410">
        <f>SUM(E9:E12)</f>
        <v>206983</v>
      </c>
      <c r="F13" s="25">
        <f>SUM(F9:F12)</f>
        <v>54</v>
      </c>
      <c r="G13" s="25">
        <f>SUM(G9:G12)</f>
        <v>207018</v>
      </c>
      <c r="H13" s="25">
        <f>SUM(H9:H12)</f>
        <v>19</v>
      </c>
      <c r="I13" s="26">
        <f>SUM(G13:H13)</f>
        <v>207037</v>
      </c>
    </row>
    <row r="14" spans="1:9" ht="23.1" customHeight="1" x14ac:dyDescent="0.15">
      <c r="A14" s="245" t="s">
        <v>136</v>
      </c>
      <c r="B14" s="232"/>
      <c r="C14" s="233"/>
      <c r="D14" s="134" t="s">
        <v>18</v>
      </c>
      <c r="E14" s="27">
        <v>626172</v>
      </c>
      <c r="F14" s="25">
        <v>9260</v>
      </c>
      <c r="G14" s="25">
        <v>635302</v>
      </c>
      <c r="H14" s="25">
        <v>130</v>
      </c>
      <c r="I14" s="26">
        <f>SUM(G14:H14)</f>
        <v>635432</v>
      </c>
    </row>
    <row r="15" spans="1:9" ht="23.1" customHeight="1" x14ac:dyDescent="0.15">
      <c r="A15" s="234"/>
      <c r="B15" s="235"/>
      <c r="C15" s="236"/>
      <c r="D15" s="134" t="s">
        <v>19</v>
      </c>
      <c r="E15" s="27">
        <v>300073</v>
      </c>
      <c r="F15" s="25">
        <v>11967</v>
      </c>
      <c r="G15" s="25">
        <v>312017</v>
      </c>
      <c r="H15" s="25">
        <v>23</v>
      </c>
      <c r="I15" s="26">
        <f>SUM(G15:H15)</f>
        <v>312040</v>
      </c>
    </row>
    <row r="16" spans="1:9" ht="23.1" customHeight="1" x14ac:dyDescent="0.15">
      <c r="A16" s="237"/>
      <c r="B16" s="238"/>
      <c r="C16" s="239"/>
      <c r="D16" s="134" t="s">
        <v>22</v>
      </c>
      <c r="E16" s="28">
        <f>SUM(E14:E15)</f>
        <v>926245</v>
      </c>
      <c r="F16" s="25">
        <f>SUM(F14:F15)</f>
        <v>21227</v>
      </c>
      <c r="G16" s="25">
        <f>SUM(G14:G15)</f>
        <v>947319</v>
      </c>
      <c r="H16" s="24">
        <f>SUM(H14:H15)</f>
        <v>153</v>
      </c>
      <c r="I16" s="26">
        <f>SUM(G16:H16)</f>
        <v>947472</v>
      </c>
    </row>
    <row r="17" spans="1:9" ht="23.1" customHeight="1" x14ac:dyDescent="0.15">
      <c r="A17" s="246" t="s">
        <v>23</v>
      </c>
      <c r="B17" s="247"/>
      <c r="C17" s="247"/>
      <c r="D17" s="135"/>
      <c r="E17" s="28">
        <v>0</v>
      </c>
      <c r="F17" s="25">
        <v>0</v>
      </c>
      <c r="G17" s="30" t="s">
        <v>24</v>
      </c>
      <c r="H17" s="31" t="s">
        <v>24</v>
      </c>
      <c r="I17" s="26">
        <v>0</v>
      </c>
    </row>
    <row r="18" spans="1:9" ht="23.1" customHeight="1" x14ac:dyDescent="0.15">
      <c r="A18" s="245" t="s">
        <v>25</v>
      </c>
      <c r="B18" s="232"/>
      <c r="C18" s="233"/>
      <c r="D18" s="134" t="s">
        <v>18</v>
      </c>
      <c r="E18" s="27">
        <v>286</v>
      </c>
      <c r="F18" s="25">
        <v>6</v>
      </c>
      <c r="G18" s="25">
        <v>292</v>
      </c>
      <c r="H18" s="25">
        <v>0</v>
      </c>
      <c r="I18" s="26">
        <f>SUM(G18:H18)</f>
        <v>292</v>
      </c>
    </row>
    <row r="19" spans="1:9" ht="23.1" customHeight="1" x14ac:dyDescent="0.15">
      <c r="A19" s="234"/>
      <c r="B19" s="235"/>
      <c r="C19" s="236"/>
      <c r="D19" s="134" t="s">
        <v>19</v>
      </c>
      <c r="E19" s="27">
        <v>7510</v>
      </c>
      <c r="F19" s="25">
        <v>119</v>
      </c>
      <c r="G19" s="25">
        <v>7629</v>
      </c>
      <c r="H19" s="25">
        <v>0</v>
      </c>
      <c r="I19" s="26">
        <f>SUM(G19:H19)</f>
        <v>7629</v>
      </c>
    </row>
    <row r="20" spans="1:9" ht="23.1" customHeight="1" x14ac:dyDescent="0.15">
      <c r="A20" s="237"/>
      <c r="B20" s="238"/>
      <c r="C20" s="239"/>
      <c r="D20" s="134" t="s">
        <v>22</v>
      </c>
      <c r="E20" s="28">
        <f>SUM(E18:E19)</f>
        <v>7796</v>
      </c>
      <c r="F20" s="25">
        <f>SUM(F18:F19)</f>
        <v>125</v>
      </c>
      <c r="G20" s="25">
        <f>SUM(G18:G19)</f>
        <v>7921</v>
      </c>
      <c r="H20" s="24">
        <f>SUM(H18:H19)</f>
        <v>0</v>
      </c>
      <c r="I20" s="26">
        <f>SUM(G20:H20)</f>
        <v>7921</v>
      </c>
    </row>
    <row r="21" spans="1:9" ht="23.1" customHeight="1" x14ac:dyDescent="0.15">
      <c r="A21" s="248" t="s">
        <v>26</v>
      </c>
      <c r="B21" s="139"/>
      <c r="C21" s="139"/>
      <c r="D21" s="249"/>
      <c r="E21" s="366">
        <v>1089</v>
      </c>
      <c r="F21" s="33">
        <v>0</v>
      </c>
      <c r="G21" s="33">
        <v>1089</v>
      </c>
      <c r="H21" s="33">
        <v>0</v>
      </c>
      <c r="I21" s="34">
        <f>SUM(G21:H21)</f>
        <v>1089</v>
      </c>
    </row>
    <row r="22" spans="1:9" ht="23.1" customHeight="1" x14ac:dyDescent="0.15">
      <c r="A22" s="35"/>
      <c r="B22" s="36"/>
      <c r="C22" s="243" t="s">
        <v>159</v>
      </c>
      <c r="D22" s="244"/>
      <c r="E22" s="366">
        <v>40</v>
      </c>
      <c r="F22" s="33">
        <v>0</v>
      </c>
      <c r="G22" s="33">
        <v>40</v>
      </c>
      <c r="H22" s="33">
        <v>0</v>
      </c>
      <c r="I22" s="34">
        <f>SUM(G22:H22)</f>
        <v>40</v>
      </c>
    </row>
    <row r="23" spans="1:9" ht="23.1" customHeight="1" x14ac:dyDescent="0.15">
      <c r="A23" s="35"/>
      <c r="B23" s="36"/>
      <c r="C23" s="37"/>
      <c r="D23" s="131" t="s">
        <v>28</v>
      </c>
      <c r="E23" s="366">
        <v>4</v>
      </c>
      <c r="F23" s="33">
        <v>0</v>
      </c>
      <c r="G23" s="33">
        <v>4</v>
      </c>
      <c r="H23" s="33">
        <v>0</v>
      </c>
      <c r="I23" s="34">
        <f>SUM(G23:H23)</f>
        <v>4</v>
      </c>
    </row>
    <row r="24" spans="1:9" ht="23.1" customHeight="1" x14ac:dyDescent="0.15">
      <c r="A24" s="39"/>
      <c r="B24" s="40"/>
      <c r="C24" s="250" t="s">
        <v>29</v>
      </c>
      <c r="D24" s="244"/>
      <c r="E24" s="366">
        <v>270</v>
      </c>
      <c r="F24" s="33">
        <v>0</v>
      </c>
      <c r="G24" s="33">
        <v>270</v>
      </c>
      <c r="H24" s="33">
        <v>0</v>
      </c>
      <c r="I24" s="34">
        <f>SUM(G24:H24)</f>
        <v>270</v>
      </c>
    </row>
    <row r="25" spans="1:9" ht="23.1" customHeight="1" x14ac:dyDescent="0.15">
      <c r="A25" s="231" t="s">
        <v>30</v>
      </c>
      <c r="B25" s="232"/>
      <c r="C25" s="233"/>
      <c r="D25" s="134" t="s">
        <v>31</v>
      </c>
      <c r="E25" s="24">
        <v>1858</v>
      </c>
      <c r="F25" s="25">
        <v>0</v>
      </c>
      <c r="G25" s="30" t="s">
        <v>24</v>
      </c>
      <c r="H25" s="30" t="s">
        <v>24</v>
      </c>
      <c r="I25" s="26">
        <v>1858</v>
      </c>
    </row>
    <row r="26" spans="1:9" ht="23.1" customHeight="1" x14ac:dyDescent="0.15">
      <c r="A26" s="234"/>
      <c r="B26" s="235"/>
      <c r="C26" s="236"/>
      <c r="D26" s="134" t="s">
        <v>32</v>
      </c>
      <c r="E26" s="24">
        <v>6011</v>
      </c>
      <c r="F26" s="25">
        <v>0</v>
      </c>
      <c r="G26" s="30" t="s">
        <v>24</v>
      </c>
      <c r="H26" s="30" t="s">
        <v>24</v>
      </c>
      <c r="I26" s="26">
        <v>6011</v>
      </c>
    </row>
    <row r="27" spans="1:9" ht="23.1" customHeight="1" x14ac:dyDescent="0.15">
      <c r="A27" s="237"/>
      <c r="B27" s="238"/>
      <c r="C27" s="239"/>
      <c r="D27" s="134" t="s">
        <v>20</v>
      </c>
      <c r="E27" s="24">
        <f>SUM(E25:E26)</f>
        <v>7869</v>
      </c>
      <c r="F27" s="25">
        <f>SUM(F25:F26)</f>
        <v>0</v>
      </c>
      <c r="G27" s="30" t="s">
        <v>24</v>
      </c>
      <c r="H27" s="30" t="s">
        <v>24</v>
      </c>
      <c r="I27" s="26">
        <f>SUM(I25:I26)</f>
        <v>7869</v>
      </c>
    </row>
    <row r="28" spans="1:9" ht="23.1" customHeight="1" x14ac:dyDescent="0.15">
      <c r="A28" s="240" t="s">
        <v>33</v>
      </c>
      <c r="B28" s="191"/>
      <c r="C28" s="189"/>
      <c r="D28" s="190"/>
      <c r="E28" s="27">
        <v>411597</v>
      </c>
      <c r="F28" s="25">
        <v>0</v>
      </c>
      <c r="G28" s="30" t="s">
        <v>129</v>
      </c>
      <c r="H28" s="30" t="s">
        <v>34</v>
      </c>
      <c r="I28" s="26">
        <v>411597</v>
      </c>
    </row>
    <row r="29" spans="1:9" ht="23.1" customHeight="1" x14ac:dyDescent="0.15">
      <c r="A29" s="241"/>
      <c r="B29" s="242"/>
      <c r="C29" s="243" t="s">
        <v>159</v>
      </c>
      <c r="D29" s="244"/>
      <c r="E29" s="27">
        <v>140497</v>
      </c>
      <c r="F29" s="25">
        <v>0</v>
      </c>
      <c r="G29" s="30" t="s">
        <v>105</v>
      </c>
      <c r="H29" s="30" t="s">
        <v>105</v>
      </c>
      <c r="I29" s="26">
        <v>140497</v>
      </c>
    </row>
    <row r="30" spans="1:9" ht="23.1" customHeight="1" x14ac:dyDescent="0.15">
      <c r="A30" s="126"/>
      <c r="B30" s="128"/>
      <c r="C30" s="37"/>
      <c r="D30" s="131" t="s">
        <v>28</v>
      </c>
      <c r="E30" s="27">
        <v>12890</v>
      </c>
      <c r="F30" s="25">
        <v>0</v>
      </c>
      <c r="G30" s="30" t="s">
        <v>105</v>
      </c>
      <c r="H30" s="30" t="s">
        <v>105</v>
      </c>
      <c r="I30" s="26">
        <v>12890</v>
      </c>
    </row>
    <row r="31" spans="1:9" ht="23.1" customHeight="1" x14ac:dyDescent="0.15">
      <c r="A31" s="241"/>
      <c r="B31" s="242"/>
      <c r="C31" s="189" t="s">
        <v>29</v>
      </c>
      <c r="D31" s="190"/>
      <c r="E31" s="27">
        <v>46405</v>
      </c>
      <c r="F31" s="25">
        <v>0</v>
      </c>
      <c r="G31" s="30" t="s">
        <v>105</v>
      </c>
      <c r="H31" s="30" t="s">
        <v>105</v>
      </c>
      <c r="I31" s="26">
        <v>46405</v>
      </c>
    </row>
    <row r="32" spans="1:9" ht="23.1" customHeight="1" x14ac:dyDescent="0.15">
      <c r="A32" s="227" t="s">
        <v>194</v>
      </c>
      <c r="B32" s="228"/>
      <c r="C32" s="189" t="s">
        <v>134</v>
      </c>
      <c r="D32" s="190"/>
      <c r="E32" s="27">
        <v>10965</v>
      </c>
      <c r="F32" s="25">
        <v>30</v>
      </c>
      <c r="G32" s="25">
        <v>10995</v>
      </c>
      <c r="H32" s="25">
        <v>0</v>
      </c>
      <c r="I32" s="26">
        <f>SUM(G32:H32)</f>
        <v>10995</v>
      </c>
    </row>
    <row r="33" spans="1:9" ht="23.1" customHeight="1" x14ac:dyDescent="0.15">
      <c r="A33" s="229"/>
      <c r="B33" s="230"/>
      <c r="C33" s="189" t="s">
        <v>132</v>
      </c>
      <c r="D33" s="190"/>
      <c r="E33" s="27">
        <v>2392</v>
      </c>
      <c r="F33" s="25">
        <v>14</v>
      </c>
      <c r="G33" s="25">
        <v>2406</v>
      </c>
      <c r="H33" s="25">
        <v>0</v>
      </c>
      <c r="I33" s="26">
        <f>SUM(G33:H33)</f>
        <v>2406</v>
      </c>
    </row>
    <row r="34" spans="1:9" ht="23.1" customHeight="1" x14ac:dyDescent="0.15">
      <c r="A34" s="229"/>
      <c r="B34" s="230"/>
      <c r="C34" s="189" t="s">
        <v>158</v>
      </c>
      <c r="D34" s="190"/>
      <c r="E34" s="27">
        <v>1</v>
      </c>
      <c r="F34" s="25">
        <v>0</v>
      </c>
      <c r="G34" s="25">
        <v>1</v>
      </c>
      <c r="H34" s="25">
        <v>0</v>
      </c>
      <c r="I34" s="26">
        <f>SUM(G34:H34)</f>
        <v>1</v>
      </c>
    </row>
    <row r="35" spans="1:9" ht="23.1" customHeight="1" x14ac:dyDescent="0.15">
      <c r="A35" s="229"/>
      <c r="B35" s="230"/>
      <c r="C35" s="189" t="s">
        <v>157</v>
      </c>
      <c r="D35" s="190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29"/>
      <c r="B36" s="230"/>
      <c r="C36" s="183" t="s">
        <v>20</v>
      </c>
      <c r="D36" s="184"/>
      <c r="E36" s="25">
        <f>SUM(E32:E35)</f>
        <v>13359</v>
      </c>
      <c r="F36" s="25">
        <f>SUM(F32:F35)</f>
        <v>44</v>
      </c>
      <c r="G36" s="25">
        <f>SUM(G32:G35)</f>
        <v>13403</v>
      </c>
      <c r="H36" s="25">
        <f>SUM(H32:H35)</f>
        <v>0</v>
      </c>
      <c r="I36" s="26">
        <f>SUM(G36:H36)</f>
        <v>13403</v>
      </c>
    </row>
    <row r="37" spans="1:9" ht="23.1" customHeight="1" x14ac:dyDescent="0.15">
      <c r="A37" s="217" t="s">
        <v>44</v>
      </c>
      <c r="B37" s="218"/>
      <c r="C37" s="218"/>
      <c r="D37" s="219"/>
      <c r="E37" s="366">
        <v>20382</v>
      </c>
      <c r="F37" s="33">
        <v>0</v>
      </c>
      <c r="G37" s="43" t="s">
        <v>105</v>
      </c>
      <c r="H37" s="43" t="s">
        <v>105</v>
      </c>
      <c r="I37" s="34">
        <v>20382</v>
      </c>
    </row>
    <row r="38" spans="1:9" ht="23.1" customHeight="1" x14ac:dyDescent="0.15">
      <c r="A38" s="217" t="s">
        <v>45</v>
      </c>
      <c r="B38" s="218"/>
      <c r="C38" s="218"/>
      <c r="D38" s="219"/>
      <c r="E38" s="366">
        <v>6140</v>
      </c>
      <c r="F38" s="33">
        <v>0</v>
      </c>
      <c r="G38" s="33">
        <v>6136</v>
      </c>
      <c r="H38" s="33">
        <v>4</v>
      </c>
      <c r="I38" s="34">
        <f>SUM(G38:H38)</f>
        <v>6140</v>
      </c>
    </row>
    <row r="39" spans="1:9" ht="23.1" customHeight="1" x14ac:dyDescent="0.15">
      <c r="A39" s="217" t="s">
        <v>46</v>
      </c>
      <c r="B39" s="218"/>
      <c r="C39" s="218"/>
      <c r="D39" s="219"/>
      <c r="E39" s="366">
        <v>519</v>
      </c>
      <c r="F39" s="33">
        <v>0</v>
      </c>
      <c r="G39" s="33">
        <v>519</v>
      </c>
      <c r="H39" s="33">
        <v>0</v>
      </c>
      <c r="I39" s="34">
        <f>SUM(G39:H39)</f>
        <v>519</v>
      </c>
    </row>
    <row r="40" spans="1:9" ht="23.1" customHeight="1" x14ac:dyDescent="0.15">
      <c r="A40" s="207" t="s">
        <v>47</v>
      </c>
      <c r="B40" s="220"/>
      <c r="C40" s="221"/>
      <c r="D40" s="222"/>
      <c r="E40" s="44">
        <v>151581</v>
      </c>
      <c r="F40" s="33">
        <v>3</v>
      </c>
      <c r="G40" s="43" t="s">
        <v>105</v>
      </c>
      <c r="H40" s="43" t="s">
        <v>105</v>
      </c>
      <c r="I40" s="34">
        <v>151584</v>
      </c>
    </row>
    <row r="41" spans="1:9" ht="23.1" customHeight="1" x14ac:dyDescent="0.15">
      <c r="A41" s="207"/>
      <c r="B41" s="220"/>
      <c r="C41" s="223" t="s">
        <v>48</v>
      </c>
      <c r="D41" s="224"/>
      <c r="E41" s="366">
        <v>140577</v>
      </c>
      <c r="F41" s="33">
        <v>3</v>
      </c>
      <c r="G41" s="33">
        <v>140578</v>
      </c>
      <c r="H41" s="33">
        <v>2</v>
      </c>
      <c r="I41" s="34">
        <f>SUM(G41:H41)</f>
        <v>140580</v>
      </c>
    </row>
    <row r="42" spans="1:9" ht="23.1" customHeight="1" x14ac:dyDescent="0.15">
      <c r="A42" s="207"/>
      <c r="B42" s="220"/>
      <c r="C42" s="225" t="s">
        <v>49</v>
      </c>
      <c r="D42" s="226"/>
      <c r="E42" s="45">
        <v>9243</v>
      </c>
      <c r="F42" s="33">
        <v>0</v>
      </c>
      <c r="G42" s="43" t="s">
        <v>105</v>
      </c>
      <c r="H42" s="43" t="s">
        <v>105</v>
      </c>
      <c r="I42" s="34">
        <v>9243</v>
      </c>
    </row>
    <row r="43" spans="1:9" ht="23.1" customHeight="1" x14ac:dyDescent="0.15">
      <c r="A43" s="207"/>
      <c r="B43" s="220"/>
      <c r="C43" s="46"/>
      <c r="D43" s="47" t="s">
        <v>50</v>
      </c>
      <c r="E43" s="409">
        <v>3757</v>
      </c>
      <c r="F43" s="33">
        <v>0</v>
      </c>
      <c r="G43" s="43" t="s">
        <v>105</v>
      </c>
      <c r="H43" s="48" t="s">
        <v>105</v>
      </c>
      <c r="I43" s="34">
        <v>3757</v>
      </c>
    </row>
    <row r="44" spans="1:9" ht="23.1" customHeight="1" x14ac:dyDescent="0.15">
      <c r="A44" s="207"/>
      <c r="B44" s="220"/>
      <c r="C44" s="215" t="s">
        <v>51</v>
      </c>
      <c r="D44" s="219"/>
      <c r="E44" s="45">
        <v>3</v>
      </c>
      <c r="F44" s="49">
        <v>0</v>
      </c>
      <c r="G44" s="43" t="s">
        <v>105</v>
      </c>
      <c r="H44" s="48" t="s">
        <v>105</v>
      </c>
      <c r="I44" s="34">
        <v>3</v>
      </c>
    </row>
    <row r="45" spans="1:9" ht="23.1" customHeight="1" x14ac:dyDescent="0.15">
      <c r="A45" s="207"/>
      <c r="B45" s="220"/>
      <c r="C45" s="215" t="s">
        <v>52</v>
      </c>
      <c r="D45" s="219"/>
      <c r="E45" s="45">
        <v>2</v>
      </c>
      <c r="F45" s="49">
        <v>0</v>
      </c>
      <c r="G45" s="43" t="s">
        <v>188</v>
      </c>
      <c r="H45" s="48" t="s">
        <v>105</v>
      </c>
      <c r="I45" s="34">
        <v>2</v>
      </c>
    </row>
    <row r="46" spans="1:9" ht="23.1" customHeight="1" x14ac:dyDescent="0.15">
      <c r="A46" s="207"/>
      <c r="B46" s="220"/>
      <c r="C46" s="215" t="s">
        <v>53</v>
      </c>
      <c r="D46" s="216"/>
      <c r="E46" s="45">
        <v>1218</v>
      </c>
      <c r="F46" s="49">
        <v>0</v>
      </c>
      <c r="G46" s="33">
        <v>1218</v>
      </c>
      <c r="H46" s="45">
        <v>0</v>
      </c>
      <c r="I46" s="34">
        <f>SUM(G46:H46)</f>
        <v>1218</v>
      </c>
    </row>
    <row r="47" spans="1:9" ht="23.1" customHeight="1" x14ac:dyDescent="0.15">
      <c r="A47" s="205" t="s">
        <v>54</v>
      </c>
      <c r="B47" s="206"/>
      <c r="C47" s="211" t="s">
        <v>49</v>
      </c>
      <c r="D47" s="212"/>
      <c r="E47" s="45">
        <v>67670</v>
      </c>
      <c r="F47" s="49">
        <v>0</v>
      </c>
      <c r="G47" s="43" t="s">
        <v>105</v>
      </c>
      <c r="H47" s="48" t="s">
        <v>105</v>
      </c>
      <c r="I47" s="34">
        <v>67670</v>
      </c>
    </row>
    <row r="48" spans="1:9" ht="23.1" customHeight="1" x14ac:dyDescent="0.15">
      <c r="A48" s="207"/>
      <c r="B48" s="208"/>
      <c r="C48" s="50"/>
      <c r="D48" s="51" t="s">
        <v>50</v>
      </c>
      <c r="E48" s="45">
        <v>31841</v>
      </c>
      <c r="F48" s="49">
        <v>0</v>
      </c>
      <c r="G48" s="43" t="s">
        <v>105</v>
      </c>
      <c r="H48" s="48" t="s">
        <v>105</v>
      </c>
      <c r="I48" s="34">
        <v>31841</v>
      </c>
    </row>
    <row r="49" spans="1:9" ht="23.1" customHeight="1" x14ac:dyDescent="0.15">
      <c r="A49" s="207"/>
      <c r="B49" s="208"/>
      <c r="C49" s="213" t="s">
        <v>55</v>
      </c>
      <c r="D49" s="214"/>
      <c r="E49" s="45">
        <v>0</v>
      </c>
      <c r="F49" s="49">
        <v>0</v>
      </c>
      <c r="G49" s="43" t="s">
        <v>105</v>
      </c>
      <c r="H49" s="48" t="s">
        <v>105</v>
      </c>
      <c r="I49" s="34">
        <v>0</v>
      </c>
    </row>
    <row r="50" spans="1:9" ht="23.1" customHeight="1" x14ac:dyDescent="0.15">
      <c r="A50" s="207"/>
      <c r="B50" s="208"/>
      <c r="C50" s="213" t="s">
        <v>56</v>
      </c>
      <c r="D50" s="214"/>
      <c r="E50" s="45">
        <v>0</v>
      </c>
      <c r="F50" s="49">
        <v>0</v>
      </c>
      <c r="G50" s="43" t="s">
        <v>105</v>
      </c>
      <c r="H50" s="48" t="s">
        <v>188</v>
      </c>
      <c r="I50" s="34">
        <v>0</v>
      </c>
    </row>
    <row r="51" spans="1:9" ht="23.1" customHeight="1" x14ac:dyDescent="0.15">
      <c r="A51" s="209"/>
      <c r="B51" s="210"/>
      <c r="C51" s="215" t="s">
        <v>53</v>
      </c>
      <c r="D51" s="216"/>
      <c r="E51" s="45">
        <v>9916</v>
      </c>
      <c r="F51" s="49">
        <v>0</v>
      </c>
      <c r="G51" s="33">
        <v>9916</v>
      </c>
      <c r="H51" s="45">
        <v>0</v>
      </c>
      <c r="I51" s="34">
        <f>SUM(G51:H51)</f>
        <v>9916</v>
      </c>
    </row>
    <row r="52" spans="1:9" ht="23.1" customHeight="1" x14ac:dyDescent="0.15">
      <c r="A52" s="217" t="s">
        <v>57</v>
      </c>
      <c r="B52" s="218"/>
      <c r="C52" s="218"/>
      <c r="D52" s="219"/>
      <c r="E52" s="45">
        <v>447</v>
      </c>
      <c r="F52" s="49">
        <v>0</v>
      </c>
      <c r="G52" s="43" t="s">
        <v>105</v>
      </c>
      <c r="H52" s="48" t="s">
        <v>105</v>
      </c>
      <c r="I52" s="34">
        <v>447</v>
      </c>
    </row>
    <row r="53" spans="1:9" ht="23.1" customHeight="1" thickBot="1" x14ac:dyDescent="0.2">
      <c r="A53" s="195" t="s">
        <v>58</v>
      </c>
      <c r="B53" s="196"/>
      <c r="C53" s="196"/>
      <c r="D53" s="197"/>
      <c r="E53" s="270">
        <v>0</v>
      </c>
      <c r="F53" s="52">
        <v>0</v>
      </c>
      <c r="G53" s="53" t="s">
        <v>34</v>
      </c>
      <c r="H53" s="54" t="s">
        <v>105</v>
      </c>
      <c r="I53" s="55">
        <v>0</v>
      </c>
    </row>
    <row r="54" spans="1:9" ht="28.5" x14ac:dyDescent="0.3">
      <c r="A54" s="140" t="s">
        <v>143</v>
      </c>
      <c r="B54" s="140"/>
      <c r="C54" s="140"/>
      <c r="D54" s="140"/>
      <c r="E54" s="140"/>
      <c r="F54" s="140"/>
      <c r="G54" s="140"/>
      <c r="H54" s="140"/>
      <c r="I54" s="140"/>
    </row>
    <row r="55" spans="1:9" ht="12.75" customHeight="1" x14ac:dyDescent="0.3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customHeight="1" x14ac:dyDescent="0.2">
      <c r="A56" s="57"/>
      <c r="B56" s="58"/>
      <c r="C56" s="58"/>
      <c r="F56" s="7"/>
      <c r="G56" s="7"/>
      <c r="H56" s="8"/>
      <c r="I56" s="141"/>
    </row>
    <row r="57" spans="1:9" ht="23.25" customHeight="1" x14ac:dyDescent="0.15">
      <c r="A57" s="142" t="s">
        <v>193</v>
      </c>
      <c r="B57" s="142"/>
      <c r="C57" s="142"/>
      <c r="D57" s="142"/>
      <c r="E57" s="142"/>
      <c r="F57" s="142"/>
      <c r="G57" s="142"/>
      <c r="H57" s="142"/>
      <c r="I57" s="141"/>
    </row>
    <row r="58" spans="1:9" ht="20.25" customHeight="1" thickBot="1" x14ac:dyDescent="0.2">
      <c r="A58" s="59" t="s">
        <v>155</v>
      </c>
      <c r="B58" s="60"/>
      <c r="C58" s="60"/>
      <c r="D58" s="60"/>
      <c r="E58" s="10"/>
      <c r="F58" s="11"/>
      <c r="G58" s="11"/>
      <c r="H58" s="11"/>
      <c r="I58" s="408" t="s">
        <v>154</v>
      </c>
    </row>
    <row r="59" spans="1:9" ht="23.1" customHeight="1" thickBot="1" x14ac:dyDescent="0.2">
      <c r="A59" s="199" t="s">
        <v>160</v>
      </c>
      <c r="B59" s="200"/>
      <c r="C59" s="200"/>
      <c r="D59" s="201"/>
      <c r="E59" s="132" t="s">
        <v>8</v>
      </c>
      <c r="F59" s="18" t="s">
        <v>9</v>
      </c>
      <c r="G59" s="18" t="s">
        <v>10</v>
      </c>
      <c r="H59" s="18" t="s">
        <v>11</v>
      </c>
      <c r="I59" s="19" t="s">
        <v>153</v>
      </c>
    </row>
    <row r="60" spans="1:9" ht="23.1" customHeight="1" x14ac:dyDescent="0.15">
      <c r="A60" s="420" t="s">
        <v>61</v>
      </c>
      <c r="B60" s="419"/>
      <c r="C60" s="418" t="s">
        <v>62</v>
      </c>
      <c r="D60" s="417"/>
      <c r="E60" s="416">
        <v>449</v>
      </c>
      <c r="F60" s="415">
        <v>0</v>
      </c>
      <c r="G60" s="414" t="s">
        <v>105</v>
      </c>
      <c r="H60" s="413" t="s">
        <v>105</v>
      </c>
      <c r="I60" s="412">
        <v>449</v>
      </c>
    </row>
    <row r="61" spans="1:9" ht="23.1" customHeight="1" x14ac:dyDescent="0.15">
      <c r="A61" s="173"/>
      <c r="B61" s="186"/>
      <c r="C61" s="183" t="s">
        <v>63</v>
      </c>
      <c r="D61" s="204"/>
      <c r="E61" s="62">
        <v>3573</v>
      </c>
      <c r="F61" s="63">
        <v>32</v>
      </c>
      <c r="G61" s="30" t="s">
        <v>105</v>
      </c>
      <c r="H61" s="64" t="s">
        <v>105</v>
      </c>
      <c r="I61" s="34">
        <v>3605</v>
      </c>
    </row>
    <row r="62" spans="1:9" ht="23.1" customHeight="1" x14ac:dyDescent="0.15">
      <c r="A62" s="173"/>
      <c r="B62" s="186"/>
      <c r="C62" s="183" t="s">
        <v>64</v>
      </c>
      <c r="D62" s="204"/>
      <c r="E62" s="62">
        <v>115</v>
      </c>
      <c r="F62" s="63">
        <v>0</v>
      </c>
      <c r="G62" s="30" t="s">
        <v>105</v>
      </c>
      <c r="H62" s="64" t="s">
        <v>105</v>
      </c>
      <c r="I62" s="34">
        <v>115</v>
      </c>
    </row>
    <row r="63" spans="1:9" ht="23.1" customHeight="1" x14ac:dyDescent="0.15">
      <c r="A63" s="202"/>
      <c r="B63" s="203"/>
      <c r="C63" s="183" t="s">
        <v>20</v>
      </c>
      <c r="D63" s="184"/>
      <c r="E63" s="25">
        <f>SUM(E60:E62)</f>
        <v>4137</v>
      </c>
      <c r="F63" s="25">
        <f>SUM(F60:F62)</f>
        <v>32</v>
      </c>
      <c r="G63" s="30" t="s">
        <v>105</v>
      </c>
      <c r="H63" s="30" t="s">
        <v>105</v>
      </c>
      <c r="I63" s="26">
        <f>SUM(I60:I62)</f>
        <v>4169</v>
      </c>
    </row>
    <row r="64" spans="1:9" ht="23.1" customHeight="1" x14ac:dyDescent="0.15">
      <c r="A64" s="171" t="s">
        <v>192</v>
      </c>
      <c r="B64" s="185"/>
      <c r="C64" s="191" t="s">
        <v>123</v>
      </c>
      <c r="D64" s="65" t="s">
        <v>121</v>
      </c>
      <c r="E64" s="27">
        <v>0</v>
      </c>
      <c r="F64" s="25">
        <v>0</v>
      </c>
      <c r="G64" s="25">
        <v>0</v>
      </c>
      <c r="H64" s="25">
        <v>0</v>
      </c>
      <c r="I64" s="34">
        <f>SUM(G64:H64)</f>
        <v>0</v>
      </c>
    </row>
    <row r="65" spans="1:9" ht="23.1" customHeight="1" x14ac:dyDescent="0.15">
      <c r="A65" s="173"/>
      <c r="B65" s="186"/>
      <c r="C65" s="194"/>
      <c r="D65" s="65" t="s">
        <v>150</v>
      </c>
      <c r="E65" s="27">
        <v>449</v>
      </c>
      <c r="F65" s="25">
        <v>0</v>
      </c>
      <c r="G65" s="25">
        <v>449</v>
      </c>
      <c r="H65" s="25">
        <v>0</v>
      </c>
      <c r="I65" s="34">
        <f>SUM(G65:H65)</f>
        <v>449</v>
      </c>
    </row>
    <row r="66" spans="1:9" ht="23.1" customHeight="1" x14ac:dyDescent="0.15">
      <c r="A66" s="173"/>
      <c r="B66" s="186"/>
      <c r="C66" s="191" t="s">
        <v>151</v>
      </c>
      <c r="D66" s="65" t="s">
        <v>121</v>
      </c>
      <c r="E66" s="27">
        <v>1</v>
      </c>
      <c r="F66" s="25">
        <v>0</v>
      </c>
      <c r="G66" s="25">
        <v>1</v>
      </c>
      <c r="H66" s="25">
        <v>0</v>
      </c>
      <c r="I66" s="34">
        <f>SUM(G66:H66)</f>
        <v>1</v>
      </c>
    </row>
    <row r="67" spans="1:9" ht="23.1" customHeight="1" x14ac:dyDescent="0.15">
      <c r="A67" s="173"/>
      <c r="B67" s="186"/>
      <c r="C67" s="194"/>
      <c r="D67" s="65" t="s">
        <v>191</v>
      </c>
      <c r="E67" s="27">
        <v>3514</v>
      </c>
      <c r="F67" s="25">
        <v>32</v>
      </c>
      <c r="G67" s="25">
        <v>3546</v>
      </c>
      <c r="H67" s="25">
        <v>0</v>
      </c>
      <c r="I67" s="34">
        <f>SUM(G67:H67)</f>
        <v>3546</v>
      </c>
    </row>
    <row r="68" spans="1:9" ht="23.1" customHeight="1" x14ac:dyDescent="0.15">
      <c r="A68" s="173"/>
      <c r="B68" s="186"/>
      <c r="C68" s="191" t="s">
        <v>190</v>
      </c>
      <c r="D68" s="65" t="s">
        <v>121</v>
      </c>
      <c r="E68" s="27">
        <v>1</v>
      </c>
      <c r="F68" s="25">
        <v>0</v>
      </c>
      <c r="G68" s="25">
        <v>1</v>
      </c>
      <c r="H68" s="25">
        <v>0</v>
      </c>
      <c r="I68" s="34">
        <f>SUM(G68:H68)</f>
        <v>1</v>
      </c>
    </row>
    <row r="69" spans="1:9" ht="23.1" customHeight="1" x14ac:dyDescent="0.15">
      <c r="A69" s="173"/>
      <c r="B69" s="186"/>
      <c r="C69" s="194"/>
      <c r="D69" s="65" t="s">
        <v>150</v>
      </c>
      <c r="E69" s="27">
        <v>114</v>
      </c>
      <c r="F69" s="25">
        <v>0</v>
      </c>
      <c r="G69" s="25">
        <v>114</v>
      </c>
      <c r="H69" s="25">
        <v>0</v>
      </c>
      <c r="I69" s="34">
        <f>SUM(G69:H69)</f>
        <v>114</v>
      </c>
    </row>
    <row r="70" spans="1:9" ht="23.1" customHeight="1" x14ac:dyDescent="0.15">
      <c r="A70" s="187"/>
      <c r="B70" s="188"/>
      <c r="C70" s="183" t="s">
        <v>20</v>
      </c>
      <c r="D70" s="184"/>
      <c r="E70" s="25">
        <f>SUM(E64:E69)</f>
        <v>4079</v>
      </c>
      <c r="F70" s="25">
        <f>SUM(F64:F69)</f>
        <v>32</v>
      </c>
      <c r="G70" s="25">
        <f>SUM(G64:G69)</f>
        <v>4111</v>
      </c>
      <c r="H70" s="25">
        <f>SUM(H64:H69)</f>
        <v>0</v>
      </c>
      <c r="I70" s="34">
        <f>SUM(G70:H70)</f>
        <v>4111</v>
      </c>
    </row>
    <row r="71" spans="1:9" ht="23.1" customHeight="1" x14ac:dyDescent="0.15">
      <c r="A71" s="171" t="s">
        <v>149</v>
      </c>
      <c r="B71" s="185"/>
      <c r="C71" s="189" t="s">
        <v>112</v>
      </c>
      <c r="D71" s="190"/>
      <c r="E71" s="66">
        <v>489</v>
      </c>
      <c r="F71" s="67">
        <v>0</v>
      </c>
      <c r="G71" s="25">
        <v>489</v>
      </c>
      <c r="H71" s="25">
        <v>0</v>
      </c>
      <c r="I71" s="34">
        <f>SUM(G71:H71)</f>
        <v>489</v>
      </c>
    </row>
    <row r="72" spans="1:9" ht="23.1" customHeight="1" x14ac:dyDescent="0.15">
      <c r="A72" s="173"/>
      <c r="B72" s="186"/>
      <c r="C72" s="189" t="s">
        <v>136</v>
      </c>
      <c r="D72" s="190"/>
      <c r="E72" s="66">
        <v>3628</v>
      </c>
      <c r="F72" s="67">
        <v>32</v>
      </c>
      <c r="G72" s="25">
        <v>3660</v>
      </c>
      <c r="H72" s="25">
        <v>0</v>
      </c>
      <c r="I72" s="34">
        <f>SUM(G72:H72)</f>
        <v>3660</v>
      </c>
    </row>
    <row r="73" spans="1:9" ht="23.1" customHeight="1" x14ac:dyDescent="0.15">
      <c r="A73" s="173"/>
      <c r="B73" s="186"/>
      <c r="C73" s="189" t="s">
        <v>76</v>
      </c>
      <c r="D73" s="190"/>
      <c r="E73" s="66">
        <v>126</v>
      </c>
      <c r="F73" s="67">
        <v>0</v>
      </c>
      <c r="G73" s="25">
        <v>126</v>
      </c>
      <c r="H73" s="25">
        <v>0</v>
      </c>
      <c r="I73" s="34">
        <f>SUM(G73:H73)</f>
        <v>126</v>
      </c>
    </row>
    <row r="74" spans="1:9" ht="23.1" customHeight="1" x14ac:dyDescent="0.15">
      <c r="A74" s="173"/>
      <c r="B74" s="186"/>
      <c r="C74" s="189" t="s">
        <v>77</v>
      </c>
      <c r="D74" s="190"/>
      <c r="E74" s="66">
        <v>29</v>
      </c>
      <c r="F74" s="67">
        <v>0</v>
      </c>
      <c r="G74" s="25">
        <v>29</v>
      </c>
      <c r="H74" s="25">
        <v>0</v>
      </c>
      <c r="I74" s="34">
        <f>SUM(G74:H74)</f>
        <v>29</v>
      </c>
    </row>
    <row r="75" spans="1:9" ht="23.1" customHeight="1" x14ac:dyDescent="0.15">
      <c r="A75" s="187"/>
      <c r="B75" s="188"/>
      <c r="C75" s="183" t="s">
        <v>20</v>
      </c>
      <c r="D75" s="184"/>
      <c r="E75" s="67">
        <f>SUM(E71:E74)</f>
        <v>4272</v>
      </c>
      <c r="F75" s="67">
        <f>SUM(F71:F74)</f>
        <v>32</v>
      </c>
      <c r="G75" s="67">
        <f>SUM(G71:G74)</f>
        <v>4304</v>
      </c>
      <c r="H75" s="67">
        <f>SUM(H71:H74)</f>
        <v>0</v>
      </c>
      <c r="I75" s="34">
        <f>SUM(G75:H75)</f>
        <v>4304</v>
      </c>
    </row>
    <row r="76" spans="1:9" ht="23.1" customHeight="1" x14ac:dyDescent="0.15">
      <c r="A76" s="171" t="s">
        <v>78</v>
      </c>
      <c r="B76" s="185"/>
      <c r="C76" s="189" t="s">
        <v>148</v>
      </c>
      <c r="D76" s="190"/>
      <c r="E76" s="27">
        <v>4572</v>
      </c>
      <c r="F76" s="25">
        <v>1</v>
      </c>
      <c r="G76" s="30" t="s">
        <v>105</v>
      </c>
      <c r="H76" s="30" t="s">
        <v>105</v>
      </c>
      <c r="I76" s="34">
        <v>4573</v>
      </c>
    </row>
    <row r="77" spans="1:9" ht="23.1" customHeight="1" x14ac:dyDescent="0.15">
      <c r="A77" s="173"/>
      <c r="B77" s="186"/>
      <c r="C77" s="189" t="s">
        <v>136</v>
      </c>
      <c r="D77" s="190"/>
      <c r="E77" s="27">
        <v>37590</v>
      </c>
      <c r="F77" s="25">
        <v>930</v>
      </c>
      <c r="G77" s="30" t="s">
        <v>105</v>
      </c>
      <c r="H77" s="30" t="s">
        <v>105</v>
      </c>
      <c r="I77" s="34">
        <v>38520</v>
      </c>
    </row>
    <row r="78" spans="1:9" ht="23.1" customHeight="1" x14ac:dyDescent="0.15">
      <c r="A78" s="173"/>
      <c r="B78" s="186"/>
      <c r="C78" s="189" t="s">
        <v>147</v>
      </c>
      <c r="D78" s="190"/>
      <c r="E78" s="27">
        <v>1006</v>
      </c>
      <c r="F78" s="25">
        <v>27</v>
      </c>
      <c r="G78" s="30" t="s">
        <v>105</v>
      </c>
      <c r="H78" s="30" t="s">
        <v>105</v>
      </c>
      <c r="I78" s="34">
        <v>1033</v>
      </c>
    </row>
    <row r="79" spans="1:9" ht="23.1" customHeight="1" x14ac:dyDescent="0.15">
      <c r="A79" s="173"/>
      <c r="B79" s="186"/>
      <c r="C79" s="191" t="s">
        <v>77</v>
      </c>
      <c r="D79" s="192"/>
      <c r="E79" s="68">
        <v>203</v>
      </c>
      <c r="F79" s="69">
        <v>0</v>
      </c>
      <c r="G79" s="30" t="s">
        <v>105</v>
      </c>
      <c r="H79" s="30" t="s">
        <v>189</v>
      </c>
      <c r="I79" s="70">
        <v>203</v>
      </c>
    </row>
    <row r="80" spans="1:9" ht="23.1" customHeight="1" x14ac:dyDescent="0.15">
      <c r="A80" s="187"/>
      <c r="B80" s="188"/>
      <c r="C80" s="193" t="s">
        <v>20</v>
      </c>
      <c r="D80" s="190"/>
      <c r="E80" s="27">
        <f>SUM(E76:E79)</f>
        <v>43371</v>
      </c>
      <c r="F80" s="25">
        <f>SUM(F76:F79)</f>
        <v>958</v>
      </c>
      <c r="G80" s="30" t="s">
        <v>105</v>
      </c>
      <c r="H80" s="30" t="s">
        <v>34</v>
      </c>
      <c r="I80" s="26">
        <f>SUM(I76:I79)</f>
        <v>44329</v>
      </c>
    </row>
    <row r="81" spans="1:9" ht="23.1" customHeight="1" x14ac:dyDescent="0.15">
      <c r="A81" s="171" t="s">
        <v>81</v>
      </c>
      <c r="B81" s="172"/>
      <c r="C81" s="176" t="s">
        <v>13</v>
      </c>
      <c r="D81" s="177"/>
      <c r="E81" s="27">
        <v>47275</v>
      </c>
      <c r="F81" s="25">
        <v>0</v>
      </c>
      <c r="G81" s="30" t="s">
        <v>105</v>
      </c>
      <c r="H81" s="30" t="s">
        <v>105</v>
      </c>
      <c r="I81" s="26">
        <v>47275</v>
      </c>
    </row>
    <row r="82" spans="1:9" ht="23.1" customHeight="1" x14ac:dyDescent="0.15">
      <c r="A82" s="173"/>
      <c r="B82" s="174"/>
      <c r="C82" s="71"/>
      <c r="D82" s="72" t="s">
        <v>82</v>
      </c>
      <c r="E82" s="73">
        <v>47218</v>
      </c>
      <c r="F82" s="33">
        <v>0</v>
      </c>
      <c r="G82" s="43" t="s">
        <v>34</v>
      </c>
      <c r="H82" s="43" t="s">
        <v>129</v>
      </c>
      <c r="I82" s="34">
        <v>47218</v>
      </c>
    </row>
    <row r="83" spans="1:9" ht="23.1" customHeight="1" x14ac:dyDescent="0.15">
      <c r="A83" s="175"/>
      <c r="B83" s="174"/>
      <c r="C83" s="178" t="s">
        <v>83</v>
      </c>
      <c r="D83" s="177"/>
      <c r="E83" s="27">
        <v>10830</v>
      </c>
      <c r="F83" s="25">
        <v>0</v>
      </c>
      <c r="G83" s="30" t="s">
        <v>105</v>
      </c>
      <c r="H83" s="30" t="s">
        <v>105</v>
      </c>
      <c r="I83" s="26">
        <v>10830</v>
      </c>
    </row>
    <row r="84" spans="1:9" ht="23.1" customHeight="1" x14ac:dyDescent="0.15">
      <c r="A84" s="175"/>
      <c r="B84" s="174"/>
      <c r="C84" s="178" t="s">
        <v>84</v>
      </c>
      <c r="D84" s="177"/>
      <c r="E84" s="27">
        <v>595</v>
      </c>
      <c r="F84" s="25">
        <v>0</v>
      </c>
      <c r="G84" s="30" t="s">
        <v>105</v>
      </c>
      <c r="H84" s="30" t="s">
        <v>186</v>
      </c>
      <c r="I84" s="26">
        <v>595</v>
      </c>
    </row>
    <row r="85" spans="1:9" ht="23.1" customHeight="1" x14ac:dyDescent="0.15">
      <c r="A85" s="175"/>
      <c r="B85" s="174"/>
      <c r="C85" s="176" t="s">
        <v>20</v>
      </c>
      <c r="D85" s="179"/>
      <c r="E85" s="62">
        <f>SUM(E81,E83,E84)</f>
        <v>58700</v>
      </c>
      <c r="F85" s="67">
        <f>SUM(F81,F83,F84)</f>
        <v>0</v>
      </c>
      <c r="G85" s="30" t="s">
        <v>105</v>
      </c>
      <c r="H85" s="74" t="s">
        <v>189</v>
      </c>
      <c r="I85" s="75">
        <f>SUM(I81,I83,I84)</f>
        <v>58700</v>
      </c>
    </row>
    <row r="86" spans="1:9" ht="23.1" customHeight="1" x14ac:dyDescent="0.15">
      <c r="A86" s="180" t="s">
        <v>85</v>
      </c>
      <c r="B86" s="181"/>
      <c r="C86" s="181"/>
      <c r="D86" s="182"/>
      <c r="E86" s="400">
        <v>355854</v>
      </c>
      <c r="F86" s="76">
        <v>54</v>
      </c>
      <c r="G86" s="43" t="s">
        <v>105</v>
      </c>
      <c r="H86" s="43" t="s">
        <v>105</v>
      </c>
      <c r="I86" s="34">
        <v>355908</v>
      </c>
    </row>
    <row r="87" spans="1:9" ht="22.5" customHeight="1" x14ac:dyDescent="0.15">
      <c r="A87" s="329" t="s">
        <v>146</v>
      </c>
      <c r="B87" s="328"/>
      <c r="C87" s="407" t="s">
        <v>13</v>
      </c>
      <c r="D87" s="380" t="s">
        <v>15</v>
      </c>
      <c r="E87" s="406">
        <v>157929</v>
      </c>
      <c r="F87" s="405">
        <v>0</v>
      </c>
      <c r="G87" s="404" t="s">
        <v>34</v>
      </c>
      <c r="H87" s="404" t="s">
        <v>34</v>
      </c>
      <c r="I87" s="377">
        <v>157929</v>
      </c>
    </row>
    <row r="88" spans="1:9" ht="23.1" customHeight="1" x14ac:dyDescent="0.15">
      <c r="A88" s="402"/>
      <c r="B88" s="401"/>
      <c r="C88" s="403"/>
      <c r="D88" s="131" t="s">
        <v>150</v>
      </c>
      <c r="E88" s="400">
        <v>1362</v>
      </c>
      <c r="F88" s="76">
        <v>0</v>
      </c>
      <c r="G88" s="43" t="s">
        <v>105</v>
      </c>
      <c r="H88" s="43" t="s">
        <v>188</v>
      </c>
      <c r="I88" s="34">
        <v>1362</v>
      </c>
    </row>
    <row r="89" spans="1:9" ht="23.1" customHeight="1" x14ac:dyDescent="0.15">
      <c r="A89" s="402"/>
      <c r="B89" s="401"/>
      <c r="C89" s="213" t="s">
        <v>76</v>
      </c>
      <c r="D89" s="397"/>
      <c r="E89" s="400">
        <v>1743</v>
      </c>
      <c r="F89" s="76">
        <v>7</v>
      </c>
      <c r="G89" s="43" t="s">
        <v>105</v>
      </c>
      <c r="H89" s="43" t="s">
        <v>185</v>
      </c>
      <c r="I89" s="34">
        <v>1750</v>
      </c>
    </row>
    <row r="90" spans="1:9" ht="23.1" customHeight="1" thickBot="1" x14ac:dyDescent="0.2">
      <c r="A90" s="399"/>
      <c r="B90" s="398"/>
      <c r="C90" s="215" t="s">
        <v>20</v>
      </c>
      <c r="D90" s="397"/>
      <c r="E90" s="119">
        <f>SUM(E87:E89)</f>
        <v>161034</v>
      </c>
      <c r="F90" s="76">
        <f>SUM(F87:F89)</f>
        <v>7</v>
      </c>
      <c r="G90" s="43" t="s">
        <v>105</v>
      </c>
      <c r="H90" s="43" t="s">
        <v>106</v>
      </c>
      <c r="I90" s="34">
        <f>SUM(I87:I89)</f>
        <v>161041</v>
      </c>
    </row>
    <row r="91" spans="1:9" ht="23.1" customHeight="1" thickBot="1" x14ac:dyDescent="0.2">
      <c r="A91" s="167" t="s">
        <v>187</v>
      </c>
      <c r="B91" s="168"/>
      <c r="C91" s="168"/>
      <c r="D91" s="169"/>
      <c r="E91" s="77">
        <f>SUM(E13,E16,E17,E20,E21,E75)</f>
        <v>1146385</v>
      </c>
      <c r="F91" s="77">
        <f>SUM(F13,F16,F17,F20,F21,F75)</f>
        <v>21438</v>
      </c>
      <c r="G91" s="77">
        <f>SUM(G13,G16,G20,G21,G75)</f>
        <v>1167651</v>
      </c>
      <c r="H91" s="77">
        <f>SUM(H13,H16,H20,H21,H75)</f>
        <v>172</v>
      </c>
      <c r="I91" s="81">
        <f>SUM(I13,I16,I17,I20,I21,I75)</f>
        <v>1167823</v>
      </c>
    </row>
    <row r="92" spans="1:9" ht="23.1" customHeight="1" thickBot="1" x14ac:dyDescent="0.2">
      <c r="A92" s="167" t="s">
        <v>87</v>
      </c>
      <c r="B92" s="168"/>
      <c r="C92" s="168"/>
      <c r="D92" s="169"/>
      <c r="E92" s="78">
        <f>SUM(E13,E16,E17,E20,E21,E27,E28,E36,E37,E38,E39,E40,E47,E49,E50,E51,E52,E53,E75)</f>
        <v>1835865</v>
      </c>
      <c r="F92" s="78">
        <f>SUM(F13,F16,F17,F20,F21,F27,F28,F36,F37,F38,F39,F40,F47,F49,F50,F51,F52,F53,F75)</f>
        <v>21485</v>
      </c>
      <c r="G92" s="79" t="s">
        <v>186</v>
      </c>
      <c r="H92" s="79" t="s">
        <v>34</v>
      </c>
      <c r="I92" s="81">
        <f>SUM(I13,I16,I17,I20,I21,I27,I28,I36,I37,I38,I39,I40,I47,I49,I50,I51,I52,I53,I75)</f>
        <v>1857350</v>
      </c>
    </row>
    <row r="93" spans="1:9" ht="23.1" customHeight="1" thickBot="1" x14ac:dyDescent="0.2">
      <c r="A93" s="167" t="s">
        <v>88</v>
      </c>
      <c r="B93" s="168"/>
      <c r="C93" s="168"/>
      <c r="D93" s="169"/>
      <c r="E93" s="80" t="s">
        <v>105</v>
      </c>
      <c r="F93" s="79" t="s">
        <v>34</v>
      </c>
      <c r="G93" s="79" t="s">
        <v>185</v>
      </c>
      <c r="H93" s="79" t="s">
        <v>185</v>
      </c>
      <c r="I93" s="81">
        <f>SUM(I10,I12,I15,I17,I19,I21)</f>
        <v>349449</v>
      </c>
    </row>
    <row r="94" spans="1:9" ht="23.1" customHeight="1" thickBot="1" x14ac:dyDescent="0.2">
      <c r="A94" s="167" t="s">
        <v>89</v>
      </c>
      <c r="B94" s="168"/>
      <c r="C94" s="168"/>
      <c r="D94" s="169"/>
      <c r="E94" s="396">
        <f>IF(I93=0,0,IF(I80=0,0,I80/I93))</f>
        <v>0.12685399013876131</v>
      </c>
      <c r="F94" s="395" t="s">
        <v>145</v>
      </c>
      <c r="G94" s="394"/>
      <c r="H94" s="393"/>
      <c r="I94" s="392">
        <f>IF(I16=0,0,IF(I14=0,0,(I14/I16)))</f>
        <v>0.67066045223500004</v>
      </c>
    </row>
    <row r="95" spans="1:9" ht="18" customHeight="1" x14ac:dyDescent="0.15">
      <c r="A95" s="127"/>
      <c r="B95" s="127"/>
      <c r="C95" s="127"/>
      <c r="D95" s="127"/>
      <c r="E95" s="391"/>
      <c r="F95" s="127"/>
      <c r="G95" s="127"/>
      <c r="H95" s="127"/>
      <c r="I95" s="391"/>
    </row>
    <row r="96" spans="1:9" ht="9.75" customHeight="1" x14ac:dyDescent="0.15">
      <c r="A96" s="90"/>
      <c r="B96" s="90"/>
      <c r="C96" s="90"/>
      <c r="D96" s="90"/>
      <c r="E96" s="90"/>
      <c r="F96" s="90"/>
      <c r="G96" s="90"/>
      <c r="H96" s="90"/>
      <c r="I96" s="90"/>
    </row>
    <row r="97" spans="1:9" ht="18" customHeight="1" thickBot="1" x14ac:dyDescent="0.2">
      <c r="A97" s="390" t="s">
        <v>144</v>
      </c>
      <c r="B97" s="390"/>
      <c r="C97" s="390"/>
      <c r="D97" s="90"/>
      <c r="E97" s="90"/>
      <c r="F97" s="90"/>
      <c r="G97" s="90"/>
      <c r="H97" s="90"/>
      <c r="I97" s="92"/>
    </row>
    <row r="98" spans="1:9" ht="21.95" customHeight="1" x14ac:dyDescent="0.15">
      <c r="A98" s="93"/>
      <c r="B98" s="94"/>
      <c r="C98" s="152" t="s">
        <v>91</v>
      </c>
      <c r="D98" s="389"/>
      <c r="E98" s="154" t="s">
        <v>92</v>
      </c>
      <c r="F98" s="152" t="s">
        <v>93</v>
      </c>
      <c r="G98" s="153"/>
      <c r="H98" s="156" t="s">
        <v>20</v>
      </c>
      <c r="I98" s="157"/>
    </row>
    <row r="99" spans="1:9" ht="21.95" customHeight="1" thickBot="1" x14ac:dyDescent="0.2">
      <c r="A99" s="95"/>
      <c r="B99" s="96"/>
      <c r="C99" s="97" t="s">
        <v>94</v>
      </c>
      <c r="D99" s="98" t="s">
        <v>95</v>
      </c>
      <c r="E99" s="155"/>
      <c r="F99" s="99" t="s">
        <v>94</v>
      </c>
      <c r="G99" s="100" t="s">
        <v>95</v>
      </c>
      <c r="H99" s="158"/>
      <c r="I99" s="159"/>
    </row>
    <row r="100" spans="1:9" ht="21.95" customHeight="1" x14ac:dyDescent="0.15">
      <c r="A100" s="160" t="s">
        <v>96</v>
      </c>
      <c r="B100" s="388"/>
      <c r="C100" s="101">
        <v>1027435</v>
      </c>
      <c r="D100" s="102">
        <v>120337</v>
      </c>
      <c r="E100" s="103">
        <v>15252</v>
      </c>
      <c r="F100" s="101">
        <v>178</v>
      </c>
      <c r="G100" s="102">
        <v>2</v>
      </c>
      <c r="H100" s="162">
        <v>1163204</v>
      </c>
      <c r="I100" s="163"/>
    </row>
    <row r="101" spans="1:9" ht="21.95" customHeight="1" thickBot="1" x14ac:dyDescent="0.2">
      <c r="A101" s="144" t="s">
        <v>97</v>
      </c>
      <c r="B101" s="387"/>
      <c r="C101" s="104">
        <v>263</v>
      </c>
      <c r="D101" s="105">
        <v>0</v>
      </c>
      <c r="E101" s="106">
        <v>0</v>
      </c>
      <c r="F101" s="104">
        <v>0</v>
      </c>
      <c r="G101" s="105">
        <v>0</v>
      </c>
      <c r="H101" s="386">
        <v>263</v>
      </c>
      <c r="I101" s="385"/>
    </row>
    <row r="102" spans="1:9" ht="21.95" customHeight="1" thickBot="1" x14ac:dyDescent="0.2">
      <c r="A102" s="148" t="s">
        <v>98</v>
      </c>
      <c r="B102" s="149"/>
      <c r="C102" s="107">
        <v>6547680400</v>
      </c>
      <c r="D102" s="108">
        <v>484907400</v>
      </c>
      <c r="E102" s="107">
        <v>61420700</v>
      </c>
      <c r="F102" s="109">
        <v>516200</v>
      </c>
      <c r="G102" s="81">
        <v>8800</v>
      </c>
      <c r="H102" s="150">
        <v>7094533500</v>
      </c>
      <c r="I102" s="151"/>
    </row>
    <row r="103" spans="1:9" s="17" customFormat="1" x14ac:dyDescent="0.15"/>
  </sheetData>
  <mergeCells count="95">
    <mergeCell ref="A100:B100"/>
    <mergeCell ref="H100:I100"/>
    <mergeCell ref="A101:B101"/>
    <mergeCell ref="H101:I101"/>
    <mergeCell ref="A102:B102"/>
    <mergeCell ref="H102:I102"/>
    <mergeCell ref="A93:D93"/>
    <mergeCell ref="A94:D94"/>
    <mergeCell ref="F94:H94"/>
    <mergeCell ref="A97:C97"/>
    <mergeCell ref="C98:D98"/>
    <mergeCell ref="E98:E99"/>
    <mergeCell ref="F98:G98"/>
    <mergeCell ref="H98:I99"/>
    <mergeCell ref="A87:B90"/>
    <mergeCell ref="C87:C88"/>
    <mergeCell ref="C89:D89"/>
    <mergeCell ref="C90:D90"/>
    <mergeCell ref="A91:D91"/>
    <mergeCell ref="A92:D92"/>
    <mergeCell ref="A81:B85"/>
    <mergeCell ref="C81:D81"/>
    <mergeCell ref="C83:D83"/>
    <mergeCell ref="C84:D84"/>
    <mergeCell ref="C85:D85"/>
    <mergeCell ref="A86:D86"/>
    <mergeCell ref="C75:D75"/>
    <mergeCell ref="A76:B80"/>
    <mergeCell ref="C76:D76"/>
    <mergeCell ref="C77:D77"/>
    <mergeCell ref="C78:D78"/>
    <mergeCell ref="C79:D79"/>
    <mergeCell ref="C80:D80"/>
    <mergeCell ref="A64:B70"/>
    <mergeCell ref="C64:C65"/>
    <mergeCell ref="C66:C67"/>
    <mergeCell ref="C68:C69"/>
    <mergeCell ref="C70:D70"/>
    <mergeCell ref="A71:B75"/>
    <mergeCell ref="C71:D71"/>
    <mergeCell ref="C72:D72"/>
    <mergeCell ref="C73:D73"/>
    <mergeCell ref="C74:D74"/>
    <mergeCell ref="A53:D53"/>
    <mergeCell ref="A54:I54"/>
    <mergeCell ref="I56:I57"/>
    <mergeCell ref="A57:H57"/>
    <mergeCell ref="A59:D59"/>
    <mergeCell ref="A60:B63"/>
    <mergeCell ref="C60:D60"/>
    <mergeCell ref="C61:D61"/>
    <mergeCell ref="C62:D62"/>
    <mergeCell ref="C63:D63"/>
    <mergeCell ref="A47:B51"/>
    <mergeCell ref="C47:D47"/>
    <mergeCell ref="C49:D49"/>
    <mergeCell ref="C50:D50"/>
    <mergeCell ref="C51:D51"/>
    <mergeCell ref="A52:D52"/>
    <mergeCell ref="A37:D37"/>
    <mergeCell ref="A38:D38"/>
    <mergeCell ref="A39:D39"/>
    <mergeCell ref="A40:B46"/>
    <mergeCell ref="C40:D40"/>
    <mergeCell ref="C41:D41"/>
    <mergeCell ref="C42:D42"/>
    <mergeCell ref="C44:D44"/>
    <mergeCell ref="C45:D45"/>
    <mergeCell ref="C46:D46"/>
    <mergeCell ref="A32:B36"/>
    <mergeCell ref="C32:D32"/>
    <mergeCell ref="C33:D33"/>
    <mergeCell ref="C34:D34"/>
    <mergeCell ref="C35:D35"/>
    <mergeCell ref="C36:D36"/>
    <mergeCell ref="A25:C27"/>
    <mergeCell ref="A28:D28"/>
    <mergeCell ref="A29:B29"/>
    <mergeCell ref="C29:D29"/>
    <mergeCell ref="A31:B31"/>
    <mergeCell ref="C31:D31"/>
    <mergeCell ref="A14:C16"/>
    <mergeCell ref="A17:C17"/>
    <mergeCell ref="A18:C20"/>
    <mergeCell ref="A21:D21"/>
    <mergeCell ref="C22:D22"/>
    <mergeCell ref="C24:D24"/>
    <mergeCell ref="A1:I1"/>
    <mergeCell ref="I3:I4"/>
    <mergeCell ref="A4:H4"/>
    <mergeCell ref="A8:D8"/>
    <mergeCell ref="A9:B13"/>
    <mergeCell ref="C9:C10"/>
    <mergeCell ref="C11:C12"/>
    <mergeCell ref="C13:D13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1" manualBreakCount="1">
    <brk id="5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198" t="s">
        <v>143</v>
      </c>
      <c r="B1" s="198"/>
      <c r="C1" s="198"/>
      <c r="D1" s="198"/>
      <c r="E1" s="198"/>
      <c r="F1" s="198"/>
      <c r="G1" s="198"/>
      <c r="H1" s="198"/>
      <c r="I1" s="19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141"/>
    </row>
    <row r="4" spans="1:9" ht="19.5" customHeight="1" x14ac:dyDescent="0.15">
      <c r="A4" s="252" t="s">
        <v>197</v>
      </c>
      <c r="B4" s="252"/>
      <c r="C4" s="252"/>
      <c r="D4" s="252"/>
      <c r="E4" s="252"/>
      <c r="F4" s="252"/>
      <c r="G4" s="252"/>
      <c r="H4" s="252"/>
      <c r="I4" s="141"/>
    </row>
    <row r="5" spans="1:9" ht="20.25" customHeight="1" x14ac:dyDescent="0.15">
      <c r="A5" s="9" t="s">
        <v>155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408" t="s">
        <v>161</v>
      </c>
    </row>
    <row r="8" spans="1:9" ht="23.1" customHeight="1" thickBot="1" x14ac:dyDescent="0.2">
      <c r="A8" s="199" t="s">
        <v>160</v>
      </c>
      <c r="B8" s="200"/>
      <c r="C8" s="200"/>
      <c r="D8" s="201"/>
      <c r="E8" s="133" t="s">
        <v>8</v>
      </c>
      <c r="F8" s="18" t="s">
        <v>9</v>
      </c>
      <c r="G8" s="18" t="s">
        <v>10</v>
      </c>
      <c r="H8" s="18" t="s">
        <v>11</v>
      </c>
      <c r="I8" s="19" t="s">
        <v>153</v>
      </c>
    </row>
    <row r="9" spans="1:9" ht="23.1" customHeight="1" x14ac:dyDescent="0.15">
      <c r="A9" s="253" t="s">
        <v>13</v>
      </c>
      <c r="B9" s="254"/>
      <c r="C9" s="258" t="s">
        <v>14</v>
      </c>
      <c r="D9" s="20" t="s">
        <v>15</v>
      </c>
      <c r="E9" s="411">
        <v>156373</v>
      </c>
      <c r="F9" s="21">
        <v>0</v>
      </c>
      <c r="G9" s="21">
        <v>156362</v>
      </c>
      <c r="H9" s="21">
        <v>11</v>
      </c>
      <c r="I9" s="22">
        <f>SUM(G9:H9)</f>
        <v>156373</v>
      </c>
    </row>
    <row r="10" spans="1:9" ht="23.1" customHeight="1" x14ac:dyDescent="0.15">
      <c r="A10" s="229"/>
      <c r="B10" s="255"/>
      <c r="C10" s="259"/>
      <c r="D10" s="134" t="s">
        <v>150</v>
      </c>
      <c r="E10" s="24">
        <v>1500</v>
      </c>
      <c r="F10" s="25">
        <v>0</v>
      </c>
      <c r="G10" s="25">
        <v>1500</v>
      </c>
      <c r="H10" s="25">
        <v>0</v>
      </c>
      <c r="I10" s="26">
        <f>SUM(G10:H10)</f>
        <v>1500</v>
      </c>
    </row>
    <row r="11" spans="1:9" ht="23.1" customHeight="1" x14ac:dyDescent="0.15">
      <c r="A11" s="229"/>
      <c r="B11" s="255"/>
      <c r="C11" s="260" t="s">
        <v>17</v>
      </c>
      <c r="D11" s="134" t="s">
        <v>18</v>
      </c>
      <c r="E11" s="24">
        <v>20915</v>
      </c>
      <c r="F11" s="25">
        <v>0</v>
      </c>
      <c r="G11" s="25">
        <v>20915</v>
      </c>
      <c r="H11" s="25">
        <v>0</v>
      </c>
      <c r="I11" s="26">
        <f>SUM(G11:H11)</f>
        <v>20915</v>
      </c>
    </row>
    <row r="12" spans="1:9" ht="23.1" customHeight="1" x14ac:dyDescent="0.15">
      <c r="A12" s="229"/>
      <c r="B12" s="255"/>
      <c r="C12" s="259"/>
      <c r="D12" s="134" t="s">
        <v>19</v>
      </c>
      <c r="E12" s="24">
        <v>26686</v>
      </c>
      <c r="F12" s="25">
        <v>30</v>
      </c>
      <c r="G12" s="25">
        <v>26715</v>
      </c>
      <c r="H12" s="25">
        <v>1</v>
      </c>
      <c r="I12" s="26">
        <f>SUM(G12:H12)</f>
        <v>26716</v>
      </c>
    </row>
    <row r="13" spans="1:9" ht="23.1" customHeight="1" x14ac:dyDescent="0.15">
      <c r="A13" s="256"/>
      <c r="B13" s="257"/>
      <c r="C13" s="261" t="s">
        <v>20</v>
      </c>
      <c r="D13" s="262"/>
      <c r="E13" s="410">
        <f>SUM(E9:E12)</f>
        <v>205474</v>
      </c>
      <c r="F13" s="25">
        <f>SUM(F9:F12)</f>
        <v>30</v>
      </c>
      <c r="G13" s="25">
        <f>SUM(G9:G12)</f>
        <v>205492</v>
      </c>
      <c r="H13" s="25">
        <f>SUM(H9:H12)</f>
        <v>12</v>
      </c>
      <c r="I13" s="26">
        <f>SUM(G13:H13)</f>
        <v>205504</v>
      </c>
    </row>
    <row r="14" spans="1:9" ht="23.1" customHeight="1" x14ac:dyDescent="0.15">
      <c r="A14" s="245" t="s">
        <v>136</v>
      </c>
      <c r="B14" s="232"/>
      <c r="C14" s="233"/>
      <c r="D14" s="134" t="s">
        <v>18</v>
      </c>
      <c r="E14" s="27">
        <v>633962</v>
      </c>
      <c r="F14" s="25">
        <v>9004</v>
      </c>
      <c r="G14" s="25">
        <v>642808</v>
      </c>
      <c r="H14" s="25">
        <v>158</v>
      </c>
      <c r="I14" s="26">
        <f>SUM(G14:H14)</f>
        <v>642966</v>
      </c>
    </row>
    <row r="15" spans="1:9" ht="23.1" customHeight="1" x14ac:dyDescent="0.15">
      <c r="A15" s="234"/>
      <c r="B15" s="235"/>
      <c r="C15" s="236"/>
      <c r="D15" s="134" t="s">
        <v>19</v>
      </c>
      <c r="E15" s="27">
        <v>292816</v>
      </c>
      <c r="F15" s="25">
        <v>11071</v>
      </c>
      <c r="G15" s="25">
        <v>303864</v>
      </c>
      <c r="H15" s="25">
        <v>23</v>
      </c>
      <c r="I15" s="26">
        <f>SUM(G15:H15)</f>
        <v>303887</v>
      </c>
    </row>
    <row r="16" spans="1:9" ht="23.1" customHeight="1" x14ac:dyDescent="0.15">
      <c r="A16" s="237"/>
      <c r="B16" s="238"/>
      <c r="C16" s="239"/>
      <c r="D16" s="134" t="s">
        <v>22</v>
      </c>
      <c r="E16" s="28">
        <f>SUM(E14:E15)</f>
        <v>926778</v>
      </c>
      <c r="F16" s="25">
        <f>SUM(F14:F15)</f>
        <v>20075</v>
      </c>
      <c r="G16" s="25">
        <f>SUM(G14:G15)</f>
        <v>946672</v>
      </c>
      <c r="H16" s="24">
        <f>SUM(H14:H15)</f>
        <v>181</v>
      </c>
      <c r="I16" s="26">
        <f>SUM(G16:H16)</f>
        <v>946853</v>
      </c>
    </row>
    <row r="17" spans="1:9" ht="23.1" customHeight="1" x14ac:dyDescent="0.15">
      <c r="A17" s="246" t="s">
        <v>23</v>
      </c>
      <c r="B17" s="247"/>
      <c r="C17" s="247"/>
      <c r="D17" s="135"/>
      <c r="E17" s="28">
        <v>0</v>
      </c>
      <c r="F17" s="25">
        <v>0</v>
      </c>
      <c r="G17" s="30" t="s">
        <v>24</v>
      </c>
      <c r="H17" s="31" t="s">
        <v>24</v>
      </c>
      <c r="I17" s="26">
        <v>0</v>
      </c>
    </row>
    <row r="18" spans="1:9" ht="23.1" customHeight="1" x14ac:dyDescent="0.15">
      <c r="A18" s="245" t="s">
        <v>25</v>
      </c>
      <c r="B18" s="232"/>
      <c r="C18" s="233"/>
      <c r="D18" s="134" t="s">
        <v>18</v>
      </c>
      <c r="E18" s="27">
        <v>306</v>
      </c>
      <c r="F18" s="25">
        <v>3</v>
      </c>
      <c r="G18" s="25">
        <v>309</v>
      </c>
      <c r="H18" s="25">
        <v>0</v>
      </c>
      <c r="I18" s="26">
        <f>SUM(G18:H18)</f>
        <v>309</v>
      </c>
    </row>
    <row r="19" spans="1:9" ht="23.1" customHeight="1" x14ac:dyDescent="0.15">
      <c r="A19" s="234"/>
      <c r="B19" s="235"/>
      <c r="C19" s="236"/>
      <c r="D19" s="134" t="s">
        <v>19</v>
      </c>
      <c r="E19" s="27">
        <v>7691</v>
      </c>
      <c r="F19" s="25">
        <v>121</v>
      </c>
      <c r="G19" s="25">
        <v>7812</v>
      </c>
      <c r="H19" s="25">
        <v>0</v>
      </c>
      <c r="I19" s="26">
        <f>SUM(G19:H19)</f>
        <v>7812</v>
      </c>
    </row>
    <row r="20" spans="1:9" ht="23.1" customHeight="1" x14ac:dyDescent="0.15">
      <c r="A20" s="237"/>
      <c r="B20" s="238"/>
      <c r="C20" s="239"/>
      <c r="D20" s="134" t="s">
        <v>22</v>
      </c>
      <c r="E20" s="28">
        <f>SUM(E18:E19)</f>
        <v>7997</v>
      </c>
      <c r="F20" s="25">
        <f>SUM(F18:F19)</f>
        <v>124</v>
      </c>
      <c r="G20" s="25">
        <f>SUM(G18:G19)</f>
        <v>8121</v>
      </c>
      <c r="H20" s="24">
        <f>SUM(H18:H19)</f>
        <v>0</v>
      </c>
      <c r="I20" s="26">
        <f>SUM(G20:H20)</f>
        <v>8121</v>
      </c>
    </row>
    <row r="21" spans="1:9" ht="23.1" customHeight="1" x14ac:dyDescent="0.15">
      <c r="A21" s="248" t="s">
        <v>26</v>
      </c>
      <c r="B21" s="139"/>
      <c r="C21" s="139"/>
      <c r="D21" s="249"/>
      <c r="E21" s="366">
        <v>1058</v>
      </c>
      <c r="F21" s="33">
        <v>0</v>
      </c>
      <c r="G21" s="33">
        <v>1058</v>
      </c>
      <c r="H21" s="33">
        <v>0</v>
      </c>
      <c r="I21" s="34">
        <f>SUM(G21:H21)</f>
        <v>1058</v>
      </c>
    </row>
    <row r="22" spans="1:9" ht="23.1" customHeight="1" x14ac:dyDescent="0.15">
      <c r="A22" s="35"/>
      <c r="B22" s="36"/>
      <c r="C22" s="243" t="s">
        <v>159</v>
      </c>
      <c r="D22" s="244"/>
      <c r="E22" s="366">
        <v>39</v>
      </c>
      <c r="F22" s="33">
        <v>0</v>
      </c>
      <c r="G22" s="33">
        <v>39</v>
      </c>
      <c r="H22" s="33">
        <v>0</v>
      </c>
      <c r="I22" s="34">
        <f>SUM(G22:H22)</f>
        <v>39</v>
      </c>
    </row>
    <row r="23" spans="1:9" ht="23.1" customHeight="1" x14ac:dyDescent="0.15">
      <c r="A23" s="35"/>
      <c r="B23" s="36"/>
      <c r="C23" s="37"/>
      <c r="D23" s="131" t="s">
        <v>28</v>
      </c>
      <c r="E23" s="366">
        <v>3</v>
      </c>
      <c r="F23" s="33">
        <v>0</v>
      </c>
      <c r="G23" s="33">
        <v>3</v>
      </c>
      <c r="H23" s="33">
        <v>0</v>
      </c>
      <c r="I23" s="34">
        <f>SUM(G23:H23)</f>
        <v>3</v>
      </c>
    </row>
    <row r="24" spans="1:9" ht="23.1" customHeight="1" x14ac:dyDescent="0.15">
      <c r="A24" s="39"/>
      <c r="B24" s="40"/>
      <c r="C24" s="250" t="s">
        <v>29</v>
      </c>
      <c r="D24" s="244"/>
      <c r="E24" s="366">
        <v>252</v>
      </c>
      <c r="F24" s="33">
        <v>0</v>
      </c>
      <c r="G24" s="33">
        <v>252</v>
      </c>
      <c r="H24" s="33">
        <v>0</v>
      </c>
      <c r="I24" s="34">
        <f>SUM(G24:H24)</f>
        <v>252</v>
      </c>
    </row>
    <row r="25" spans="1:9" ht="23.1" customHeight="1" x14ac:dyDescent="0.15">
      <c r="A25" s="231" t="s">
        <v>30</v>
      </c>
      <c r="B25" s="232"/>
      <c r="C25" s="233"/>
      <c r="D25" s="134" t="s">
        <v>31</v>
      </c>
      <c r="E25" s="24">
        <v>1953</v>
      </c>
      <c r="F25" s="25">
        <v>0</v>
      </c>
      <c r="G25" s="30" t="s">
        <v>24</v>
      </c>
      <c r="H25" s="30" t="s">
        <v>24</v>
      </c>
      <c r="I25" s="26">
        <v>1953</v>
      </c>
    </row>
    <row r="26" spans="1:9" ht="23.1" customHeight="1" x14ac:dyDescent="0.15">
      <c r="A26" s="234"/>
      <c r="B26" s="235"/>
      <c r="C26" s="236"/>
      <c r="D26" s="134" t="s">
        <v>32</v>
      </c>
      <c r="E26" s="24">
        <v>6118</v>
      </c>
      <c r="F26" s="25">
        <v>0</v>
      </c>
      <c r="G26" s="30" t="s">
        <v>24</v>
      </c>
      <c r="H26" s="30" t="s">
        <v>24</v>
      </c>
      <c r="I26" s="26">
        <v>6118</v>
      </c>
    </row>
    <row r="27" spans="1:9" ht="23.1" customHeight="1" x14ac:dyDescent="0.15">
      <c r="A27" s="237"/>
      <c r="B27" s="238"/>
      <c r="C27" s="239"/>
      <c r="D27" s="134" t="s">
        <v>20</v>
      </c>
      <c r="E27" s="24">
        <f>SUM(E25:E26)</f>
        <v>8071</v>
      </c>
      <c r="F27" s="25">
        <f>SUM(F25:F26)</f>
        <v>0</v>
      </c>
      <c r="G27" s="30" t="s">
        <v>24</v>
      </c>
      <c r="H27" s="30" t="s">
        <v>24</v>
      </c>
      <c r="I27" s="26">
        <f>SUM(I25:I26)</f>
        <v>8071</v>
      </c>
    </row>
    <row r="28" spans="1:9" ht="23.1" customHeight="1" x14ac:dyDescent="0.15">
      <c r="A28" s="240" t="s">
        <v>33</v>
      </c>
      <c r="B28" s="191"/>
      <c r="C28" s="189"/>
      <c r="D28" s="190"/>
      <c r="E28" s="27">
        <v>425423</v>
      </c>
      <c r="F28" s="25">
        <v>0</v>
      </c>
      <c r="G28" s="30" t="s">
        <v>105</v>
      </c>
      <c r="H28" s="30" t="s">
        <v>105</v>
      </c>
      <c r="I28" s="26">
        <v>425423</v>
      </c>
    </row>
    <row r="29" spans="1:9" ht="23.1" customHeight="1" x14ac:dyDescent="0.15">
      <c r="A29" s="241"/>
      <c r="B29" s="242"/>
      <c r="C29" s="243" t="s">
        <v>27</v>
      </c>
      <c r="D29" s="244"/>
      <c r="E29" s="27">
        <v>145550</v>
      </c>
      <c r="F29" s="25">
        <v>0</v>
      </c>
      <c r="G29" s="30" t="s">
        <v>105</v>
      </c>
      <c r="H29" s="30" t="s">
        <v>105</v>
      </c>
      <c r="I29" s="26">
        <v>145550</v>
      </c>
    </row>
    <row r="30" spans="1:9" ht="23.1" customHeight="1" x14ac:dyDescent="0.15">
      <c r="A30" s="126"/>
      <c r="B30" s="128"/>
      <c r="C30" s="37"/>
      <c r="D30" s="131" t="s">
        <v>28</v>
      </c>
      <c r="E30" s="27">
        <v>14283</v>
      </c>
      <c r="F30" s="25">
        <v>0</v>
      </c>
      <c r="G30" s="30" t="s">
        <v>105</v>
      </c>
      <c r="H30" s="30" t="s">
        <v>105</v>
      </c>
      <c r="I30" s="26">
        <v>14283</v>
      </c>
    </row>
    <row r="31" spans="1:9" ht="23.1" customHeight="1" x14ac:dyDescent="0.15">
      <c r="A31" s="241"/>
      <c r="B31" s="242"/>
      <c r="C31" s="189" t="s">
        <v>29</v>
      </c>
      <c r="D31" s="190"/>
      <c r="E31" s="27">
        <v>47999</v>
      </c>
      <c r="F31" s="25">
        <v>0</v>
      </c>
      <c r="G31" s="30" t="s">
        <v>105</v>
      </c>
      <c r="H31" s="30" t="s">
        <v>105</v>
      </c>
      <c r="I31" s="26">
        <v>47999</v>
      </c>
    </row>
    <row r="32" spans="1:9" ht="23.1" customHeight="1" x14ac:dyDescent="0.15">
      <c r="A32" s="227" t="s">
        <v>194</v>
      </c>
      <c r="B32" s="228"/>
      <c r="C32" s="189" t="s">
        <v>133</v>
      </c>
      <c r="D32" s="190"/>
      <c r="E32" s="27">
        <v>11370</v>
      </c>
      <c r="F32" s="25">
        <v>30</v>
      </c>
      <c r="G32" s="25">
        <v>11400</v>
      </c>
      <c r="H32" s="25">
        <v>0</v>
      </c>
      <c r="I32" s="26">
        <f>SUM(G32:H32)</f>
        <v>11400</v>
      </c>
    </row>
    <row r="33" spans="1:9" ht="23.1" customHeight="1" x14ac:dyDescent="0.15">
      <c r="A33" s="229"/>
      <c r="B33" s="230"/>
      <c r="C33" s="189" t="s">
        <v>132</v>
      </c>
      <c r="D33" s="190"/>
      <c r="E33" s="27">
        <v>2400</v>
      </c>
      <c r="F33" s="25">
        <v>10</v>
      </c>
      <c r="G33" s="25">
        <v>2410</v>
      </c>
      <c r="H33" s="25">
        <v>0</v>
      </c>
      <c r="I33" s="26">
        <f>SUM(G33:H33)</f>
        <v>2410</v>
      </c>
    </row>
    <row r="34" spans="1:9" ht="23.1" customHeight="1" x14ac:dyDescent="0.15">
      <c r="A34" s="229"/>
      <c r="B34" s="230"/>
      <c r="C34" s="189" t="s">
        <v>158</v>
      </c>
      <c r="D34" s="190"/>
      <c r="E34" s="27">
        <v>1</v>
      </c>
      <c r="F34" s="25">
        <v>0</v>
      </c>
      <c r="G34" s="25">
        <v>1</v>
      </c>
      <c r="H34" s="25">
        <v>0</v>
      </c>
      <c r="I34" s="26">
        <f>SUM(G34:H34)</f>
        <v>1</v>
      </c>
    </row>
    <row r="35" spans="1:9" ht="23.1" customHeight="1" x14ac:dyDescent="0.15">
      <c r="A35" s="229"/>
      <c r="B35" s="230"/>
      <c r="C35" s="189" t="s">
        <v>157</v>
      </c>
      <c r="D35" s="190"/>
      <c r="E35" s="27">
        <v>3</v>
      </c>
      <c r="F35" s="25">
        <v>0</v>
      </c>
      <c r="G35" s="25">
        <v>3</v>
      </c>
      <c r="H35" s="25">
        <v>0</v>
      </c>
      <c r="I35" s="26">
        <f>SUM(G35:H35)</f>
        <v>3</v>
      </c>
    </row>
    <row r="36" spans="1:9" ht="23.1" customHeight="1" x14ac:dyDescent="0.15">
      <c r="A36" s="229"/>
      <c r="B36" s="230"/>
      <c r="C36" s="183" t="s">
        <v>20</v>
      </c>
      <c r="D36" s="184"/>
      <c r="E36" s="25">
        <f>SUM(E32:E35)</f>
        <v>13774</v>
      </c>
      <c r="F36" s="25">
        <f>SUM(F32:F35)</f>
        <v>40</v>
      </c>
      <c r="G36" s="25">
        <f>SUM(G32:G35)</f>
        <v>13814</v>
      </c>
      <c r="H36" s="25">
        <f>SUM(H32:H35)</f>
        <v>0</v>
      </c>
      <c r="I36" s="26">
        <f>SUM(G36:H36)</f>
        <v>13814</v>
      </c>
    </row>
    <row r="37" spans="1:9" ht="23.1" customHeight="1" x14ac:dyDescent="0.15">
      <c r="A37" s="217" t="s">
        <v>44</v>
      </c>
      <c r="B37" s="218"/>
      <c r="C37" s="218"/>
      <c r="D37" s="219"/>
      <c r="E37" s="366">
        <v>20048</v>
      </c>
      <c r="F37" s="33">
        <v>0</v>
      </c>
      <c r="G37" s="43" t="s">
        <v>105</v>
      </c>
      <c r="H37" s="43" t="s">
        <v>105</v>
      </c>
      <c r="I37" s="34">
        <v>20048</v>
      </c>
    </row>
    <row r="38" spans="1:9" ht="23.1" customHeight="1" x14ac:dyDescent="0.15">
      <c r="A38" s="217" t="s">
        <v>45</v>
      </c>
      <c r="B38" s="218"/>
      <c r="C38" s="218"/>
      <c r="D38" s="219"/>
      <c r="E38" s="366">
        <v>6362</v>
      </c>
      <c r="F38" s="33">
        <v>0</v>
      </c>
      <c r="G38" s="33">
        <v>6352</v>
      </c>
      <c r="H38" s="33">
        <v>10</v>
      </c>
      <c r="I38" s="34">
        <f>SUM(G38:H38)</f>
        <v>6362</v>
      </c>
    </row>
    <row r="39" spans="1:9" ht="23.1" customHeight="1" x14ac:dyDescent="0.15">
      <c r="A39" s="217" t="s">
        <v>46</v>
      </c>
      <c r="B39" s="218"/>
      <c r="C39" s="218"/>
      <c r="D39" s="219"/>
      <c r="E39" s="366">
        <v>449</v>
      </c>
      <c r="F39" s="33">
        <v>0</v>
      </c>
      <c r="G39" s="33">
        <v>449</v>
      </c>
      <c r="H39" s="33">
        <v>0</v>
      </c>
      <c r="I39" s="34">
        <f>SUM(G39:H39)</f>
        <v>449</v>
      </c>
    </row>
    <row r="40" spans="1:9" ht="23.1" customHeight="1" x14ac:dyDescent="0.15">
      <c r="A40" s="207" t="s">
        <v>47</v>
      </c>
      <c r="B40" s="220"/>
      <c r="C40" s="221"/>
      <c r="D40" s="222"/>
      <c r="E40" s="44">
        <v>159149</v>
      </c>
      <c r="F40" s="33">
        <v>0</v>
      </c>
      <c r="G40" s="43" t="s">
        <v>105</v>
      </c>
      <c r="H40" s="43" t="s">
        <v>105</v>
      </c>
      <c r="I40" s="34">
        <v>159149</v>
      </c>
    </row>
    <row r="41" spans="1:9" ht="23.1" customHeight="1" x14ac:dyDescent="0.15">
      <c r="A41" s="207"/>
      <c r="B41" s="220"/>
      <c r="C41" s="223" t="s">
        <v>48</v>
      </c>
      <c r="D41" s="224"/>
      <c r="E41" s="366">
        <v>147561</v>
      </c>
      <c r="F41" s="33">
        <v>0</v>
      </c>
      <c r="G41" s="33">
        <v>147561</v>
      </c>
      <c r="H41" s="33">
        <v>0</v>
      </c>
      <c r="I41" s="34">
        <f>SUM(G41:H41)</f>
        <v>147561</v>
      </c>
    </row>
    <row r="42" spans="1:9" ht="23.1" customHeight="1" x14ac:dyDescent="0.15">
      <c r="A42" s="207"/>
      <c r="B42" s="220"/>
      <c r="C42" s="225" t="s">
        <v>49</v>
      </c>
      <c r="D42" s="226"/>
      <c r="E42" s="45">
        <v>9877</v>
      </c>
      <c r="F42" s="33">
        <v>0</v>
      </c>
      <c r="G42" s="43" t="s">
        <v>105</v>
      </c>
      <c r="H42" s="43" t="s">
        <v>105</v>
      </c>
      <c r="I42" s="34">
        <v>9877</v>
      </c>
    </row>
    <row r="43" spans="1:9" ht="23.1" customHeight="1" x14ac:dyDescent="0.15">
      <c r="A43" s="207"/>
      <c r="B43" s="220"/>
      <c r="C43" s="46"/>
      <c r="D43" s="47" t="s">
        <v>50</v>
      </c>
      <c r="E43" s="409">
        <v>4133</v>
      </c>
      <c r="F43" s="33">
        <v>0</v>
      </c>
      <c r="G43" s="43" t="s">
        <v>105</v>
      </c>
      <c r="H43" s="48" t="s">
        <v>105</v>
      </c>
      <c r="I43" s="34">
        <v>4133</v>
      </c>
    </row>
    <row r="44" spans="1:9" ht="23.1" customHeight="1" x14ac:dyDescent="0.15">
      <c r="A44" s="207"/>
      <c r="B44" s="220"/>
      <c r="C44" s="215" t="s">
        <v>51</v>
      </c>
      <c r="D44" s="219"/>
      <c r="E44" s="45">
        <v>10</v>
      </c>
      <c r="F44" s="49">
        <v>0</v>
      </c>
      <c r="G44" s="43" t="s">
        <v>105</v>
      </c>
      <c r="H44" s="48" t="s">
        <v>105</v>
      </c>
      <c r="I44" s="34">
        <v>10</v>
      </c>
    </row>
    <row r="45" spans="1:9" ht="23.1" customHeight="1" x14ac:dyDescent="0.15">
      <c r="A45" s="207"/>
      <c r="B45" s="220"/>
      <c r="C45" s="215" t="s">
        <v>52</v>
      </c>
      <c r="D45" s="219"/>
      <c r="E45" s="45">
        <v>1</v>
      </c>
      <c r="F45" s="49">
        <v>0</v>
      </c>
      <c r="G45" s="43" t="s">
        <v>105</v>
      </c>
      <c r="H45" s="48" t="s">
        <v>105</v>
      </c>
      <c r="I45" s="34">
        <v>1</v>
      </c>
    </row>
    <row r="46" spans="1:9" ht="23.1" customHeight="1" x14ac:dyDescent="0.15">
      <c r="A46" s="207"/>
      <c r="B46" s="220"/>
      <c r="C46" s="215" t="s">
        <v>53</v>
      </c>
      <c r="D46" s="216"/>
      <c r="E46" s="45">
        <v>1185</v>
      </c>
      <c r="F46" s="49">
        <v>0</v>
      </c>
      <c r="G46" s="33">
        <v>1185</v>
      </c>
      <c r="H46" s="45">
        <v>0</v>
      </c>
      <c r="I46" s="34">
        <f>SUM(G46:H46)</f>
        <v>1185</v>
      </c>
    </row>
    <row r="47" spans="1:9" ht="23.1" customHeight="1" x14ac:dyDescent="0.15">
      <c r="A47" s="205" t="s">
        <v>54</v>
      </c>
      <c r="B47" s="206"/>
      <c r="C47" s="211" t="s">
        <v>49</v>
      </c>
      <c r="D47" s="212"/>
      <c r="E47" s="45">
        <v>66868</v>
      </c>
      <c r="F47" s="49">
        <v>0</v>
      </c>
      <c r="G47" s="43" t="s">
        <v>105</v>
      </c>
      <c r="H47" s="48" t="s">
        <v>105</v>
      </c>
      <c r="I47" s="34">
        <v>66868</v>
      </c>
    </row>
    <row r="48" spans="1:9" ht="23.1" customHeight="1" x14ac:dyDescent="0.15">
      <c r="A48" s="207"/>
      <c r="B48" s="208"/>
      <c r="C48" s="50"/>
      <c r="D48" s="51" t="s">
        <v>50</v>
      </c>
      <c r="E48" s="45">
        <v>30677</v>
      </c>
      <c r="F48" s="49">
        <v>0</v>
      </c>
      <c r="G48" s="43" t="s">
        <v>105</v>
      </c>
      <c r="H48" s="48" t="s">
        <v>105</v>
      </c>
      <c r="I48" s="34">
        <v>30677</v>
      </c>
    </row>
    <row r="49" spans="1:9" ht="23.1" customHeight="1" x14ac:dyDescent="0.15">
      <c r="A49" s="207"/>
      <c r="B49" s="208"/>
      <c r="C49" s="213" t="s">
        <v>55</v>
      </c>
      <c r="D49" s="214"/>
      <c r="E49" s="45">
        <v>4</v>
      </c>
      <c r="F49" s="49">
        <v>0</v>
      </c>
      <c r="G49" s="43" t="s">
        <v>105</v>
      </c>
      <c r="H49" s="48" t="s">
        <v>105</v>
      </c>
      <c r="I49" s="34">
        <v>4</v>
      </c>
    </row>
    <row r="50" spans="1:9" ht="23.1" customHeight="1" x14ac:dyDescent="0.15">
      <c r="A50" s="207"/>
      <c r="B50" s="208"/>
      <c r="C50" s="213" t="s">
        <v>56</v>
      </c>
      <c r="D50" s="214"/>
      <c r="E50" s="45">
        <v>0</v>
      </c>
      <c r="F50" s="49">
        <v>0</v>
      </c>
      <c r="G50" s="43" t="s">
        <v>105</v>
      </c>
      <c r="H50" s="48" t="s">
        <v>105</v>
      </c>
      <c r="I50" s="34">
        <v>0</v>
      </c>
    </row>
    <row r="51" spans="1:9" ht="23.1" customHeight="1" x14ac:dyDescent="0.15">
      <c r="A51" s="209"/>
      <c r="B51" s="210"/>
      <c r="C51" s="215" t="s">
        <v>53</v>
      </c>
      <c r="D51" s="216"/>
      <c r="E51" s="45">
        <v>9376</v>
      </c>
      <c r="F51" s="49">
        <v>0</v>
      </c>
      <c r="G51" s="33">
        <v>9376</v>
      </c>
      <c r="H51" s="45">
        <v>0</v>
      </c>
      <c r="I51" s="34">
        <f>SUM(G51:H51)</f>
        <v>9376</v>
      </c>
    </row>
    <row r="52" spans="1:9" ht="23.1" customHeight="1" x14ac:dyDescent="0.15">
      <c r="A52" s="217" t="s">
        <v>57</v>
      </c>
      <c r="B52" s="218"/>
      <c r="C52" s="218"/>
      <c r="D52" s="219"/>
      <c r="E52" s="45">
        <v>398</v>
      </c>
      <c r="F52" s="49">
        <v>0</v>
      </c>
      <c r="G52" s="43" t="s">
        <v>105</v>
      </c>
      <c r="H52" s="48" t="s">
        <v>105</v>
      </c>
      <c r="I52" s="34">
        <v>398</v>
      </c>
    </row>
    <row r="53" spans="1:9" ht="23.1" customHeight="1" thickBot="1" x14ac:dyDescent="0.2">
      <c r="A53" s="195" t="s">
        <v>58</v>
      </c>
      <c r="B53" s="196"/>
      <c r="C53" s="196"/>
      <c r="D53" s="197"/>
      <c r="E53" s="270">
        <v>0</v>
      </c>
      <c r="F53" s="52">
        <v>0</v>
      </c>
      <c r="G53" s="53" t="s">
        <v>105</v>
      </c>
      <c r="H53" s="54" t="s">
        <v>105</v>
      </c>
      <c r="I53" s="55">
        <v>0</v>
      </c>
    </row>
    <row r="54" spans="1:9" ht="28.5" x14ac:dyDescent="0.3">
      <c r="A54" s="140" t="s">
        <v>143</v>
      </c>
      <c r="B54" s="140"/>
      <c r="C54" s="140"/>
      <c r="D54" s="140"/>
      <c r="E54" s="140"/>
      <c r="F54" s="140"/>
      <c r="G54" s="140"/>
      <c r="H54" s="140"/>
      <c r="I54" s="140"/>
    </row>
    <row r="55" spans="1:9" ht="12.75" customHeight="1" x14ac:dyDescent="0.3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customHeight="1" x14ac:dyDescent="0.2">
      <c r="A56" s="57"/>
      <c r="B56" s="58"/>
      <c r="C56" s="58"/>
      <c r="F56" s="7"/>
      <c r="G56" s="7"/>
      <c r="H56" s="8"/>
      <c r="I56" s="141"/>
    </row>
    <row r="57" spans="1:9" ht="23.25" customHeight="1" x14ac:dyDescent="0.15">
      <c r="A57" s="142" t="s">
        <v>197</v>
      </c>
      <c r="B57" s="142"/>
      <c r="C57" s="142"/>
      <c r="D57" s="142"/>
      <c r="E57" s="142"/>
      <c r="F57" s="142"/>
      <c r="G57" s="142"/>
      <c r="H57" s="142"/>
      <c r="I57" s="141"/>
    </row>
    <row r="58" spans="1:9" ht="20.25" customHeight="1" thickBot="1" x14ac:dyDescent="0.2">
      <c r="A58" s="59" t="s">
        <v>155</v>
      </c>
      <c r="B58" s="60"/>
      <c r="C58" s="60"/>
      <c r="D58" s="60"/>
      <c r="E58" s="10"/>
      <c r="F58" s="11"/>
      <c r="G58" s="11"/>
      <c r="H58" s="11"/>
      <c r="I58" s="408" t="s">
        <v>154</v>
      </c>
    </row>
    <row r="59" spans="1:9" ht="23.1" customHeight="1" thickBot="1" x14ac:dyDescent="0.2">
      <c r="A59" s="199" t="s">
        <v>160</v>
      </c>
      <c r="B59" s="200"/>
      <c r="C59" s="200"/>
      <c r="D59" s="201"/>
      <c r="E59" s="132" t="s">
        <v>8</v>
      </c>
      <c r="F59" s="18" t="s">
        <v>9</v>
      </c>
      <c r="G59" s="18" t="s">
        <v>10</v>
      </c>
      <c r="H59" s="18" t="s">
        <v>11</v>
      </c>
      <c r="I59" s="19" t="s">
        <v>153</v>
      </c>
    </row>
    <row r="60" spans="1:9" ht="23.1" customHeight="1" x14ac:dyDescent="0.15">
      <c r="A60" s="420" t="s">
        <v>61</v>
      </c>
      <c r="B60" s="419"/>
      <c r="C60" s="418" t="s">
        <v>62</v>
      </c>
      <c r="D60" s="417"/>
      <c r="E60" s="416">
        <v>407</v>
      </c>
      <c r="F60" s="415">
        <v>0</v>
      </c>
      <c r="G60" s="414" t="s">
        <v>105</v>
      </c>
      <c r="H60" s="413" t="s">
        <v>105</v>
      </c>
      <c r="I60" s="412">
        <v>407</v>
      </c>
    </row>
    <row r="61" spans="1:9" ht="23.1" customHeight="1" x14ac:dyDescent="0.15">
      <c r="A61" s="173"/>
      <c r="B61" s="186"/>
      <c r="C61" s="183" t="s">
        <v>63</v>
      </c>
      <c r="D61" s="204"/>
      <c r="E61" s="62">
        <v>3743</v>
      </c>
      <c r="F61" s="63">
        <v>19</v>
      </c>
      <c r="G61" s="30" t="s">
        <v>34</v>
      </c>
      <c r="H61" s="64" t="s">
        <v>105</v>
      </c>
      <c r="I61" s="34">
        <v>3762</v>
      </c>
    </row>
    <row r="62" spans="1:9" ht="23.1" customHeight="1" x14ac:dyDescent="0.15">
      <c r="A62" s="173"/>
      <c r="B62" s="186"/>
      <c r="C62" s="183" t="s">
        <v>64</v>
      </c>
      <c r="D62" s="204"/>
      <c r="E62" s="62">
        <v>112</v>
      </c>
      <c r="F62" s="63">
        <v>2</v>
      </c>
      <c r="G62" s="30" t="s">
        <v>105</v>
      </c>
      <c r="H62" s="64" t="s">
        <v>105</v>
      </c>
      <c r="I62" s="34">
        <v>114</v>
      </c>
    </row>
    <row r="63" spans="1:9" ht="23.1" customHeight="1" x14ac:dyDescent="0.15">
      <c r="A63" s="202"/>
      <c r="B63" s="203"/>
      <c r="C63" s="183" t="s">
        <v>20</v>
      </c>
      <c r="D63" s="184"/>
      <c r="E63" s="25">
        <f>SUM(E60:E62)</f>
        <v>4262</v>
      </c>
      <c r="F63" s="25">
        <f>SUM(F60:F62)</f>
        <v>21</v>
      </c>
      <c r="G63" s="30" t="s">
        <v>105</v>
      </c>
      <c r="H63" s="30" t="s">
        <v>105</v>
      </c>
      <c r="I63" s="26">
        <f>SUM(I60:I62)</f>
        <v>4283</v>
      </c>
    </row>
    <row r="64" spans="1:9" ht="23.1" customHeight="1" x14ac:dyDescent="0.15">
      <c r="A64" s="171" t="s">
        <v>152</v>
      </c>
      <c r="B64" s="185"/>
      <c r="C64" s="191" t="s">
        <v>123</v>
      </c>
      <c r="D64" s="65" t="s">
        <v>121</v>
      </c>
      <c r="E64" s="27">
        <v>0</v>
      </c>
      <c r="F64" s="25">
        <v>0</v>
      </c>
      <c r="G64" s="25">
        <v>0</v>
      </c>
      <c r="H64" s="25">
        <v>0</v>
      </c>
      <c r="I64" s="34">
        <f>SUM(G64:H64)</f>
        <v>0</v>
      </c>
    </row>
    <row r="65" spans="1:9" ht="23.1" customHeight="1" x14ac:dyDescent="0.15">
      <c r="A65" s="173"/>
      <c r="B65" s="186"/>
      <c r="C65" s="194"/>
      <c r="D65" s="65" t="s">
        <v>150</v>
      </c>
      <c r="E65" s="27">
        <v>410</v>
      </c>
      <c r="F65" s="25">
        <v>0</v>
      </c>
      <c r="G65" s="25">
        <v>410</v>
      </c>
      <c r="H65" s="25">
        <v>0</v>
      </c>
      <c r="I65" s="34">
        <f>SUM(G65:H65)</f>
        <v>410</v>
      </c>
    </row>
    <row r="66" spans="1:9" ht="23.1" customHeight="1" x14ac:dyDescent="0.15">
      <c r="A66" s="173"/>
      <c r="B66" s="186"/>
      <c r="C66" s="191" t="s">
        <v>118</v>
      </c>
      <c r="D66" s="65" t="s">
        <v>121</v>
      </c>
      <c r="E66" s="27">
        <v>3</v>
      </c>
      <c r="F66" s="25">
        <v>0</v>
      </c>
      <c r="G66" s="25">
        <v>3</v>
      </c>
      <c r="H66" s="25">
        <v>0</v>
      </c>
      <c r="I66" s="34">
        <f>SUM(G66:H66)</f>
        <v>3</v>
      </c>
    </row>
    <row r="67" spans="1:9" ht="23.1" customHeight="1" x14ac:dyDescent="0.15">
      <c r="A67" s="173"/>
      <c r="B67" s="186"/>
      <c r="C67" s="194"/>
      <c r="D67" s="65" t="s">
        <v>150</v>
      </c>
      <c r="E67" s="27">
        <v>3685</v>
      </c>
      <c r="F67" s="25">
        <v>20</v>
      </c>
      <c r="G67" s="25">
        <v>3705</v>
      </c>
      <c r="H67" s="25">
        <v>0</v>
      </c>
      <c r="I67" s="34">
        <f>SUM(G67:H67)</f>
        <v>3705</v>
      </c>
    </row>
    <row r="68" spans="1:9" ht="23.1" customHeight="1" x14ac:dyDescent="0.15">
      <c r="A68" s="173"/>
      <c r="B68" s="186"/>
      <c r="C68" s="191" t="s">
        <v>71</v>
      </c>
      <c r="D68" s="65" t="s">
        <v>121</v>
      </c>
      <c r="E68" s="27">
        <v>0</v>
      </c>
      <c r="F68" s="25">
        <v>0</v>
      </c>
      <c r="G68" s="25">
        <v>0</v>
      </c>
      <c r="H68" s="25">
        <v>0</v>
      </c>
      <c r="I68" s="34">
        <f>SUM(G68:H68)</f>
        <v>0</v>
      </c>
    </row>
    <row r="69" spans="1:9" ht="23.1" customHeight="1" x14ac:dyDescent="0.15">
      <c r="A69" s="173"/>
      <c r="B69" s="186"/>
      <c r="C69" s="194"/>
      <c r="D69" s="65" t="s">
        <v>150</v>
      </c>
      <c r="E69" s="27">
        <v>101</v>
      </c>
      <c r="F69" s="25">
        <v>2</v>
      </c>
      <c r="G69" s="25">
        <v>103</v>
      </c>
      <c r="H69" s="25">
        <v>0</v>
      </c>
      <c r="I69" s="34">
        <f>SUM(G69:H69)</f>
        <v>103</v>
      </c>
    </row>
    <row r="70" spans="1:9" ht="23.1" customHeight="1" x14ac:dyDescent="0.15">
      <c r="A70" s="187"/>
      <c r="B70" s="188"/>
      <c r="C70" s="183" t="s">
        <v>20</v>
      </c>
      <c r="D70" s="184"/>
      <c r="E70" s="25">
        <f>SUM(E64:E69)</f>
        <v>4199</v>
      </c>
      <c r="F70" s="25">
        <f>SUM(F64:F69)</f>
        <v>22</v>
      </c>
      <c r="G70" s="25">
        <f>SUM(G64:G69)</f>
        <v>4221</v>
      </c>
      <c r="H70" s="25">
        <f>SUM(H64:H69)</f>
        <v>0</v>
      </c>
      <c r="I70" s="34">
        <f>SUM(G70:H70)</f>
        <v>4221</v>
      </c>
    </row>
    <row r="71" spans="1:9" ht="23.1" customHeight="1" x14ac:dyDescent="0.15">
      <c r="A71" s="171" t="s">
        <v>149</v>
      </c>
      <c r="B71" s="185"/>
      <c r="C71" s="189" t="s">
        <v>148</v>
      </c>
      <c r="D71" s="190"/>
      <c r="E71" s="66">
        <v>456</v>
      </c>
      <c r="F71" s="67">
        <v>0</v>
      </c>
      <c r="G71" s="25">
        <v>456</v>
      </c>
      <c r="H71" s="25">
        <v>0</v>
      </c>
      <c r="I71" s="34">
        <f>SUM(G71:H71)</f>
        <v>456</v>
      </c>
    </row>
    <row r="72" spans="1:9" ht="23.1" customHeight="1" x14ac:dyDescent="0.15">
      <c r="A72" s="173"/>
      <c r="B72" s="186"/>
      <c r="C72" s="189" t="s">
        <v>136</v>
      </c>
      <c r="D72" s="190"/>
      <c r="E72" s="66">
        <v>3801</v>
      </c>
      <c r="F72" s="67">
        <v>19</v>
      </c>
      <c r="G72" s="25">
        <v>3820</v>
      </c>
      <c r="H72" s="25">
        <v>0</v>
      </c>
      <c r="I72" s="34">
        <f>SUM(G72:H72)</f>
        <v>3820</v>
      </c>
    </row>
    <row r="73" spans="1:9" ht="23.1" customHeight="1" x14ac:dyDescent="0.15">
      <c r="A73" s="173"/>
      <c r="B73" s="186"/>
      <c r="C73" s="189" t="s">
        <v>76</v>
      </c>
      <c r="D73" s="190"/>
      <c r="E73" s="66">
        <v>120</v>
      </c>
      <c r="F73" s="67">
        <v>2</v>
      </c>
      <c r="G73" s="25">
        <v>122</v>
      </c>
      <c r="H73" s="25">
        <v>0</v>
      </c>
      <c r="I73" s="34">
        <f>SUM(G73:H73)</f>
        <v>122</v>
      </c>
    </row>
    <row r="74" spans="1:9" ht="23.1" customHeight="1" x14ac:dyDescent="0.15">
      <c r="A74" s="173"/>
      <c r="B74" s="186"/>
      <c r="C74" s="189" t="s">
        <v>77</v>
      </c>
      <c r="D74" s="190"/>
      <c r="E74" s="66">
        <v>40</v>
      </c>
      <c r="F74" s="67">
        <v>0</v>
      </c>
      <c r="G74" s="25">
        <v>40</v>
      </c>
      <c r="H74" s="25">
        <v>0</v>
      </c>
      <c r="I74" s="34">
        <f>SUM(G74:H74)</f>
        <v>40</v>
      </c>
    </row>
    <row r="75" spans="1:9" ht="23.1" customHeight="1" x14ac:dyDescent="0.15">
      <c r="A75" s="187"/>
      <c r="B75" s="188"/>
      <c r="C75" s="183" t="s">
        <v>20</v>
      </c>
      <c r="D75" s="184"/>
      <c r="E75" s="67">
        <f>SUM(E71:E74)</f>
        <v>4417</v>
      </c>
      <c r="F75" s="67">
        <f>SUM(F71:F74)</f>
        <v>21</v>
      </c>
      <c r="G75" s="67">
        <f>SUM(G71:G74)</f>
        <v>4438</v>
      </c>
      <c r="H75" s="67">
        <f>SUM(H71:H74)</f>
        <v>0</v>
      </c>
      <c r="I75" s="34">
        <f>SUM(G75:H75)</f>
        <v>4438</v>
      </c>
    </row>
    <row r="76" spans="1:9" ht="23.1" customHeight="1" x14ac:dyDescent="0.15">
      <c r="A76" s="171" t="s">
        <v>78</v>
      </c>
      <c r="B76" s="185"/>
      <c r="C76" s="189" t="s">
        <v>148</v>
      </c>
      <c r="D76" s="190"/>
      <c r="E76" s="27">
        <v>4506</v>
      </c>
      <c r="F76" s="25">
        <v>1</v>
      </c>
      <c r="G76" s="30" t="s">
        <v>105</v>
      </c>
      <c r="H76" s="30" t="s">
        <v>105</v>
      </c>
      <c r="I76" s="34">
        <v>4507</v>
      </c>
    </row>
    <row r="77" spans="1:9" ht="23.1" customHeight="1" x14ac:dyDescent="0.15">
      <c r="A77" s="173"/>
      <c r="B77" s="186"/>
      <c r="C77" s="189" t="s">
        <v>136</v>
      </c>
      <c r="D77" s="190"/>
      <c r="E77" s="27">
        <v>36530</v>
      </c>
      <c r="F77" s="25">
        <v>863</v>
      </c>
      <c r="G77" s="30" t="s">
        <v>34</v>
      </c>
      <c r="H77" s="30" t="s">
        <v>34</v>
      </c>
      <c r="I77" s="34">
        <v>37393</v>
      </c>
    </row>
    <row r="78" spans="1:9" ht="23.1" customHeight="1" x14ac:dyDescent="0.15">
      <c r="A78" s="173"/>
      <c r="B78" s="186"/>
      <c r="C78" s="189" t="s">
        <v>147</v>
      </c>
      <c r="D78" s="190"/>
      <c r="E78" s="27">
        <v>968</v>
      </c>
      <c r="F78" s="25">
        <v>32</v>
      </c>
      <c r="G78" s="30" t="s">
        <v>105</v>
      </c>
      <c r="H78" s="30" t="s">
        <v>105</v>
      </c>
      <c r="I78" s="34">
        <v>1000</v>
      </c>
    </row>
    <row r="79" spans="1:9" ht="23.1" customHeight="1" x14ac:dyDescent="0.15">
      <c r="A79" s="173"/>
      <c r="B79" s="186"/>
      <c r="C79" s="191" t="s">
        <v>77</v>
      </c>
      <c r="D79" s="192"/>
      <c r="E79" s="68">
        <v>190</v>
      </c>
      <c r="F79" s="69">
        <v>0</v>
      </c>
      <c r="G79" s="30" t="s">
        <v>105</v>
      </c>
      <c r="H79" s="30" t="s">
        <v>105</v>
      </c>
      <c r="I79" s="70">
        <v>190</v>
      </c>
    </row>
    <row r="80" spans="1:9" ht="23.1" customHeight="1" x14ac:dyDescent="0.15">
      <c r="A80" s="187"/>
      <c r="B80" s="188"/>
      <c r="C80" s="193" t="s">
        <v>20</v>
      </c>
      <c r="D80" s="190"/>
      <c r="E80" s="27">
        <f>SUM(E76:E79)</f>
        <v>42194</v>
      </c>
      <c r="F80" s="25">
        <f>SUM(F76:F79)</f>
        <v>896</v>
      </c>
      <c r="G80" s="30" t="s">
        <v>105</v>
      </c>
      <c r="H80" s="30" t="s">
        <v>105</v>
      </c>
      <c r="I80" s="26">
        <f>SUM(I76:I79)</f>
        <v>43090</v>
      </c>
    </row>
    <row r="81" spans="1:9" ht="23.1" customHeight="1" x14ac:dyDescent="0.15">
      <c r="A81" s="171" t="s">
        <v>81</v>
      </c>
      <c r="B81" s="172"/>
      <c r="C81" s="176" t="s">
        <v>13</v>
      </c>
      <c r="D81" s="177"/>
      <c r="E81" s="27">
        <v>46621</v>
      </c>
      <c r="F81" s="25">
        <v>0</v>
      </c>
      <c r="G81" s="30" t="s">
        <v>105</v>
      </c>
      <c r="H81" s="30" t="s">
        <v>34</v>
      </c>
      <c r="I81" s="26">
        <v>46621</v>
      </c>
    </row>
    <row r="82" spans="1:9" ht="23.1" customHeight="1" x14ac:dyDescent="0.15">
      <c r="A82" s="173"/>
      <c r="B82" s="174"/>
      <c r="C82" s="71"/>
      <c r="D82" s="72" t="s">
        <v>82</v>
      </c>
      <c r="E82" s="73">
        <v>46556</v>
      </c>
      <c r="F82" s="33">
        <v>0</v>
      </c>
      <c r="G82" s="43" t="s">
        <v>105</v>
      </c>
      <c r="H82" s="43" t="s">
        <v>105</v>
      </c>
      <c r="I82" s="34">
        <v>46556</v>
      </c>
    </row>
    <row r="83" spans="1:9" ht="23.1" customHeight="1" x14ac:dyDescent="0.15">
      <c r="A83" s="175"/>
      <c r="B83" s="174"/>
      <c r="C83" s="178" t="s">
        <v>83</v>
      </c>
      <c r="D83" s="177"/>
      <c r="E83" s="27">
        <v>11814</v>
      </c>
      <c r="F83" s="25">
        <v>0</v>
      </c>
      <c r="G83" s="30" t="s">
        <v>105</v>
      </c>
      <c r="H83" s="30" t="s">
        <v>105</v>
      </c>
      <c r="I83" s="26">
        <v>11814</v>
      </c>
    </row>
    <row r="84" spans="1:9" ht="23.1" customHeight="1" x14ac:dyDescent="0.15">
      <c r="A84" s="175"/>
      <c r="B84" s="174"/>
      <c r="C84" s="178" t="s">
        <v>84</v>
      </c>
      <c r="D84" s="177"/>
      <c r="E84" s="27">
        <v>664</v>
      </c>
      <c r="F84" s="25">
        <v>0</v>
      </c>
      <c r="G84" s="30" t="s">
        <v>34</v>
      </c>
      <c r="H84" s="30" t="s">
        <v>105</v>
      </c>
      <c r="I84" s="26">
        <v>664</v>
      </c>
    </row>
    <row r="85" spans="1:9" ht="23.1" customHeight="1" x14ac:dyDescent="0.15">
      <c r="A85" s="175"/>
      <c r="B85" s="174"/>
      <c r="C85" s="176" t="s">
        <v>20</v>
      </c>
      <c r="D85" s="179"/>
      <c r="E85" s="62">
        <f>SUM(E81,E83,E84)</f>
        <v>59099</v>
      </c>
      <c r="F85" s="67">
        <f>SUM(F81,F83,F84)</f>
        <v>0</v>
      </c>
      <c r="G85" s="30" t="s">
        <v>105</v>
      </c>
      <c r="H85" s="74" t="s">
        <v>105</v>
      </c>
      <c r="I85" s="75">
        <f>SUM(I81,I83,I84)</f>
        <v>59099</v>
      </c>
    </row>
    <row r="86" spans="1:9" ht="23.1" customHeight="1" x14ac:dyDescent="0.15">
      <c r="A86" s="180" t="s">
        <v>85</v>
      </c>
      <c r="B86" s="181"/>
      <c r="C86" s="181"/>
      <c r="D86" s="182"/>
      <c r="E86" s="400">
        <v>360116</v>
      </c>
      <c r="F86" s="76">
        <v>30</v>
      </c>
      <c r="G86" s="43" t="s">
        <v>105</v>
      </c>
      <c r="H86" s="43" t="s">
        <v>34</v>
      </c>
      <c r="I86" s="34">
        <v>360146</v>
      </c>
    </row>
    <row r="87" spans="1:9" ht="22.5" customHeight="1" x14ac:dyDescent="0.15">
      <c r="A87" s="329" t="s">
        <v>146</v>
      </c>
      <c r="B87" s="328"/>
      <c r="C87" s="407" t="s">
        <v>13</v>
      </c>
      <c r="D87" s="380" t="s">
        <v>15</v>
      </c>
      <c r="E87" s="406">
        <v>156373</v>
      </c>
      <c r="F87" s="405">
        <v>0</v>
      </c>
      <c r="G87" s="404" t="s">
        <v>105</v>
      </c>
      <c r="H87" s="404" t="s">
        <v>105</v>
      </c>
      <c r="I87" s="377">
        <v>156373</v>
      </c>
    </row>
    <row r="88" spans="1:9" ht="23.1" customHeight="1" x14ac:dyDescent="0.15">
      <c r="A88" s="402"/>
      <c r="B88" s="401"/>
      <c r="C88" s="403"/>
      <c r="D88" s="131" t="s">
        <v>150</v>
      </c>
      <c r="E88" s="400">
        <v>1489</v>
      </c>
      <c r="F88" s="76">
        <v>0</v>
      </c>
      <c r="G88" s="43" t="s">
        <v>105</v>
      </c>
      <c r="H88" s="43" t="s">
        <v>105</v>
      </c>
      <c r="I88" s="34">
        <v>1489</v>
      </c>
    </row>
    <row r="89" spans="1:9" ht="23.1" customHeight="1" x14ac:dyDescent="0.15">
      <c r="A89" s="402"/>
      <c r="B89" s="401"/>
      <c r="C89" s="213" t="s">
        <v>76</v>
      </c>
      <c r="D89" s="397"/>
      <c r="E89" s="400">
        <v>1813</v>
      </c>
      <c r="F89" s="76">
        <v>3</v>
      </c>
      <c r="G89" s="43" t="s">
        <v>105</v>
      </c>
      <c r="H89" s="43" t="s">
        <v>105</v>
      </c>
      <c r="I89" s="34">
        <v>1816</v>
      </c>
    </row>
    <row r="90" spans="1:9" ht="23.1" customHeight="1" thickBot="1" x14ac:dyDescent="0.2">
      <c r="A90" s="399"/>
      <c r="B90" s="398"/>
      <c r="C90" s="215" t="s">
        <v>20</v>
      </c>
      <c r="D90" s="397"/>
      <c r="E90" s="119">
        <f>SUM(E87:E89)</f>
        <v>159675</v>
      </c>
      <c r="F90" s="76">
        <f>SUM(F87:F89)</f>
        <v>3</v>
      </c>
      <c r="G90" s="43" t="s">
        <v>105</v>
      </c>
      <c r="H90" s="43" t="s">
        <v>105</v>
      </c>
      <c r="I90" s="34">
        <f>SUM(I87:I89)</f>
        <v>159678</v>
      </c>
    </row>
    <row r="91" spans="1:9" ht="23.1" customHeight="1" thickBot="1" x14ac:dyDescent="0.2">
      <c r="A91" s="167" t="s">
        <v>196</v>
      </c>
      <c r="B91" s="168"/>
      <c r="C91" s="168"/>
      <c r="D91" s="169"/>
      <c r="E91" s="77">
        <f>SUM(E13,E16,E17,E20,E21,E75)</f>
        <v>1145724</v>
      </c>
      <c r="F91" s="77">
        <f>SUM(F13,F16,F17,F20,F21,F75)</f>
        <v>20250</v>
      </c>
      <c r="G91" s="77">
        <f>SUM(G13,G16,G20,G21,G75)</f>
        <v>1165781</v>
      </c>
      <c r="H91" s="77">
        <f>SUM(H13,H16,H20,H21,H75)</f>
        <v>193</v>
      </c>
      <c r="I91" s="81">
        <f>SUM(I13,I16,I17,I20,I21,I75)</f>
        <v>1165974</v>
      </c>
    </row>
    <row r="92" spans="1:9" ht="23.1" customHeight="1" thickBot="1" x14ac:dyDescent="0.2">
      <c r="A92" s="167" t="s">
        <v>87</v>
      </c>
      <c r="B92" s="168"/>
      <c r="C92" s="168"/>
      <c r="D92" s="169"/>
      <c r="E92" s="78">
        <f>SUM(E13,E16,E17,E20,E21,E27,E28,E36,E37,E38,E39,E40,E47,E49,E50,E51,E52,E53,E75)</f>
        <v>1855646</v>
      </c>
      <c r="F92" s="78">
        <f>SUM(F13,F16,F17,F20,F21,F27,F28,F36,F37,F38,F39,F40,F47,F49,F50,F51,F52,F53,F75)</f>
        <v>20290</v>
      </c>
      <c r="G92" s="79" t="s">
        <v>105</v>
      </c>
      <c r="H92" s="79" t="s">
        <v>105</v>
      </c>
      <c r="I92" s="81">
        <f>SUM(I13,I16,I17,I20,I21,I27,I28,I36,I37,I38,I39,I40,I47,I49,I50,I51,I52,I53,I75)</f>
        <v>1875936</v>
      </c>
    </row>
    <row r="93" spans="1:9" ht="23.1" customHeight="1" thickBot="1" x14ac:dyDescent="0.2">
      <c r="A93" s="167" t="s">
        <v>88</v>
      </c>
      <c r="B93" s="168"/>
      <c r="C93" s="168"/>
      <c r="D93" s="169"/>
      <c r="E93" s="80" t="s">
        <v>105</v>
      </c>
      <c r="F93" s="79" t="s">
        <v>105</v>
      </c>
      <c r="G93" s="79" t="s">
        <v>105</v>
      </c>
      <c r="H93" s="79" t="s">
        <v>105</v>
      </c>
      <c r="I93" s="81">
        <f>SUM(I10,I12,I15,I17,I19,I21)</f>
        <v>340973</v>
      </c>
    </row>
    <row r="94" spans="1:9" ht="23.1" customHeight="1" thickBot="1" x14ac:dyDescent="0.2">
      <c r="A94" s="167" t="s">
        <v>89</v>
      </c>
      <c r="B94" s="168"/>
      <c r="C94" s="168"/>
      <c r="D94" s="169"/>
      <c r="E94" s="396">
        <f>IF(I93=0,0,IF(I80=0,0,I80/I93))</f>
        <v>0.12637364248782162</v>
      </c>
      <c r="F94" s="395" t="s">
        <v>145</v>
      </c>
      <c r="G94" s="394"/>
      <c r="H94" s="393"/>
      <c r="I94" s="392">
        <f>IF(I16=0,0,IF(I14=0,0,(I14/I16)))</f>
        <v>0.67905577740156076</v>
      </c>
    </row>
    <row r="95" spans="1:9" ht="18" customHeight="1" x14ac:dyDescent="0.15">
      <c r="A95" s="127"/>
      <c r="B95" s="127"/>
      <c r="C95" s="127"/>
      <c r="D95" s="127"/>
      <c r="E95" s="391"/>
      <c r="F95" s="127"/>
      <c r="G95" s="127"/>
      <c r="H95" s="127"/>
      <c r="I95" s="391"/>
    </row>
    <row r="96" spans="1:9" ht="9.75" customHeight="1" x14ac:dyDescent="0.15">
      <c r="A96" s="90"/>
      <c r="B96" s="90"/>
      <c r="C96" s="90"/>
      <c r="D96" s="90"/>
      <c r="E96" s="90"/>
      <c r="F96" s="90"/>
      <c r="G96" s="90"/>
      <c r="H96" s="90"/>
      <c r="I96" s="90"/>
    </row>
    <row r="97" spans="1:9" ht="18" customHeight="1" thickBot="1" x14ac:dyDescent="0.2">
      <c r="A97" s="390" t="s">
        <v>144</v>
      </c>
      <c r="B97" s="390"/>
      <c r="C97" s="390"/>
      <c r="D97" s="90"/>
      <c r="E97" s="90"/>
      <c r="F97" s="90"/>
      <c r="G97" s="90"/>
      <c r="H97" s="90"/>
      <c r="I97" s="92"/>
    </row>
    <row r="98" spans="1:9" ht="21.95" customHeight="1" x14ac:dyDescent="0.15">
      <c r="A98" s="93"/>
      <c r="B98" s="94"/>
      <c r="C98" s="152" t="s">
        <v>91</v>
      </c>
      <c r="D98" s="389"/>
      <c r="E98" s="154" t="s">
        <v>92</v>
      </c>
      <c r="F98" s="152" t="s">
        <v>93</v>
      </c>
      <c r="G98" s="153"/>
      <c r="H98" s="156" t="s">
        <v>20</v>
      </c>
      <c r="I98" s="157"/>
    </row>
    <row r="99" spans="1:9" ht="21.95" customHeight="1" thickBot="1" x14ac:dyDescent="0.2">
      <c r="A99" s="95"/>
      <c r="B99" s="96"/>
      <c r="C99" s="97" t="s">
        <v>94</v>
      </c>
      <c r="D99" s="98" t="s">
        <v>95</v>
      </c>
      <c r="E99" s="155"/>
      <c r="F99" s="99" t="s">
        <v>94</v>
      </c>
      <c r="G99" s="100" t="s">
        <v>95</v>
      </c>
      <c r="H99" s="158"/>
      <c r="I99" s="159"/>
    </row>
    <row r="100" spans="1:9" ht="21.95" customHeight="1" x14ac:dyDescent="0.15">
      <c r="A100" s="160" t="s">
        <v>96</v>
      </c>
      <c r="B100" s="388"/>
      <c r="C100" s="101">
        <v>1033329</v>
      </c>
      <c r="D100" s="102">
        <v>119515</v>
      </c>
      <c r="E100" s="103">
        <v>8250</v>
      </c>
      <c r="F100" s="101">
        <v>192</v>
      </c>
      <c r="G100" s="102">
        <v>1</v>
      </c>
      <c r="H100" s="162">
        <v>1161287</v>
      </c>
      <c r="I100" s="163"/>
    </row>
    <row r="101" spans="1:9" ht="21.95" customHeight="1" thickBot="1" x14ac:dyDescent="0.2">
      <c r="A101" s="144" t="s">
        <v>97</v>
      </c>
      <c r="B101" s="387"/>
      <c r="C101" s="104">
        <v>198</v>
      </c>
      <c r="D101" s="105">
        <v>0</v>
      </c>
      <c r="E101" s="106">
        <v>0</v>
      </c>
      <c r="F101" s="104">
        <v>0</v>
      </c>
      <c r="G101" s="105">
        <v>0</v>
      </c>
      <c r="H101" s="386">
        <v>198</v>
      </c>
      <c r="I101" s="385"/>
    </row>
    <row r="102" spans="1:9" ht="21.95" customHeight="1" thickBot="1" x14ac:dyDescent="0.2">
      <c r="A102" s="148" t="s">
        <v>98</v>
      </c>
      <c r="B102" s="149"/>
      <c r="C102" s="107">
        <v>6536225900</v>
      </c>
      <c r="D102" s="108">
        <v>518059900</v>
      </c>
      <c r="E102" s="107">
        <v>38900500</v>
      </c>
      <c r="F102" s="109">
        <v>556800</v>
      </c>
      <c r="G102" s="81">
        <v>4400</v>
      </c>
      <c r="H102" s="150">
        <v>7093747500</v>
      </c>
      <c r="I102" s="151"/>
    </row>
    <row r="104" spans="1:9" s="17" customFormat="1" x14ac:dyDescent="0.15"/>
  </sheetData>
  <mergeCells count="95">
    <mergeCell ref="A100:B100"/>
    <mergeCell ref="H100:I100"/>
    <mergeCell ref="A101:B101"/>
    <mergeCell ref="H101:I101"/>
    <mergeCell ref="A102:B102"/>
    <mergeCell ref="H102:I102"/>
    <mergeCell ref="A93:D93"/>
    <mergeCell ref="A94:D94"/>
    <mergeCell ref="F94:H94"/>
    <mergeCell ref="A97:C97"/>
    <mergeCell ref="C98:D98"/>
    <mergeCell ref="E98:E99"/>
    <mergeCell ref="F98:G98"/>
    <mergeCell ref="H98:I99"/>
    <mergeCell ref="A87:B90"/>
    <mergeCell ref="C87:C88"/>
    <mergeCell ref="C89:D89"/>
    <mergeCell ref="C90:D90"/>
    <mergeCell ref="A91:D91"/>
    <mergeCell ref="A92:D92"/>
    <mergeCell ref="A81:B85"/>
    <mergeCell ref="C81:D81"/>
    <mergeCell ref="C83:D83"/>
    <mergeCell ref="C84:D84"/>
    <mergeCell ref="C85:D85"/>
    <mergeCell ref="A86:D86"/>
    <mergeCell ref="C75:D75"/>
    <mergeCell ref="A76:B80"/>
    <mergeCell ref="C76:D76"/>
    <mergeCell ref="C77:D77"/>
    <mergeCell ref="C78:D78"/>
    <mergeCell ref="C79:D79"/>
    <mergeCell ref="C80:D80"/>
    <mergeCell ref="A64:B70"/>
    <mergeCell ref="C64:C65"/>
    <mergeCell ref="C66:C67"/>
    <mergeCell ref="C68:C69"/>
    <mergeCell ref="C70:D70"/>
    <mergeCell ref="A71:B75"/>
    <mergeCell ref="C71:D71"/>
    <mergeCell ref="C72:D72"/>
    <mergeCell ref="C73:D73"/>
    <mergeCell ref="C74:D74"/>
    <mergeCell ref="A53:D53"/>
    <mergeCell ref="A54:I54"/>
    <mergeCell ref="I56:I57"/>
    <mergeCell ref="A57:H57"/>
    <mergeCell ref="A59:D59"/>
    <mergeCell ref="A60:B63"/>
    <mergeCell ref="C60:D60"/>
    <mergeCell ref="C61:D61"/>
    <mergeCell ref="C62:D62"/>
    <mergeCell ref="C63:D63"/>
    <mergeCell ref="A47:B51"/>
    <mergeCell ref="C47:D47"/>
    <mergeCell ref="C49:D49"/>
    <mergeCell ref="C50:D50"/>
    <mergeCell ref="C51:D51"/>
    <mergeCell ref="A52:D52"/>
    <mergeCell ref="A37:D37"/>
    <mergeCell ref="A38:D38"/>
    <mergeCell ref="A39:D39"/>
    <mergeCell ref="A40:B46"/>
    <mergeCell ref="C40:D40"/>
    <mergeCell ref="C41:D41"/>
    <mergeCell ref="C42:D42"/>
    <mergeCell ref="C44:D44"/>
    <mergeCell ref="C45:D45"/>
    <mergeCell ref="C46:D46"/>
    <mergeCell ref="A32:B36"/>
    <mergeCell ref="C32:D32"/>
    <mergeCell ref="C33:D33"/>
    <mergeCell ref="C34:D34"/>
    <mergeCell ref="C35:D35"/>
    <mergeCell ref="C36:D36"/>
    <mergeCell ref="A25:C27"/>
    <mergeCell ref="A28:D28"/>
    <mergeCell ref="A29:B29"/>
    <mergeCell ref="C29:D29"/>
    <mergeCell ref="A31:B31"/>
    <mergeCell ref="C31:D31"/>
    <mergeCell ref="A14:C16"/>
    <mergeCell ref="A17:C17"/>
    <mergeCell ref="A18:C20"/>
    <mergeCell ref="A21:D21"/>
    <mergeCell ref="C22:D22"/>
    <mergeCell ref="C24:D24"/>
    <mergeCell ref="A1:I1"/>
    <mergeCell ref="I3:I4"/>
    <mergeCell ref="A4:H4"/>
    <mergeCell ref="A8:D8"/>
    <mergeCell ref="A9:B13"/>
    <mergeCell ref="C9:C10"/>
    <mergeCell ref="C11:C12"/>
    <mergeCell ref="C13:D13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1" manualBreakCount="1">
    <brk id="5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198" t="s">
        <v>143</v>
      </c>
      <c r="B1" s="198"/>
      <c r="C1" s="198"/>
      <c r="D1" s="198"/>
      <c r="E1" s="198"/>
      <c r="F1" s="198"/>
      <c r="G1" s="198"/>
      <c r="H1" s="198"/>
      <c r="I1" s="19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141"/>
    </row>
    <row r="4" spans="1:9" ht="19.5" customHeight="1" x14ac:dyDescent="0.15">
      <c r="A4" s="252" t="s">
        <v>207</v>
      </c>
      <c r="B4" s="252"/>
      <c r="C4" s="252"/>
      <c r="D4" s="252"/>
      <c r="E4" s="252"/>
      <c r="F4" s="252"/>
      <c r="G4" s="252"/>
      <c r="H4" s="252"/>
      <c r="I4" s="141"/>
    </row>
    <row r="5" spans="1:9" ht="20.25" customHeight="1" x14ac:dyDescent="0.15">
      <c r="A5" s="9" t="s">
        <v>206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408" t="s">
        <v>161</v>
      </c>
    </row>
    <row r="8" spans="1:9" ht="23.1" customHeight="1" thickBot="1" x14ac:dyDescent="0.2">
      <c r="A8" s="199" t="s">
        <v>160</v>
      </c>
      <c r="B8" s="200"/>
      <c r="C8" s="200"/>
      <c r="D8" s="201"/>
      <c r="E8" s="132" t="s">
        <v>8</v>
      </c>
      <c r="F8" s="18" t="s">
        <v>9</v>
      </c>
      <c r="G8" s="18" t="s">
        <v>10</v>
      </c>
      <c r="H8" s="18" t="s">
        <v>11</v>
      </c>
      <c r="I8" s="19" t="s">
        <v>153</v>
      </c>
    </row>
    <row r="9" spans="1:9" ht="23.1" customHeight="1" x14ac:dyDescent="0.15">
      <c r="A9" s="253" t="s">
        <v>13</v>
      </c>
      <c r="B9" s="254"/>
      <c r="C9" s="258" t="s">
        <v>14</v>
      </c>
      <c r="D9" s="20" t="s">
        <v>15</v>
      </c>
      <c r="E9" s="121">
        <v>127932</v>
      </c>
      <c r="F9" s="21">
        <v>0</v>
      </c>
      <c r="G9" s="21">
        <v>127912</v>
      </c>
      <c r="H9" s="21">
        <v>20</v>
      </c>
      <c r="I9" s="22">
        <f>SUM(G9:H9)</f>
        <v>127932</v>
      </c>
    </row>
    <row r="10" spans="1:9" ht="23.1" customHeight="1" x14ac:dyDescent="0.15">
      <c r="A10" s="229"/>
      <c r="B10" s="255"/>
      <c r="C10" s="259"/>
      <c r="D10" s="134" t="s">
        <v>150</v>
      </c>
      <c r="E10" s="27">
        <v>1276</v>
      </c>
      <c r="F10" s="25">
        <v>0</v>
      </c>
      <c r="G10" s="25">
        <v>1274</v>
      </c>
      <c r="H10" s="25">
        <v>2</v>
      </c>
      <c r="I10" s="26">
        <f>SUM(G10:H10)</f>
        <v>1276</v>
      </c>
    </row>
    <row r="11" spans="1:9" ht="23.1" customHeight="1" x14ac:dyDescent="0.15">
      <c r="A11" s="229"/>
      <c r="B11" s="255"/>
      <c r="C11" s="260" t="s">
        <v>17</v>
      </c>
      <c r="D11" s="134" t="s">
        <v>18</v>
      </c>
      <c r="E11" s="27">
        <v>18710</v>
      </c>
      <c r="F11" s="25">
        <v>0</v>
      </c>
      <c r="G11" s="25">
        <v>18710</v>
      </c>
      <c r="H11" s="25">
        <v>0</v>
      </c>
      <c r="I11" s="26">
        <f>SUM(G11:H11)</f>
        <v>18710</v>
      </c>
    </row>
    <row r="12" spans="1:9" ht="23.1" customHeight="1" x14ac:dyDescent="0.15">
      <c r="A12" s="229"/>
      <c r="B12" s="255"/>
      <c r="C12" s="259"/>
      <c r="D12" s="134" t="s">
        <v>19</v>
      </c>
      <c r="E12" s="27">
        <v>23580</v>
      </c>
      <c r="F12" s="25">
        <v>40</v>
      </c>
      <c r="G12" s="25">
        <v>23620</v>
      </c>
      <c r="H12" s="25">
        <v>0</v>
      </c>
      <c r="I12" s="26">
        <f>SUM(G12:H12)</f>
        <v>23620</v>
      </c>
    </row>
    <row r="13" spans="1:9" ht="23.1" customHeight="1" x14ac:dyDescent="0.15">
      <c r="A13" s="256"/>
      <c r="B13" s="257"/>
      <c r="C13" s="261" t="s">
        <v>20</v>
      </c>
      <c r="D13" s="262"/>
      <c r="E13" s="28">
        <f>SUM(E9:E12)</f>
        <v>171498</v>
      </c>
      <c r="F13" s="25">
        <f>SUM(F9:F12)</f>
        <v>40</v>
      </c>
      <c r="G13" s="25">
        <f>SUM(G9:G12)</f>
        <v>171516</v>
      </c>
      <c r="H13" s="25">
        <f>SUM(H9:H12)</f>
        <v>22</v>
      </c>
      <c r="I13" s="26">
        <f>SUM(G13:H13)</f>
        <v>171538</v>
      </c>
    </row>
    <row r="14" spans="1:9" ht="23.1" customHeight="1" x14ac:dyDescent="0.15">
      <c r="A14" s="245" t="s">
        <v>136</v>
      </c>
      <c r="B14" s="232"/>
      <c r="C14" s="233"/>
      <c r="D14" s="134" t="s">
        <v>18</v>
      </c>
      <c r="E14" s="27">
        <v>562459</v>
      </c>
      <c r="F14" s="25">
        <v>8041</v>
      </c>
      <c r="G14" s="25">
        <v>570362</v>
      </c>
      <c r="H14" s="25">
        <v>138</v>
      </c>
      <c r="I14" s="26">
        <f>SUM(G14:H14)</f>
        <v>570500</v>
      </c>
    </row>
    <row r="15" spans="1:9" ht="23.1" customHeight="1" x14ac:dyDescent="0.15">
      <c r="A15" s="234"/>
      <c r="B15" s="235"/>
      <c r="C15" s="236"/>
      <c r="D15" s="134" t="s">
        <v>19</v>
      </c>
      <c r="E15" s="27">
        <v>262598</v>
      </c>
      <c r="F15" s="25">
        <v>9546</v>
      </c>
      <c r="G15" s="25">
        <v>272106</v>
      </c>
      <c r="H15" s="25">
        <v>38</v>
      </c>
      <c r="I15" s="26">
        <f>SUM(G15:H15)</f>
        <v>272144</v>
      </c>
    </row>
    <row r="16" spans="1:9" ht="23.1" customHeight="1" x14ac:dyDescent="0.15">
      <c r="A16" s="237"/>
      <c r="B16" s="238"/>
      <c r="C16" s="239"/>
      <c r="D16" s="134" t="s">
        <v>22</v>
      </c>
      <c r="E16" s="28">
        <f>SUM(E14:E15)</f>
        <v>825057</v>
      </c>
      <c r="F16" s="25">
        <f>SUM(F14:F15)</f>
        <v>17587</v>
      </c>
      <c r="G16" s="25">
        <f>SUM(G14:G15)</f>
        <v>842468</v>
      </c>
      <c r="H16" s="24">
        <f>SUM(H14:H15)</f>
        <v>176</v>
      </c>
      <c r="I16" s="26">
        <f>SUM(G16:H16)</f>
        <v>842644</v>
      </c>
    </row>
    <row r="17" spans="1:9" ht="23.1" customHeight="1" x14ac:dyDescent="0.15">
      <c r="A17" s="246" t="s">
        <v>23</v>
      </c>
      <c r="B17" s="247"/>
      <c r="C17" s="247"/>
      <c r="D17" s="135"/>
      <c r="E17" s="28">
        <v>0</v>
      </c>
      <c r="F17" s="25">
        <v>0</v>
      </c>
      <c r="G17" s="30" t="s">
        <v>24</v>
      </c>
      <c r="H17" s="31" t="s">
        <v>24</v>
      </c>
      <c r="I17" s="26">
        <v>0</v>
      </c>
    </row>
    <row r="18" spans="1:9" ht="23.1" customHeight="1" x14ac:dyDescent="0.15">
      <c r="A18" s="245" t="s">
        <v>25</v>
      </c>
      <c r="B18" s="232"/>
      <c r="C18" s="233"/>
      <c r="D18" s="134" t="s">
        <v>18</v>
      </c>
      <c r="E18" s="27">
        <v>284</v>
      </c>
      <c r="F18" s="25">
        <v>1</v>
      </c>
      <c r="G18" s="25">
        <v>285</v>
      </c>
      <c r="H18" s="25">
        <v>0</v>
      </c>
      <c r="I18" s="26">
        <f>SUM(G18:H18)</f>
        <v>285</v>
      </c>
    </row>
    <row r="19" spans="1:9" ht="23.1" customHeight="1" x14ac:dyDescent="0.15">
      <c r="A19" s="234"/>
      <c r="B19" s="235"/>
      <c r="C19" s="236"/>
      <c r="D19" s="134" t="s">
        <v>19</v>
      </c>
      <c r="E19" s="27">
        <v>6865</v>
      </c>
      <c r="F19" s="25">
        <v>86</v>
      </c>
      <c r="G19" s="25">
        <v>6951</v>
      </c>
      <c r="H19" s="25">
        <v>0</v>
      </c>
      <c r="I19" s="26">
        <f>SUM(G19:H19)</f>
        <v>6951</v>
      </c>
    </row>
    <row r="20" spans="1:9" ht="23.1" customHeight="1" x14ac:dyDescent="0.15">
      <c r="A20" s="237"/>
      <c r="B20" s="238"/>
      <c r="C20" s="239"/>
      <c r="D20" s="134" t="s">
        <v>22</v>
      </c>
      <c r="E20" s="28">
        <f>SUM(E18:E19)</f>
        <v>7149</v>
      </c>
      <c r="F20" s="25">
        <f>SUM(F18:F19)</f>
        <v>87</v>
      </c>
      <c r="G20" s="25">
        <f>SUM(G18:G19)</f>
        <v>7236</v>
      </c>
      <c r="H20" s="24">
        <f>SUM(H18:H19)</f>
        <v>0</v>
      </c>
      <c r="I20" s="26">
        <f>SUM(G20:H20)</f>
        <v>7236</v>
      </c>
    </row>
    <row r="21" spans="1:9" ht="23.1" customHeight="1" x14ac:dyDescent="0.15">
      <c r="A21" s="248" t="s">
        <v>26</v>
      </c>
      <c r="B21" s="139"/>
      <c r="C21" s="139"/>
      <c r="D21" s="249"/>
      <c r="E21" s="73">
        <v>960</v>
      </c>
      <c r="F21" s="33">
        <v>0</v>
      </c>
      <c r="G21" s="33">
        <v>960</v>
      </c>
      <c r="H21" s="33">
        <v>0</v>
      </c>
      <c r="I21" s="34">
        <f>SUM(G21:H21)</f>
        <v>960</v>
      </c>
    </row>
    <row r="22" spans="1:9" ht="23.1" customHeight="1" x14ac:dyDescent="0.15">
      <c r="A22" s="35"/>
      <c r="B22" s="36"/>
      <c r="C22" s="243" t="s">
        <v>159</v>
      </c>
      <c r="D22" s="244"/>
      <c r="E22" s="73">
        <v>35</v>
      </c>
      <c r="F22" s="33">
        <v>0</v>
      </c>
      <c r="G22" s="33">
        <v>35</v>
      </c>
      <c r="H22" s="33">
        <v>0</v>
      </c>
      <c r="I22" s="34">
        <f>SUM(G22:H22)</f>
        <v>35</v>
      </c>
    </row>
    <row r="23" spans="1:9" ht="23.1" customHeight="1" x14ac:dyDescent="0.15">
      <c r="A23" s="35"/>
      <c r="B23" s="36"/>
      <c r="C23" s="37"/>
      <c r="D23" s="131" t="s">
        <v>28</v>
      </c>
      <c r="E23" s="73">
        <v>6</v>
      </c>
      <c r="F23" s="33">
        <v>0</v>
      </c>
      <c r="G23" s="33">
        <v>6</v>
      </c>
      <c r="H23" s="33">
        <v>0</v>
      </c>
      <c r="I23" s="34">
        <f>SUM(G23:H23)</f>
        <v>6</v>
      </c>
    </row>
    <row r="24" spans="1:9" ht="23.1" customHeight="1" x14ac:dyDescent="0.15">
      <c r="A24" s="39"/>
      <c r="B24" s="40"/>
      <c r="C24" s="250" t="s">
        <v>29</v>
      </c>
      <c r="D24" s="244"/>
      <c r="E24" s="73">
        <v>259</v>
      </c>
      <c r="F24" s="33">
        <v>0</v>
      </c>
      <c r="G24" s="33">
        <v>259</v>
      </c>
      <c r="H24" s="33">
        <v>0</v>
      </c>
      <c r="I24" s="34">
        <f>SUM(G24:H24)</f>
        <v>259</v>
      </c>
    </row>
    <row r="25" spans="1:9" ht="23.1" customHeight="1" x14ac:dyDescent="0.15">
      <c r="A25" s="231" t="s">
        <v>30</v>
      </c>
      <c r="B25" s="232"/>
      <c r="C25" s="233"/>
      <c r="D25" s="134" t="s">
        <v>31</v>
      </c>
      <c r="E25" s="27">
        <v>1796</v>
      </c>
      <c r="F25" s="25">
        <v>0</v>
      </c>
      <c r="G25" s="30" t="s">
        <v>24</v>
      </c>
      <c r="H25" s="30" t="s">
        <v>24</v>
      </c>
      <c r="I25" s="26">
        <v>1796</v>
      </c>
    </row>
    <row r="26" spans="1:9" ht="23.1" customHeight="1" x14ac:dyDescent="0.15">
      <c r="A26" s="234"/>
      <c r="B26" s="235"/>
      <c r="C26" s="236"/>
      <c r="D26" s="134" t="s">
        <v>32</v>
      </c>
      <c r="E26" s="27">
        <v>5576</v>
      </c>
      <c r="F26" s="25">
        <v>0</v>
      </c>
      <c r="G26" s="30" t="s">
        <v>24</v>
      </c>
      <c r="H26" s="30" t="s">
        <v>24</v>
      </c>
      <c r="I26" s="26">
        <v>5576</v>
      </c>
    </row>
    <row r="27" spans="1:9" ht="23.1" customHeight="1" x14ac:dyDescent="0.15">
      <c r="A27" s="237"/>
      <c r="B27" s="238"/>
      <c r="C27" s="239"/>
      <c r="D27" s="134" t="s">
        <v>20</v>
      </c>
      <c r="E27" s="27">
        <f>SUM(E25:E26)</f>
        <v>7372</v>
      </c>
      <c r="F27" s="25">
        <f>SUM(F25:F26)</f>
        <v>0</v>
      </c>
      <c r="G27" s="30" t="s">
        <v>24</v>
      </c>
      <c r="H27" s="30" t="s">
        <v>24</v>
      </c>
      <c r="I27" s="26">
        <f>SUM(I25:I26)</f>
        <v>7372</v>
      </c>
    </row>
    <row r="28" spans="1:9" ht="23.1" customHeight="1" x14ac:dyDescent="0.15">
      <c r="A28" s="240" t="s">
        <v>33</v>
      </c>
      <c r="B28" s="191"/>
      <c r="C28" s="189"/>
      <c r="D28" s="190"/>
      <c r="E28" s="27">
        <v>417908</v>
      </c>
      <c r="F28" s="25">
        <v>3</v>
      </c>
      <c r="G28" s="30" t="s">
        <v>105</v>
      </c>
      <c r="H28" s="30" t="s">
        <v>105</v>
      </c>
      <c r="I28" s="26">
        <v>417911</v>
      </c>
    </row>
    <row r="29" spans="1:9" ht="23.1" customHeight="1" x14ac:dyDescent="0.15">
      <c r="A29" s="241"/>
      <c r="B29" s="242"/>
      <c r="C29" s="243" t="s">
        <v>159</v>
      </c>
      <c r="D29" s="244"/>
      <c r="E29" s="27">
        <v>142845</v>
      </c>
      <c r="F29" s="25">
        <v>0</v>
      </c>
      <c r="G29" s="30" t="s">
        <v>105</v>
      </c>
      <c r="H29" s="30" t="s">
        <v>105</v>
      </c>
      <c r="I29" s="26">
        <v>142845</v>
      </c>
    </row>
    <row r="30" spans="1:9" ht="23.1" customHeight="1" x14ac:dyDescent="0.15">
      <c r="A30" s="126"/>
      <c r="B30" s="128"/>
      <c r="C30" s="37"/>
      <c r="D30" s="131" t="s">
        <v>28</v>
      </c>
      <c r="E30" s="27">
        <v>13757</v>
      </c>
      <c r="F30" s="25">
        <v>0</v>
      </c>
      <c r="G30" s="30" t="s">
        <v>105</v>
      </c>
      <c r="H30" s="30" t="s">
        <v>105</v>
      </c>
      <c r="I30" s="26">
        <v>13757</v>
      </c>
    </row>
    <row r="31" spans="1:9" ht="23.1" customHeight="1" x14ac:dyDescent="0.15">
      <c r="A31" s="241"/>
      <c r="B31" s="242"/>
      <c r="C31" s="189" t="s">
        <v>29</v>
      </c>
      <c r="D31" s="190"/>
      <c r="E31" s="27">
        <v>49040</v>
      </c>
      <c r="F31" s="25">
        <v>0</v>
      </c>
      <c r="G31" s="30" t="s">
        <v>200</v>
      </c>
      <c r="H31" s="30" t="s">
        <v>105</v>
      </c>
      <c r="I31" s="26">
        <v>49040</v>
      </c>
    </row>
    <row r="32" spans="1:9" ht="23.1" customHeight="1" x14ac:dyDescent="0.15">
      <c r="A32" s="227" t="s">
        <v>194</v>
      </c>
      <c r="B32" s="228"/>
      <c r="C32" s="189" t="s">
        <v>134</v>
      </c>
      <c r="D32" s="190"/>
      <c r="E32" s="27">
        <v>10664</v>
      </c>
      <c r="F32" s="25">
        <v>33</v>
      </c>
      <c r="G32" s="25">
        <v>10697</v>
      </c>
      <c r="H32" s="25">
        <v>0</v>
      </c>
      <c r="I32" s="26">
        <f>SUM(G32:H32)</f>
        <v>10697</v>
      </c>
    </row>
    <row r="33" spans="1:9" ht="23.1" customHeight="1" x14ac:dyDescent="0.15">
      <c r="A33" s="229"/>
      <c r="B33" s="230"/>
      <c r="C33" s="189" t="s">
        <v>132</v>
      </c>
      <c r="D33" s="190"/>
      <c r="E33" s="27">
        <v>2239</v>
      </c>
      <c r="F33" s="25">
        <v>10</v>
      </c>
      <c r="G33" s="25">
        <v>2249</v>
      </c>
      <c r="H33" s="25">
        <v>0</v>
      </c>
      <c r="I33" s="26">
        <f>SUM(G33:H33)</f>
        <v>2249</v>
      </c>
    </row>
    <row r="34" spans="1:9" ht="23.1" customHeight="1" x14ac:dyDescent="0.15">
      <c r="A34" s="229"/>
      <c r="B34" s="230"/>
      <c r="C34" s="189" t="s">
        <v>158</v>
      </c>
      <c r="D34" s="190"/>
      <c r="E34" s="27">
        <v>0</v>
      </c>
      <c r="F34" s="25">
        <v>0</v>
      </c>
      <c r="G34" s="25">
        <v>0</v>
      </c>
      <c r="H34" s="25">
        <v>0</v>
      </c>
      <c r="I34" s="26">
        <f>SUM(G34:H34)</f>
        <v>0</v>
      </c>
    </row>
    <row r="35" spans="1:9" ht="23.1" customHeight="1" x14ac:dyDescent="0.15">
      <c r="A35" s="229"/>
      <c r="B35" s="230"/>
      <c r="C35" s="189" t="s">
        <v>157</v>
      </c>
      <c r="D35" s="190"/>
      <c r="E35" s="27">
        <v>2</v>
      </c>
      <c r="F35" s="25">
        <v>0</v>
      </c>
      <c r="G35" s="25">
        <v>2</v>
      </c>
      <c r="H35" s="25">
        <v>0</v>
      </c>
      <c r="I35" s="26">
        <f>SUM(G35:H35)</f>
        <v>2</v>
      </c>
    </row>
    <row r="36" spans="1:9" ht="23.1" customHeight="1" x14ac:dyDescent="0.15">
      <c r="A36" s="229"/>
      <c r="B36" s="230"/>
      <c r="C36" s="183" t="s">
        <v>20</v>
      </c>
      <c r="D36" s="184"/>
      <c r="E36" s="27">
        <f>SUM(E32:E35)</f>
        <v>12905</v>
      </c>
      <c r="F36" s="25">
        <f>SUM(F32:F35)</f>
        <v>43</v>
      </c>
      <c r="G36" s="25">
        <f>SUM(G32:G35)</f>
        <v>12948</v>
      </c>
      <c r="H36" s="25">
        <f>SUM(H32:H35)</f>
        <v>0</v>
      </c>
      <c r="I36" s="26">
        <f>SUM(G36:H36)</f>
        <v>12948</v>
      </c>
    </row>
    <row r="37" spans="1:9" ht="23.1" customHeight="1" x14ac:dyDescent="0.15">
      <c r="A37" s="217" t="s">
        <v>44</v>
      </c>
      <c r="B37" s="218"/>
      <c r="C37" s="218"/>
      <c r="D37" s="219"/>
      <c r="E37" s="73">
        <v>17034</v>
      </c>
      <c r="F37" s="33">
        <v>0</v>
      </c>
      <c r="G37" s="43" t="s">
        <v>105</v>
      </c>
      <c r="H37" s="43" t="s">
        <v>105</v>
      </c>
      <c r="I37" s="34">
        <v>17034</v>
      </c>
    </row>
    <row r="38" spans="1:9" ht="23.1" customHeight="1" x14ac:dyDescent="0.15">
      <c r="A38" s="217" t="s">
        <v>45</v>
      </c>
      <c r="B38" s="218"/>
      <c r="C38" s="218"/>
      <c r="D38" s="219"/>
      <c r="E38" s="73">
        <v>6668</v>
      </c>
      <c r="F38" s="33">
        <v>0</v>
      </c>
      <c r="G38" s="33">
        <v>6668</v>
      </c>
      <c r="H38" s="33">
        <v>0</v>
      </c>
      <c r="I38" s="34">
        <f>SUM(G38:H38)</f>
        <v>6668</v>
      </c>
    </row>
    <row r="39" spans="1:9" ht="23.1" customHeight="1" x14ac:dyDescent="0.15">
      <c r="A39" s="217" t="s">
        <v>46</v>
      </c>
      <c r="B39" s="218"/>
      <c r="C39" s="218"/>
      <c r="D39" s="219"/>
      <c r="E39" s="73">
        <v>389</v>
      </c>
      <c r="F39" s="33">
        <v>0</v>
      </c>
      <c r="G39" s="33">
        <v>389</v>
      </c>
      <c r="H39" s="33">
        <v>0</v>
      </c>
      <c r="I39" s="34">
        <f>SUM(G39:H39)</f>
        <v>389</v>
      </c>
    </row>
    <row r="40" spans="1:9" ht="23.1" customHeight="1" x14ac:dyDescent="0.15">
      <c r="A40" s="207" t="s">
        <v>47</v>
      </c>
      <c r="B40" s="220"/>
      <c r="C40" s="221"/>
      <c r="D40" s="222"/>
      <c r="E40" s="122">
        <v>158105</v>
      </c>
      <c r="F40" s="33">
        <v>7</v>
      </c>
      <c r="G40" s="43" t="s">
        <v>105</v>
      </c>
      <c r="H40" s="43" t="s">
        <v>105</v>
      </c>
      <c r="I40" s="34">
        <v>158112</v>
      </c>
    </row>
    <row r="41" spans="1:9" ht="23.1" customHeight="1" x14ac:dyDescent="0.15">
      <c r="A41" s="207"/>
      <c r="B41" s="220"/>
      <c r="C41" s="223" t="s">
        <v>48</v>
      </c>
      <c r="D41" s="224"/>
      <c r="E41" s="73">
        <v>145948</v>
      </c>
      <c r="F41" s="33">
        <v>7</v>
      </c>
      <c r="G41" s="33">
        <v>145949</v>
      </c>
      <c r="H41" s="33">
        <v>6</v>
      </c>
      <c r="I41" s="34">
        <f>SUM(G41:H41)</f>
        <v>145955</v>
      </c>
    </row>
    <row r="42" spans="1:9" ht="23.1" customHeight="1" x14ac:dyDescent="0.15">
      <c r="A42" s="207"/>
      <c r="B42" s="220"/>
      <c r="C42" s="225" t="s">
        <v>49</v>
      </c>
      <c r="D42" s="226"/>
      <c r="E42" s="123">
        <v>10522</v>
      </c>
      <c r="F42" s="33">
        <v>0</v>
      </c>
      <c r="G42" s="43" t="s">
        <v>105</v>
      </c>
      <c r="H42" s="43" t="s">
        <v>129</v>
      </c>
      <c r="I42" s="34">
        <v>10522</v>
      </c>
    </row>
    <row r="43" spans="1:9" ht="23.1" customHeight="1" x14ac:dyDescent="0.15">
      <c r="A43" s="207"/>
      <c r="B43" s="220"/>
      <c r="C43" s="46"/>
      <c r="D43" s="47" t="s">
        <v>50</v>
      </c>
      <c r="E43" s="124">
        <v>4484</v>
      </c>
      <c r="F43" s="33">
        <v>0</v>
      </c>
      <c r="G43" s="43" t="s">
        <v>105</v>
      </c>
      <c r="H43" s="48" t="s">
        <v>105</v>
      </c>
      <c r="I43" s="34">
        <v>4484</v>
      </c>
    </row>
    <row r="44" spans="1:9" ht="23.1" customHeight="1" x14ac:dyDescent="0.15">
      <c r="A44" s="207"/>
      <c r="B44" s="220"/>
      <c r="C44" s="215" t="s">
        <v>51</v>
      </c>
      <c r="D44" s="219"/>
      <c r="E44" s="123">
        <v>428</v>
      </c>
      <c r="F44" s="49">
        <v>0</v>
      </c>
      <c r="G44" s="43" t="s">
        <v>129</v>
      </c>
      <c r="H44" s="48" t="s">
        <v>105</v>
      </c>
      <c r="I44" s="34">
        <v>428</v>
      </c>
    </row>
    <row r="45" spans="1:9" ht="23.1" customHeight="1" x14ac:dyDescent="0.15">
      <c r="A45" s="207"/>
      <c r="B45" s="220"/>
      <c r="C45" s="215" t="s">
        <v>52</v>
      </c>
      <c r="D45" s="219"/>
      <c r="E45" s="123">
        <v>1</v>
      </c>
      <c r="F45" s="49">
        <v>0</v>
      </c>
      <c r="G45" s="43" t="s">
        <v>129</v>
      </c>
      <c r="H45" s="48" t="s">
        <v>105</v>
      </c>
      <c r="I45" s="34">
        <v>1</v>
      </c>
    </row>
    <row r="46" spans="1:9" ht="23.1" customHeight="1" x14ac:dyDescent="0.15">
      <c r="A46" s="207"/>
      <c r="B46" s="220"/>
      <c r="C46" s="215" t="s">
        <v>53</v>
      </c>
      <c r="D46" s="216"/>
      <c r="E46" s="123">
        <v>703</v>
      </c>
      <c r="F46" s="49">
        <v>0</v>
      </c>
      <c r="G46" s="33">
        <v>703</v>
      </c>
      <c r="H46" s="45">
        <v>0</v>
      </c>
      <c r="I46" s="34">
        <f>SUM(G46:H46)</f>
        <v>703</v>
      </c>
    </row>
    <row r="47" spans="1:9" ht="23.1" customHeight="1" x14ac:dyDescent="0.15">
      <c r="A47" s="205" t="s">
        <v>54</v>
      </c>
      <c r="B47" s="206"/>
      <c r="C47" s="211" t="s">
        <v>49</v>
      </c>
      <c r="D47" s="212"/>
      <c r="E47" s="123">
        <v>58499</v>
      </c>
      <c r="F47" s="49">
        <v>0</v>
      </c>
      <c r="G47" s="43" t="s">
        <v>105</v>
      </c>
      <c r="H47" s="48" t="s">
        <v>34</v>
      </c>
      <c r="I47" s="34">
        <v>58499</v>
      </c>
    </row>
    <row r="48" spans="1:9" ht="23.1" customHeight="1" x14ac:dyDescent="0.15">
      <c r="A48" s="207"/>
      <c r="B48" s="208"/>
      <c r="C48" s="50"/>
      <c r="D48" s="51" t="s">
        <v>50</v>
      </c>
      <c r="E48" s="123">
        <v>30427</v>
      </c>
      <c r="F48" s="49">
        <v>0</v>
      </c>
      <c r="G48" s="43" t="s">
        <v>105</v>
      </c>
      <c r="H48" s="48" t="s">
        <v>105</v>
      </c>
      <c r="I48" s="34">
        <v>30427</v>
      </c>
    </row>
    <row r="49" spans="1:9" ht="23.1" customHeight="1" x14ac:dyDescent="0.15">
      <c r="A49" s="207"/>
      <c r="B49" s="208"/>
      <c r="C49" s="213" t="s">
        <v>55</v>
      </c>
      <c r="D49" s="214"/>
      <c r="E49" s="123">
        <v>63</v>
      </c>
      <c r="F49" s="49">
        <v>0</v>
      </c>
      <c r="G49" s="43" t="s">
        <v>34</v>
      </c>
      <c r="H49" s="48" t="s">
        <v>105</v>
      </c>
      <c r="I49" s="34">
        <v>63</v>
      </c>
    </row>
    <row r="50" spans="1:9" ht="23.1" customHeight="1" x14ac:dyDescent="0.15">
      <c r="A50" s="207"/>
      <c r="B50" s="208"/>
      <c r="C50" s="213" t="s">
        <v>56</v>
      </c>
      <c r="D50" s="214"/>
      <c r="E50" s="123">
        <v>1</v>
      </c>
      <c r="F50" s="49">
        <v>0</v>
      </c>
      <c r="G50" s="43" t="s">
        <v>199</v>
      </c>
      <c r="H50" s="48" t="s">
        <v>198</v>
      </c>
      <c r="I50" s="34">
        <v>1</v>
      </c>
    </row>
    <row r="51" spans="1:9" ht="23.1" customHeight="1" x14ac:dyDescent="0.15">
      <c r="A51" s="209"/>
      <c r="B51" s="210"/>
      <c r="C51" s="215" t="s">
        <v>53</v>
      </c>
      <c r="D51" s="216"/>
      <c r="E51" s="123">
        <v>7388</v>
      </c>
      <c r="F51" s="49">
        <v>0</v>
      </c>
      <c r="G51" s="33">
        <v>7388</v>
      </c>
      <c r="H51" s="45">
        <v>0</v>
      </c>
      <c r="I51" s="34">
        <f>SUM(G51:H51)</f>
        <v>7388</v>
      </c>
    </row>
    <row r="52" spans="1:9" ht="23.1" customHeight="1" x14ac:dyDescent="0.15">
      <c r="A52" s="217" t="s">
        <v>57</v>
      </c>
      <c r="B52" s="218"/>
      <c r="C52" s="218"/>
      <c r="D52" s="219"/>
      <c r="E52" s="123">
        <v>483</v>
      </c>
      <c r="F52" s="49">
        <v>0</v>
      </c>
      <c r="G52" s="43" t="s">
        <v>170</v>
      </c>
      <c r="H52" s="48" t="s">
        <v>105</v>
      </c>
      <c r="I52" s="34">
        <v>483</v>
      </c>
    </row>
    <row r="53" spans="1:9" ht="23.1" customHeight="1" thickBot="1" x14ac:dyDescent="0.2">
      <c r="A53" s="195" t="s">
        <v>58</v>
      </c>
      <c r="B53" s="196"/>
      <c r="C53" s="196"/>
      <c r="D53" s="197"/>
      <c r="E53" s="125">
        <v>0</v>
      </c>
      <c r="F53" s="52">
        <v>0</v>
      </c>
      <c r="G53" s="53" t="s">
        <v>105</v>
      </c>
      <c r="H53" s="54" t="s">
        <v>105</v>
      </c>
      <c r="I53" s="55">
        <v>0</v>
      </c>
    </row>
    <row r="54" spans="1:9" ht="28.5" x14ac:dyDescent="0.3">
      <c r="A54" s="140" t="s">
        <v>143</v>
      </c>
      <c r="B54" s="140"/>
      <c r="C54" s="140"/>
      <c r="D54" s="140"/>
      <c r="E54" s="140"/>
      <c r="F54" s="140"/>
      <c r="G54" s="140"/>
      <c r="H54" s="140"/>
      <c r="I54" s="140"/>
    </row>
    <row r="55" spans="1:9" ht="12.75" customHeight="1" x14ac:dyDescent="0.3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customHeight="1" x14ac:dyDescent="0.2">
      <c r="A56" s="57"/>
      <c r="B56" s="58"/>
      <c r="C56" s="58"/>
      <c r="F56" s="7"/>
      <c r="G56" s="7"/>
      <c r="H56" s="8"/>
      <c r="I56" s="141"/>
    </row>
    <row r="57" spans="1:9" ht="23.25" customHeight="1" x14ac:dyDescent="0.15">
      <c r="A57" s="142" t="s">
        <v>205</v>
      </c>
      <c r="B57" s="142"/>
      <c r="C57" s="142"/>
      <c r="D57" s="142"/>
      <c r="E57" s="142"/>
      <c r="F57" s="142"/>
      <c r="G57" s="142"/>
      <c r="H57" s="142"/>
      <c r="I57" s="141"/>
    </row>
    <row r="58" spans="1:9" ht="20.25" customHeight="1" thickBot="1" x14ac:dyDescent="0.2">
      <c r="A58" s="59" t="s">
        <v>155</v>
      </c>
      <c r="B58" s="60"/>
      <c r="C58" s="60"/>
      <c r="D58" s="60"/>
      <c r="E58" s="10"/>
      <c r="F58" s="11"/>
      <c r="G58" s="11"/>
      <c r="H58" s="11"/>
      <c r="I58" s="408" t="s">
        <v>154</v>
      </c>
    </row>
    <row r="59" spans="1:9" ht="23.1" customHeight="1" thickBot="1" x14ac:dyDescent="0.2">
      <c r="A59" s="199" t="s">
        <v>160</v>
      </c>
      <c r="B59" s="200"/>
      <c r="C59" s="200"/>
      <c r="D59" s="201"/>
      <c r="E59" s="132" t="s">
        <v>8</v>
      </c>
      <c r="F59" s="18" t="s">
        <v>9</v>
      </c>
      <c r="G59" s="18" t="s">
        <v>10</v>
      </c>
      <c r="H59" s="18" t="s">
        <v>11</v>
      </c>
      <c r="I59" s="19" t="s">
        <v>153</v>
      </c>
    </row>
    <row r="60" spans="1:9" ht="23.1" customHeight="1" x14ac:dyDescent="0.15">
      <c r="A60" s="171" t="s">
        <v>61</v>
      </c>
      <c r="B60" s="185"/>
      <c r="C60" s="183" t="s">
        <v>62</v>
      </c>
      <c r="D60" s="204"/>
      <c r="E60" s="62">
        <v>383</v>
      </c>
      <c r="F60" s="63">
        <v>0</v>
      </c>
      <c r="G60" s="30" t="s">
        <v>105</v>
      </c>
      <c r="H60" s="64" t="s">
        <v>105</v>
      </c>
      <c r="I60" s="34">
        <v>383</v>
      </c>
    </row>
    <row r="61" spans="1:9" ht="23.1" customHeight="1" x14ac:dyDescent="0.15">
      <c r="A61" s="173"/>
      <c r="B61" s="186"/>
      <c r="C61" s="183" t="s">
        <v>63</v>
      </c>
      <c r="D61" s="204"/>
      <c r="E61" s="62">
        <v>3259</v>
      </c>
      <c r="F61" s="63">
        <v>28</v>
      </c>
      <c r="G61" s="30" t="s">
        <v>105</v>
      </c>
      <c r="H61" s="64" t="s">
        <v>105</v>
      </c>
      <c r="I61" s="34">
        <v>3287</v>
      </c>
    </row>
    <row r="62" spans="1:9" ht="23.1" customHeight="1" x14ac:dyDescent="0.15">
      <c r="A62" s="173"/>
      <c r="B62" s="186"/>
      <c r="C62" s="183" t="s">
        <v>64</v>
      </c>
      <c r="D62" s="204"/>
      <c r="E62" s="62">
        <v>110</v>
      </c>
      <c r="F62" s="63">
        <v>2</v>
      </c>
      <c r="G62" s="30" t="s">
        <v>105</v>
      </c>
      <c r="H62" s="64" t="s">
        <v>129</v>
      </c>
      <c r="I62" s="34">
        <v>112</v>
      </c>
    </row>
    <row r="63" spans="1:9" ht="23.1" customHeight="1" x14ac:dyDescent="0.15">
      <c r="A63" s="202"/>
      <c r="B63" s="203"/>
      <c r="C63" s="183" t="s">
        <v>20</v>
      </c>
      <c r="D63" s="184"/>
      <c r="E63" s="27">
        <f>SUM(E60:E62)</f>
        <v>3752</v>
      </c>
      <c r="F63" s="25">
        <f>SUM(F60:F62)</f>
        <v>30</v>
      </c>
      <c r="G63" s="30" t="s">
        <v>170</v>
      </c>
      <c r="H63" s="30" t="s">
        <v>34</v>
      </c>
      <c r="I63" s="26">
        <f>SUM(I60:I62)</f>
        <v>3782</v>
      </c>
    </row>
    <row r="64" spans="1:9" ht="23.1" customHeight="1" x14ac:dyDescent="0.15">
      <c r="A64" s="171" t="s">
        <v>152</v>
      </c>
      <c r="B64" s="185"/>
      <c r="C64" s="191" t="s">
        <v>123</v>
      </c>
      <c r="D64" s="65" t="s">
        <v>204</v>
      </c>
      <c r="E64" s="27">
        <v>0</v>
      </c>
      <c r="F64" s="25">
        <v>0</v>
      </c>
      <c r="G64" s="25">
        <v>0</v>
      </c>
      <c r="H64" s="25">
        <v>0</v>
      </c>
      <c r="I64" s="34">
        <f>SUM(G64:H64)</f>
        <v>0</v>
      </c>
    </row>
    <row r="65" spans="1:9" ht="23.1" customHeight="1" x14ac:dyDescent="0.15">
      <c r="A65" s="173"/>
      <c r="B65" s="186"/>
      <c r="C65" s="194"/>
      <c r="D65" s="65" t="s">
        <v>16</v>
      </c>
      <c r="E65" s="27">
        <v>383</v>
      </c>
      <c r="F65" s="25">
        <v>0</v>
      </c>
      <c r="G65" s="25">
        <v>383</v>
      </c>
      <c r="H65" s="25">
        <v>0</v>
      </c>
      <c r="I65" s="34">
        <f>SUM(G65:H65)</f>
        <v>383</v>
      </c>
    </row>
    <row r="66" spans="1:9" ht="23.1" customHeight="1" x14ac:dyDescent="0.15">
      <c r="A66" s="173"/>
      <c r="B66" s="186"/>
      <c r="C66" s="191" t="s">
        <v>151</v>
      </c>
      <c r="D66" s="65" t="s">
        <v>121</v>
      </c>
      <c r="E66" s="27">
        <v>3</v>
      </c>
      <c r="F66" s="25">
        <v>0</v>
      </c>
      <c r="G66" s="25">
        <v>3</v>
      </c>
      <c r="H66" s="25">
        <v>0</v>
      </c>
      <c r="I66" s="34">
        <f>SUM(G66:H66)</f>
        <v>3</v>
      </c>
    </row>
    <row r="67" spans="1:9" ht="23.1" customHeight="1" x14ac:dyDescent="0.15">
      <c r="A67" s="173"/>
      <c r="B67" s="186"/>
      <c r="C67" s="194"/>
      <c r="D67" s="65" t="s">
        <v>203</v>
      </c>
      <c r="E67" s="27">
        <v>3237</v>
      </c>
      <c r="F67" s="25">
        <v>27</v>
      </c>
      <c r="G67" s="25">
        <v>3264</v>
      </c>
      <c r="H67" s="25">
        <v>0</v>
      </c>
      <c r="I67" s="34">
        <f>SUM(G67:H67)</f>
        <v>3264</v>
      </c>
    </row>
    <row r="68" spans="1:9" ht="23.1" customHeight="1" x14ac:dyDescent="0.15">
      <c r="A68" s="173"/>
      <c r="B68" s="186"/>
      <c r="C68" s="191" t="s">
        <v>190</v>
      </c>
      <c r="D68" s="65" t="s">
        <v>69</v>
      </c>
      <c r="E68" s="27">
        <v>0</v>
      </c>
      <c r="F68" s="25">
        <v>0</v>
      </c>
      <c r="G68" s="25">
        <v>0</v>
      </c>
      <c r="H68" s="25">
        <v>0</v>
      </c>
      <c r="I68" s="34">
        <f>SUM(G68:H68)</f>
        <v>0</v>
      </c>
    </row>
    <row r="69" spans="1:9" ht="23.1" customHeight="1" x14ac:dyDescent="0.15">
      <c r="A69" s="173"/>
      <c r="B69" s="186"/>
      <c r="C69" s="194"/>
      <c r="D69" s="65" t="s">
        <v>150</v>
      </c>
      <c r="E69" s="27">
        <v>108</v>
      </c>
      <c r="F69" s="25">
        <v>2</v>
      </c>
      <c r="G69" s="25">
        <v>110</v>
      </c>
      <c r="H69" s="25">
        <v>0</v>
      </c>
      <c r="I69" s="34">
        <f>SUM(G69:H69)</f>
        <v>110</v>
      </c>
    </row>
    <row r="70" spans="1:9" ht="23.1" customHeight="1" x14ac:dyDescent="0.15">
      <c r="A70" s="187"/>
      <c r="B70" s="188"/>
      <c r="C70" s="183" t="s">
        <v>20</v>
      </c>
      <c r="D70" s="184"/>
      <c r="E70" s="27">
        <f>SUM(E64:E69)</f>
        <v>3731</v>
      </c>
      <c r="F70" s="25">
        <f>SUM(F64:F69)</f>
        <v>29</v>
      </c>
      <c r="G70" s="25">
        <f>SUM(G64:G69)</f>
        <v>3760</v>
      </c>
      <c r="H70" s="25">
        <f>SUM(H64:H69)</f>
        <v>0</v>
      </c>
      <c r="I70" s="34">
        <f>SUM(G70:H70)</f>
        <v>3760</v>
      </c>
    </row>
    <row r="71" spans="1:9" ht="23.1" customHeight="1" x14ac:dyDescent="0.15">
      <c r="A71" s="171" t="s">
        <v>202</v>
      </c>
      <c r="B71" s="185"/>
      <c r="C71" s="189" t="s">
        <v>148</v>
      </c>
      <c r="D71" s="190"/>
      <c r="E71" s="66">
        <v>409</v>
      </c>
      <c r="F71" s="67">
        <v>0</v>
      </c>
      <c r="G71" s="25">
        <v>409</v>
      </c>
      <c r="H71" s="25">
        <v>0</v>
      </c>
      <c r="I71" s="34">
        <f>SUM(G71:H71)</f>
        <v>409</v>
      </c>
    </row>
    <row r="72" spans="1:9" ht="23.1" customHeight="1" x14ac:dyDescent="0.15">
      <c r="A72" s="173"/>
      <c r="B72" s="186"/>
      <c r="C72" s="189" t="s">
        <v>136</v>
      </c>
      <c r="D72" s="190"/>
      <c r="E72" s="66">
        <v>3319</v>
      </c>
      <c r="F72" s="67">
        <v>29</v>
      </c>
      <c r="G72" s="25">
        <v>3348</v>
      </c>
      <c r="H72" s="25">
        <v>0</v>
      </c>
      <c r="I72" s="34">
        <f>SUM(G72:H72)</f>
        <v>3348</v>
      </c>
    </row>
    <row r="73" spans="1:9" ht="23.1" customHeight="1" x14ac:dyDescent="0.15">
      <c r="A73" s="173"/>
      <c r="B73" s="186"/>
      <c r="C73" s="189" t="s">
        <v>76</v>
      </c>
      <c r="D73" s="190"/>
      <c r="E73" s="66">
        <v>117</v>
      </c>
      <c r="F73" s="67">
        <v>2</v>
      </c>
      <c r="G73" s="25">
        <v>119</v>
      </c>
      <c r="H73" s="25">
        <v>0</v>
      </c>
      <c r="I73" s="34">
        <f>SUM(G73:H73)</f>
        <v>119</v>
      </c>
    </row>
    <row r="74" spans="1:9" ht="23.1" customHeight="1" x14ac:dyDescent="0.15">
      <c r="A74" s="173"/>
      <c r="B74" s="186"/>
      <c r="C74" s="189" t="s">
        <v>77</v>
      </c>
      <c r="D74" s="190"/>
      <c r="E74" s="66">
        <v>21</v>
      </c>
      <c r="F74" s="67">
        <v>0</v>
      </c>
      <c r="G74" s="25">
        <v>21</v>
      </c>
      <c r="H74" s="25">
        <v>0</v>
      </c>
      <c r="I74" s="34">
        <f>SUM(G74:H74)</f>
        <v>21</v>
      </c>
    </row>
    <row r="75" spans="1:9" ht="23.1" customHeight="1" x14ac:dyDescent="0.15">
      <c r="A75" s="187"/>
      <c r="B75" s="188"/>
      <c r="C75" s="183" t="s">
        <v>20</v>
      </c>
      <c r="D75" s="184"/>
      <c r="E75" s="66">
        <f>SUM(E71:E74)</f>
        <v>3866</v>
      </c>
      <c r="F75" s="67">
        <f>SUM(F71:F74)</f>
        <v>31</v>
      </c>
      <c r="G75" s="67">
        <f>SUM(G71:G74)</f>
        <v>3897</v>
      </c>
      <c r="H75" s="67">
        <f>SUM(H71:H74)</f>
        <v>0</v>
      </c>
      <c r="I75" s="34">
        <f>SUM(G75:H75)</f>
        <v>3897</v>
      </c>
    </row>
    <row r="76" spans="1:9" ht="23.1" customHeight="1" x14ac:dyDescent="0.15">
      <c r="A76" s="171" t="s">
        <v>78</v>
      </c>
      <c r="B76" s="185"/>
      <c r="C76" s="189" t="s">
        <v>201</v>
      </c>
      <c r="D76" s="190"/>
      <c r="E76" s="27">
        <v>3987</v>
      </c>
      <c r="F76" s="25">
        <v>0</v>
      </c>
      <c r="G76" s="30" t="s">
        <v>105</v>
      </c>
      <c r="H76" s="30" t="s">
        <v>105</v>
      </c>
      <c r="I76" s="34">
        <v>3987</v>
      </c>
    </row>
    <row r="77" spans="1:9" ht="23.1" customHeight="1" x14ac:dyDescent="0.15">
      <c r="A77" s="173"/>
      <c r="B77" s="186"/>
      <c r="C77" s="189" t="s">
        <v>136</v>
      </c>
      <c r="D77" s="190"/>
      <c r="E77" s="27">
        <v>33049</v>
      </c>
      <c r="F77" s="25">
        <v>746</v>
      </c>
      <c r="G77" s="30" t="s">
        <v>169</v>
      </c>
      <c r="H77" s="30" t="s">
        <v>34</v>
      </c>
      <c r="I77" s="34">
        <v>33795</v>
      </c>
    </row>
    <row r="78" spans="1:9" ht="23.1" customHeight="1" x14ac:dyDescent="0.15">
      <c r="A78" s="173"/>
      <c r="B78" s="186"/>
      <c r="C78" s="189" t="s">
        <v>147</v>
      </c>
      <c r="D78" s="190"/>
      <c r="E78" s="27">
        <v>895</v>
      </c>
      <c r="F78" s="25">
        <v>19</v>
      </c>
      <c r="G78" s="30" t="s">
        <v>105</v>
      </c>
      <c r="H78" s="30" t="s">
        <v>105</v>
      </c>
      <c r="I78" s="34">
        <v>914</v>
      </c>
    </row>
    <row r="79" spans="1:9" ht="23.1" customHeight="1" x14ac:dyDescent="0.15">
      <c r="A79" s="173"/>
      <c r="B79" s="186"/>
      <c r="C79" s="191" t="s">
        <v>77</v>
      </c>
      <c r="D79" s="192"/>
      <c r="E79" s="68">
        <v>188</v>
      </c>
      <c r="F79" s="69">
        <v>0</v>
      </c>
      <c r="G79" s="30" t="s">
        <v>105</v>
      </c>
      <c r="H79" s="30" t="s">
        <v>105</v>
      </c>
      <c r="I79" s="70">
        <v>188</v>
      </c>
    </row>
    <row r="80" spans="1:9" ht="23.1" customHeight="1" x14ac:dyDescent="0.15">
      <c r="A80" s="187"/>
      <c r="B80" s="188"/>
      <c r="C80" s="193" t="s">
        <v>20</v>
      </c>
      <c r="D80" s="190"/>
      <c r="E80" s="27">
        <f>SUM(E76:E79)</f>
        <v>38119</v>
      </c>
      <c r="F80" s="25">
        <f>SUM(F76:F79)</f>
        <v>765</v>
      </c>
      <c r="G80" s="30" t="s">
        <v>105</v>
      </c>
      <c r="H80" s="30" t="s">
        <v>34</v>
      </c>
      <c r="I80" s="26">
        <f>SUM(I76:I79)</f>
        <v>38884</v>
      </c>
    </row>
    <row r="81" spans="1:9" ht="23.1" customHeight="1" x14ac:dyDescent="0.15">
      <c r="A81" s="171" t="s">
        <v>81</v>
      </c>
      <c r="B81" s="172"/>
      <c r="C81" s="176" t="s">
        <v>13</v>
      </c>
      <c r="D81" s="177"/>
      <c r="E81" s="27">
        <v>37998</v>
      </c>
      <c r="F81" s="25">
        <v>0</v>
      </c>
      <c r="G81" s="30" t="s">
        <v>34</v>
      </c>
      <c r="H81" s="30" t="s">
        <v>105</v>
      </c>
      <c r="I81" s="26">
        <v>37998</v>
      </c>
    </row>
    <row r="82" spans="1:9" ht="23.1" customHeight="1" x14ac:dyDescent="0.15">
      <c r="A82" s="173"/>
      <c r="B82" s="174"/>
      <c r="C82" s="71"/>
      <c r="D82" s="72" t="s">
        <v>82</v>
      </c>
      <c r="E82" s="73">
        <v>37953</v>
      </c>
      <c r="F82" s="33">
        <v>0</v>
      </c>
      <c r="G82" s="43" t="s">
        <v>105</v>
      </c>
      <c r="H82" s="43" t="s">
        <v>200</v>
      </c>
      <c r="I82" s="34">
        <v>37953</v>
      </c>
    </row>
    <row r="83" spans="1:9" ht="23.1" customHeight="1" x14ac:dyDescent="0.15">
      <c r="A83" s="175"/>
      <c r="B83" s="174"/>
      <c r="C83" s="178" t="s">
        <v>83</v>
      </c>
      <c r="D83" s="177"/>
      <c r="E83" s="27">
        <v>11148</v>
      </c>
      <c r="F83" s="25">
        <v>0</v>
      </c>
      <c r="G83" s="30" t="s">
        <v>105</v>
      </c>
      <c r="H83" s="30" t="s">
        <v>129</v>
      </c>
      <c r="I83" s="26">
        <v>11148</v>
      </c>
    </row>
    <row r="84" spans="1:9" ht="23.1" customHeight="1" x14ac:dyDescent="0.15">
      <c r="A84" s="175"/>
      <c r="B84" s="174"/>
      <c r="C84" s="178" t="s">
        <v>84</v>
      </c>
      <c r="D84" s="177"/>
      <c r="E84" s="27">
        <v>589</v>
      </c>
      <c r="F84" s="25">
        <v>0</v>
      </c>
      <c r="G84" s="30" t="s">
        <v>105</v>
      </c>
      <c r="H84" s="30" t="s">
        <v>34</v>
      </c>
      <c r="I84" s="26">
        <v>589</v>
      </c>
    </row>
    <row r="85" spans="1:9" ht="23.1" customHeight="1" x14ac:dyDescent="0.15">
      <c r="A85" s="175"/>
      <c r="B85" s="174"/>
      <c r="C85" s="176" t="s">
        <v>20</v>
      </c>
      <c r="D85" s="179"/>
      <c r="E85" s="62">
        <f>SUM(E81,E83,E84)</f>
        <v>49735</v>
      </c>
      <c r="F85" s="67">
        <f>SUM(F81,F83,F84)</f>
        <v>0</v>
      </c>
      <c r="G85" s="30" t="s">
        <v>200</v>
      </c>
      <c r="H85" s="74" t="s">
        <v>105</v>
      </c>
      <c r="I85" s="75">
        <f>SUM(I81,I83,I84)</f>
        <v>49735</v>
      </c>
    </row>
    <row r="86" spans="1:9" ht="23.1" customHeight="1" x14ac:dyDescent="0.15">
      <c r="A86" s="180" t="s">
        <v>85</v>
      </c>
      <c r="B86" s="181"/>
      <c r="C86" s="181"/>
      <c r="D86" s="182"/>
      <c r="E86" s="119">
        <v>323676</v>
      </c>
      <c r="F86" s="76">
        <v>40</v>
      </c>
      <c r="G86" s="43" t="s">
        <v>105</v>
      </c>
      <c r="H86" s="43" t="s">
        <v>34</v>
      </c>
      <c r="I86" s="34">
        <v>323716</v>
      </c>
    </row>
    <row r="87" spans="1:9" ht="22.5" customHeight="1" x14ac:dyDescent="0.15">
      <c r="A87" s="329" t="s">
        <v>146</v>
      </c>
      <c r="B87" s="328"/>
      <c r="C87" s="407" t="s">
        <v>13</v>
      </c>
      <c r="D87" s="380" t="s">
        <v>15</v>
      </c>
      <c r="E87" s="421">
        <v>127933</v>
      </c>
      <c r="F87" s="405">
        <v>0</v>
      </c>
      <c r="G87" s="404" t="s">
        <v>105</v>
      </c>
      <c r="H87" s="404" t="s">
        <v>34</v>
      </c>
      <c r="I87" s="377">
        <v>127933</v>
      </c>
    </row>
    <row r="88" spans="1:9" ht="23.1" customHeight="1" x14ac:dyDescent="0.15">
      <c r="A88" s="402"/>
      <c r="B88" s="401"/>
      <c r="C88" s="403"/>
      <c r="D88" s="131" t="s">
        <v>150</v>
      </c>
      <c r="E88" s="119">
        <v>1259</v>
      </c>
      <c r="F88" s="76">
        <v>0</v>
      </c>
      <c r="G88" s="43" t="s">
        <v>105</v>
      </c>
      <c r="H88" s="43" t="s">
        <v>199</v>
      </c>
      <c r="I88" s="34">
        <v>1259</v>
      </c>
    </row>
    <row r="89" spans="1:9" ht="23.1" customHeight="1" x14ac:dyDescent="0.15">
      <c r="A89" s="402"/>
      <c r="B89" s="401"/>
      <c r="C89" s="213" t="s">
        <v>76</v>
      </c>
      <c r="D89" s="397"/>
      <c r="E89" s="119">
        <v>1676</v>
      </c>
      <c r="F89" s="76">
        <v>0</v>
      </c>
      <c r="G89" s="43" t="s">
        <v>34</v>
      </c>
      <c r="H89" s="43" t="s">
        <v>34</v>
      </c>
      <c r="I89" s="34">
        <v>1676</v>
      </c>
    </row>
    <row r="90" spans="1:9" ht="23.1" customHeight="1" thickBot="1" x14ac:dyDescent="0.2">
      <c r="A90" s="399"/>
      <c r="B90" s="398"/>
      <c r="C90" s="215" t="s">
        <v>20</v>
      </c>
      <c r="D90" s="397"/>
      <c r="E90" s="119">
        <f>SUM(E87:E89)</f>
        <v>130868</v>
      </c>
      <c r="F90" s="76">
        <f>SUM(F87:F89)</f>
        <v>0</v>
      </c>
      <c r="G90" s="43" t="s">
        <v>129</v>
      </c>
      <c r="H90" s="43" t="s">
        <v>34</v>
      </c>
      <c r="I90" s="34">
        <f>SUM(I87:I89)</f>
        <v>130868</v>
      </c>
    </row>
    <row r="91" spans="1:9" ht="23.1" customHeight="1" thickBot="1" x14ac:dyDescent="0.2">
      <c r="A91" s="167" t="s">
        <v>107</v>
      </c>
      <c r="B91" s="168"/>
      <c r="C91" s="168"/>
      <c r="D91" s="169"/>
      <c r="E91" s="120">
        <f>SUM(E13,E16,E17,E20,E21,E75)</f>
        <v>1008530</v>
      </c>
      <c r="F91" s="77">
        <f>SUM(F13,F16,F17,F20,F21,F75)</f>
        <v>17745</v>
      </c>
      <c r="G91" s="77">
        <f>SUM(G13,G16,G20,G21,G75)</f>
        <v>1026077</v>
      </c>
      <c r="H91" s="77">
        <f>SUM(H13,H16,H20,H21,H75)</f>
        <v>198</v>
      </c>
      <c r="I91" s="81">
        <f>SUM(I13,I16,I17,I20,I21,I75)</f>
        <v>1026275</v>
      </c>
    </row>
    <row r="92" spans="1:9" ht="23.1" customHeight="1" thickBot="1" x14ac:dyDescent="0.2">
      <c r="A92" s="167" t="s">
        <v>87</v>
      </c>
      <c r="B92" s="168"/>
      <c r="C92" s="168"/>
      <c r="D92" s="169"/>
      <c r="E92" s="138">
        <f>SUM(E13,E16,E17,E20,E21,E27,E28,E36,E37,E38,E39,E40,E47,E49,E50,E51,E52,E53,E75)</f>
        <v>1695345</v>
      </c>
      <c r="F92" s="78">
        <f>SUM(F13,F16,F17,F20,F21,F27,F28,F36,F37,F38,F39,F40,F47,F49,F50,F51,F52,F53,F75)</f>
        <v>17798</v>
      </c>
      <c r="G92" s="79" t="s">
        <v>129</v>
      </c>
      <c r="H92" s="79" t="s">
        <v>198</v>
      </c>
      <c r="I92" s="81">
        <f>SUM(I13,I16,I17,I20,I21,I27,I28,I36,I37,I38,I39,I40,I47,I49,I50,I51,I52,I53,I75)</f>
        <v>1713143</v>
      </c>
    </row>
    <row r="93" spans="1:9" ht="23.1" customHeight="1" thickBot="1" x14ac:dyDescent="0.2">
      <c r="A93" s="167" t="s">
        <v>88</v>
      </c>
      <c r="B93" s="168"/>
      <c r="C93" s="168"/>
      <c r="D93" s="169"/>
      <c r="E93" s="80" t="s">
        <v>105</v>
      </c>
      <c r="F93" s="79" t="s">
        <v>198</v>
      </c>
      <c r="G93" s="79" t="s">
        <v>198</v>
      </c>
      <c r="H93" s="79" t="s">
        <v>129</v>
      </c>
      <c r="I93" s="81">
        <f>SUM(I10,I12,I15,I17,I19,I21)</f>
        <v>304951</v>
      </c>
    </row>
    <row r="94" spans="1:9" ht="23.1" customHeight="1" thickBot="1" x14ac:dyDescent="0.2">
      <c r="A94" s="167" t="s">
        <v>89</v>
      </c>
      <c r="B94" s="168"/>
      <c r="C94" s="168"/>
      <c r="D94" s="169"/>
      <c r="E94" s="396">
        <f>IF(I93=0,0,IF(I80=0,0,I80/I93))</f>
        <v>0.12750900964417233</v>
      </c>
      <c r="F94" s="395" t="s">
        <v>145</v>
      </c>
      <c r="G94" s="394"/>
      <c r="H94" s="393"/>
      <c r="I94" s="392">
        <f>IF(I16=0,0,IF(I14=0,0,(I14/I16)))</f>
        <v>0.67703561646436694</v>
      </c>
    </row>
    <row r="95" spans="1:9" ht="18" customHeight="1" x14ac:dyDescent="0.15">
      <c r="A95" s="127"/>
      <c r="B95" s="127"/>
      <c r="C95" s="127"/>
      <c r="D95" s="127"/>
      <c r="E95" s="391"/>
      <c r="F95" s="127"/>
      <c r="G95" s="127"/>
      <c r="H95" s="127"/>
      <c r="I95" s="391"/>
    </row>
    <row r="96" spans="1:9" ht="9.75" customHeight="1" x14ac:dyDescent="0.15">
      <c r="A96" s="90"/>
      <c r="B96" s="90"/>
      <c r="C96" s="90"/>
      <c r="D96" s="90"/>
      <c r="E96" s="90"/>
      <c r="F96" s="90"/>
      <c r="G96" s="90"/>
      <c r="H96" s="90"/>
      <c r="I96" s="90"/>
    </row>
    <row r="97" spans="1:9" ht="18" customHeight="1" thickBot="1" x14ac:dyDescent="0.2">
      <c r="A97" s="390" t="s">
        <v>144</v>
      </c>
      <c r="B97" s="390"/>
      <c r="C97" s="390"/>
      <c r="D97" s="90"/>
      <c r="E97" s="90"/>
      <c r="F97" s="90"/>
      <c r="G97" s="90"/>
      <c r="H97" s="90"/>
      <c r="I97" s="92"/>
    </row>
    <row r="98" spans="1:9" ht="21.95" customHeight="1" x14ac:dyDescent="0.15">
      <c r="A98" s="93"/>
      <c r="B98" s="94"/>
      <c r="C98" s="152" t="s">
        <v>91</v>
      </c>
      <c r="D98" s="389"/>
      <c r="E98" s="154" t="s">
        <v>92</v>
      </c>
      <c r="F98" s="152" t="s">
        <v>93</v>
      </c>
      <c r="G98" s="153"/>
      <c r="H98" s="156" t="s">
        <v>20</v>
      </c>
      <c r="I98" s="157"/>
    </row>
    <row r="99" spans="1:9" ht="21.95" customHeight="1" thickBot="1" x14ac:dyDescent="0.2">
      <c r="A99" s="95"/>
      <c r="B99" s="96"/>
      <c r="C99" s="97" t="s">
        <v>94</v>
      </c>
      <c r="D99" s="98" t="s">
        <v>95</v>
      </c>
      <c r="E99" s="155"/>
      <c r="F99" s="99" t="s">
        <v>94</v>
      </c>
      <c r="G99" s="100" t="s">
        <v>95</v>
      </c>
      <c r="H99" s="158"/>
      <c r="I99" s="159"/>
    </row>
    <row r="100" spans="1:9" ht="21.95" customHeight="1" x14ac:dyDescent="0.15">
      <c r="A100" s="160" t="s">
        <v>96</v>
      </c>
      <c r="B100" s="388"/>
      <c r="C100" s="101">
        <v>914226</v>
      </c>
      <c r="D100" s="102">
        <v>99966</v>
      </c>
      <c r="E100" s="103">
        <v>7887</v>
      </c>
      <c r="F100" s="101">
        <v>245</v>
      </c>
      <c r="G100" s="102">
        <v>0</v>
      </c>
      <c r="H100" s="162">
        <v>1022324</v>
      </c>
      <c r="I100" s="163"/>
    </row>
    <row r="101" spans="1:9" ht="21.95" customHeight="1" thickBot="1" x14ac:dyDescent="0.2">
      <c r="A101" s="144" t="s">
        <v>97</v>
      </c>
      <c r="B101" s="387"/>
      <c r="C101" s="104">
        <v>190</v>
      </c>
      <c r="D101" s="105">
        <v>0</v>
      </c>
      <c r="E101" s="106">
        <v>0</v>
      </c>
      <c r="F101" s="104">
        <v>0</v>
      </c>
      <c r="G101" s="105">
        <v>0</v>
      </c>
      <c r="H101" s="386">
        <v>190</v>
      </c>
      <c r="I101" s="385"/>
    </row>
    <row r="102" spans="1:9" ht="21.95" customHeight="1" thickBot="1" x14ac:dyDescent="0.2">
      <c r="A102" s="148" t="s">
        <v>98</v>
      </c>
      <c r="B102" s="149"/>
      <c r="C102" s="107">
        <v>5764601700</v>
      </c>
      <c r="D102" s="108">
        <v>416300500</v>
      </c>
      <c r="E102" s="107">
        <v>35094500</v>
      </c>
      <c r="F102" s="109">
        <v>710500</v>
      </c>
      <c r="G102" s="81">
        <v>0</v>
      </c>
      <c r="H102" s="150">
        <v>6216707200</v>
      </c>
      <c r="I102" s="151"/>
    </row>
    <row r="103" spans="1:9" s="17" customFormat="1" x14ac:dyDescent="0.15"/>
  </sheetData>
  <mergeCells count="95">
    <mergeCell ref="A100:B100"/>
    <mergeCell ref="H100:I100"/>
    <mergeCell ref="A101:B101"/>
    <mergeCell ref="H101:I101"/>
    <mergeCell ref="A102:B102"/>
    <mergeCell ref="H102:I102"/>
    <mergeCell ref="A93:D93"/>
    <mergeCell ref="A94:D94"/>
    <mergeCell ref="F94:H94"/>
    <mergeCell ref="A97:C97"/>
    <mergeCell ref="C98:D98"/>
    <mergeCell ref="E98:E99"/>
    <mergeCell ref="F98:G98"/>
    <mergeCell ref="H98:I99"/>
    <mergeCell ref="A87:B90"/>
    <mergeCell ref="C87:C88"/>
    <mergeCell ref="C89:D89"/>
    <mergeCell ref="C90:D90"/>
    <mergeCell ref="A91:D91"/>
    <mergeCell ref="A92:D92"/>
    <mergeCell ref="A81:B85"/>
    <mergeCell ref="C81:D81"/>
    <mergeCell ref="C83:D83"/>
    <mergeCell ref="C84:D84"/>
    <mergeCell ref="C85:D85"/>
    <mergeCell ref="A86:D86"/>
    <mergeCell ref="C75:D75"/>
    <mergeCell ref="A76:B80"/>
    <mergeCell ref="C76:D76"/>
    <mergeCell ref="C77:D77"/>
    <mergeCell ref="C78:D78"/>
    <mergeCell ref="C79:D79"/>
    <mergeCell ref="C80:D80"/>
    <mergeCell ref="A64:B70"/>
    <mergeCell ref="C64:C65"/>
    <mergeCell ref="C66:C67"/>
    <mergeCell ref="C68:C69"/>
    <mergeCell ref="C70:D70"/>
    <mergeCell ref="A71:B75"/>
    <mergeCell ref="C71:D71"/>
    <mergeCell ref="C72:D72"/>
    <mergeCell ref="C73:D73"/>
    <mergeCell ref="C74:D74"/>
    <mergeCell ref="A53:D53"/>
    <mergeCell ref="A54:I54"/>
    <mergeCell ref="I56:I57"/>
    <mergeCell ref="A57:H57"/>
    <mergeCell ref="A59:D59"/>
    <mergeCell ref="A60:B63"/>
    <mergeCell ref="C60:D60"/>
    <mergeCell ref="C61:D61"/>
    <mergeCell ref="C62:D62"/>
    <mergeCell ref="C63:D63"/>
    <mergeCell ref="A47:B51"/>
    <mergeCell ref="C47:D47"/>
    <mergeCell ref="C49:D49"/>
    <mergeCell ref="C50:D50"/>
    <mergeCell ref="C51:D51"/>
    <mergeCell ref="A52:D52"/>
    <mergeCell ref="A37:D37"/>
    <mergeCell ref="A38:D38"/>
    <mergeCell ref="A39:D39"/>
    <mergeCell ref="A40:B46"/>
    <mergeCell ref="C40:D40"/>
    <mergeCell ref="C41:D41"/>
    <mergeCell ref="C42:D42"/>
    <mergeCell ref="C44:D44"/>
    <mergeCell ref="C45:D45"/>
    <mergeCell ref="C46:D46"/>
    <mergeCell ref="A32:B36"/>
    <mergeCell ref="C32:D32"/>
    <mergeCell ref="C33:D33"/>
    <mergeCell ref="C34:D34"/>
    <mergeCell ref="C35:D35"/>
    <mergeCell ref="C36:D36"/>
    <mergeCell ref="A25:C27"/>
    <mergeCell ref="A28:D28"/>
    <mergeCell ref="A29:B29"/>
    <mergeCell ref="C29:D29"/>
    <mergeCell ref="A31:B31"/>
    <mergeCell ref="C31:D31"/>
    <mergeCell ref="A14:C16"/>
    <mergeCell ref="A17:C17"/>
    <mergeCell ref="A18:C20"/>
    <mergeCell ref="A21:D21"/>
    <mergeCell ref="C22:D22"/>
    <mergeCell ref="C24:D24"/>
    <mergeCell ref="A1:I1"/>
    <mergeCell ref="I3:I4"/>
    <mergeCell ref="A4:H4"/>
    <mergeCell ref="A8:D8"/>
    <mergeCell ref="A9:B13"/>
    <mergeCell ref="C9:C10"/>
    <mergeCell ref="C11:C12"/>
    <mergeCell ref="C13:D13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1" manualBreakCount="1">
    <brk id="5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198" t="s">
        <v>143</v>
      </c>
      <c r="B1" s="198"/>
      <c r="C1" s="198"/>
      <c r="D1" s="198"/>
      <c r="E1" s="198"/>
      <c r="F1" s="198"/>
      <c r="G1" s="198"/>
      <c r="H1" s="198"/>
      <c r="I1" s="19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141"/>
    </row>
    <row r="4" spans="1:9" ht="19.5" customHeight="1" x14ac:dyDescent="0.15">
      <c r="A4" s="252" t="s">
        <v>209</v>
      </c>
      <c r="B4" s="252"/>
      <c r="C4" s="252"/>
      <c r="D4" s="252"/>
      <c r="E4" s="252"/>
      <c r="F4" s="252"/>
      <c r="G4" s="252"/>
      <c r="H4" s="252"/>
      <c r="I4" s="141"/>
    </row>
    <row r="5" spans="1:9" ht="20.25" customHeight="1" x14ac:dyDescent="0.15">
      <c r="A5" s="9" t="s">
        <v>155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422" t="s">
        <v>210</v>
      </c>
    </row>
    <row r="8" spans="1:9" ht="23.1" customHeight="1" thickBot="1" x14ac:dyDescent="0.2">
      <c r="A8" s="199" t="s">
        <v>160</v>
      </c>
      <c r="B8" s="200"/>
      <c r="C8" s="200"/>
      <c r="D8" s="201"/>
      <c r="E8" s="133" t="s">
        <v>8</v>
      </c>
      <c r="F8" s="18" t="s">
        <v>9</v>
      </c>
      <c r="G8" s="18" t="s">
        <v>10</v>
      </c>
      <c r="H8" s="18" t="s">
        <v>11</v>
      </c>
      <c r="I8" s="19" t="s">
        <v>153</v>
      </c>
    </row>
    <row r="9" spans="1:9" ht="23.1" customHeight="1" x14ac:dyDescent="0.15">
      <c r="A9" s="253" t="s">
        <v>13</v>
      </c>
      <c r="B9" s="254"/>
      <c r="C9" s="258" t="s">
        <v>14</v>
      </c>
      <c r="D9" s="20" t="s">
        <v>15</v>
      </c>
      <c r="E9" s="411">
        <v>173468</v>
      </c>
      <c r="F9" s="21">
        <v>0</v>
      </c>
      <c r="G9" s="21">
        <v>173464</v>
      </c>
      <c r="H9" s="21">
        <v>4</v>
      </c>
      <c r="I9" s="22">
        <f>SUM(G9:H9)</f>
        <v>173468</v>
      </c>
    </row>
    <row r="10" spans="1:9" ht="23.1" customHeight="1" x14ac:dyDescent="0.15">
      <c r="A10" s="229"/>
      <c r="B10" s="255"/>
      <c r="C10" s="259"/>
      <c r="D10" s="134" t="s">
        <v>150</v>
      </c>
      <c r="E10" s="24">
        <v>1614</v>
      </c>
      <c r="F10" s="25">
        <v>0</v>
      </c>
      <c r="G10" s="25">
        <v>1611</v>
      </c>
      <c r="H10" s="25">
        <v>3</v>
      </c>
      <c r="I10" s="26">
        <f>SUM(G10:H10)</f>
        <v>1614</v>
      </c>
    </row>
    <row r="11" spans="1:9" ht="23.1" customHeight="1" x14ac:dyDescent="0.15">
      <c r="A11" s="229"/>
      <c r="B11" s="255"/>
      <c r="C11" s="260" t="s">
        <v>17</v>
      </c>
      <c r="D11" s="134" t="s">
        <v>18</v>
      </c>
      <c r="E11" s="24">
        <v>18010</v>
      </c>
      <c r="F11" s="25">
        <v>0</v>
      </c>
      <c r="G11" s="25">
        <v>18009</v>
      </c>
      <c r="H11" s="25">
        <v>1</v>
      </c>
      <c r="I11" s="26">
        <f>SUM(G11:H11)</f>
        <v>18010</v>
      </c>
    </row>
    <row r="12" spans="1:9" ht="23.1" customHeight="1" x14ac:dyDescent="0.15">
      <c r="A12" s="229"/>
      <c r="B12" s="255"/>
      <c r="C12" s="259"/>
      <c r="D12" s="134" t="s">
        <v>19</v>
      </c>
      <c r="E12" s="24">
        <v>21065</v>
      </c>
      <c r="F12" s="25">
        <v>39</v>
      </c>
      <c r="G12" s="25">
        <v>21103</v>
      </c>
      <c r="H12" s="25">
        <v>1</v>
      </c>
      <c r="I12" s="26">
        <f>SUM(G12:H12)</f>
        <v>21104</v>
      </c>
    </row>
    <row r="13" spans="1:9" ht="23.1" customHeight="1" x14ac:dyDescent="0.15">
      <c r="A13" s="256"/>
      <c r="B13" s="257"/>
      <c r="C13" s="261" t="s">
        <v>20</v>
      </c>
      <c r="D13" s="262"/>
      <c r="E13" s="410">
        <f>SUM(E9:E12)</f>
        <v>214157</v>
      </c>
      <c r="F13" s="25">
        <f>SUM(F9:F12)</f>
        <v>39</v>
      </c>
      <c r="G13" s="25">
        <f>SUM(G9:G12)</f>
        <v>214187</v>
      </c>
      <c r="H13" s="25">
        <f>SUM(H9:H12)</f>
        <v>9</v>
      </c>
      <c r="I13" s="26">
        <f>SUM(G13:H13)</f>
        <v>214196</v>
      </c>
    </row>
    <row r="14" spans="1:9" ht="23.1" customHeight="1" x14ac:dyDescent="0.15">
      <c r="A14" s="245" t="s">
        <v>136</v>
      </c>
      <c r="B14" s="232"/>
      <c r="C14" s="233"/>
      <c r="D14" s="134" t="s">
        <v>18</v>
      </c>
      <c r="E14" s="27">
        <v>595735</v>
      </c>
      <c r="F14" s="25">
        <v>9298</v>
      </c>
      <c r="G14" s="25">
        <v>604913</v>
      </c>
      <c r="H14" s="25">
        <v>120</v>
      </c>
      <c r="I14" s="26">
        <f>SUM(G14:H14)</f>
        <v>605033</v>
      </c>
    </row>
    <row r="15" spans="1:9" ht="23.1" customHeight="1" x14ac:dyDescent="0.15">
      <c r="A15" s="234"/>
      <c r="B15" s="235"/>
      <c r="C15" s="236"/>
      <c r="D15" s="134" t="s">
        <v>19</v>
      </c>
      <c r="E15" s="27">
        <v>275478</v>
      </c>
      <c r="F15" s="25">
        <v>11610</v>
      </c>
      <c r="G15" s="25">
        <v>287051</v>
      </c>
      <c r="H15" s="25">
        <v>37</v>
      </c>
      <c r="I15" s="26">
        <f>SUM(G15:H15)</f>
        <v>287088</v>
      </c>
    </row>
    <row r="16" spans="1:9" ht="23.1" customHeight="1" x14ac:dyDescent="0.15">
      <c r="A16" s="237"/>
      <c r="B16" s="238"/>
      <c r="C16" s="239"/>
      <c r="D16" s="134" t="s">
        <v>22</v>
      </c>
      <c r="E16" s="28">
        <f>SUM(E14:E15)</f>
        <v>871213</v>
      </c>
      <c r="F16" s="25">
        <f>SUM(F14:F15)</f>
        <v>20908</v>
      </c>
      <c r="G16" s="25">
        <f>SUM(G14:G15)</f>
        <v>891964</v>
      </c>
      <c r="H16" s="24">
        <f>SUM(H14:H15)</f>
        <v>157</v>
      </c>
      <c r="I16" s="26">
        <f>SUM(G16:H16)</f>
        <v>892121</v>
      </c>
    </row>
    <row r="17" spans="1:9" ht="23.1" customHeight="1" x14ac:dyDescent="0.15">
      <c r="A17" s="246" t="s">
        <v>23</v>
      </c>
      <c r="B17" s="247"/>
      <c r="C17" s="247"/>
      <c r="D17" s="135"/>
      <c r="E17" s="28">
        <v>0</v>
      </c>
      <c r="F17" s="25">
        <v>0</v>
      </c>
      <c r="G17" s="30" t="s">
        <v>24</v>
      </c>
      <c r="H17" s="31" t="s">
        <v>24</v>
      </c>
      <c r="I17" s="26">
        <v>0</v>
      </c>
    </row>
    <row r="18" spans="1:9" ht="23.1" customHeight="1" x14ac:dyDescent="0.15">
      <c r="A18" s="245" t="s">
        <v>25</v>
      </c>
      <c r="B18" s="232"/>
      <c r="C18" s="233"/>
      <c r="D18" s="134" t="s">
        <v>18</v>
      </c>
      <c r="E18" s="27">
        <v>267</v>
      </c>
      <c r="F18" s="25">
        <v>4</v>
      </c>
      <c r="G18" s="25">
        <v>271</v>
      </c>
      <c r="H18" s="25">
        <v>0</v>
      </c>
      <c r="I18" s="26">
        <f>SUM(G18:H18)</f>
        <v>271</v>
      </c>
    </row>
    <row r="19" spans="1:9" ht="23.1" customHeight="1" x14ac:dyDescent="0.15">
      <c r="A19" s="234"/>
      <c r="B19" s="235"/>
      <c r="C19" s="236"/>
      <c r="D19" s="134" t="s">
        <v>19</v>
      </c>
      <c r="E19" s="27">
        <v>6843</v>
      </c>
      <c r="F19" s="25">
        <v>91</v>
      </c>
      <c r="G19" s="25">
        <v>6934</v>
      </c>
      <c r="H19" s="25">
        <v>0</v>
      </c>
      <c r="I19" s="26">
        <f>SUM(G19:H19)</f>
        <v>6934</v>
      </c>
    </row>
    <row r="20" spans="1:9" ht="23.1" customHeight="1" x14ac:dyDescent="0.15">
      <c r="A20" s="237"/>
      <c r="B20" s="238"/>
      <c r="C20" s="239"/>
      <c r="D20" s="134" t="s">
        <v>22</v>
      </c>
      <c r="E20" s="28">
        <f>SUM(E18:E19)</f>
        <v>7110</v>
      </c>
      <c r="F20" s="25">
        <f>SUM(F18:F19)</f>
        <v>95</v>
      </c>
      <c r="G20" s="25">
        <f>SUM(G18:G19)</f>
        <v>7205</v>
      </c>
      <c r="H20" s="24">
        <f>SUM(H18:H19)</f>
        <v>0</v>
      </c>
      <c r="I20" s="26">
        <f>SUM(G20:H20)</f>
        <v>7205</v>
      </c>
    </row>
    <row r="21" spans="1:9" ht="23.1" customHeight="1" x14ac:dyDescent="0.15">
      <c r="A21" s="248" t="s">
        <v>26</v>
      </c>
      <c r="B21" s="139"/>
      <c r="C21" s="139"/>
      <c r="D21" s="249"/>
      <c r="E21" s="366">
        <v>878</v>
      </c>
      <c r="F21" s="33">
        <v>0</v>
      </c>
      <c r="G21" s="33">
        <v>877</v>
      </c>
      <c r="H21" s="33">
        <v>1</v>
      </c>
      <c r="I21" s="34">
        <f>SUM(G21:H21)</f>
        <v>878</v>
      </c>
    </row>
    <row r="22" spans="1:9" ht="23.1" customHeight="1" x14ac:dyDescent="0.15">
      <c r="A22" s="35"/>
      <c r="B22" s="36"/>
      <c r="C22" s="243" t="s">
        <v>159</v>
      </c>
      <c r="D22" s="244"/>
      <c r="E22" s="366">
        <v>46</v>
      </c>
      <c r="F22" s="33">
        <v>0</v>
      </c>
      <c r="G22" s="33">
        <v>46</v>
      </c>
      <c r="H22" s="33">
        <v>0</v>
      </c>
      <c r="I22" s="34">
        <f>SUM(G22:H22)</f>
        <v>46</v>
      </c>
    </row>
    <row r="23" spans="1:9" ht="23.1" customHeight="1" x14ac:dyDescent="0.15">
      <c r="A23" s="35"/>
      <c r="B23" s="36"/>
      <c r="C23" s="37"/>
      <c r="D23" s="131" t="s">
        <v>28</v>
      </c>
      <c r="E23" s="366">
        <v>1</v>
      </c>
      <c r="F23" s="33">
        <v>0</v>
      </c>
      <c r="G23" s="33">
        <v>1</v>
      </c>
      <c r="H23" s="33">
        <v>0</v>
      </c>
      <c r="I23" s="34">
        <f>SUM(G23:H23)</f>
        <v>1</v>
      </c>
    </row>
    <row r="24" spans="1:9" ht="23.1" customHeight="1" x14ac:dyDescent="0.15">
      <c r="A24" s="39"/>
      <c r="B24" s="40"/>
      <c r="C24" s="250" t="s">
        <v>29</v>
      </c>
      <c r="D24" s="244"/>
      <c r="E24" s="366">
        <v>229</v>
      </c>
      <c r="F24" s="33">
        <v>0</v>
      </c>
      <c r="G24" s="33">
        <v>228</v>
      </c>
      <c r="H24" s="33">
        <v>1</v>
      </c>
      <c r="I24" s="34">
        <f>SUM(G24:H24)</f>
        <v>229</v>
      </c>
    </row>
    <row r="25" spans="1:9" ht="23.1" customHeight="1" x14ac:dyDescent="0.15">
      <c r="A25" s="231" t="s">
        <v>30</v>
      </c>
      <c r="B25" s="232"/>
      <c r="C25" s="233"/>
      <c r="D25" s="134" t="s">
        <v>31</v>
      </c>
      <c r="E25" s="24">
        <v>2055</v>
      </c>
      <c r="F25" s="25">
        <v>0</v>
      </c>
      <c r="G25" s="30" t="s">
        <v>24</v>
      </c>
      <c r="H25" s="30" t="s">
        <v>24</v>
      </c>
      <c r="I25" s="26">
        <v>2055</v>
      </c>
    </row>
    <row r="26" spans="1:9" ht="23.1" customHeight="1" x14ac:dyDescent="0.15">
      <c r="A26" s="234"/>
      <c r="B26" s="235"/>
      <c r="C26" s="236"/>
      <c r="D26" s="134" t="s">
        <v>32</v>
      </c>
      <c r="E26" s="24">
        <v>5011</v>
      </c>
      <c r="F26" s="25">
        <v>0</v>
      </c>
      <c r="G26" s="30" t="s">
        <v>24</v>
      </c>
      <c r="H26" s="30" t="s">
        <v>24</v>
      </c>
      <c r="I26" s="26">
        <v>5011</v>
      </c>
    </row>
    <row r="27" spans="1:9" ht="23.1" customHeight="1" x14ac:dyDescent="0.15">
      <c r="A27" s="237"/>
      <c r="B27" s="238"/>
      <c r="C27" s="239"/>
      <c r="D27" s="134" t="s">
        <v>20</v>
      </c>
      <c r="E27" s="24">
        <f>SUM(E25:E26)</f>
        <v>7066</v>
      </c>
      <c r="F27" s="25">
        <f>SUM(F25:F26)</f>
        <v>0</v>
      </c>
      <c r="G27" s="30" t="s">
        <v>24</v>
      </c>
      <c r="H27" s="30" t="s">
        <v>24</v>
      </c>
      <c r="I27" s="26">
        <f>SUM(I25:I26)</f>
        <v>7066</v>
      </c>
    </row>
    <row r="28" spans="1:9" ht="23.1" customHeight="1" x14ac:dyDescent="0.15">
      <c r="A28" s="240" t="s">
        <v>33</v>
      </c>
      <c r="B28" s="191"/>
      <c r="C28" s="189"/>
      <c r="D28" s="190"/>
      <c r="E28" s="27">
        <v>434881</v>
      </c>
      <c r="F28" s="25">
        <v>1</v>
      </c>
      <c r="G28" s="30" t="s">
        <v>105</v>
      </c>
      <c r="H28" s="30" t="s">
        <v>105</v>
      </c>
      <c r="I28" s="26">
        <v>434882</v>
      </c>
    </row>
    <row r="29" spans="1:9" ht="23.1" customHeight="1" x14ac:dyDescent="0.15">
      <c r="A29" s="241"/>
      <c r="B29" s="242"/>
      <c r="C29" s="243" t="s">
        <v>159</v>
      </c>
      <c r="D29" s="244"/>
      <c r="E29" s="27">
        <v>138704</v>
      </c>
      <c r="F29" s="25">
        <v>0</v>
      </c>
      <c r="G29" s="30" t="s">
        <v>105</v>
      </c>
      <c r="H29" s="30" t="s">
        <v>105</v>
      </c>
      <c r="I29" s="26">
        <v>138704</v>
      </c>
    </row>
    <row r="30" spans="1:9" ht="23.1" customHeight="1" x14ac:dyDescent="0.15">
      <c r="A30" s="126"/>
      <c r="B30" s="128"/>
      <c r="C30" s="37"/>
      <c r="D30" s="131" t="s">
        <v>28</v>
      </c>
      <c r="E30" s="27">
        <v>13222</v>
      </c>
      <c r="F30" s="25">
        <v>0</v>
      </c>
      <c r="G30" s="30" t="s">
        <v>105</v>
      </c>
      <c r="H30" s="30" t="s">
        <v>105</v>
      </c>
      <c r="I30" s="26">
        <v>13222</v>
      </c>
    </row>
    <row r="31" spans="1:9" ht="23.1" customHeight="1" x14ac:dyDescent="0.15">
      <c r="A31" s="241"/>
      <c r="B31" s="242"/>
      <c r="C31" s="189" t="s">
        <v>29</v>
      </c>
      <c r="D31" s="190"/>
      <c r="E31" s="27">
        <v>44069</v>
      </c>
      <c r="F31" s="25">
        <v>0</v>
      </c>
      <c r="G31" s="30" t="s">
        <v>105</v>
      </c>
      <c r="H31" s="30" t="s">
        <v>105</v>
      </c>
      <c r="I31" s="26">
        <v>44069</v>
      </c>
    </row>
    <row r="32" spans="1:9" ht="23.1" customHeight="1" x14ac:dyDescent="0.15">
      <c r="A32" s="227" t="s">
        <v>194</v>
      </c>
      <c r="B32" s="228"/>
      <c r="C32" s="189" t="s">
        <v>134</v>
      </c>
      <c r="D32" s="190"/>
      <c r="E32" s="27">
        <v>9895</v>
      </c>
      <c r="F32" s="25">
        <v>29</v>
      </c>
      <c r="G32" s="25">
        <v>9924</v>
      </c>
      <c r="H32" s="25">
        <v>0</v>
      </c>
      <c r="I32" s="26">
        <f>SUM(G32:H32)</f>
        <v>9924</v>
      </c>
    </row>
    <row r="33" spans="1:9" ht="23.1" customHeight="1" x14ac:dyDescent="0.15">
      <c r="A33" s="229"/>
      <c r="B33" s="230"/>
      <c r="C33" s="189" t="s">
        <v>132</v>
      </c>
      <c r="D33" s="190"/>
      <c r="E33" s="27">
        <v>2182</v>
      </c>
      <c r="F33" s="25">
        <v>11</v>
      </c>
      <c r="G33" s="25">
        <v>2193</v>
      </c>
      <c r="H33" s="25">
        <v>0</v>
      </c>
      <c r="I33" s="26">
        <f>SUM(G33:H33)</f>
        <v>2193</v>
      </c>
    </row>
    <row r="34" spans="1:9" ht="23.1" customHeight="1" x14ac:dyDescent="0.15">
      <c r="A34" s="229"/>
      <c r="B34" s="230"/>
      <c r="C34" s="189" t="s">
        <v>158</v>
      </c>
      <c r="D34" s="190"/>
      <c r="E34" s="27">
        <v>1</v>
      </c>
      <c r="F34" s="25">
        <v>0</v>
      </c>
      <c r="G34" s="25">
        <v>1</v>
      </c>
      <c r="H34" s="25">
        <v>0</v>
      </c>
      <c r="I34" s="26">
        <f>SUM(G34:H34)</f>
        <v>1</v>
      </c>
    </row>
    <row r="35" spans="1:9" ht="23.1" customHeight="1" x14ac:dyDescent="0.15">
      <c r="A35" s="229"/>
      <c r="B35" s="230"/>
      <c r="C35" s="189" t="s">
        <v>157</v>
      </c>
      <c r="D35" s="190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29"/>
      <c r="B36" s="230"/>
      <c r="C36" s="183" t="s">
        <v>20</v>
      </c>
      <c r="D36" s="184"/>
      <c r="E36" s="25">
        <f>SUM(E32:E35)</f>
        <v>12079</v>
      </c>
      <c r="F36" s="25">
        <f>SUM(F32:F35)</f>
        <v>40</v>
      </c>
      <c r="G36" s="25">
        <f>SUM(G32:G35)</f>
        <v>12119</v>
      </c>
      <c r="H36" s="25">
        <f>SUM(H32:H35)</f>
        <v>0</v>
      </c>
      <c r="I36" s="26">
        <f>SUM(G36:H36)</f>
        <v>12119</v>
      </c>
    </row>
    <row r="37" spans="1:9" ht="23.1" customHeight="1" x14ac:dyDescent="0.15">
      <c r="A37" s="217" t="s">
        <v>44</v>
      </c>
      <c r="B37" s="218"/>
      <c r="C37" s="218"/>
      <c r="D37" s="219"/>
      <c r="E37" s="366">
        <v>17532</v>
      </c>
      <c r="F37" s="33">
        <v>0</v>
      </c>
      <c r="G37" s="43" t="s">
        <v>105</v>
      </c>
      <c r="H37" s="43" t="s">
        <v>105</v>
      </c>
      <c r="I37" s="34">
        <v>17532</v>
      </c>
    </row>
    <row r="38" spans="1:9" ht="23.1" customHeight="1" x14ac:dyDescent="0.15">
      <c r="A38" s="217" t="s">
        <v>45</v>
      </c>
      <c r="B38" s="218"/>
      <c r="C38" s="218"/>
      <c r="D38" s="219"/>
      <c r="E38" s="366">
        <v>6050</v>
      </c>
      <c r="F38" s="33">
        <v>0</v>
      </c>
      <c r="G38" s="33">
        <v>6050</v>
      </c>
      <c r="H38" s="33">
        <v>0</v>
      </c>
      <c r="I38" s="34">
        <f>SUM(G38:H38)</f>
        <v>6050</v>
      </c>
    </row>
    <row r="39" spans="1:9" ht="23.1" customHeight="1" x14ac:dyDescent="0.15">
      <c r="A39" s="217" t="s">
        <v>46</v>
      </c>
      <c r="B39" s="218"/>
      <c r="C39" s="218"/>
      <c r="D39" s="219"/>
      <c r="E39" s="366">
        <v>363</v>
      </c>
      <c r="F39" s="33">
        <v>0</v>
      </c>
      <c r="G39" s="33">
        <v>363</v>
      </c>
      <c r="H39" s="33">
        <v>0</v>
      </c>
      <c r="I39" s="34">
        <f>SUM(G39:H39)</f>
        <v>363</v>
      </c>
    </row>
    <row r="40" spans="1:9" ht="23.1" customHeight="1" x14ac:dyDescent="0.15">
      <c r="A40" s="207" t="s">
        <v>47</v>
      </c>
      <c r="B40" s="220"/>
      <c r="C40" s="221"/>
      <c r="D40" s="222"/>
      <c r="E40" s="44">
        <v>147717</v>
      </c>
      <c r="F40" s="33">
        <v>5</v>
      </c>
      <c r="G40" s="43" t="s">
        <v>105</v>
      </c>
      <c r="H40" s="43" t="s">
        <v>105</v>
      </c>
      <c r="I40" s="34">
        <v>147722</v>
      </c>
    </row>
    <row r="41" spans="1:9" ht="23.1" customHeight="1" x14ac:dyDescent="0.15">
      <c r="A41" s="207"/>
      <c r="B41" s="220"/>
      <c r="C41" s="223" t="s">
        <v>48</v>
      </c>
      <c r="D41" s="224"/>
      <c r="E41" s="366">
        <v>136594</v>
      </c>
      <c r="F41" s="33">
        <v>5</v>
      </c>
      <c r="G41" s="33">
        <v>136596</v>
      </c>
      <c r="H41" s="33">
        <v>3</v>
      </c>
      <c r="I41" s="34">
        <f>SUM(G41:H41)</f>
        <v>136599</v>
      </c>
    </row>
    <row r="42" spans="1:9" ht="23.1" customHeight="1" x14ac:dyDescent="0.15">
      <c r="A42" s="207"/>
      <c r="B42" s="220"/>
      <c r="C42" s="225" t="s">
        <v>49</v>
      </c>
      <c r="D42" s="226"/>
      <c r="E42" s="45">
        <v>9819</v>
      </c>
      <c r="F42" s="33">
        <v>0</v>
      </c>
      <c r="G42" s="43" t="s">
        <v>105</v>
      </c>
      <c r="H42" s="43" t="s">
        <v>105</v>
      </c>
      <c r="I42" s="34">
        <v>9819</v>
      </c>
    </row>
    <row r="43" spans="1:9" ht="23.1" customHeight="1" x14ac:dyDescent="0.15">
      <c r="A43" s="207"/>
      <c r="B43" s="220"/>
      <c r="C43" s="46"/>
      <c r="D43" s="47" t="s">
        <v>50</v>
      </c>
      <c r="E43" s="409">
        <v>4249</v>
      </c>
      <c r="F43" s="33">
        <v>0</v>
      </c>
      <c r="G43" s="43" t="s">
        <v>105</v>
      </c>
      <c r="H43" s="48" t="s">
        <v>105</v>
      </c>
      <c r="I43" s="34">
        <v>4249</v>
      </c>
    </row>
    <row r="44" spans="1:9" ht="23.1" customHeight="1" x14ac:dyDescent="0.15">
      <c r="A44" s="207"/>
      <c r="B44" s="220"/>
      <c r="C44" s="215" t="s">
        <v>51</v>
      </c>
      <c r="D44" s="219"/>
      <c r="E44" s="45">
        <v>328</v>
      </c>
      <c r="F44" s="49">
        <v>0</v>
      </c>
      <c r="G44" s="43" t="s">
        <v>105</v>
      </c>
      <c r="H44" s="48" t="s">
        <v>105</v>
      </c>
      <c r="I44" s="34">
        <v>328</v>
      </c>
    </row>
    <row r="45" spans="1:9" ht="23.1" customHeight="1" x14ac:dyDescent="0.15">
      <c r="A45" s="207"/>
      <c r="B45" s="220"/>
      <c r="C45" s="215" t="s">
        <v>52</v>
      </c>
      <c r="D45" s="219"/>
      <c r="E45" s="45">
        <v>2</v>
      </c>
      <c r="F45" s="49">
        <v>0</v>
      </c>
      <c r="G45" s="43" t="s">
        <v>105</v>
      </c>
      <c r="H45" s="48" t="s">
        <v>105</v>
      </c>
      <c r="I45" s="34">
        <v>2</v>
      </c>
    </row>
    <row r="46" spans="1:9" ht="23.1" customHeight="1" x14ac:dyDescent="0.15">
      <c r="A46" s="207"/>
      <c r="B46" s="220"/>
      <c r="C46" s="215" t="s">
        <v>53</v>
      </c>
      <c r="D46" s="216"/>
      <c r="E46" s="45">
        <v>520</v>
      </c>
      <c r="F46" s="49">
        <v>0</v>
      </c>
      <c r="G46" s="33">
        <v>520</v>
      </c>
      <c r="H46" s="45">
        <v>0</v>
      </c>
      <c r="I46" s="34">
        <f>SUM(G46:H46)</f>
        <v>520</v>
      </c>
    </row>
    <row r="47" spans="1:9" ht="23.1" customHeight="1" x14ac:dyDescent="0.15">
      <c r="A47" s="205" t="s">
        <v>54</v>
      </c>
      <c r="B47" s="206"/>
      <c r="C47" s="211" t="s">
        <v>49</v>
      </c>
      <c r="D47" s="212"/>
      <c r="E47" s="45">
        <v>58603</v>
      </c>
      <c r="F47" s="49">
        <v>0</v>
      </c>
      <c r="G47" s="43" t="s">
        <v>105</v>
      </c>
      <c r="H47" s="48" t="s">
        <v>105</v>
      </c>
      <c r="I47" s="34">
        <v>58603</v>
      </c>
    </row>
    <row r="48" spans="1:9" ht="23.1" customHeight="1" x14ac:dyDescent="0.15">
      <c r="A48" s="207"/>
      <c r="B48" s="208"/>
      <c r="C48" s="50"/>
      <c r="D48" s="51" t="s">
        <v>50</v>
      </c>
      <c r="E48" s="45">
        <v>29641</v>
      </c>
      <c r="F48" s="49">
        <v>0</v>
      </c>
      <c r="G48" s="43" t="s">
        <v>105</v>
      </c>
      <c r="H48" s="48" t="s">
        <v>105</v>
      </c>
      <c r="I48" s="34">
        <v>29641</v>
      </c>
    </row>
    <row r="49" spans="1:9" ht="23.1" customHeight="1" x14ac:dyDescent="0.15">
      <c r="A49" s="207"/>
      <c r="B49" s="208"/>
      <c r="C49" s="213" t="s">
        <v>55</v>
      </c>
      <c r="D49" s="214"/>
      <c r="E49" s="45">
        <v>28</v>
      </c>
      <c r="F49" s="49">
        <v>0</v>
      </c>
      <c r="G49" s="43" t="s">
        <v>105</v>
      </c>
      <c r="H49" s="48" t="s">
        <v>105</v>
      </c>
      <c r="I49" s="34">
        <v>28</v>
      </c>
    </row>
    <row r="50" spans="1:9" ht="23.1" customHeight="1" x14ac:dyDescent="0.15">
      <c r="A50" s="207"/>
      <c r="B50" s="208"/>
      <c r="C50" s="213" t="s">
        <v>56</v>
      </c>
      <c r="D50" s="214"/>
      <c r="E50" s="45">
        <v>1</v>
      </c>
      <c r="F50" s="49">
        <v>0</v>
      </c>
      <c r="G50" s="43" t="s">
        <v>105</v>
      </c>
      <c r="H50" s="48" t="s">
        <v>105</v>
      </c>
      <c r="I50" s="34">
        <v>1</v>
      </c>
    </row>
    <row r="51" spans="1:9" ht="23.1" customHeight="1" x14ac:dyDescent="0.15">
      <c r="A51" s="209"/>
      <c r="B51" s="210"/>
      <c r="C51" s="215" t="s">
        <v>53</v>
      </c>
      <c r="D51" s="216"/>
      <c r="E51" s="45">
        <v>7343</v>
      </c>
      <c r="F51" s="49">
        <v>0</v>
      </c>
      <c r="G51" s="33">
        <v>7343</v>
      </c>
      <c r="H51" s="45">
        <v>0</v>
      </c>
      <c r="I51" s="34">
        <f>SUM(G51:H51)</f>
        <v>7343</v>
      </c>
    </row>
    <row r="52" spans="1:9" ht="23.1" customHeight="1" x14ac:dyDescent="0.15">
      <c r="A52" s="217" t="s">
        <v>57</v>
      </c>
      <c r="B52" s="218"/>
      <c r="C52" s="218"/>
      <c r="D52" s="219"/>
      <c r="E52" s="45">
        <v>428</v>
      </c>
      <c r="F52" s="49">
        <v>0</v>
      </c>
      <c r="G52" s="43" t="s">
        <v>105</v>
      </c>
      <c r="H52" s="48" t="s">
        <v>105</v>
      </c>
      <c r="I52" s="34">
        <v>428</v>
      </c>
    </row>
    <row r="53" spans="1:9" ht="23.1" customHeight="1" thickBot="1" x14ac:dyDescent="0.2">
      <c r="A53" s="195" t="s">
        <v>58</v>
      </c>
      <c r="B53" s="196"/>
      <c r="C53" s="196"/>
      <c r="D53" s="197"/>
      <c r="E53" s="270">
        <v>0</v>
      </c>
      <c r="F53" s="52">
        <v>0</v>
      </c>
      <c r="G53" s="53" t="s">
        <v>105</v>
      </c>
      <c r="H53" s="54" t="s">
        <v>105</v>
      </c>
      <c r="I53" s="55">
        <v>0</v>
      </c>
    </row>
    <row r="54" spans="1:9" ht="28.5" x14ac:dyDescent="0.3">
      <c r="A54" s="140" t="s">
        <v>143</v>
      </c>
      <c r="B54" s="140"/>
      <c r="C54" s="140"/>
      <c r="D54" s="140"/>
      <c r="E54" s="140"/>
      <c r="F54" s="140"/>
      <c r="G54" s="140"/>
      <c r="H54" s="140"/>
      <c r="I54" s="140"/>
    </row>
    <row r="55" spans="1:9" ht="12.75" customHeight="1" x14ac:dyDescent="0.3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customHeight="1" x14ac:dyDescent="0.2">
      <c r="A56" s="57"/>
      <c r="B56" s="58"/>
      <c r="C56" s="58"/>
      <c r="F56" s="7"/>
      <c r="G56" s="7"/>
      <c r="H56" s="8"/>
      <c r="I56" s="141"/>
    </row>
    <row r="57" spans="1:9" ht="23.25" customHeight="1" x14ac:dyDescent="0.15">
      <c r="A57" s="142" t="s">
        <v>209</v>
      </c>
      <c r="B57" s="142"/>
      <c r="C57" s="142"/>
      <c r="D57" s="142"/>
      <c r="E57" s="142"/>
      <c r="F57" s="142"/>
      <c r="G57" s="142"/>
      <c r="H57" s="142"/>
      <c r="I57" s="141"/>
    </row>
    <row r="58" spans="1:9" ht="20.25" customHeight="1" thickBot="1" x14ac:dyDescent="0.2">
      <c r="A58" s="59" t="s">
        <v>155</v>
      </c>
      <c r="B58" s="60"/>
      <c r="C58" s="60"/>
      <c r="D58" s="60"/>
      <c r="E58" s="10"/>
      <c r="F58" s="11"/>
      <c r="G58" s="11"/>
      <c r="H58" s="11"/>
      <c r="I58" s="422" t="s">
        <v>208</v>
      </c>
    </row>
    <row r="59" spans="1:9" ht="23.1" customHeight="1" thickBot="1" x14ac:dyDescent="0.2">
      <c r="A59" s="199" t="s">
        <v>160</v>
      </c>
      <c r="B59" s="200"/>
      <c r="C59" s="200"/>
      <c r="D59" s="201"/>
      <c r="E59" s="132" t="s">
        <v>8</v>
      </c>
      <c r="F59" s="18" t="s">
        <v>9</v>
      </c>
      <c r="G59" s="18" t="s">
        <v>10</v>
      </c>
      <c r="H59" s="18" t="s">
        <v>11</v>
      </c>
      <c r="I59" s="19" t="s">
        <v>153</v>
      </c>
    </row>
    <row r="60" spans="1:9" ht="23.1" customHeight="1" x14ac:dyDescent="0.15">
      <c r="A60" s="171" t="s">
        <v>61</v>
      </c>
      <c r="B60" s="185"/>
      <c r="C60" s="183" t="s">
        <v>62</v>
      </c>
      <c r="D60" s="204"/>
      <c r="E60" s="62">
        <v>339</v>
      </c>
      <c r="F60" s="63">
        <v>0</v>
      </c>
      <c r="G60" s="30" t="s">
        <v>105</v>
      </c>
      <c r="H60" s="64" t="s">
        <v>105</v>
      </c>
      <c r="I60" s="34">
        <v>339</v>
      </c>
    </row>
    <row r="61" spans="1:9" ht="23.1" customHeight="1" x14ac:dyDescent="0.15">
      <c r="A61" s="173"/>
      <c r="B61" s="186"/>
      <c r="C61" s="183" t="s">
        <v>63</v>
      </c>
      <c r="D61" s="204"/>
      <c r="E61" s="62">
        <v>3352</v>
      </c>
      <c r="F61" s="63">
        <v>40</v>
      </c>
      <c r="G61" s="30" t="s">
        <v>105</v>
      </c>
      <c r="H61" s="64" t="s">
        <v>105</v>
      </c>
      <c r="I61" s="34">
        <v>3392</v>
      </c>
    </row>
    <row r="62" spans="1:9" ht="23.1" customHeight="1" x14ac:dyDescent="0.15">
      <c r="A62" s="173"/>
      <c r="B62" s="186"/>
      <c r="C62" s="183" t="s">
        <v>64</v>
      </c>
      <c r="D62" s="204"/>
      <c r="E62" s="62">
        <v>105</v>
      </c>
      <c r="F62" s="63">
        <v>3</v>
      </c>
      <c r="G62" s="30" t="s">
        <v>105</v>
      </c>
      <c r="H62" s="64" t="s">
        <v>105</v>
      </c>
      <c r="I62" s="34">
        <v>108</v>
      </c>
    </row>
    <row r="63" spans="1:9" ht="23.1" customHeight="1" x14ac:dyDescent="0.15">
      <c r="A63" s="202"/>
      <c r="B63" s="203"/>
      <c r="C63" s="183" t="s">
        <v>20</v>
      </c>
      <c r="D63" s="184"/>
      <c r="E63" s="25">
        <f>SUM(E60:E62)</f>
        <v>3796</v>
      </c>
      <c r="F63" s="25">
        <f>SUM(F60:F62)</f>
        <v>43</v>
      </c>
      <c r="G63" s="30" t="s">
        <v>105</v>
      </c>
      <c r="H63" s="30" t="s">
        <v>105</v>
      </c>
      <c r="I63" s="26">
        <f>SUM(I60:I62)</f>
        <v>3839</v>
      </c>
    </row>
    <row r="64" spans="1:9" ht="23.1" customHeight="1" x14ac:dyDescent="0.15">
      <c r="A64" s="171" t="s">
        <v>152</v>
      </c>
      <c r="B64" s="185"/>
      <c r="C64" s="191" t="s">
        <v>123</v>
      </c>
      <c r="D64" s="65" t="s">
        <v>121</v>
      </c>
      <c r="E64" s="27">
        <v>0</v>
      </c>
      <c r="F64" s="25">
        <v>0</v>
      </c>
      <c r="G64" s="25">
        <v>0</v>
      </c>
      <c r="H64" s="25">
        <v>0</v>
      </c>
      <c r="I64" s="34">
        <f>SUM(G64:H64)</f>
        <v>0</v>
      </c>
    </row>
    <row r="65" spans="1:9" ht="23.1" customHeight="1" x14ac:dyDescent="0.15">
      <c r="A65" s="173"/>
      <c r="B65" s="186"/>
      <c r="C65" s="194"/>
      <c r="D65" s="65" t="s">
        <v>150</v>
      </c>
      <c r="E65" s="27">
        <v>320</v>
      </c>
      <c r="F65" s="25">
        <v>0</v>
      </c>
      <c r="G65" s="25">
        <v>320</v>
      </c>
      <c r="H65" s="25">
        <v>0</v>
      </c>
      <c r="I65" s="34">
        <f>SUM(G65:H65)</f>
        <v>320</v>
      </c>
    </row>
    <row r="66" spans="1:9" ht="23.1" customHeight="1" x14ac:dyDescent="0.15">
      <c r="A66" s="173"/>
      <c r="B66" s="186"/>
      <c r="C66" s="191" t="s">
        <v>151</v>
      </c>
      <c r="D66" s="65" t="s">
        <v>121</v>
      </c>
      <c r="E66" s="27">
        <v>0</v>
      </c>
      <c r="F66" s="25">
        <v>0</v>
      </c>
      <c r="G66" s="25">
        <v>0</v>
      </c>
      <c r="H66" s="25">
        <v>0</v>
      </c>
      <c r="I66" s="34">
        <f>SUM(G66:H66)</f>
        <v>0</v>
      </c>
    </row>
    <row r="67" spans="1:9" ht="23.1" customHeight="1" x14ac:dyDescent="0.15">
      <c r="A67" s="173"/>
      <c r="B67" s="186"/>
      <c r="C67" s="194"/>
      <c r="D67" s="65" t="s">
        <v>150</v>
      </c>
      <c r="E67" s="27">
        <v>3272</v>
      </c>
      <c r="F67" s="25">
        <v>33</v>
      </c>
      <c r="G67" s="25">
        <v>3305</v>
      </c>
      <c r="H67" s="25">
        <v>0</v>
      </c>
      <c r="I67" s="34">
        <f>SUM(G67:H67)</f>
        <v>3305</v>
      </c>
    </row>
    <row r="68" spans="1:9" ht="23.1" customHeight="1" x14ac:dyDescent="0.15">
      <c r="A68" s="173"/>
      <c r="B68" s="186"/>
      <c r="C68" s="191" t="s">
        <v>117</v>
      </c>
      <c r="D68" s="65" t="s">
        <v>121</v>
      </c>
      <c r="E68" s="27">
        <v>0</v>
      </c>
      <c r="F68" s="25">
        <v>0</v>
      </c>
      <c r="G68" s="25">
        <v>0</v>
      </c>
      <c r="H68" s="25">
        <v>0</v>
      </c>
      <c r="I68" s="34">
        <f>SUM(G68:H68)</f>
        <v>0</v>
      </c>
    </row>
    <row r="69" spans="1:9" ht="23.1" customHeight="1" x14ac:dyDescent="0.15">
      <c r="A69" s="173"/>
      <c r="B69" s="186"/>
      <c r="C69" s="194"/>
      <c r="D69" s="65" t="s">
        <v>150</v>
      </c>
      <c r="E69" s="27">
        <v>100</v>
      </c>
      <c r="F69" s="25">
        <v>3</v>
      </c>
      <c r="G69" s="25">
        <v>103</v>
      </c>
      <c r="H69" s="25">
        <v>0</v>
      </c>
      <c r="I69" s="34">
        <f>SUM(G69:H69)</f>
        <v>103</v>
      </c>
    </row>
    <row r="70" spans="1:9" ht="23.1" customHeight="1" x14ac:dyDescent="0.15">
      <c r="A70" s="187"/>
      <c r="B70" s="188"/>
      <c r="C70" s="183" t="s">
        <v>20</v>
      </c>
      <c r="D70" s="184"/>
      <c r="E70" s="25">
        <f>SUM(E64:E69)</f>
        <v>3692</v>
      </c>
      <c r="F70" s="25">
        <f>SUM(F64:F69)</f>
        <v>36</v>
      </c>
      <c r="G70" s="25">
        <f>SUM(G64:G69)</f>
        <v>3728</v>
      </c>
      <c r="H70" s="25">
        <f>SUM(H64:H69)</f>
        <v>0</v>
      </c>
      <c r="I70" s="34">
        <f>SUM(G70:H70)</f>
        <v>3728</v>
      </c>
    </row>
    <row r="71" spans="1:9" ht="23.1" customHeight="1" x14ac:dyDescent="0.15">
      <c r="A71" s="171" t="s">
        <v>149</v>
      </c>
      <c r="B71" s="185"/>
      <c r="C71" s="189" t="s">
        <v>148</v>
      </c>
      <c r="D71" s="190"/>
      <c r="E71" s="66">
        <v>371</v>
      </c>
      <c r="F71" s="67">
        <v>0</v>
      </c>
      <c r="G71" s="25">
        <v>371</v>
      </c>
      <c r="H71" s="25">
        <v>0</v>
      </c>
      <c r="I71" s="34">
        <f>SUM(G71:H71)</f>
        <v>371</v>
      </c>
    </row>
    <row r="72" spans="1:9" ht="23.1" customHeight="1" x14ac:dyDescent="0.15">
      <c r="A72" s="173"/>
      <c r="B72" s="186"/>
      <c r="C72" s="189" t="s">
        <v>136</v>
      </c>
      <c r="D72" s="190"/>
      <c r="E72" s="66">
        <v>3394</v>
      </c>
      <c r="F72" s="67">
        <v>40</v>
      </c>
      <c r="G72" s="25">
        <v>3434</v>
      </c>
      <c r="H72" s="25">
        <v>0</v>
      </c>
      <c r="I72" s="34">
        <f>SUM(G72:H72)</f>
        <v>3434</v>
      </c>
    </row>
    <row r="73" spans="1:9" ht="23.1" customHeight="1" x14ac:dyDescent="0.15">
      <c r="A73" s="173"/>
      <c r="B73" s="186"/>
      <c r="C73" s="189" t="s">
        <v>76</v>
      </c>
      <c r="D73" s="190"/>
      <c r="E73" s="66">
        <v>115</v>
      </c>
      <c r="F73" s="67">
        <v>3</v>
      </c>
      <c r="G73" s="25">
        <v>118</v>
      </c>
      <c r="H73" s="25">
        <v>0</v>
      </c>
      <c r="I73" s="34">
        <f>SUM(G73:H73)</f>
        <v>118</v>
      </c>
    </row>
    <row r="74" spans="1:9" ht="23.1" customHeight="1" x14ac:dyDescent="0.15">
      <c r="A74" s="173"/>
      <c r="B74" s="186"/>
      <c r="C74" s="189" t="s">
        <v>77</v>
      </c>
      <c r="D74" s="190"/>
      <c r="E74" s="66">
        <v>27</v>
      </c>
      <c r="F74" s="67">
        <v>0</v>
      </c>
      <c r="G74" s="25">
        <v>27</v>
      </c>
      <c r="H74" s="25">
        <v>0</v>
      </c>
      <c r="I74" s="34">
        <f>SUM(G74:H74)</f>
        <v>27</v>
      </c>
    </row>
    <row r="75" spans="1:9" ht="23.1" customHeight="1" x14ac:dyDescent="0.15">
      <c r="A75" s="187"/>
      <c r="B75" s="188"/>
      <c r="C75" s="183" t="s">
        <v>20</v>
      </c>
      <c r="D75" s="184"/>
      <c r="E75" s="67">
        <f>SUM(E71:E74)</f>
        <v>3907</v>
      </c>
      <c r="F75" s="67">
        <f>SUM(F71:F74)</f>
        <v>43</v>
      </c>
      <c r="G75" s="67">
        <f>SUM(G71:G74)</f>
        <v>3950</v>
      </c>
      <c r="H75" s="67">
        <f>SUM(H71:H74)</f>
        <v>0</v>
      </c>
      <c r="I75" s="34">
        <f>SUM(G75:H75)</f>
        <v>3950</v>
      </c>
    </row>
    <row r="76" spans="1:9" ht="23.1" customHeight="1" x14ac:dyDescent="0.15">
      <c r="A76" s="171" t="s">
        <v>78</v>
      </c>
      <c r="B76" s="185"/>
      <c r="C76" s="189" t="s">
        <v>148</v>
      </c>
      <c r="D76" s="190"/>
      <c r="E76" s="27">
        <v>3281</v>
      </c>
      <c r="F76" s="25">
        <v>0</v>
      </c>
      <c r="G76" s="30" t="s">
        <v>105</v>
      </c>
      <c r="H76" s="30" t="s">
        <v>105</v>
      </c>
      <c r="I76" s="34">
        <v>3281</v>
      </c>
    </row>
    <row r="77" spans="1:9" ht="23.1" customHeight="1" x14ac:dyDescent="0.15">
      <c r="A77" s="173"/>
      <c r="B77" s="186"/>
      <c r="C77" s="189" t="s">
        <v>136</v>
      </c>
      <c r="D77" s="190"/>
      <c r="E77" s="27">
        <v>31689</v>
      </c>
      <c r="F77" s="25">
        <v>782</v>
      </c>
      <c r="G77" s="30" t="s">
        <v>105</v>
      </c>
      <c r="H77" s="30" t="s">
        <v>105</v>
      </c>
      <c r="I77" s="34">
        <v>32471</v>
      </c>
    </row>
    <row r="78" spans="1:9" ht="23.1" customHeight="1" x14ac:dyDescent="0.15">
      <c r="A78" s="173"/>
      <c r="B78" s="186"/>
      <c r="C78" s="189" t="s">
        <v>147</v>
      </c>
      <c r="D78" s="190"/>
      <c r="E78" s="27">
        <v>805</v>
      </c>
      <c r="F78" s="25">
        <v>22</v>
      </c>
      <c r="G78" s="30" t="s">
        <v>105</v>
      </c>
      <c r="H78" s="30" t="s">
        <v>105</v>
      </c>
      <c r="I78" s="34">
        <v>827</v>
      </c>
    </row>
    <row r="79" spans="1:9" ht="23.1" customHeight="1" x14ac:dyDescent="0.15">
      <c r="A79" s="173"/>
      <c r="B79" s="186"/>
      <c r="C79" s="191" t="s">
        <v>77</v>
      </c>
      <c r="D79" s="192"/>
      <c r="E79" s="68">
        <v>145</v>
      </c>
      <c r="F79" s="69">
        <v>0</v>
      </c>
      <c r="G79" s="30" t="s">
        <v>105</v>
      </c>
      <c r="H79" s="30" t="s">
        <v>105</v>
      </c>
      <c r="I79" s="70">
        <v>145</v>
      </c>
    </row>
    <row r="80" spans="1:9" ht="23.1" customHeight="1" x14ac:dyDescent="0.15">
      <c r="A80" s="187"/>
      <c r="B80" s="188"/>
      <c r="C80" s="193" t="s">
        <v>20</v>
      </c>
      <c r="D80" s="190"/>
      <c r="E80" s="27">
        <f>SUM(E76:E79)</f>
        <v>35920</v>
      </c>
      <c r="F80" s="25">
        <f>SUM(F76:F79)</f>
        <v>804</v>
      </c>
      <c r="G80" s="30" t="s">
        <v>105</v>
      </c>
      <c r="H80" s="30" t="s">
        <v>105</v>
      </c>
      <c r="I80" s="26">
        <f>SUM(I76:I79)</f>
        <v>36724</v>
      </c>
    </row>
    <row r="81" spans="1:9" ht="23.1" customHeight="1" x14ac:dyDescent="0.15">
      <c r="A81" s="171" t="s">
        <v>81</v>
      </c>
      <c r="B81" s="172"/>
      <c r="C81" s="176" t="s">
        <v>13</v>
      </c>
      <c r="D81" s="177"/>
      <c r="E81" s="27">
        <v>51189</v>
      </c>
      <c r="F81" s="25">
        <v>0</v>
      </c>
      <c r="G81" s="30" t="s">
        <v>105</v>
      </c>
      <c r="H81" s="30" t="s">
        <v>105</v>
      </c>
      <c r="I81" s="26">
        <v>51189</v>
      </c>
    </row>
    <row r="82" spans="1:9" ht="23.1" customHeight="1" x14ac:dyDescent="0.15">
      <c r="A82" s="173"/>
      <c r="B82" s="174"/>
      <c r="C82" s="71"/>
      <c r="D82" s="72" t="s">
        <v>82</v>
      </c>
      <c r="E82" s="73">
        <v>51131</v>
      </c>
      <c r="F82" s="33">
        <v>0</v>
      </c>
      <c r="G82" s="43" t="s">
        <v>105</v>
      </c>
      <c r="H82" s="43" t="s">
        <v>105</v>
      </c>
      <c r="I82" s="34">
        <v>51131</v>
      </c>
    </row>
    <row r="83" spans="1:9" ht="23.1" customHeight="1" x14ac:dyDescent="0.15">
      <c r="A83" s="175"/>
      <c r="B83" s="174"/>
      <c r="C83" s="178" t="s">
        <v>83</v>
      </c>
      <c r="D83" s="177"/>
      <c r="E83" s="27">
        <v>10798</v>
      </c>
      <c r="F83" s="25">
        <v>0</v>
      </c>
      <c r="G83" s="30" t="s">
        <v>105</v>
      </c>
      <c r="H83" s="30" t="s">
        <v>105</v>
      </c>
      <c r="I83" s="26">
        <v>10798</v>
      </c>
    </row>
    <row r="84" spans="1:9" ht="23.1" customHeight="1" x14ac:dyDescent="0.15">
      <c r="A84" s="175"/>
      <c r="B84" s="174"/>
      <c r="C84" s="178" t="s">
        <v>84</v>
      </c>
      <c r="D84" s="177"/>
      <c r="E84" s="27">
        <v>601</v>
      </c>
      <c r="F84" s="25">
        <v>0</v>
      </c>
      <c r="G84" s="30" t="s">
        <v>105</v>
      </c>
      <c r="H84" s="30" t="s">
        <v>105</v>
      </c>
      <c r="I84" s="26">
        <v>601</v>
      </c>
    </row>
    <row r="85" spans="1:9" ht="23.1" customHeight="1" x14ac:dyDescent="0.15">
      <c r="A85" s="175"/>
      <c r="B85" s="174"/>
      <c r="C85" s="176" t="s">
        <v>20</v>
      </c>
      <c r="D85" s="179"/>
      <c r="E85" s="62">
        <f>SUM(E81,E83,E84)</f>
        <v>62588</v>
      </c>
      <c r="F85" s="67">
        <f>SUM(F81,F83,F84)</f>
        <v>0</v>
      </c>
      <c r="G85" s="30" t="s">
        <v>105</v>
      </c>
      <c r="H85" s="74" t="s">
        <v>105</v>
      </c>
      <c r="I85" s="75">
        <f>SUM(I81,I83,I84)</f>
        <v>62588</v>
      </c>
    </row>
    <row r="86" spans="1:9" ht="23.1" customHeight="1" x14ac:dyDescent="0.15">
      <c r="A86" s="180" t="s">
        <v>85</v>
      </c>
      <c r="B86" s="181"/>
      <c r="C86" s="181"/>
      <c r="D86" s="182"/>
      <c r="E86" s="400">
        <v>359616</v>
      </c>
      <c r="F86" s="76">
        <v>39</v>
      </c>
      <c r="G86" s="43" t="s">
        <v>105</v>
      </c>
      <c r="H86" s="43" t="s">
        <v>105</v>
      </c>
      <c r="I86" s="34">
        <v>359655</v>
      </c>
    </row>
    <row r="87" spans="1:9" ht="22.5" customHeight="1" x14ac:dyDescent="0.15">
      <c r="A87" s="329" t="s">
        <v>146</v>
      </c>
      <c r="B87" s="328"/>
      <c r="C87" s="407" t="s">
        <v>13</v>
      </c>
      <c r="D87" s="380" t="s">
        <v>15</v>
      </c>
      <c r="E87" s="406">
        <v>173469</v>
      </c>
      <c r="F87" s="405">
        <v>0</v>
      </c>
      <c r="G87" s="404" t="s">
        <v>34</v>
      </c>
      <c r="H87" s="404" t="s">
        <v>105</v>
      </c>
      <c r="I87" s="377">
        <v>173469</v>
      </c>
    </row>
    <row r="88" spans="1:9" ht="23.1" customHeight="1" x14ac:dyDescent="0.15">
      <c r="A88" s="402"/>
      <c r="B88" s="401"/>
      <c r="C88" s="403"/>
      <c r="D88" s="131" t="s">
        <v>16</v>
      </c>
      <c r="E88" s="400">
        <v>1594</v>
      </c>
      <c r="F88" s="76">
        <v>0</v>
      </c>
      <c r="G88" s="43" t="s">
        <v>105</v>
      </c>
      <c r="H88" s="43" t="s">
        <v>105</v>
      </c>
      <c r="I88" s="34">
        <v>1594</v>
      </c>
    </row>
    <row r="89" spans="1:9" ht="23.1" customHeight="1" x14ac:dyDescent="0.15">
      <c r="A89" s="402"/>
      <c r="B89" s="401"/>
      <c r="C89" s="213" t="s">
        <v>76</v>
      </c>
      <c r="D89" s="397"/>
      <c r="E89" s="400">
        <v>2031</v>
      </c>
      <c r="F89" s="76">
        <v>0</v>
      </c>
      <c r="G89" s="43" t="s">
        <v>105</v>
      </c>
      <c r="H89" s="43" t="s">
        <v>105</v>
      </c>
      <c r="I89" s="34">
        <v>2031</v>
      </c>
    </row>
    <row r="90" spans="1:9" ht="23.1" customHeight="1" thickBot="1" x14ac:dyDescent="0.2">
      <c r="A90" s="399"/>
      <c r="B90" s="398"/>
      <c r="C90" s="215" t="s">
        <v>20</v>
      </c>
      <c r="D90" s="397"/>
      <c r="E90" s="119">
        <f>SUM(E87:E89)</f>
        <v>177094</v>
      </c>
      <c r="F90" s="76">
        <f>SUM(F87:F89)</f>
        <v>0</v>
      </c>
      <c r="G90" s="43" t="s">
        <v>105</v>
      </c>
      <c r="H90" s="43" t="s">
        <v>105</v>
      </c>
      <c r="I90" s="34">
        <f>SUM(I87:I89)</f>
        <v>177094</v>
      </c>
    </row>
    <row r="91" spans="1:9" ht="23.1" customHeight="1" thickBot="1" x14ac:dyDescent="0.2">
      <c r="A91" s="167" t="s">
        <v>196</v>
      </c>
      <c r="B91" s="168"/>
      <c r="C91" s="168"/>
      <c r="D91" s="169"/>
      <c r="E91" s="77">
        <f>SUM(E13,E16,E17,E20,E21,E75)</f>
        <v>1097265</v>
      </c>
      <c r="F91" s="77">
        <f>SUM(F13,F16,F17,F20,F21,F75)</f>
        <v>21085</v>
      </c>
      <c r="G91" s="77">
        <f>SUM(G13,G16,G20,G21,G75)</f>
        <v>1118183</v>
      </c>
      <c r="H91" s="77">
        <f>SUM(H13,H16,H20,H21,H75)</f>
        <v>167</v>
      </c>
      <c r="I91" s="81">
        <f>SUM(I13,I16,I17,I20,I21,I75)</f>
        <v>1118350</v>
      </c>
    </row>
    <row r="92" spans="1:9" ht="23.1" customHeight="1" thickBot="1" x14ac:dyDescent="0.2">
      <c r="A92" s="167" t="s">
        <v>87</v>
      </c>
      <c r="B92" s="168"/>
      <c r="C92" s="168"/>
      <c r="D92" s="169"/>
      <c r="E92" s="78">
        <f>SUM(E13,E16,E17,E20,E21,E27,E28,E36,E37,E38,E39,E40,E47,E49,E50,E51,E52,E53,E75)</f>
        <v>1789356</v>
      </c>
      <c r="F92" s="78">
        <f>SUM(F13,F16,F17,F20,F21,F27,F28,F36,F37,F38,F39,F40,F47,F49,F50,F51,F52,F53,F75)</f>
        <v>21131</v>
      </c>
      <c r="G92" s="79" t="s">
        <v>105</v>
      </c>
      <c r="H92" s="79" t="s">
        <v>105</v>
      </c>
      <c r="I92" s="81">
        <f>SUM(I13,I16,I17,I20,I21,I27,I28,I36,I37,I38,I39,I40,I47,I49,I50,I51,I52,I53,I75)</f>
        <v>1810487</v>
      </c>
    </row>
    <row r="93" spans="1:9" ht="23.1" customHeight="1" thickBot="1" x14ac:dyDescent="0.2">
      <c r="A93" s="167" t="s">
        <v>88</v>
      </c>
      <c r="B93" s="168"/>
      <c r="C93" s="168"/>
      <c r="D93" s="169"/>
      <c r="E93" s="80" t="s">
        <v>105</v>
      </c>
      <c r="F93" s="79" t="s">
        <v>105</v>
      </c>
      <c r="G93" s="79" t="s">
        <v>34</v>
      </c>
      <c r="H93" s="79" t="s">
        <v>105</v>
      </c>
      <c r="I93" s="81">
        <f>SUM(I10,I12,I15,I17,I19,I21)</f>
        <v>317618</v>
      </c>
    </row>
    <row r="94" spans="1:9" ht="23.1" customHeight="1" thickBot="1" x14ac:dyDescent="0.2">
      <c r="A94" s="167" t="s">
        <v>89</v>
      </c>
      <c r="B94" s="168"/>
      <c r="C94" s="168"/>
      <c r="D94" s="169"/>
      <c r="E94" s="396">
        <f>IF(I93=0,0,IF(I80=0,0,I80/I93))</f>
        <v>0.11562316997147516</v>
      </c>
      <c r="F94" s="395" t="s">
        <v>145</v>
      </c>
      <c r="G94" s="394"/>
      <c r="H94" s="393"/>
      <c r="I94" s="392">
        <f>IF(I16=0,0,IF(I14=0,0,(I14/I16)))</f>
        <v>0.67819611913630551</v>
      </c>
    </row>
    <row r="95" spans="1:9" ht="18" customHeight="1" x14ac:dyDescent="0.15">
      <c r="A95" s="127"/>
      <c r="B95" s="127"/>
      <c r="C95" s="127"/>
      <c r="D95" s="127"/>
      <c r="E95" s="391"/>
      <c r="F95" s="127"/>
      <c r="G95" s="127"/>
      <c r="H95" s="127"/>
      <c r="I95" s="391"/>
    </row>
    <row r="96" spans="1:9" ht="9.75" customHeight="1" x14ac:dyDescent="0.15">
      <c r="A96" s="90"/>
      <c r="B96" s="90"/>
      <c r="C96" s="90"/>
      <c r="D96" s="90"/>
      <c r="E96" s="90"/>
      <c r="F96" s="90"/>
      <c r="G96" s="90"/>
      <c r="H96" s="90"/>
      <c r="I96" s="90"/>
    </row>
    <row r="97" spans="1:9" ht="18" customHeight="1" thickBot="1" x14ac:dyDescent="0.2">
      <c r="A97" s="390" t="s">
        <v>144</v>
      </c>
      <c r="B97" s="390"/>
      <c r="C97" s="390"/>
      <c r="D97" s="90"/>
      <c r="E97" s="90"/>
      <c r="F97" s="90"/>
      <c r="G97" s="90"/>
      <c r="H97" s="90"/>
      <c r="I97" s="92"/>
    </row>
    <row r="98" spans="1:9" ht="21.95" customHeight="1" x14ac:dyDescent="0.15">
      <c r="A98" s="93"/>
      <c r="B98" s="94"/>
      <c r="C98" s="152" t="s">
        <v>91</v>
      </c>
      <c r="D98" s="389"/>
      <c r="E98" s="154" t="s">
        <v>92</v>
      </c>
      <c r="F98" s="152" t="s">
        <v>93</v>
      </c>
      <c r="G98" s="153"/>
      <c r="H98" s="156" t="s">
        <v>20</v>
      </c>
      <c r="I98" s="157"/>
    </row>
    <row r="99" spans="1:9" ht="21.95" customHeight="1" thickBot="1" x14ac:dyDescent="0.2">
      <c r="A99" s="95"/>
      <c r="B99" s="96"/>
      <c r="C99" s="97" t="s">
        <v>94</v>
      </c>
      <c r="D99" s="98" t="s">
        <v>95</v>
      </c>
      <c r="E99" s="155"/>
      <c r="F99" s="99" t="s">
        <v>94</v>
      </c>
      <c r="G99" s="100" t="s">
        <v>95</v>
      </c>
      <c r="H99" s="158"/>
      <c r="I99" s="159"/>
    </row>
    <row r="100" spans="1:9" ht="21.95" customHeight="1" x14ac:dyDescent="0.15">
      <c r="A100" s="160" t="s">
        <v>96</v>
      </c>
      <c r="B100" s="388"/>
      <c r="C100" s="101">
        <v>967595</v>
      </c>
      <c r="D100" s="102">
        <v>137366</v>
      </c>
      <c r="E100" s="103">
        <v>8925</v>
      </c>
      <c r="F100" s="101">
        <v>200</v>
      </c>
      <c r="G100" s="102">
        <v>2</v>
      </c>
      <c r="H100" s="162">
        <v>1114088</v>
      </c>
      <c r="I100" s="163"/>
    </row>
    <row r="101" spans="1:9" ht="21.95" customHeight="1" thickBot="1" x14ac:dyDescent="0.2">
      <c r="A101" s="144" t="s">
        <v>97</v>
      </c>
      <c r="B101" s="387"/>
      <c r="C101" s="104">
        <v>173</v>
      </c>
      <c r="D101" s="105">
        <v>0</v>
      </c>
      <c r="E101" s="106">
        <v>0</v>
      </c>
      <c r="F101" s="104">
        <v>0</v>
      </c>
      <c r="G101" s="105">
        <v>0</v>
      </c>
      <c r="H101" s="386">
        <v>173</v>
      </c>
      <c r="I101" s="385"/>
    </row>
    <row r="102" spans="1:9" ht="21.95" customHeight="1" thickBot="1" x14ac:dyDescent="0.2">
      <c r="A102" s="148" t="s">
        <v>98</v>
      </c>
      <c r="B102" s="149"/>
      <c r="C102" s="107">
        <v>6031541200</v>
      </c>
      <c r="D102" s="108">
        <v>584742600</v>
      </c>
      <c r="E102" s="107">
        <v>41367200</v>
      </c>
      <c r="F102" s="109">
        <v>580000</v>
      </c>
      <c r="G102" s="81">
        <v>8800</v>
      </c>
      <c r="H102" s="150">
        <v>6658239800</v>
      </c>
      <c r="I102" s="151"/>
    </row>
    <row r="103" spans="1:9" s="17" customFormat="1" x14ac:dyDescent="0.15"/>
  </sheetData>
  <mergeCells count="95">
    <mergeCell ref="A100:B100"/>
    <mergeCell ref="H100:I100"/>
    <mergeCell ref="A101:B101"/>
    <mergeCell ref="H101:I101"/>
    <mergeCell ref="A102:B102"/>
    <mergeCell ref="H102:I102"/>
    <mergeCell ref="A93:D93"/>
    <mergeCell ref="A94:D94"/>
    <mergeCell ref="F94:H94"/>
    <mergeCell ref="A97:C97"/>
    <mergeCell ref="C98:D98"/>
    <mergeCell ref="E98:E99"/>
    <mergeCell ref="F98:G98"/>
    <mergeCell ref="H98:I99"/>
    <mergeCell ref="A87:B90"/>
    <mergeCell ref="C87:C88"/>
    <mergeCell ref="C89:D89"/>
    <mergeCell ref="C90:D90"/>
    <mergeCell ref="A91:D91"/>
    <mergeCell ref="A92:D92"/>
    <mergeCell ref="A81:B85"/>
    <mergeCell ref="C81:D81"/>
    <mergeCell ref="C83:D83"/>
    <mergeCell ref="C84:D84"/>
    <mergeCell ref="C85:D85"/>
    <mergeCell ref="A86:D86"/>
    <mergeCell ref="C75:D75"/>
    <mergeCell ref="A76:B80"/>
    <mergeCell ref="C76:D76"/>
    <mergeCell ref="C77:D77"/>
    <mergeCell ref="C78:D78"/>
    <mergeCell ref="C79:D79"/>
    <mergeCell ref="C80:D80"/>
    <mergeCell ref="A64:B70"/>
    <mergeCell ref="C64:C65"/>
    <mergeCell ref="C66:C67"/>
    <mergeCell ref="C68:C69"/>
    <mergeCell ref="C70:D70"/>
    <mergeCell ref="A71:B75"/>
    <mergeCell ref="C71:D71"/>
    <mergeCell ref="C72:D72"/>
    <mergeCell ref="C73:D73"/>
    <mergeCell ref="C74:D74"/>
    <mergeCell ref="A53:D53"/>
    <mergeCell ref="A54:I54"/>
    <mergeCell ref="I56:I57"/>
    <mergeCell ref="A57:H57"/>
    <mergeCell ref="A59:D59"/>
    <mergeCell ref="A60:B63"/>
    <mergeCell ref="C60:D60"/>
    <mergeCell ref="C61:D61"/>
    <mergeCell ref="C62:D62"/>
    <mergeCell ref="C63:D63"/>
    <mergeCell ref="A47:B51"/>
    <mergeCell ref="C47:D47"/>
    <mergeCell ref="C49:D49"/>
    <mergeCell ref="C50:D50"/>
    <mergeCell ref="C51:D51"/>
    <mergeCell ref="A52:D52"/>
    <mergeCell ref="A37:D37"/>
    <mergeCell ref="A38:D38"/>
    <mergeCell ref="A39:D39"/>
    <mergeCell ref="A40:B46"/>
    <mergeCell ref="C40:D40"/>
    <mergeCell ref="C41:D41"/>
    <mergeCell ref="C42:D42"/>
    <mergeCell ref="C44:D44"/>
    <mergeCell ref="C45:D45"/>
    <mergeCell ref="C46:D46"/>
    <mergeCell ref="A32:B36"/>
    <mergeCell ref="C32:D32"/>
    <mergeCell ref="C33:D33"/>
    <mergeCell ref="C34:D34"/>
    <mergeCell ref="C35:D35"/>
    <mergeCell ref="C36:D36"/>
    <mergeCell ref="A25:C27"/>
    <mergeCell ref="A28:D28"/>
    <mergeCell ref="A29:B29"/>
    <mergeCell ref="C29:D29"/>
    <mergeCell ref="A31:B31"/>
    <mergeCell ref="C31:D31"/>
    <mergeCell ref="A14:C16"/>
    <mergeCell ref="A17:C17"/>
    <mergeCell ref="A18:C20"/>
    <mergeCell ref="A21:D21"/>
    <mergeCell ref="C22:D22"/>
    <mergeCell ref="C24:D24"/>
    <mergeCell ref="A1:I1"/>
    <mergeCell ref="I3:I4"/>
    <mergeCell ref="A4:H4"/>
    <mergeCell ref="A8:D8"/>
    <mergeCell ref="A9:B13"/>
    <mergeCell ref="C9:C10"/>
    <mergeCell ref="C11:C12"/>
    <mergeCell ref="C13:D13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1" manualBreakCount="1">
    <brk id="5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198" t="s">
        <v>143</v>
      </c>
      <c r="B1" s="198"/>
      <c r="C1" s="198"/>
      <c r="D1" s="198"/>
      <c r="E1" s="198"/>
      <c r="F1" s="198"/>
      <c r="G1" s="198"/>
      <c r="H1" s="198"/>
      <c r="I1" s="19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141"/>
    </row>
    <row r="4" spans="1:9" ht="19.5" customHeight="1" x14ac:dyDescent="0.15">
      <c r="A4" s="252" t="s">
        <v>213</v>
      </c>
      <c r="B4" s="252"/>
      <c r="C4" s="252"/>
      <c r="D4" s="252"/>
      <c r="E4" s="252"/>
      <c r="F4" s="252"/>
      <c r="G4" s="252"/>
      <c r="H4" s="252"/>
      <c r="I4" s="141"/>
    </row>
    <row r="5" spans="1:9" ht="20.25" customHeight="1" x14ac:dyDescent="0.15">
      <c r="A5" s="9" t="s">
        <v>155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408" t="s">
        <v>161</v>
      </c>
    </row>
    <row r="8" spans="1:9" ht="23.1" customHeight="1" thickBot="1" x14ac:dyDescent="0.2">
      <c r="A8" s="199" t="s">
        <v>160</v>
      </c>
      <c r="B8" s="200"/>
      <c r="C8" s="200"/>
      <c r="D8" s="201"/>
      <c r="E8" s="133" t="s">
        <v>8</v>
      </c>
      <c r="F8" s="18" t="s">
        <v>9</v>
      </c>
      <c r="G8" s="18" t="s">
        <v>10</v>
      </c>
      <c r="H8" s="18" t="s">
        <v>11</v>
      </c>
      <c r="I8" s="19" t="s">
        <v>153</v>
      </c>
    </row>
    <row r="9" spans="1:9" ht="23.1" customHeight="1" x14ac:dyDescent="0.15">
      <c r="A9" s="253" t="s">
        <v>13</v>
      </c>
      <c r="B9" s="254"/>
      <c r="C9" s="258" t="s">
        <v>14</v>
      </c>
      <c r="D9" s="20" t="s">
        <v>15</v>
      </c>
      <c r="E9" s="411">
        <v>153620</v>
      </c>
      <c r="F9" s="21">
        <v>0</v>
      </c>
      <c r="G9" s="21">
        <v>153602</v>
      </c>
      <c r="H9" s="21">
        <v>18</v>
      </c>
      <c r="I9" s="22">
        <f>SUM(G9:H9)</f>
        <v>153620</v>
      </c>
    </row>
    <row r="10" spans="1:9" ht="23.1" customHeight="1" x14ac:dyDescent="0.15">
      <c r="A10" s="229"/>
      <c r="B10" s="255"/>
      <c r="C10" s="259"/>
      <c r="D10" s="134" t="s">
        <v>150</v>
      </c>
      <c r="E10" s="24">
        <v>1564</v>
      </c>
      <c r="F10" s="25">
        <v>0</v>
      </c>
      <c r="G10" s="25">
        <v>1562</v>
      </c>
      <c r="H10" s="25">
        <v>2</v>
      </c>
      <c r="I10" s="26">
        <f>SUM(G10:H10)</f>
        <v>1564</v>
      </c>
    </row>
    <row r="11" spans="1:9" ht="23.1" customHeight="1" x14ac:dyDescent="0.15">
      <c r="A11" s="229"/>
      <c r="B11" s="255"/>
      <c r="C11" s="260" t="s">
        <v>17</v>
      </c>
      <c r="D11" s="134" t="s">
        <v>18</v>
      </c>
      <c r="E11" s="24">
        <v>19170</v>
      </c>
      <c r="F11" s="25">
        <v>0</v>
      </c>
      <c r="G11" s="25">
        <v>19170</v>
      </c>
      <c r="H11" s="25">
        <v>0</v>
      </c>
      <c r="I11" s="26">
        <f>SUM(G11:H11)</f>
        <v>19170</v>
      </c>
    </row>
    <row r="12" spans="1:9" ht="23.1" customHeight="1" x14ac:dyDescent="0.15">
      <c r="A12" s="229"/>
      <c r="B12" s="255"/>
      <c r="C12" s="259"/>
      <c r="D12" s="134" t="s">
        <v>19</v>
      </c>
      <c r="E12" s="24">
        <v>25189</v>
      </c>
      <c r="F12" s="25">
        <v>37</v>
      </c>
      <c r="G12" s="25">
        <v>25226</v>
      </c>
      <c r="H12" s="25">
        <v>0</v>
      </c>
      <c r="I12" s="26">
        <f>SUM(G12:H12)</f>
        <v>25226</v>
      </c>
    </row>
    <row r="13" spans="1:9" ht="23.1" customHeight="1" x14ac:dyDescent="0.15">
      <c r="A13" s="256"/>
      <c r="B13" s="257"/>
      <c r="C13" s="261" t="s">
        <v>20</v>
      </c>
      <c r="D13" s="262"/>
      <c r="E13" s="410">
        <f>SUM(E9:E12)</f>
        <v>199543</v>
      </c>
      <c r="F13" s="25">
        <f>SUM(F9:F12)</f>
        <v>37</v>
      </c>
      <c r="G13" s="25">
        <f>SUM(G9:G12)</f>
        <v>199560</v>
      </c>
      <c r="H13" s="25">
        <f>SUM(H9:H12)</f>
        <v>20</v>
      </c>
      <c r="I13" s="26">
        <f>SUM(G13:H13)</f>
        <v>199580</v>
      </c>
    </row>
    <row r="14" spans="1:9" ht="23.1" customHeight="1" x14ac:dyDescent="0.15">
      <c r="A14" s="245" t="s">
        <v>136</v>
      </c>
      <c r="B14" s="232"/>
      <c r="C14" s="233"/>
      <c r="D14" s="134" t="s">
        <v>18</v>
      </c>
      <c r="E14" s="27">
        <v>676494</v>
      </c>
      <c r="F14" s="25">
        <v>10048</v>
      </c>
      <c r="G14" s="25">
        <v>686410</v>
      </c>
      <c r="H14" s="25">
        <v>132</v>
      </c>
      <c r="I14" s="26">
        <f>SUM(G14:H14)</f>
        <v>686542</v>
      </c>
    </row>
    <row r="15" spans="1:9" ht="23.1" customHeight="1" x14ac:dyDescent="0.15">
      <c r="A15" s="234"/>
      <c r="B15" s="235"/>
      <c r="C15" s="236"/>
      <c r="D15" s="134" t="s">
        <v>19</v>
      </c>
      <c r="E15" s="27">
        <v>311533</v>
      </c>
      <c r="F15" s="25">
        <v>11728</v>
      </c>
      <c r="G15" s="25">
        <v>323249</v>
      </c>
      <c r="H15" s="25">
        <v>12</v>
      </c>
      <c r="I15" s="26">
        <f>SUM(G15:H15)</f>
        <v>323261</v>
      </c>
    </row>
    <row r="16" spans="1:9" ht="23.1" customHeight="1" x14ac:dyDescent="0.15">
      <c r="A16" s="237"/>
      <c r="B16" s="238"/>
      <c r="C16" s="239"/>
      <c r="D16" s="134" t="s">
        <v>22</v>
      </c>
      <c r="E16" s="28">
        <f>SUM(E14:E15)</f>
        <v>988027</v>
      </c>
      <c r="F16" s="25">
        <f>SUM(F14:F15)</f>
        <v>21776</v>
      </c>
      <c r="G16" s="25">
        <f>SUM(G14:G15)</f>
        <v>1009659</v>
      </c>
      <c r="H16" s="24">
        <f>SUM(H14:H15)</f>
        <v>144</v>
      </c>
      <c r="I16" s="26">
        <f>SUM(G16:H16)</f>
        <v>1009803</v>
      </c>
    </row>
    <row r="17" spans="1:9" ht="23.1" customHeight="1" x14ac:dyDescent="0.15">
      <c r="A17" s="246" t="s">
        <v>23</v>
      </c>
      <c r="B17" s="247"/>
      <c r="C17" s="247"/>
      <c r="D17" s="135"/>
      <c r="E17" s="28">
        <v>0</v>
      </c>
      <c r="F17" s="25">
        <v>0</v>
      </c>
      <c r="G17" s="30" t="s">
        <v>24</v>
      </c>
      <c r="H17" s="31" t="s">
        <v>24</v>
      </c>
      <c r="I17" s="26">
        <v>0</v>
      </c>
    </row>
    <row r="18" spans="1:9" ht="23.1" customHeight="1" x14ac:dyDescent="0.15">
      <c r="A18" s="245" t="s">
        <v>25</v>
      </c>
      <c r="B18" s="232"/>
      <c r="C18" s="233"/>
      <c r="D18" s="134" t="s">
        <v>18</v>
      </c>
      <c r="E18" s="27">
        <v>278</v>
      </c>
      <c r="F18" s="25">
        <v>3</v>
      </c>
      <c r="G18" s="25">
        <v>281</v>
      </c>
      <c r="H18" s="25">
        <v>0</v>
      </c>
      <c r="I18" s="26">
        <f>SUM(G18:H18)</f>
        <v>281</v>
      </c>
    </row>
    <row r="19" spans="1:9" ht="23.1" customHeight="1" x14ac:dyDescent="0.15">
      <c r="A19" s="234"/>
      <c r="B19" s="235"/>
      <c r="C19" s="236"/>
      <c r="D19" s="134" t="s">
        <v>19</v>
      </c>
      <c r="E19" s="27">
        <v>8512</v>
      </c>
      <c r="F19" s="25">
        <v>100</v>
      </c>
      <c r="G19" s="25">
        <v>8612</v>
      </c>
      <c r="H19" s="25">
        <v>0</v>
      </c>
      <c r="I19" s="26">
        <f>SUM(G19:H19)</f>
        <v>8612</v>
      </c>
    </row>
    <row r="20" spans="1:9" ht="23.1" customHeight="1" x14ac:dyDescent="0.15">
      <c r="A20" s="237"/>
      <c r="B20" s="238"/>
      <c r="C20" s="239"/>
      <c r="D20" s="134" t="s">
        <v>22</v>
      </c>
      <c r="E20" s="28">
        <f>SUM(E18:E19)</f>
        <v>8790</v>
      </c>
      <c r="F20" s="25">
        <f>SUM(F18:F19)</f>
        <v>103</v>
      </c>
      <c r="G20" s="25">
        <f>SUM(G18:G19)</f>
        <v>8893</v>
      </c>
      <c r="H20" s="24">
        <f>SUM(H18:H19)</f>
        <v>0</v>
      </c>
      <c r="I20" s="26">
        <f>SUM(G20:H20)</f>
        <v>8893</v>
      </c>
    </row>
    <row r="21" spans="1:9" ht="23.1" customHeight="1" x14ac:dyDescent="0.15">
      <c r="A21" s="248" t="s">
        <v>26</v>
      </c>
      <c r="B21" s="139"/>
      <c r="C21" s="139"/>
      <c r="D21" s="249"/>
      <c r="E21" s="366">
        <v>1047</v>
      </c>
      <c r="F21" s="33">
        <v>0</v>
      </c>
      <c r="G21" s="33">
        <v>1047</v>
      </c>
      <c r="H21" s="33">
        <v>0</v>
      </c>
      <c r="I21" s="34">
        <f>SUM(G21:H21)</f>
        <v>1047</v>
      </c>
    </row>
    <row r="22" spans="1:9" ht="23.1" customHeight="1" x14ac:dyDescent="0.15">
      <c r="A22" s="35"/>
      <c r="B22" s="36"/>
      <c r="C22" s="243" t="s">
        <v>159</v>
      </c>
      <c r="D22" s="244"/>
      <c r="E22" s="366">
        <v>50</v>
      </c>
      <c r="F22" s="33">
        <v>0</v>
      </c>
      <c r="G22" s="33">
        <v>50</v>
      </c>
      <c r="H22" s="33">
        <v>0</v>
      </c>
      <c r="I22" s="34">
        <f>SUM(G22:H22)</f>
        <v>50</v>
      </c>
    </row>
    <row r="23" spans="1:9" ht="23.1" customHeight="1" x14ac:dyDescent="0.15">
      <c r="A23" s="35"/>
      <c r="B23" s="36"/>
      <c r="C23" s="37"/>
      <c r="D23" s="131" t="s">
        <v>28</v>
      </c>
      <c r="E23" s="366">
        <v>8</v>
      </c>
      <c r="F23" s="33">
        <v>0</v>
      </c>
      <c r="G23" s="33">
        <v>8</v>
      </c>
      <c r="H23" s="33">
        <v>0</v>
      </c>
      <c r="I23" s="34">
        <f>SUM(G23:H23)</f>
        <v>8</v>
      </c>
    </row>
    <row r="24" spans="1:9" ht="23.1" customHeight="1" x14ac:dyDescent="0.15">
      <c r="A24" s="39"/>
      <c r="B24" s="40"/>
      <c r="C24" s="250" t="s">
        <v>29</v>
      </c>
      <c r="D24" s="244"/>
      <c r="E24" s="366">
        <v>304</v>
      </c>
      <c r="F24" s="33">
        <v>0</v>
      </c>
      <c r="G24" s="33">
        <v>304</v>
      </c>
      <c r="H24" s="33">
        <v>0</v>
      </c>
      <c r="I24" s="34">
        <f>SUM(G24:H24)</f>
        <v>304</v>
      </c>
    </row>
    <row r="25" spans="1:9" ht="23.1" customHeight="1" x14ac:dyDescent="0.15">
      <c r="A25" s="231" t="s">
        <v>30</v>
      </c>
      <c r="B25" s="232"/>
      <c r="C25" s="233"/>
      <c r="D25" s="134" t="s">
        <v>31</v>
      </c>
      <c r="E25" s="24">
        <v>2357</v>
      </c>
      <c r="F25" s="25">
        <v>0</v>
      </c>
      <c r="G25" s="30" t="s">
        <v>24</v>
      </c>
      <c r="H25" s="30" t="s">
        <v>24</v>
      </c>
      <c r="I25" s="26">
        <v>2357</v>
      </c>
    </row>
    <row r="26" spans="1:9" ht="23.1" customHeight="1" x14ac:dyDescent="0.15">
      <c r="A26" s="234"/>
      <c r="B26" s="235"/>
      <c r="C26" s="236"/>
      <c r="D26" s="134" t="s">
        <v>32</v>
      </c>
      <c r="E26" s="24">
        <v>6034</v>
      </c>
      <c r="F26" s="25">
        <v>0</v>
      </c>
      <c r="G26" s="30" t="s">
        <v>24</v>
      </c>
      <c r="H26" s="30" t="s">
        <v>24</v>
      </c>
      <c r="I26" s="26">
        <v>6034</v>
      </c>
    </row>
    <row r="27" spans="1:9" ht="23.1" customHeight="1" x14ac:dyDescent="0.15">
      <c r="A27" s="237"/>
      <c r="B27" s="238"/>
      <c r="C27" s="239"/>
      <c r="D27" s="134" t="s">
        <v>20</v>
      </c>
      <c r="E27" s="24">
        <f>SUM(E25:E26)</f>
        <v>8391</v>
      </c>
      <c r="F27" s="25">
        <f>SUM(F25:F26)</f>
        <v>0</v>
      </c>
      <c r="G27" s="30" t="s">
        <v>24</v>
      </c>
      <c r="H27" s="30" t="s">
        <v>24</v>
      </c>
      <c r="I27" s="26">
        <f>SUM(I25:I26)</f>
        <v>8391</v>
      </c>
    </row>
    <row r="28" spans="1:9" ht="23.1" customHeight="1" x14ac:dyDescent="0.15">
      <c r="A28" s="240" t="s">
        <v>33</v>
      </c>
      <c r="B28" s="191"/>
      <c r="C28" s="189"/>
      <c r="D28" s="190"/>
      <c r="E28" s="27">
        <v>482885</v>
      </c>
      <c r="F28" s="25">
        <v>4</v>
      </c>
      <c r="G28" s="30" t="s">
        <v>105</v>
      </c>
      <c r="H28" s="30" t="s">
        <v>105</v>
      </c>
      <c r="I28" s="26">
        <v>482889</v>
      </c>
    </row>
    <row r="29" spans="1:9" ht="23.1" customHeight="1" x14ac:dyDescent="0.15">
      <c r="A29" s="241"/>
      <c r="B29" s="242"/>
      <c r="C29" s="243" t="s">
        <v>159</v>
      </c>
      <c r="D29" s="244"/>
      <c r="E29" s="27">
        <v>162511</v>
      </c>
      <c r="F29" s="25">
        <v>0</v>
      </c>
      <c r="G29" s="30" t="s">
        <v>105</v>
      </c>
      <c r="H29" s="30" t="s">
        <v>105</v>
      </c>
      <c r="I29" s="26">
        <v>162511</v>
      </c>
    </row>
    <row r="30" spans="1:9" ht="23.1" customHeight="1" x14ac:dyDescent="0.15">
      <c r="A30" s="126"/>
      <c r="B30" s="128"/>
      <c r="C30" s="37"/>
      <c r="D30" s="131" t="s">
        <v>28</v>
      </c>
      <c r="E30" s="27">
        <v>15914</v>
      </c>
      <c r="F30" s="25">
        <v>0</v>
      </c>
      <c r="G30" s="30" t="s">
        <v>212</v>
      </c>
      <c r="H30" s="30" t="s">
        <v>105</v>
      </c>
      <c r="I30" s="26">
        <v>15914</v>
      </c>
    </row>
    <row r="31" spans="1:9" ht="23.1" customHeight="1" x14ac:dyDescent="0.15">
      <c r="A31" s="241"/>
      <c r="B31" s="242"/>
      <c r="C31" s="189" t="s">
        <v>29</v>
      </c>
      <c r="D31" s="190"/>
      <c r="E31" s="27">
        <v>58530</v>
      </c>
      <c r="F31" s="25">
        <v>0</v>
      </c>
      <c r="G31" s="30" t="s">
        <v>212</v>
      </c>
      <c r="H31" s="30" t="s">
        <v>105</v>
      </c>
      <c r="I31" s="26">
        <v>58530</v>
      </c>
    </row>
    <row r="32" spans="1:9" ht="23.1" customHeight="1" x14ac:dyDescent="0.15">
      <c r="A32" s="227" t="s">
        <v>194</v>
      </c>
      <c r="B32" s="228"/>
      <c r="C32" s="189" t="s">
        <v>134</v>
      </c>
      <c r="D32" s="190"/>
      <c r="E32" s="27">
        <v>12129</v>
      </c>
      <c r="F32" s="25">
        <v>25</v>
      </c>
      <c r="G32" s="25">
        <v>12153</v>
      </c>
      <c r="H32" s="25">
        <v>1</v>
      </c>
      <c r="I32" s="26">
        <f>SUM(G32:H32)</f>
        <v>12154</v>
      </c>
    </row>
    <row r="33" spans="1:9" ht="23.1" customHeight="1" x14ac:dyDescent="0.15">
      <c r="A33" s="229"/>
      <c r="B33" s="230"/>
      <c r="C33" s="189" t="s">
        <v>132</v>
      </c>
      <c r="D33" s="190"/>
      <c r="E33" s="27">
        <v>2544</v>
      </c>
      <c r="F33" s="25">
        <v>15</v>
      </c>
      <c r="G33" s="25">
        <v>2559</v>
      </c>
      <c r="H33" s="25">
        <v>0</v>
      </c>
      <c r="I33" s="26">
        <f>SUM(G33:H33)</f>
        <v>2559</v>
      </c>
    </row>
    <row r="34" spans="1:9" ht="23.1" customHeight="1" x14ac:dyDescent="0.15">
      <c r="A34" s="229"/>
      <c r="B34" s="230"/>
      <c r="C34" s="189" t="s">
        <v>214</v>
      </c>
      <c r="D34" s="190"/>
      <c r="E34" s="27">
        <v>0</v>
      </c>
      <c r="F34" s="25">
        <v>0</v>
      </c>
      <c r="G34" s="25">
        <v>0</v>
      </c>
      <c r="H34" s="25">
        <v>0</v>
      </c>
      <c r="I34" s="26">
        <f>SUM(G34:H34)</f>
        <v>0</v>
      </c>
    </row>
    <row r="35" spans="1:9" ht="23.1" customHeight="1" x14ac:dyDescent="0.15">
      <c r="A35" s="229"/>
      <c r="B35" s="230"/>
      <c r="C35" s="189" t="s">
        <v>157</v>
      </c>
      <c r="D35" s="190"/>
      <c r="E35" s="27">
        <v>1</v>
      </c>
      <c r="F35" s="25">
        <v>0</v>
      </c>
      <c r="G35" s="25">
        <v>1</v>
      </c>
      <c r="H35" s="25">
        <v>0</v>
      </c>
      <c r="I35" s="26">
        <f>SUM(G35:H35)</f>
        <v>1</v>
      </c>
    </row>
    <row r="36" spans="1:9" ht="23.1" customHeight="1" x14ac:dyDescent="0.15">
      <c r="A36" s="229"/>
      <c r="B36" s="230"/>
      <c r="C36" s="183" t="s">
        <v>20</v>
      </c>
      <c r="D36" s="184"/>
      <c r="E36" s="25">
        <f>SUM(E32:E35)</f>
        <v>14674</v>
      </c>
      <c r="F36" s="25">
        <f>SUM(F32:F35)</f>
        <v>40</v>
      </c>
      <c r="G36" s="25">
        <f>SUM(G32:G35)</f>
        <v>14713</v>
      </c>
      <c r="H36" s="25">
        <f>SUM(H32:H35)</f>
        <v>1</v>
      </c>
      <c r="I36" s="26">
        <f>SUM(G36:H36)</f>
        <v>14714</v>
      </c>
    </row>
    <row r="37" spans="1:9" ht="23.1" customHeight="1" x14ac:dyDescent="0.15">
      <c r="A37" s="217" t="s">
        <v>44</v>
      </c>
      <c r="B37" s="218"/>
      <c r="C37" s="218"/>
      <c r="D37" s="219"/>
      <c r="E37" s="366">
        <v>21722</v>
      </c>
      <c r="F37" s="33">
        <v>0</v>
      </c>
      <c r="G37" s="43" t="s">
        <v>105</v>
      </c>
      <c r="H37" s="43" t="s">
        <v>105</v>
      </c>
      <c r="I37" s="34">
        <v>21722</v>
      </c>
    </row>
    <row r="38" spans="1:9" ht="23.1" customHeight="1" x14ac:dyDescent="0.15">
      <c r="A38" s="217" t="s">
        <v>45</v>
      </c>
      <c r="B38" s="218"/>
      <c r="C38" s="218"/>
      <c r="D38" s="219"/>
      <c r="E38" s="366">
        <v>7006</v>
      </c>
      <c r="F38" s="33">
        <v>0</v>
      </c>
      <c r="G38" s="33">
        <v>6986</v>
      </c>
      <c r="H38" s="33">
        <v>20</v>
      </c>
      <c r="I38" s="34">
        <f>SUM(G38:H38)</f>
        <v>7006</v>
      </c>
    </row>
    <row r="39" spans="1:9" ht="23.1" customHeight="1" x14ac:dyDescent="0.15">
      <c r="A39" s="217" t="s">
        <v>46</v>
      </c>
      <c r="B39" s="218"/>
      <c r="C39" s="218"/>
      <c r="D39" s="219"/>
      <c r="E39" s="366">
        <v>493</v>
      </c>
      <c r="F39" s="33">
        <v>0</v>
      </c>
      <c r="G39" s="33">
        <v>493</v>
      </c>
      <c r="H39" s="33">
        <v>0</v>
      </c>
      <c r="I39" s="34">
        <f>SUM(G39:H39)</f>
        <v>493</v>
      </c>
    </row>
    <row r="40" spans="1:9" ht="23.1" customHeight="1" x14ac:dyDescent="0.15">
      <c r="A40" s="207" t="s">
        <v>47</v>
      </c>
      <c r="B40" s="220"/>
      <c r="C40" s="221"/>
      <c r="D40" s="222"/>
      <c r="E40" s="44">
        <v>183435</v>
      </c>
      <c r="F40" s="33">
        <v>12</v>
      </c>
      <c r="G40" s="43" t="s">
        <v>105</v>
      </c>
      <c r="H40" s="43" t="s">
        <v>105</v>
      </c>
      <c r="I40" s="34">
        <v>183447</v>
      </c>
    </row>
    <row r="41" spans="1:9" ht="23.1" customHeight="1" x14ac:dyDescent="0.15">
      <c r="A41" s="207"/>
      <c r="B41" s="220"/>
      <c r="C41" s="223" t="s">
        <v>48</v>
      </c>
      <c r="D41" s="224"/>
      <c r="E41" s="366">
        <v>169930</v>
      </c>
      <c r="F41" s="33">
        <v>12</v>
      </c>
      <c r="G41" s="33">
        <v>169940</v>
      </c>
      <c r="H41" s="33">
        <v>2</v>
      </c>
      <c r="I41" s="34">
        <f>SUM(G41:H41)</f>
        <v>169942</v>
      </c>
    </row>
    <row r="42" spans="1:9" ht="23.1" customHeight="1" x14ac:dyDescent="0.15">
      <c r="A42" s="207"/>
      <c r="B42" s="220"/>
      <c r="C42" s="225" t="s">
        <v>49</v>
      </c>
      <c r="D42" s="226"/>
      <c r="E42" s="45">
        <v>12358</v>
      </c>
      <c r="F42" s="33">
        <v>0</v>
      </c>
      <c r="G42" s="43" t="s">
        <v>105</v>
      </c>
      <c r="H42" s="43" t="s">
        <v>105</v>
      </c>
      <c r="I42" s="34">
        <v>12358</v>
      </c>
    </row>
    <row r="43" spans="1:9" ht="23.1" customHeight="1" x14ac:dyDescent="0.15">
      <c r="A43" s="207"/>
      <c r="B43" s="220"/>
      <c r="C43" s="46"/>
      <c r="D43" s="47" t="s">
        <v>50</v>
      </c>
      <c r="E43" s="409">
        <v>4904</v>
      </c>
      <c r="F43" s="33">
        <v>0</v>
      </c>
      <c r="G43" s="43" t="s">
        <v>105</v>
      </c>
      <c r="H43" s="48" t="s">
        <v>105</v>
      </c>
      <c r="I43" s="34">
        <v>4904</v>
      </c>
    </row>
    <row r="44" spans="1:9" ht="23.1" customHeight="1" x14ac:dyDescent="0.15">
      <c r="A44" s="207"/>
      <c r="B44" s="220"/>
      <c r="C44" s="215" t="s">
        <v>51</v>
      </c>
      <c r="D44" s="219"/>
      <c r="E44" s="45">
        <v>82</v>
      </c>
      <c r="F44" s="49">
        <v>0</v>
      </c>
      <c r="G44" s="43" t="s">
        <v>105</v>
      </c>
      <c r="H44" s="48" t="s">
        <v>105</v>
      </c>
      <c r="I44" s="34">
        <v>82</v>
      </c>
    </row>
    <row r="45" spans="1:9" ht="23.1" customHeight="1" x14ac:dyDescent="0.15">
      <c r="A45" s="207"/>
      <c r="B45" s="220"/>
      <c r="C45" s="215" t="s">
        <v>52</v>
      </c>
      <c r="D45" s="219"/>
      <c r="E45" s="45">
        <v>1</v>
      </c>
      <c r="F45" s="49">
        <v>0</v>
      </c>
      <c r="G45" s="43" t="s">
        <v>105</v>
      </c>
      <c r="H45" s="48" t="s">
        <v>105</v>
      </c>
      <c r="I45" s="34">
        <v>1</v>
      </c>
    </row>
    <row r="46" spans="1:9" ht="23.1" customHeight="1" x14ac:dyDescent="0.15">
      <c r="A46" s="207"/>
      <c r="B46" s="220"/>
      <c r="C46" s="215" t="s">
        <v>53</v>
      </c>
      <c r="D46" s="216"/>
      <c r="E46" s="45">
        <v>467</v>
      </c>
      <c r="F46" s="49">
        <v>0</v>
      </c>
      <c r="G46" s="33">
        <v>467</v>
      </c>
      <c r="H46" s="45">
        <v>0</v>
      </c>
      <c r="I46" s="34">
        <f>SUM(G46:H46)</f>
        <v>467</v>
      </c>
    </row>
    <row r="47" spans="1:9" ht="23.1" customHeight="1" x14ac:dyDescent="0.15">
      <c r="A47" s="205" t="s">
        <v>54</v>
      </c>
      <c r="B47" s="206"/>
      <c r="C47" s="211" t="s">
        <v>49</v>
      </c>
      <c r="D47" s="212"/>
      <c r="E47" s="45">
        <v>71512</v>
      </c>
      <c r="F47" s="49">
        <v>0</v>
      </c>
      <c r="G47" s="43" t="s">
        <v>105</v>
      </c>
      <c r="H47" s="48" t="s">
        <v>105</v>
      </c>
      <c r="I47" s="34">
        <v>71512</v>
      </c>
    </row>
    <row r="48" spans="1:9" ht="23.1" customHeight="1" x14ac:dyDescent="0.15">
      <c r="A48" s="207"/>
      <c r="B48" s="208"/>
      <c r="C48" s="50"/>
      <c r="D48" s="51" t="s">
        <v>50</v>
      </c>
      <c r="E48" s="45">
        <v>35546</v>
      </c>
      <c r="F48" s="49">
        <v>0</v>
      </c>
      <c r="G48" s="43" t="s">
        <v>105</v>
      </c>
      <c r="H48" s="48" t="s">
        <v>105</v>
      </c>
      <c r="I48" s="34">
        <v>35546</v>
      </c>
    </row>
    <row r="49" spans="1:9" ht="23.1" customHeight="1" x14ac:dyDescent="0.15">
      <c r="A49" s="207"/>
      <c r="B49" s="208"/>
      <c r="C49" s="213" t="s">
        <v>55</v>
      </c>
      <c r="D49" s="214"/>
      <c r="E49" s="45">
        <v>38</v>
      </c>
      <c r="F49" s="49">
        <v>0</v>
      </c>
      <c r="G49" s="43" t="s">
        <v>105</v>
      </c>
      <c r="H49" s="48" t="s">
        <v>105</v>
      </c>
      <c r="I49" s="34">
        <v>38</v>
      </c>
    </row>
    <row r="50" spans="1:9" ht="23.1" customHeight="1" x14ac:dyDescent="0.15">
      <c r="A50" s="207"/>
      <c r="B50" s="208"/>
      <c r="C50" s="213" t="s">
        <v>56</v>
      </c>
      <c r="D50" s="214"/>
      <c r="E50" s="45">
        <v>0</v>
      </c>
      <c r="F50" s="49">
        <v>0</v>
      </c>
      <c r="G50" s="43" t="s">
        <v>105</v>
      </c>
      <c r="H50" s="48" t="s">
        <v>105</v>
      </c>
      <c r="I50" s="34">
        <v>0</v>
      </c>
    </row>
    <row r="51" spans="1:9" ht="23.1" customHeight="1" x14ac:dyDescent="0.15">
      <c r="A51" s="209"/>
      <c r="B51" s="210"/>
      <c r="C51" s="215" t="s">
        <v>53</v>
      </c>
      <c r="D51" s="216"/>
      <c r="E51" s="45">
        <v>8535</v>
      </c>
      <c r="F51" s="49">
        <v>0</v>
      </c>
      <c r="G51" s="33">
        <v>8535</v>
      </c>
      <c r="H51" s="45">
        <v>0</v>
      </c>
      <c r="I51" s="34">
        <f>SUM(G51:H51)</f>
        <v>8535</v>
      </c>
    </row>
    <row r="52" spans="1:9" ht="23.1" customHeight="1" x14ac:dyDescent="0.15">
      <c r="A52" s="217" t="s">
        <v>57</v>
      </c>
      <c r="B52" s="218"/>
      <c r="C52" s="218"/>
      <c r="D52" s="219"/>
      <c r="E52" s="45">
        <v>599</v>
      </c>
      <c r="F52" s="49">
        <v>0</v>
      </c>
      <c r="G52" s="43" t="s">
        <v>105</v>
      </c>
      <c r="H52" s="48" t="s">
        <v>105</v>
      </c>
      <c r="I52" s="34">
        <v>599</v>
      </c>
    </row>
    <row r="53" spans="1:9" ht="23.1" customHeight="1" thickBot="1" x14ac:dyDescent="0.2">
      <c r="A53" s="195" t="s">
        <v>58</v>
      </c>
      <c r="B53" s="196"/>
      <c r="C53" s="196"/>
      <c r="D53" s="197"/>
      <c r="E53" s="270">
        <v>0</v>
      </c>
      <c r="F53" s="52">
        <v>0</v>
      </c>
      <c r="G53" s="53" t="s">
        <v>105</v>
      </c>
      <c r="H53" s="54" t="s">
        <v>105</v>
      </c>
      <c r="I53" s="55">
        <v>0</v>
      </c>
    </row>
    <row r="54" spans="1:9" ht="28.5" x14ac:dyDescent="0.3">
      <c r="A54" s="140" t="s">
        <v>143</v>
      </c>
      <c r="B54" s="140"/>
      <c r="C54" s="140"/>
      <c r="D54" s="140"/>
      <c r="E54" s="140"/>
      <c r="F54" s="140"/>
      <c r="G54" s="140"/>
      <c r="H54" s="140"/>
      <c r="I54" s="140"/>
    </row>
    <row r="55" spans="1:9" ht="12.75" customHeight="1" x14ac:dyDescent="0.3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customHeight="1" x14ac:dyDescent="0.2">
      <c r="A56" s="57"/>
      <c r="B56" s="58"/>
      <c r="C56" s="58"/>
      <c r="F56" s="7"/>
      <c r="G56" s="7"/>
      <c r="H56" s="8"/>
      <c r="I56" s="141"/>
    </row>
    <row r="57" spans="1:9" ht="23.25" customHeight="1" x14ac:dyDescent="0.15">
      <c r="A57" s="142" t="s">
        <v>213</v>
      </c>
      <c r="B57" s="142"/>
      <c r="C57" s="142"/>
      <c r="D57" s="142"/>
      <c r="E57" s="142"/>
      <c r="F57" s="142"/>
      <c r="G57" s="142"/>
      <c r="H57" s="142"/>
      <c r="I57" s="141"/>
    </row>
    <row r="58" spans="1:9" ht="20.25" customHeight="1" thickBot="1" x14ac:dyDescent="0.2">
      <c r="A58" s="59" t="s">
        <v>155</v>
      </c>
      <c r="B58" s="60"/>
      <c r="C58" s="60"/>
      <c r="D58" s="60"/>
      <c r="E58" s="10"/>
      <c r="F58" s="11"/>
      <c r="G58" s="11"/>
      <c r="H58" s="11"/>
      <c r="I58" s="408" t="s">
        <v>154</v>
      </c>
    </row>
    <row r="59" spans="1:9" ht="23.1" customHeight="1" thickBot="1" x14ac:dyDescent="0.2">
      <c r="A59" s="199" t="s">
        <v>160</v>
      </c>
      <c r="B59" s="200"/>
      <c r="C59" s="200"/>
      <c r="D59" s="201"/>
      <c r="E59" s="132" t="s">
        <v>8</v>
      </c>
      <c r="F59" s="18" t="s">
        <v>9</v>
      </c>
      <c r="G59" s="18" t="s">
        <v>10</v>
      </c>
      <c r="H59" s="18" t="s">
        <v>11</v>
      </c>
      <c r="I59" s="19" t="s">
        <v>153</v>
      </c>
    </row>
    <row r="60" spans="1:9" ht="23.1" customHeight="1" x14ac:dyDescent="0.15">
      <c r="A60" s="171" t="s">
        <v>61</v>
      </c>
      <c r="B60" s="185"/>
      <c r="C60" s="183" t="s">
        <v>62</v>
      </c>
      <c r="D60" s="204"/>
      <c r="E60" s="62">
        <v>430</v>
      </c>
      <c r="F60" s="63">
        <v>0</v>
      </c>
      <c r="G60" s="30" t="s">
        <v>105</v>
      </c>
      <c r="H60" s="64" t="s">
        <v>212</v>
      </c>
      <c r="I60" s="34">
        <v>430</v>
      </c>
    </row>
    <row r="61" spans="1:9" ht="23.1" customHeight="1" x14ac:dyDescent="0.15">
      <c r="A61" s="173"/>
      <c r="B61" s="186"/>
      <c r="C61" s="183" t="s">
        <v>63</v>
      </c>
      <c r="D61" s="204"/>
      <c r="E61" s="62">
        <v>3883</v>
      </c>
      <c r="F61" s="63">
        <v>33</v>
      </c>
      <c r="G61" s="30" t="s">
        <v>105</v>
      </c>
      <c r="H61" s="64" t="s">
        <v>105</v>
      </c>
      <c r="I61" s="34">
        <v>3916</v>
      </c>
    </row>
    <row r="62" spans="1:9" ht="23.1" customHeight="1" x14ac:dyDescent="0.15">
      <c r="A62" s="173"/>
      <c r="B62" s="186"/>
      <c r="C62" s="183" t="s">
        <v>64</v>
      </c>
      <c r="D62" s="204"/>
      <c r="E62" s="62">
        <v>134</v>
      </c>
      <c r="F62" s="63">
        <v>1</v>
      </c>
      <c r="G62" s="30" t="s">
        <v>105</v>
      </c>
      <c r="H62" s="64" t="s">
        <v>105</v>
      </c>
      <c r="I62" s="34">
        <v>135</v>
      </c>
    </row>
    <row r="63" spans="1:9" ht="23.1" customHeight="1" x14ac:dyDescent="0.15">
      <c r="A63" s="202"/>
      <c r="B63" s="203"/>
      <c r="C63" s="183" t="s">
        <v>20</v>
      </c>
      <c r="D63" s="184"/>
      <c r="E63" s="25">
        <f>SUM(E60:E62)</f>
        <v>4447</v>
      </c>
      <c r="F63" s="25">
        <f>SUM(F60:F62)</f>
        <v>34</v>
      </c>
      <c r="G63" s="30" t="s">
        <v>105</v>
      </c>
      <c r="H63" s="30" t="s">
        <v>105</v>
      </c>
      <c r="I63" s="26">
        <f>SUM(I60:I62)</f>
        <v>4481</v>
      </c>
    </row>
    <row r="64" spans="1:9" ht="23.1" customHeight="1" x14ac:dyDescent="0.15">
      <c r="A64" s="171" t="s">
        <v>152</v>
      </c>
      <c r="B64" s="185"/>
      <c r="C64" s="191" t="s">
        <v>123</v>
      </c>
      <c r="D64" s="65" t="s">
        <v>121</v>
      </c>
      <c r="E64" s="27">
        <v>0</v>
      </c>
      <c r="F64" s="25">
        <v>0</v>
      </c>
      <c r="G64" s="25">
        <v>0</v>
      </c>
      <c r="H64" s="25">
        <v>0</v>
      </c>
      <c r="I64" s="34">
        <f>SUM(G64:H64)</f>
        <v>0</v>
      </c>
    </row>
    <row r="65" spans="1:9" ht="23.1" customHeight="1" x14ac:dyDescent="0.15">
      <c r="A65" s="173"/>
      <c r="B65" s="186"/>
      <c r="C65" s="194"/>
      <c r="D65" s="65" t="s">
        <v>150</v>
      </c>
      <c r="E65" s="27">
        <v>427</v>
      </c>
      <c r="F65" s="25">
        <v>0</v>
      </c>
      <c r="G65" s="25">
        <v>427</v>
      </c>
      <c r="H65" s="25">
        <v>0</v>
      </c>
      <c r="I65" s="34">
        <f>SUM(G65:H65)</f>
        <v>427</v>
      </c>
    </row>
    <row r="66" spans="1:9" ht="23.1" customHeight="1" x14ac:dyDescent="0.15">
      <c r="A66" s="173"/>
      <c r="B66" s="186"/>
      <c r="C66" s="191" t="s">
        <v>151</v>
      </c>
      <c r="D66" s="65" t="s">
        <v>121</v>
      </c>
      <c r="E66" s="27">
        <v>7</v>
      </c>
      <c r="F66" s="25">
        <v>0</v>
      </c>
      <c r="G66" s="25">
        <v>7</v>
      </c>
      <c r="H66" s="25">
        <v>0</v>
      </c>
      <c r="I66" s="34">
        <f>SUM(G66:H66)</f>
        <v>7</v>
      </c>
    </row>
    <row r="67" spans="1:9" ht="23.1" customHeight="1" x14ac:dyDescent="0.15">
      <c r="A67" s="173"/>
      <c r="B67" s="186"/>
      <c r="C67" s="194"/>
      <c r="D67" s="65" t="s">
        <v>150</v>
      </c>
      <c r="E67" s="27">
        <v>3842</v>
      </c>
      <c r="F67" s="25">
        <v>31</v>
      </c>
      <c r="G67" s="25">
        <v>3873</v>
      </c>
      <c r="H67" s="25">
        <v>0</v>
      </c>
      <c r="I67" s="34">
        <f>SUM(G67:H67)</f>
        <v>3873</v>
      </c>
    </row>
    <row r="68" spans="1:9" ht="23.1" customHeight="1" x14ac:dyDescent="0.15">
      <c r="A68" s="173"/>
      <c r="B68" s="186"/>
      <c r="C68" s="191" t="s">
        <v>117</v>
      </c>
      <c r="D68" s="65" t="s">
        <v>121</v>
      </c>
      <c r="E68" s="27">
        <v>0</v>
      </c>
      <c r="F68" s="25">
        <v>0</v>
      </c>
      <c r="G68" s="25">
        <v>0</v>
      </c>
      <c r="H68" s="25">
        <v>0</v>
      </c>
      <c r="I68" s="34">
        <f>SUM(G68:H68)</f>
        <v>0</v>
      </c>
    </row>
    <row r="69" spans="1:9" ht="23.1" customHeight="1" x14ac:dyDescent="0.15">
      <c r="A69" s="173"/>
      <c r="B69" s="186"/>
      <c r="C69" s="194"/>
      <c r="D69" s="65" t="s">
        <v>150</v>
      </c>
      <c r="E69" s="27">
        <v>128</v>
      </c>
      <c r="F69" s="25">
        <v>1</v>
      </c>
      <c r="G69" s="25">
        <v>129</v>
      </c>
      <c r="H69" s="25">
        <v>0</v>
      </c>
      <c r="I69" s="34">
        <f>SUM(G69:H69)</f>
        <v>129</v>
      </c>
    </row>
    <row r="70" spans="1:9" ht="23.1" customHeight="1" x14ac:dyDescent="0.15">
      <c r="A70" s="187"/>
      <c r="B70" s="188"/>
      <c r="C70" s="183" t="s">
        <v>20</v>
      </c>
      <c r="D70" s="184"/>
      <c r="E70" s="25">
        <f>SUM(E64:E69)</f>
        <v>4404</v>
      </c>
      <c r="F70" s="25">
        <f>SUM(F64:F69)</f>
        <v>32</v>
      </c>
      <c r="G70" s="25">
        <f>SUM(G64:G69)</f>
        <v>4436</v>
      </c>
      <c r="H70" s="25">
        <f>SUM(H64:H69)</f>
        <v>0</v>
      </c>
      <c r="I70" s="34">
        <f>SUM(G70:H70)</f>
        <v>4436</v>
      </c>
    </row>
    <row r="71" spans="1:9" ht="23.1" customHeight="1" x14ac:dyDescent="0.15">
      <c r="A71" s="171" t="s">
        <v>149</v>
      </c>
      <c r="B71" s="185"/>
      <c r="C71" s="189" t="s">
        <v>148</v>
      </c>
      <c r="D71" s="190"/>
      <c r="E71" s="66">
        <v>461</v>
      </c>
      <c r="F71" s="67">
        <v>0</v>
      </c>
      <c r="G71" s="25">
        <v>461</v>
      </c>
      <c r="H71" s="25">
        <v>0</v>
      </c>
      <c r="I71" s="34">
        <f>SUM(G71:H71)</f>
        <v>461</v>
      </c>
    </row>
    <row r="72" spans="1:9" ht="23.1" customHeight="1" x14ac:dyDescent="0.15">
      <c r="A72" s="173"/>
      <c r="B72" s="186"/>
      <c r="C72" s="189" t="s">
        <v>136</v>
      </c>
      <c r="D72" s="190"/>
      <c r="E72" s="66">
        <v>3931</v>
      </c>
      <c r="F72" s="67">
        <v>33</v>
      </c>
      <c r="G72" s="25">
        <v>3964</v>
      </c>
      <c r="H72" s="25">
        <v>0</v>
      </c>
      <c r="I72" s="34">
        <f>SUM(G72:H72)</f>
        <v>3964</v>
      </c>
    </row>
    <row r="73" spans="1:9" ht="23.1" customHeight="1" x14ac:dyDescent="0.15">
      <c r="A73" s="173"/>
      <c r="B73" s="186"/>
      <c r="C73" s="189" t="s">
        <v>76</v>
      </c>
      <c r="D73" s="190"/>
      <c r="E73" s="66">
        <v>140</v>
      </c>
      <c r="F73" s="67">
        <v>1</v>
      </c>
      <c r="G73" s="25">
        <v>141</v>
      </c>
      <c r="H73" s="25">
        <v>0</v>
      </c>
      <c r="I73" s="34">
        <f>SUM(G73:H73)</f>
        <v>141</v>
      </c>
    </row>
    <row r="74" spans="1:9" ht="23.1" customHeight="1" x14ac:dyDescent="0.15">
      <c r="A74" s="173"/>
      <c r="B74" s="186"/>
      <c r="C74" s="189" t="s">
        <v>77</v>
      </c>
      <c r="D74" s="190"/>
      <c r="E74" s="66">
        <v>25</v>
      </c>
      <c r="F74" s="67">
        <v>0</v>
      </c>
      <c r="G74" s="25">
        <v>25</v>
      </c>
      <c r="H74" s="25">
        <v>0</v>
      </c>
      <c r="I74" s="34">
        <f>SUM(G74:H74)</f>
        <v>25</v>
      </c>
    </row>
    <row r="75" spans="1:9" ht="23.1" customHeight="1" x14ac:dyDescent="0.15">
      <c r="A75" s="187"/>
      <c r="B75" s="188"/>
      <c r="C75" s="183" t="s">
        <v>20</v>
      </c>
      <c r="D75" s="184"/>
      <c r="E75" s="67">
        <f>SUM(E71:E74)</f>
        <v>4557</v>
      </c>
      <c r="F75" s="67">
        <f>SUM(F71:F74)</f>
        <v>34</v>
      </c>
      <c r="G75" s="67">
        <f>SUM(G71:G74)</f>
        <v>4591</v>
      </c>
      <c r="H75" s="67">
        <f>SUM(H71:H74)</f>
        <v>0</v>
      </c>
      <c r="I75" s="34">
        <f>SUM(G75:H75)</f>
        <v>4591</v>
      </c>
    </row>
    <row r="76" spans="1:9" ht="23.1" customHeight="1" x14ac:dyDescent="0.15">
      <c r="A76" s="171" t="s">
        <v>78</v>
      </c>
      <c r="B76" s="185"/>
      <c r="C76" s="189" t="s">
        <v>148</v>
      </c>
      <c r="D76" s="190"/>
      <c r="E76" s="27">
        <v>4027</v>
      </c>
      <c r="F76" s="25">
        <v>0</v>
      </c>
      <c r="G76" s="30" t="s">
        <v>105</v>
      </c>
      <c r="H76" s="30" t="s">
        <v>105</v>
      </c>
      <c r="I76" s="34">
        <v>4027</v>
      </c>
    </row>
    <row r="77" spans="1:9" ht="23.1" customHeight="1" x14ac:dyDescent="0.15">
      <c r="A77" s="173"/>
      <c r="B77" s="186"/>
      <c r="C77" s="189" t="s">
        <v>136</v>
      </c>
      <c r="D77" s="190"/>
      <c r="E77" s="27">
        <v>37188</v>
      </c>
      <c r="F77" s="25">
        <v>743</v>
      </c>
      <c r="G77" s="30" t="s">
        <v>105</v>
      </c>
      <c r="H77" s="30" t="s">
        <v>105</v>
      </c>
      <c r="I77" s="34">
        <v>37931</v>
      </c>
    </row>
    <row r="78" spans="1:9" ht="23.1" customHeight="1" x14ac:dyDescent="0.15">
      <c r="A78" s="173"/>
      <c r="B78" s="186"/>
      <c r="C78" s="189" t="s">
        <v>147</v>
      </c>
      <c r="D78" s="190"/>
      <c r="E78" s="27">
        <v>1036</v>
      </c>
      <c r="F78" s="25">
        <v>31</v>
      </c>
      <c r="G78" s="30" t="s">
        <v>105</v>
      </c>
      <c r="H78" s="30" t="s">
        <v>105</v>
      </c>
      <c r="I78" s="34">
        <v>1067</v>
      </c>
    </row>
    <row r="79" spans="1:9" ht="23.1" customHeight="1" x14ac:dyDescent="0.15">
      <c r="A79" s="173"/>
      <c r="B79" s="186"/>
      <c r="C79" s="191" t="s">
        <v>77</v>
      </c>
      <c r="D79" s="192"/>
      <c r="E79" s="68">
        <v>163</v>
      </c>
      <c r="F79" s="69">
        <v>0</v>
      </c>
      <c r="G79" s="30" t="s">
        <v>105</v>
      </c>
      <c r="H79" s="30" t="s">
        <v>105</v>
      </c>
      <c r="I79" s="70">
        <v>163</v>
      </c>
    </row>
    <row r="80" spans="1:9" ht="23.1" customHeight="1" x14ac:dyDescent="0.15">
      <c r="A80" s="187"/>
      <c r="B80" s="188"/>
      <c r="C80" s="193" t="s">
        <v>20</v>
      </c>
      <c r="D80" s="190"/>
      <c r="E80" s="27">
        <f>SUM(E76:E79)</f>
        <v>42414</v>
      </c>
      <c r="F80" s="25">
        <f>SUM(F76:F79)</f>
        <v>774</v>
      </c>
      <c r="G80" s="30" t="s">
        <v>211</v>
      </c>
      <c r="H80" s="30" t="s">
        <v>105</v>
      </c>
      <c r="I80" s="26">
        <f>SUM(I76:I79)</f>
        <v>43188</v>
      </c>
    </row>
    <row r="81" spans="1:9" ht="23.1" customHeight="1" x14ac:dyDescent="0.15">
      <c r="A81" s="171" t="s">
        <v>81</v>
      </c>
      <c r="B81" s="172"/>
      <c r="C81" s="176" t="s">
        <v>13</v>
      </c>
      <c r="D81" s="177"/>
      <c r="E81" s="27">
        <v>45469</v>
      </c>
      <c r="F81" s="25">
        <v>0</v>
      </c>
      <c r="G81" s="30" t="s">
        <v>212</v>
      </c>
      <c r="H81" s="30" t="s">
        <v>105</v>
      </c>
      <c r="I81" s="26">
        <v>45469</v>
      </c>
    </row>
    <row r="82" spans="1:9" ht="23.1" customHeight="1" x14ac:dyDescent="0.15">
      <c r="A82" s="173"/>
      <c r="B82" s="174"/>
      <c r="C82" s="71"/>
      <c r="D82" s="72" t="s">
        <v>82</v>
      </c>
      <c r="E82" s="73">
        <v>45417</v>
      </c>
      <c r="F82" s="33">
        <v>0</v>
      </c>
      <c r="G82" s="43" t="s">
        <v>211</v>
      </c>
      <c r="H82" s="43" t="s">
        <v>212</v>
      </c>
      <c r="I82" s="34">
        <v>45417</v>
      </c>
    </row>
    <row r="83" spans="1:9" ht="23.1" customHeight="1" x14ac:dyDescent="0.15">
      <c r="A83" s="175"/>
      <c r="B83" s="174"/>
      <c r="C83" s="178" t="s">
        <v>83</v>
      </c>
      <c r="D83" s="177"/>
      <c r="E83" s="27">
        <v>13002</v>
      </c>
      <c r="F83" s="25">
        <v>0</v>
      </c>
      <c r="G83" s="30" t="s">
        <v>105</v>
      </c>
      <c r="H83" s="30" t="s">
        <v>105</v>
      </c>
      <c r="I83" s="26">
        <v>13002</v>
      </c>
    </row>
    <row r="84" spans="1:9" ht="23.1" customHeight="1" x14ac:dyDescent="0.15">
      <c r="A84" s="175"/>
      <c r="B84" s="174"/>
      <c r="C84" s="178" t="s">
        <v>84</v>
      </c>
      <c r="D84" s="177"/>
      <c r="E84" s="27">
        <v>805</v>
      </c>
      <c r="F84" s="25">
        <v>0</v>
      </c>
      <c r="G84" s="30" t="s">
        <v>105</v>
      </c>
      <c r="H84" s="30" t="s">
        <v>105</v>
      </c>
      <c r="I84" s="26">
        <v>805</v>
      </c>
    </row>
    <row r="85" spans="1:9" ht="23.1" customHeight="1" x14ac:dyDescent="0.15">
      <c r="A85" s="175"/>
      <c r="B85" s="174"/>
      <c r="C85" s="176" t="s">
        <v>20</v>
      </c>
      <c r="D85" s="179"/>
      <c r="E85" s="62">
        <f>SUM(E81,E83,E84)</f>
        <v>59276</v>
      </c>
      <c r="F85" s="67">
        <f>SUM(F81,F83,F84)</f>
        <v>0</v>
      </c>
      <c r="G85" s="30" t="s">
        <v>105</v>
      </c>
      <c r="H85" s="74" t="s">
        <v>34</v>
      </c>
      <c r="I85" s="75">
        <f>SUM(I81,I83,I84)</f>
        <v>59276</v>
      </c>
    </row>
    <row r="86" spans="1:9" ht="23.1" customHeight="1" x14ac:dyDescent="0.15">
      <c r="A86" s="180" t="s">
        <v>85</v>
      </c>
      <c r="B86" s="181"/>
      <c r="C86" s="181"/>
      <c r="D86" s="182"/>
      <c r="E86" s="400">
        <v>377455</v>
      </c>
      <c r="F86" s="76">
        <v>37</v>
      </c>
      <c r="G86" s="43" t="s">
        <v>105</v>
      </c>
      <c r="H86" s="43" t="s">
        <v>105</v>
      </c>
      <c r="I86" s="34">
        <v>377492</v>
      </c>
    </row>
    <row r="87" spans="1:9" ht="22.5" customHeight="1" x14ac:dyDescent="0.15">
      <c r="A87" s="329" t="s">
        <v>146</v>
      </c>
      <c r="B87" s="328"/>
      <c r="C87" s="407" t="s">
        <v>13</v>
      </c>
      <c r="D87" s="380" t="s">
        <v>15</v>
      </c>
      <c r="E87" s="406">
        <v>153620</v>
      </c>
      <c r="F87" s="405">
        <v>0</v>
      </c>
      <c r="G87" s="404" t="s">
        <v>105</v>
      </c>
      <c r="H87" s="404" t="s">
        <v>34</v>
      </c>
      <c r="I87" s="377">
        <v>153620</v>
      </c>
    </row>
    <row r="88" spans="1:9" ht="23.1" customHeight="1" x14ac:dyDescent="0.15">
      <c r="A88" s="402"/>
      <c r="B88" s="401"/>
      <c r="C88" s="403"/>
      <c r="D88" s="131" t="s">
        <v>150</v>
      </c>
      <c r="E88" s="400">
        <v>1550</v>
      </c>
      <c r="F88" s="76">
        <v>0</v>
      </c>
      <c r="G88" s="43" t="s">
        <v>105</v>
      </c>
      <c r="H88" s="43" t="s">
        <v>163</v>
      </c>
      <c r="I88" s="34">
        <v>1550</v>
      </c>
    </row>
    <row r="89" spans="1:9" ht="23.1" customHeight="1" x14ac:dyDescent="0.15">
      <c r="A89" s="402"/>
      <c r="B89" s="401"/>
      <c r="C89" s="213" t="s">
        <v>76</v>
      </c>
      <c r="D89" s="397"/>
      <c r="E89" s="400">
        <v>2401</v>
      </c>
      <c r="F89" s="76">
        <v>1</v>
      </c>
      <c r="G89" s="43" t="s">
        <v>105</v>
      </c>
      <c r="H89" s="43" t="s">
        <v>34</v>
      </c>
      <c r="I89" s="34">
        <v>2402</v>
      </c>
    </row>
    <row r="90" spans="1:9" ht="23.1" customHeight="1" thickBot="1" x14ac:dyDescent="0.2">
      <c r="A90" s="399"/>
      <c r="B90" s="398"/>
      <c r="C90" s="215" t="s">
        <v>20</v>
      </c>
      <c r="D90" s="397"/>
      <c r="E90" s="119">
        <f>SUM(E87:E89)</f>
        <v>157571</v>
      </c>
      <c r="F90" s="76">
        <f>SUM(F87:F89)</f>
        <v>1</v>
      </c>
      <c r="G90" s="43" t="s">
        <v>105</v>
      </c>
      <c r="H90" s="43" t="s">
        <v>211</v>
      </c>
      <c r="I90" s="34">
        <f>SUM(I87:I89)</f>
        <v>157572</v>
      </c>
    </row>
    <row r="91" spans="1:9" ht="23.1" customHeight="1" thickBot="1" x14ac:dyDescent="0.2">
      <c r="A91" s="167" t="s">
        <v>196</v>
      </c>
      <c r="B91" s="168"/>
      <c r="C91" s="168"/>
      <c r="D91" s="169"/>
      <c r="E91" s="77">
        <f>SUM(E13,E16,E17,E20,E21,E75)</f>
        <v>1201964</v>
      </c>
      <c r="F91" s="77">
        <f>SUM(F13,F16,F17,F20,F21,F75)</f>
        <v>21950</v>
      </c>
      <c r="G91" s="77">
        <f>SUM(G13,G16,G20,G21,G75)</f>
        <v>1223750</v>
      </c>
      <c r="H91" s="77">
        <f>SUM(H13,H16,H20,H21,H75)</f>
        <v>164</v>
      </c>
      <c r="I91" s="81">
        <f>SUM(I13,I16,I17,I20,I21,I75)</f>
        <v>1223914</v>
      </c>
    </row>
    <row r="92" spans="1:9" ht="23.1" customHeight="1" thickBot="1" x14ac:dyDescent="0.2">
      <c r="A92" s="167" t="s">
        <v>87</v>
      </c>
      <c r="B92" s="168"/>
      <c r="C92" s="168"/>
      <c r="D92" s="169"/>
      <c r="E92" s="78">
        <f>SUM(E13,E16,E17,E20,E21,E27,E28,E36,E37,E38,E39,E40,E47,E49,E50,E51,E52,E53,E75)</f>
        <v>2001254</v>
      </c>
      <c r="F92" s="78">
        <f>SUM(F13,F16,F17,F20,F21,F27,F28,F36,F37,F38,F39,F40,F47,F49,F50,F51,F52,F53,F75)</f>
        <v>22006</v>
      </c>
      <c r="G92" s="79" t="s">
        <v>211</v>
      </c>
      <c r="H92" s="79" t="s">
        <v>163</v>
      </c>
      <c r="I92" s="81">
        <f>SUM(I13,I16,I17,I20,I21,I27,I28,I36,I37,I38,I39,I40,I47,I49,I50,I51,I52,I53,I75)</f>
        <v>2023260</v>
      </c>
    </row>
    <row r="93" spans="1:9" ht="23.1" customHeight="1" thickBot="1" x14ac:dyDescent="0.2">
      <c r="A93" s="167" t="s">
        <v>88</v>
      </c>
      <c r="B93" s="168"/>
      <c r="C93" s="168"/>
      <c r="D93" s="169"/>
      <c r="E93" s="80" t="s">
        <v>163</v>
      </c>
      <c r="F93" s="79" t="s">
        <v>34</v>
      </c>
      <c r="G93" s="79" t="s">
        <v>105</v>
      </c>
      <c r="H93" s="79" t="s">
        <v>163</v>
      </c>
      <c r="I93" s="81">
        <f>SUM(I10,I12,I15,I17,I19,I21)</f>
        <v>359710</v>
      </c>
    </row>
    <row r="94" spans="1:9" ht="23.1" customHeight="1" thickBot="1" x14ac:dyDescent="0.2">
      <c r="A94" s="167" t="s">
        <v>89</v>
      </c>
      <c r="B94" s="168"/>
      <c r="C94" s="168"/>
      <c r="D94" s="169"/>
      <c r="E94" s="396">
        <f>IF(I93=0,0,IF(I80=0,0,I80/I93))</f>
        <v>0.12006338439298324</v>
      </c>
      <c r="F94" s="395" t="s">
        <v>145</v>
      </c>
      <c r="G94" s="394"/>
      <c r="H94" s="393"/>
      <c r="I94" s="392">
        <f>IF(I16=0,0,IF(I14=0,0,(I14/I16)))</f>
        <v>0.67987716415974209</v>
      </c>
    </row>
    <row r="95" spans="1:9" ht="18" customHeight="1" x14ac:dyDescent="0.15">
      <c r="A95" s="127"/>
      <c r="B95" s="127"/>
      <c r="C95" s="127"/>
      <c r="D95" s="127"/>
      <c r="E95" s="391"/>
      <c r="F95" s="127"/>
      <c r="G95" s="127"/>
      <c r="H95" s="127"/>
      <c r="I95" s="391"/>
    </row>
    <row r="96" spans="1:9" ht="9.75" customHeight="1" x14ac:dyDescent="0.15">
      <c r="A96" s="90"/>
      <c r="B96" s="90"/>
      <c r="C96" s="90"/>
      <c r="D96" s="90"/>
      <c r="E96" s="90"/>
      <c r="F96" s="90"/>
      <c r="G96" s="90"/>
      <c r="H96" s="90"/>
      <c r="I96" s="90"/>
    </row>
    <row r="97" spans="1:9" ht="18" customHeight="1" thickBot="1" x14ac:dyDescent="0.2">
      <c r="A97" s="390" t="s">
        <v>144</v>
      </c>
      <c r="B97" s="390"/>
      <c r="C97" s="390"/>
      <c r="D97" s="90"/>
      <c r="E97" s="90"/>
      <c r="F97" s="90"/>
      <c r="G97" s="90"/>
      <c r="H97" s="90"/>
      <c r="I97" s="92"/>
    </row>
    <row r="98" spans="1:9" ht="21.95" customHeight="1" x14ac:dyDescent="0.15">
      <c r="A98" s="93"/>
      <c r="B98" s="94"/>
      <c r="C98" s="152" t="s">
        <v>91</v>
      </c>
      <c r="D98" s="389"/>
      <c r="E98" s="154" t="s">
        <v>92</v>
      </c>
      <c r="F98" s="152" t="s">
        <v>93</v>
      </c>
      <c r="G98" s="153"/>
      <c r="H98" s="156" t="s">
        <v>20</v>
      </c>
      <c r="I98" s="157"/>
    </row>
    <row r="99" spans="1:9" ht="21.95" customHeight="1" thickBot="1" x14ac:dyDescent="0.2">
      <c r="A99" s="95"/>
      <c r="B99" s="96"/>
      <c r="C99" s="97" t="s">
        <v>94</v>
      </c>
      <c r="D99" s="98" t="s">
        <v>95</v>
      </c>
      <c r="E99" s="155"/>
      <c r="F99" s="99" t="s">
        <v>94</v>
      </c>
      <c r="G99" s="100" t="s">
        <v>95</v>
      </c>
      <c r="H99" s="158"/>
      <c r="I99" s="159"/>
    </row>
    <row r="100" spans="1:9" ht="21.95" customHeight="1" x14ac:dyDescent="0.15">
      <c r="A100" s="160" t="s">
        <v>96</v>
      </c>
      <c r="B100" s="388"/>
      <c r="C100" s="101">
        <v>1081538</v>
      </c>
      <c r="D100" s="102">
        <v>118278</v>
      </c>
      <c r="E100" s="103">
        <v>18486</v>
      </c>
      <c r="F100" s="101">
        <v>263</v>
      </c>
      <c r="G100" s="102">
        <v>0</v>
      </c>
      <c r="H100" s="162">
        <v>1218565</v>
      </c>
      <c r="I100" s="163"/>
    </row>
    <row r="101" spans="1:9" ht="21.95" customHeight="1" thickBot="1" x14ac:dyDescent="0.2">
      <c r="A101" s="144" t="s">
        <v>97</v>
      </c>
      <c r="B101" s="387"/>
      <c r="C101" s="104">
        <v>256</v>
      </c>
      <c r="D101" s="105">
        <v>0</v>
      </c>
      <c r="E101" s="106">
        <v>0</v>
      </c>
      <c r="F101" s="104">
        <v>0</v>
      </c>
      <c r="G101" s="105">
        <v>0</v>
      </c>
      <c r="H101" s="386">
        <v>256</v>
      </c>
      <c r="I101" s="385"/>
    </row>
    <row r="102" spans="1:9" ht="21.95" customHeight="1" thickBot="1" x14ac:dyDescent="0.2">
      <c r="A102" s="148" t="s">
        <v>98</v>
      </c>
      <c r="B102" s="149"/>
      <c r="C102" s="107">
        <v>6806960500</v>
      </c>
      <c r="D102" s="108">
        <v>491439900</v>
      </c>
      <c r="E102" s="107">
        <v>84475100</v>
      </c>
      <c r="F102" s="109">
        <v>762700</v>
      </c>
      <c r="G102" s="81">
        <v>0</v>
      </c>
      <c r="H102" s="150">
        <v>7383638200</v>
      </c>
      <c r="I102" s="151"/>
    </row>
    <row r="104" spans="1:9" s="17" customFormat="1" x14ac:dyDescent="0.15"/>
  </sheetData>
  <mergeCells count="95">
    <mergeCell ref="A100:B100"/>
    <mergeCell ref="H100:I100"/>
    <mergeCell ref="A101:B101"/>
    <mergeCell ref="H101:I101"/>
    <mergeCell ref="A102:B102"/>
    <mergeCell ref="H102:I102"/>
    <mergeCell ref="A93:D93"/>
    <mergeCell ref="A94:D94"/>
    <mergeCell ref="F94:H94"/>
    <mergeCell ref="A97:C97"/>
    <mergeCell ref="C98:D98"/>
    <mergeCell ref="E98:E99"/>
    <mergeCell ref="F98:G98"/>
    <mergeCell ref="H98:I99"/>
    <mergeCell ref="A87:B90"/>
    <mergeCell ref="C87:C88"/>
    <mergeCell ref="C89:D89"/>
    <mergeCell ref="C90:D90"/>
    <mergeCell ref="A91:D91"/>
    <mergeCell ref="A92:D92"/>
    <mergeCell ref="A81:B85"/>
    <mergeCell ref="C81:D81"/>
    <mergeCell ref="C83:D83"/>
    <mergeCell ref="C84:D84"/>
    <mergeCell ref="C85:D85"/>
    <mergeCell ref="A86:D86"/>
    <mergeCell ref="C75:D75"/>
    <mergeCell ref="A76:B80"/>
    <mergeCell ref="C76:D76"/>
    <mergeCell ref="C77:D77"/>
    <mergeCell ref="C78:D78"/>
    <mergeCell ref="C79:D79"/>
    <mergeCell ref="C80:D80"/>
    <mergeCell ref="A64:B70"/>
    <mergeCell ref="C64:C65"/>
    <mergeCell ref="C66:C67"/>
    <mergeCell ref="C68:C69"/>
    <mergeCell ref="C70:D70"/>
    <mergeCell ref="A71:B75"/>
    <mergeCell ref="C71:D71"/>
    <mergeCell ref="C72:D72"/>
    <mergeCell ref="C73:D73"/>
    <mergeCell ref="C74:D74"/>
    <mergeCell ref="A53:D53"/>
    <mergeCell ref="A54:I54"/>
    <mergeCell ref="I56:I57"/>
    <mergeCell ref="A57:H57"/>
    <mergeCell ref="A59:D59"/>
    <mergeCell ref="A60:B63"/>
    <mergeCell ref="C60:D60"/>
    <mergeCell ref="C61:D61"/>
    <mergeCell ref="C62:D62"/>
    <mergeCell ref="C63:D63"/>
    <mergeCell ref="A47:B51"/>
    <mergeCell ref="C47:D47"/>
    <mergeCell ref="C49:D49"/>
    <mergeCell ref="C50:D50"/>
    <mergeCell ref="C51:D51"/>
    <mergeCell ref="A52:D52"/>
    <mergeCell ref="A37:D37"/>
    <mergeCell ref="A38:D38"/>
    <mergeCell ref="A39:D39"/>
    <mergeCell ref="A40:B46"/>
    <mergeCell ref="C40:D40"/>
    <mergeCell ref="C41:D41"/>
    <mergeCell ref="C42:D42"/>
    <mergeCell ref="C44:D44"/>
    <mergeCell ref="C45:D45"/>
    <mergeCell ref="C46:D46"/>
    <mergeCell ref="A32:B36"/>
    <mergeCell ref="C32:D32"/>
    <mergeCell ref="C33:D33"/>
    <mergeCell ref="C34:D34"/>
    <mergeCell ref="C35:D35"/>
    <mergeCell ref="C36:D36"/>
    <mergeCell ref="A25:C27"/>
    <mergeCell ref="A28:D28"/>
    <mergeCell ref="A29:B29"/>
    <mergeCell ref="C29:D29"/>
    <mergeCell ref="A31:B31"/>
    <mergeCell ref="C31:D31"/>
    <mergeCell ref="A14:C16"/>
    <mergeCell ref="A17:C17"/>
    <mergeCell ref="A18:C20"/>
    <mergeCell ref="A21:D21"/>
    <mergeCell ref="C22:D22"/>
    <mergeCell ref="C24:D24"/>
    <mergeCell ref="A1:I1"/>
    <mergeCell ref="I3:I4"/>
    <mergeCell ref="A4:H4"/>
    <mergeCell ref="A8:D8"/>
    <mergeCell ref="A9:B13"/>
    <mergeCell ref="C9:C10"/>
    <mergeCell ref="C11:C12"/>
    <mergeCell ref="C13:D13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1" manualBreakCount="1">
    <brk id="5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198" t="s">
        <v>143</v>
      </c>
      <c r="B1" s="198"/>
      <c r="C1" s="198"/>
      <c r="D1" s="198"/>
      <c r="E1" s="198"/>
      <c r="F1" s="198"/>
      <c r="G1" s="198"/>
      <c r="H1" s="198"/>
      <c r="I1" s="198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141"/>
    </row>
    <row r="4" spans="1:9" ht="19.5" customHeight="1" x14ac:dyDescent="0.15">
      <c r="A4" s="252" t="s">
        <v>216</v>
      </c>
      <c r="B4" s="252"/>
      <c r="C4" s="252"/>
      <c r="D4" s="252"/>
      <c r="E4" s="252"/>
      <c r="F4" s="252"/>
      <c r="G4" s="252"/>
      <c r="H4" s="252"/>
      <c r="I4" s="141"/>
    </row>
    <row r="5" spans="1:9" ht="20.25" customHeight="1" x14ac:dyDescent="0.15">
      <c r="A5" s="9" t="s">
        <v>141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408" t="s">
        <v>161</v>
      </c>
    </row>
    <row r="8" spans="1:9" ht="23.1" customHeight="1" thickBot="1" x14ac:dyDescent="0.2">
      <c r="A8" s="199" t="s">
        <v>160</v>
      </c>
      <c r="B8" s="200"/>
      <c r="C8" s="200"/>
      <c r="D8" s="201"/>
      <c r="E8" s="133" t="s">
        <v>8</v>
      </c>
      <c r="F8" s="18" t="s">
        <v>9</v>
      </c>
      <c r="G8" s="18" t="s">
        <v>10</v>
      </c>
      <c r="H8" s="18" t="s">
        <v>11</v>
      </c>
      <c r="I8" s="19" t="s">
        <v>153</v>
      </c>
    </row>
    <row r="9" spans="1:9" ht="23.1" customHeight="1" x14ac:dyDescent="0.15">
      <c r="A9" s="253" t="s">
        <v>13</v>
      </c>
      <c r="B9" s="254"/>
      <c r="C9" s="258" t="s">
        <v>14</v>
      </c>
      <c r="D9" s="20" t="s">
        <v>15</v>
      </c>
      <c r="E9" s="411">
        <v>158727</v>
      </c>
      <c r="F9" s="21">
        <v>0</v>
      </c>
      <c r="G9" s="21">
        <v>158708</v>
      </c>
      <c r="H9" s="21">
        <v>19</v>
      </c>
      <c r="I9" s="22">
        <f>SUM(G9:H9)</f>
        <v>158727</v>
      </c>
    </row>
    <row r="10" spans="1:9" ht="23.1" customHeight="1" x14ac:dyDescent="0.15">
      <c r="A10" s="229"/>
      <c r="B10" s="255"/>
      <c r="C10" s="259"/>
      <c r="D10" s="134" t="s">
        <v>150</v>
      </c>
      <c r="E10" s="24">
        <v>1463</v>
      </c>
      <c r="F10" s="25">
        <v>0</v>
      </c>
      <c r="G10" s="25">
        <v>1461</v>
      </c>
      <c r="H10" s="25">
        <v>2</v>
      </c>
      <c r="I10" s="26">
        <f>SUM(G10:H10)</f>
        <v>1463</v>
      </c>
    </row>
    <row r="11" spans="1:9" ht="23.1" customHeight="1" x14ac:dyDescent="0.15">
      <c r="A11" s="229"/>
      <c r="B11" s="255"/>
      <c r="C11" s="260" t="s">
        <v>17</v>
      </c>
      <c r="D11" s="134" t="s">
        <v>18</v>
      </c>
      <c r="E11" s="24">
        <v>17938</v>
      </c>
      <c r="F11" s="25">
        <v>0</v>
      </c>
      <c r="G11" s="25">
        <v>17938</v>
      </c>
      <c r="H11" s="25">
        <v>0</v>
      </c>
      <c r="I11" s="26">
        <f>SUM(G11:H11)</f>
        <v>17938</v>
      </c>
    </row>
    <row r="12" spans="1:9" ht="23.1" customHeight="1" x14ac:dyDescent="0.15">
      <c r="A12" s="229"/>
      <c r="B12" s="255"/>
      <c r="C12" s="259"/>
      <c r="D12" s="134" t="s">
        <v>19</v>
      </c>
      <c r="E12" s="24">
        <v>22740</v>
      </c>
      <c r="F12" s="25">
        <v>22</v>
      </c>
      <c r="G12" s="25">
        <v>22761</v>
      </c>
      <c r="H12" s="25">
        <v>1</v>
      </c>
      <c r="I12" s="26">
        <f>SUM(G12:H12)</f>
        <v>22762</v>
      </c>
    </row>
    <row r="13" spans="1:9" ht="23.1" customHeight="1" x14ac:dyDescent="0.15">
      <c r="A13" s="256"/>
      <c r="B13" s="257"/>
      <c r="C13" s="261" t="s">
        <v>20</v>
      </c>
      <c r="D13" s="262"/>
      <c r="E13" s="410">
        <f>SUM(E9:E12)</f>
        <v>200868</v>
      </c>
      <c r="F13" s="25">
        <f>SUM(F9:F12)</f>
        <v>22</v>
      </c>
      <c r="G13" s="25">
        <f>SUM(G9:G12)</f>
        <v>200868</v>
      </c>
      <c r="H13" s="25">
        <f>SUM(H9:H12)</f>
        <v>22</v>
      </c>
      <c r="I13" s="26">
        <f>SUM(G13:H13)</f>
        <v>200890</v>
      </c>
    </row>
    <row r="14" spans="1:9" ht="23.1" customHeight="1" x14ac:dyDescent="0.15">
      <c r="A14" s="245" t="s">
        <v>136</v>
      </c>
      <c r="B14" s="232"/>
      <c r="C14" s="233"/>
      <c r="D14" s="134" t="s">
        <v>18</v>
      </c>
      <c r="E14" s="27">
        <v>647159</v>
      </c>
      <c r="F14" s="25">
        <v>9733</v>
      </c>
      <c r="G14" s="25">
        <v>656720</v>
      </c>
      <c r="H14" s="25">
        <v>172</v>
      </c>
      <c r="I14" s="26">
        <f>SUM(G14:H14)</f>
        <v>656892</v>
      </c>
    </row>
    <row r="15" spans="1:9" ht="23.1" customHeight="1" x14ac:dyDescent="0.15">
      <c r="A15" s="234"/>
      <c r="B15" s="235"/>
      <c r="C15" s="236"/>
      <c r="D15" s="134" t="s">
        <v>19</v>
      </c>
      <c r="E15" s="27">
        <v>304593</v>
      </c>
      <c r="F15" s="25">
        <v>12576</v>
      </c>
      <c r="G15" s="25">
        <v>317148</v>
      </c>
      <c r="H15" s="25">
        <v>21</v>
      </c>
      <c r="I15" s="26">
        <f>SUM(G15:H15)</f>
        <v>317169</v>
      </c>
    </row>
    <row r="16" spans="1:9" ht="23.1" customHeight="1" x14ac:dyDescent="0.15">
      <c r="A16" s="237"/>
      <c r="B16" s="238"/>
      <c r="C16" s="239"/>
      <c r="D16" s="134" t="s">
        <v>22</v>
      </c>
      <c r="E16" s="28">
        <f>SUM(E14:E15)</f>
        <v>951752</v>
      </c>
      <c r="F16" s="25">
        <f>SUM(F14:F15)</f>
        <v>22309</v>
      </c>
      <c r="G16" s="25">
        <f>SUM(G14:G15)</f>
        <v>973868</v>
      </c>
      <c r="H16" s="24">
        <f>SUM(H14:H15)</f>
        <v>193</v>
      </c>
      <c r="I16" s="26">
        <f>SUM(G16:H16)</f>
        <v>974061</v>
      </c>
    </row>
    <row r="17" spans="1:9" ht="23.1" customHeight="1" x14ac:dyDescent="0.15">
      <c r="A17" s="246" t="s">
        <v>23</v>
      </c>
      <c r="B17" s="247"/>
      <c r="C17" s="247"/>
      <c r="D17" s="135"/>
      <c r="E17" s="28">
        <v>0</v>
      </c>
      <c r="F17" s="25">
        <v>0</v>
      </c>
      <c r="G17" s="30" t="s">
        <v>24</v>
      </c>
      <c r="H17" s="31" t="s">
        <v>24</v>
      </c>
      <c r="I17" s="26">
        <v>0</v>
      </c>
    </row>
    <row r="18" spans="1:9" ht="23.1" customHeight="1" x14ac:dyDescent="0.15">
      <c r="A18" s="245" t="s">
        <v>25</v>
      </c>
      <c r="B18" s="232"/>
      <c r="C18" s="233"/>
      <c r="D18" s="134" t="s">
        <v>18</v>
      </c>
      <c r="E18" s="27">
        <v>238</v>
      </c>
      <c r="F18" s="25">
        <v>1</v>
      </c>
      <c r="G18" s="25">
        <v>239</v>
      </c>
      <c r="H18" s="25">
        <v>0</v>
      </c>
      <c r="I18" s="26">
        <f>SUM(G18:H18)</f>
        <v>239</v>
      </c>
    </row>
    <row r="19" spans="1:9" ht="23.1" customHeight="1" x14ac:dyDescent="0.15">
      <c r="A19" s="234"/>
      <c r="B19" s="235"/>
      <c r="C19" s="236"/>
      <c r="D19" s="134" t="s">
        <v>19</v>
      </c>
      <c r="E19" s="27">
        <v>7553</v>
      </c>
      <c r="F19" s="25">
        <v>98</v>
      </c>
      <c r="G19" s="25">
        <v>7651</v>
      </c>
      <c r="H19" s="25">
        <v>0</v>
      </c>
      <c r="I19" s="26">
        <f>SUM(G19:H19)</f>
        <v>7651</v>
      </c>
    </row>
    <row r="20" spans="1:9" ht="23.1" customHeight="1" x14ac:dyDescent="0.15">
      <c r="A20" s="237"/>
      <c r="B20" s="238"/>
      <c r="C20" s="239"/>
      <c r="D20" s="134" t="s">
        <v>22</v>
      </c>
      <c r="E20" s="28">
        <f>SUM(E18:E19)</f>
        <v>7791</v>
      </c>
      <c r="F20" s="25">
        <f>SUM(F18:F19)</f>
        <v>99</v>
      </c>
      <c r="G20" s="25">
        <f>SUM(G18:G19)</f>
        <v>7890</v>
      </c>
      <c r="H20" s="24">
        <f>SUM(H18:H19)</f>
        <v>0</v>
      </c>
      <c r="I20" s="26">
        <f>SUM(G20:H20)</f>
        <v>7890</v>
      </c>
    </row>
    <row r="21" spans="1:9" ht="23.1" customHeight="1" x14ac:dyDescent="0.15">
      <c r="A21" s="248" t="s">
        <v>26</v>
      </c>
      <c r="B21" s="139"/>
      <c r="C21" s="139"/>
      <c r="D21" s="249"/>
      <c r="E21" s="366">
        <v>1124</v>
      </c>
      <c r="F21" s="33">
        <v>0</v>
      </c>
      <c r="G21" s="33">
        <v>1124</v>
      </c>
      <c r="H21" s="33">
        <v>0</v>
      </c>
      <c r="I21" s="34">
        <f>SUM(G21:H21)</f>
        <v>1124</v>
      </c>
    </row>
    <row r="22" spans="1:9" ht="23.1" customHeight="1" x14ac:dyDescent="0.15">
      <c r="A22" s="35"/>
      <c r="B22" s="36"/>
      <c r="C22" s="243" t="s">
        <v>159</v>
      </c>
      <c r="D22" s="244"/>
      <c r="E22" s="366">
        <v>61</v>
      </c>
      <c r="F22" s="33">
        <v>0</v>
      </c>
      <c r="G22" s="33">
        <v>61</v>
      </c>
      <c r="H22" s="33">
        <v>0</v>
      </c>
      <c r="I22" s="34">
        <f>SUM(G22:H22)</f>
        <v>61</v>
      </c>
    </row>
    <row r="23" spans="1:9" ht="23.1" customHeight="1" x14ac:dyDescent="0.15">
      <c r="A23" s="35"/>
      <c r="B23" s="36"/>
      <c r="C23" s="37"/>
      <c r="D23" s="131" t="s">
        <v>28</v>
      </c>
      <c r="E23" s="366">
        <v>4</v>
      </c>
      <c r="F23" s="33">
        <v>0</v>
      </c>
      <c r="G23" s="33">
        <v>4</v>
      </c>
      <c r="H23" s="33">
        <v>0</v>
      </c>
      <c r="I23" s="34">
        <f>SUM(G23:H23)</f>
        <v>4</v>
      </c>
    </row>
    <row r="24" spans="1:9" ht="23.1" customHeight="1" x14ac:dyDescent="0.15">
      <c r="A24" s="39"/>
      <c r="B24" s="40"/>
      <c r="C24" s="250" t="s">
        <v>29</v>
      </c>
      <c r="D24" s="244"/>
      <c r="E24" s="366">
        <v>325</v>
      </c>
      <c r="F24" s="33">
        <v>0</v>
      </c>
      <c r="G24" s="33">
        <v>325</v>
      </c>
      <c r="H24" s="33">
        <v>0</v>
      </c>
      <c r="I24" s="34">
        <f>SUM(G24:H24)</f>
        <v>325</v>
      </c>
    </row>
    <row r="25" spans="1:9" ht="23.1" customHeight="1" x14ac:dyDescent="0.15">
      <c r="A25" s="231" t="s">
        <v>30</v>
      </c>
      <c r="B25" s="232"/>
      <c r="C25" s="233"/>
      <c r="D25" s="134" t="s">
        <v>31</v>
      </c>
      <c r="E25" s="24">
        <v>2263</v>
      </c>
      <c r="F25" s="25">
        <v>0</v>
      </c>
      <c r="G25" s="30" t="s">
        <v>24</v>
      </c>
      <c r="H25" s="30" t="s">
        <v>24</v>
      </c>
      <c r="I25" s="26">
        <v>2263</v>
      </c>
    </row>
    <row r="26" spans="1:9" ht="23.1" customHeight="1" x14ac:dyDescent="0.15">
      <c r="A26" s="234"/>
      <c r="B26" s="235"/>
      <c r="C26" s="236"/>
      <c r="D26" s="134" t="s">
        <v>32</v>
      </c>
      <c r="E26" s="24">
        <v>5616</v>
      </c>
      <c r="F26" s="25">
        <v>0</v>
      </c>
      <c r="G26" s="30" t="s">
        <v>24</v>
      </c>
      <c r="H26" s="30" t="s">
        <v>24</v>
      </c>
      <c r="I26" s="26">
        <v>5616</v>
      </c>
    </row>
    <row r="27" spans="1:9" ht="23.1" customHeight="1" x14ac:dyDescent="0.15">
      <c r="A27" s="237"/>
      <c r="B27" s="238"/>
      <c r="C27" s="239"/>
      <c r="D27" s="134" t="s">
        <v>20</v>
      </c>
      <c r="E27" s="24">
        <f>SUM(E25:E26)</f>
        <v>7879</v>
      </c>
      <c r="F27" s="25">
        <f>SUM(F25:F26)</f>
        <v>0</v>
      </c>
      <c r="G27" s="30" t="s">
        <v>24</v>
      </c>
      <c r="H27" s="30" t="s">
        <v>24</v>
      </c>
      <c r="I27" s="26">
        <f>SUM(I25:I26)</f>
        <v>7879</v>
      </c>
    </row>
    <row r="28" spans="1:9" ht="23.1" customHeight="1" x14ac:dyDescent="0.15">
      <c r="A28" s="240" t="s">
        <v>33</v>
      </c>
      <c r="B28" s="191"/>
      <c r="C28" s="189"/>
      <c r="D28" s="190"/>
      <c r="E28" s="27">
        <v>450130</v>
      </c>
      <c r="F28" s="25">
        <v>7</v>
      </c>
      <c r="G28" s="30" t="s">
        <v>105</v>
      </c>
      <c r="H28" s="30" t="s">
        <v>105</v>
      </c>
      <c r="I28" s="26">
        <v>450137</v>
      </c>
    </row>
    <row r="29" spans="1:9" ht="23.1" customHeight="1" x14ac:dyDescent="0.15">
      <c r="A29" s="241"/>
      <c r="B29" s="242"/>
      <c r="C29" s="243" t="s">
        <v>159</v>
      </c>
      <c r="D29" s="244"/>
      <c r="E29" s="27">
        <v>153257</v>
      </c>
      <c r="F29" s="25">
        <v>0</v>
      </c>
      <c r="G29" s="30" t="s">
        <v>105</v>
      </c>
      <c r="H29" s="30" t="s">
        <v>105</v>
      </c>
      <c r="I29" s="26">
        <v>153257</v>
      </c>
    </row>
    <row r="30" spans="1:9" ht="23.1" customHeight="1" x14ac:dyDescent="0.15">
      <c r="A30" s="126"/>
      <c r="B30" s="128"/>
      <c r="C30" s="37"/>
      <c r="D30" s="131" t="s">
        <v>28</v>
      </c>
      <c r="E30" s="27">
        <v>14859</v>
      </c>
      <c r="F30" s="25">
        <v>0</v>
      </c>
      <c r="G30" s="30" t="s">
        <v>105</v>
      </c>
      <c r="H30" s="30" t="s">
        <v>105</v>
      </c>
      <c r="I30" s="26">
        <v>14859</v>
      </c>
    </row>
    <row r="31" spans="1:9" ht="23.1" customHeight="1" x14ac:dyDescent="0.15">
      <c r="A31" s="241"/>
      <c r="B31" s="242"/>
      <c r="C31" s="189" t="s">
        <v>29</v>
      </c>
      <c r="D31" s="190"/>
      <c r="E31" s="27">
        <v>53125</v>
      </c>
      <c r="F31" s="25">
        <v>2</v>
      </c>
      <c r="G31" s="30" t="s">
        <v>105</v>
      </c>
      <c r="H31" s="30" t="s">
        <v>105</v>
      </c>
      <c r="I31" s="26">
        <v>53127</v>
      </c>
    </row>
    <row r="32" spans="1:9" ht="23.1" customHeight="1" x14ac:dyDescent="0.15">
      <c r="A32" s="227" t="s">
        <v>194</v>
      </c>
      <c r="B32" s="228"/>
      <c r="C32" s="189" t="s">
        <v>134</v>
      </c>
      <c r="D32" s="190"/>
      <c r="E32" s="27">
        <v>11387</v>
      </c>
      <c r="F32" s="25">
        <v>45</v>
      </c>
      <c r="G32" s="25">
        <v>11432</v>
      </c>
      <c r="H32" s="25">
        <v>0</v>
      </c>
      <c r="I32" s="26">
        <f>SUM(G32:H32)</f>
        <v>11432</v>
      </c>
    </row>
    <row r="33" spans="1:9" ht="23.1" customHeight="1" x14ac:dyDescent="0.15">
      <c r="A33" s="229"/>
      <c r="B33" s="230"/>
      <c r="C33" s="189" t="s">
        <v>132</v>
      </c>
      <c r="D33" s="190"/>
      <c r="E33" s="27">
        <v>2375</v>
      </c>
      <c r="F33" s="25">
        <v>9</v>
      </c>
      <c r="G33" s="25">
        <v>2384</v>
      </c>
      <c r="H33" s="25">
        <v>0</v>
      </c>
      <c r="I33" s="26">
        <f>SUM(G33:H33)</f>
        <v>2384</v>
      </c>
    </row>
    <row r="34" spans="1:9" ht="23.1" customHeight="1" x14ac:dyDescent="0.15">
      <c r="A34" s="229"/>
      <c r="B34" s="230"/>
      <c r="C34" s="189" t="s">
        <v>158</v>
      </c>
      <c r="D34" s="190"/>
      <c r="E34" s="27">
        <v>2</v>
      </c>
      <c r="F34" s="25">
        <v>0</v>
      </c>
      <c r="G34" s="25">
        <v>2</v>
      </c>
      <c r="H34" s="25">
        <v>0</v>
      </c>
      <c r="I34" s="26">
        <f>SUM(G34:H34)</f>
        <v>2</v>
      </c>
    </row>
    <row r="35" spans="1:9" ht="23.1" customHeight="1" x14ac:dyDescent="0.15">
      <c r="A35" s="229"/>
      <c r="B35" s="230"/>
      <c r="C35" s="189" t="s">
        <v>157</v>
      </c>
      <c r="D35" s="190"/>
      <c r="E35" s="27">
        <v>4</v>
      </c>
      <c r="F35" s="25">
        <v>0</v>
      </c>
      <c r="G35" s="25">
        <v>4</v>
      </c>
      <c r="H35" s="25">
        <v>0</v>
      </c>
      <c r="I35" s="26">
        <f>SUM(G35:H35)</f>
        <v>4</v>
      </c>
    </row>
    <row r="36" spans="1:9" ht="23.1" customHeight="1" x14ac:dyDescent="0.15">
      <c r="A36" s="229"/>
      <c r="B36" s="230"/>
      <c r="C36" s="183" t="s">
        <v>20</v>
      </c>
      <c r="D36" s="184"/>
      <c r="E36" s="25">
        <f>SUM(E32:E35)</f>
        <v>13768</v>
      </c>
      <c r="F36" s="25">
        <f>SUM(F32:F35)</f>
        <v>54</v>
      </c>
      <c r="G36" s="25">
        <f>SUM(G32:G35)</f>
        <v>13822</v>
      </c>
      <c r="H36" s="25">
        <f>SUM(H32:H35)</f>
        <v>0</v>
      </c>
      <c r="I36" s="26">
        <f>SUM(G36:H36)</f>
        <v>13822</v>
      </c>
    </row>
    <row r="37" spans="1:9" ht="23.1" customHeight="1" x14ac:dyDescent="0.15">
      <c r="A37" s="217" t="s">
        <v>44</v>
      </c>
      <c r="B37" s="218"/>
      <c r="C37" s="218"/>
      <c r="D37" s="219"/>
      <c r="E37" s="366">
        <v>19910</v>
      </c>
      <c r="F37" s="33">
        <v>0</v>
      </c>
      <c r="G37" s="43" t="s">
        <v>105</v>
      </c>
      <c r="H37" s="43" t="s">
        <v>105</v>
      </c>
      <c r="I37" s="34">
        <v>19910</v>
      </c>
    </row>
    <row r="38" spans="1:9" ht="23.1" customHeight="1" x14ac:dyDescent="0.15">
      <c r="A38" s="217" t="s">
        <v>45</v>
      </c>
      <c r="B38" s="218"/>
      <c r="C38" s="218"/>
      <c r="D38" s="219"/>
      <c r="E38" s="366">
        <v>6932</v>
      </c>
      <c r="F38" s="33">
        <v>0</v>
      </c>
      <c r="G38" s="33">
        <v>6932</v>
      </c>
      <c r="H38" s="33">
        <v>0</v>
      </c>
      <c r="I38" s="34">
        <f>SUM(G38:H38)</f>
        <v>6932</v>
      </c>
    </row>
    <row r="39" spans="1:9" ht="23.1" customHeight="1" x14ac:dyDescent="0.15">
      <c r="A39" s="217" t="s">
        <v>46</v>
      </c>
      <c r="B39" s="218"/>
      <c r="C39" s="218"/>
      <c r="D39" s="219"/>
      <c r="E39" s="366">
        <v>429</v>
      </c>
      <c r="F39" s="33">
        <v>0</v>
      </c>
      <c r="G39" s="33">
        <v>429</v>
      </c>
      <c r="H39" s="33">
        <v>0</v>
      </c>
      <c r="I39" s="34">
        <f>SUM(G39:H39)</f>
        <v>429</v>
      </c>
    </row>
    <row r="40" spans="1:9" ht="23.1" customHeight="1" x14ac:dyDescent="0.15">
      <c r="A40" s="207" t="s">
        <v>47</v>
      </c>
      <c r="B40" s="220"/>
      <c r="C40" s="221"/>
      <c r="D40" s="222"/>
      <c r="E40" s="44">
        <v>170930</v>
      </c>
      <c r="F40" s="33">
        <v>11</v>
      </c>
      <c r="G40" s="43" t="s">
        <v>104</v>
      </c>
      <c r="H40" s="43" t="s">
        <v>105</v>
      </c>
      <c r="I40" s="34">
        <v>170941</v>
      </c>
    </row>
    <row r="41" spans="1:9" ht="23.1" customHeight="1" x14ac:dyDescent="0.15">
      <c r="A41" s="207"/>
      <c r="B41" s="220"/>
      <c r="C41" s="223" t="s">
        <v>48</v>
      </c>
      <c r="D41" s="224"/>
      <c r="E41" s="366">
        <v>158067</v>
      </c>
      <c r="F41" s="33">
        <v>11</v>
      </c>
      <c r="G41" s="33">
        <v>158077</v>
      </c>
      <c r="H41" s="33">
        <v>1</v>
      </c>
      <c r="I41" s="34">
        <f>SUM(G41:H41)</f>
        <v>158078</v>
      </c>
    </row>
    <row r="42" spans="1:9" ht="23.1" customHeight="1" x14ac:dyDescent="0.15">
      <c r="A42" s="207"/>
      <c r="B42" s="220"/>
      <c r="C42" s="225" t="s">
        <v>49</v>
      </c>
      <c r="D42" s="226"/>
      <c r="E42" s="45">
        <v>11822</v>
      </c>
      <c r="F42" s="33">
        <v>0</v>
      </c>
      <c r="G42" s="43" t="s">
        <v>105</v>
      </c>
      <c r="H42" s="43" t="s">
        <v>105</v>
      </c>
      <c r="I42" s="34">
        <v>11822</v>
      </c>
    </row>
    <row r="43" spans="1:9" ht="23.1" customHeight="1" x14ac:dyDescent="0.15">
      <c r="A43" s="207"/>
      <c r="B43" s="220"/>
      <c r="C43" s="46"/>
      <c r="D43" s="47" t="s">
        <v>50</v>
      </c>
      <c r="E43" s="409">
        <v>4577</v>
      </c>
      <c r="F43" s="33">
        <v>0</v>
      </c>
      <c r="G43" s="43" t="s">
        <v>105</v>
      </c>
      <c r="H43" s="48" t="s">
        <v>105</v>
      </c>
      <c r="I43" s="34">
        <v>4577</v>
      </c>
    </row>
    <row r="44" spans="1:9" ht="23.1" customHeight="1" x14ac:dyDescent="0.15">
      <c r="A44" s="207"/>
      <c r="B44" s="220"/>
      <c r="C44" s="215" t="s">
        <v>51</v>
      </c>
      <c r="D44" s="219"/>
      <c r="E44" s="45">
        <v>37</v>
      </c>
      <c r="F44" s="49">
        <v>0</v>
      </c>
      <c r="G44" s="43" t="s">
        <v>104</v>
      </c>
      <c r="H44" s="48" t="s">
        <v>105</v>
      </c>
      <c r="I44" s="34">
        <v>37</v>
      </c>
    </row>
    <row r="45" spans="1:9" ht="23.1" customHeight="1" x14ac:dyDescent="0.15">
      <c r="A45" s="207"/>
      <c r="B45" s="220"/>
      <c r="C45" s="215" t="s">
        <v>52</v>
      </c>
      <c r="D45" s="219"/>
      <c r="E45" s="45">
        <v>1</v>
      </c>
      <c r="F45" s="49">
        <v>0</v>
      </c>
      <c r="G45" s="43" t="s">
        <v>105</v>
      </c>
      <c r="H45" s="48" t="s">
        <v>105</v>
      </c>
      <c r="I45" s="34">
        <v>1</v>
      </c>
    </row>
    <row r="46" spans="1:9" ht="23.1" customHeight="1" x14ac:dyDescent="0.15">
      <c r="A46" s="207"/>
      <c r="B46" s="220"/>
      <c r="C46" s="215" t="s">
        <v>53</v>
      </c>
      <c r="D46" s="216"/>
      <c r="E46" s="45">
        <v>377</v>
      </c>
      <c r="F46" s="49">
        <v>0</v>
      </c>
      <c r="G46" s="33">
        <v>377</v>
      </c>
      <c r="H46" s="45">
        <v>0</v>
      </c>
      <c r="I46" s="34">
        <f>SUM(G46:H46)</f>
        <v>377</v>
      </c>
    </row>
    <row r="47" spans="1:9" ht="23.1" customHeight="1" x14ac:dyDescent="0.15">
      <c r="A47" s="205" t="s">
        <v>54</v>
      </c>
      <c r="B47" s="206"/>
      <c r="C47" s="211" t="s">
        <v>49</v>
      </c>
      <c r="D47" s="212"/>
      <c r="E47" s="45">
        <v>67534</v>
      </c>
      <c r="F47" s="49">
        <v>0</v>
      </c>
      <c r="G47" s="43" t="s">
        <v>105</v>
      </c>
      <c r="H47" s="48" t="s">
        <v>105</v>
      </c>
      <c r="I47" s="34">
        <v>67534</v>
      </c>
    </row>
    <row r="48" spans="1:9" ht="23.1" customHeight="1" x14ac:dyDescent="0.15">
      <c r="A48" s="207"/>
      <c r="B48" s="208"/>
      <c r="C48" s="50"/>
      <c r="D48" s="51" t="s">
        <v>50</v>
      </c>
      <c r="E48" s="45">
        <v>33974</v>
      </c>
      <c r="F48" s="49">
        <v>0</v>
      </c>
      <c r="G48" s="43" t="s">
        <v>105</v>
      </c>
      <c r="H48" s="48" t="s">
        <v>104</v>
      </c>
      <c r="I48" s="34">
        <v>33974</v>
      </c>
    </row>
    <row r="49" spans="1:9" ht="23.1" customHeight="1" x14ac:dyDescent="0.15">
      <c r="A49" s="207"/>
      <c r="B49" s="208"/>
      <c r="C49" s="213" t="s">
        <v>55</v>
      </c>
      <c r="D49" s="214"/>
      <c r="E49" s="45">
        <v>36</v>
      </c>
      <c r="F49" s="49">
        <v>0</v>
      </c>
      <c r="G49" s="43" t="s">
        <v>105</v>
      </c>
      <c r="H49" s="48" t="s">
        <v>105</v>
      </c>
      <c r="I49" s="34">
        <v>36</v>
      </c>
    </row>
    <row r="50" spans="1:9" ht="23.1" customHeight="1" x14ac:dyDescent="0.15">
      <c r="A50" s="207"/>
      <c r="B50" s="208"/>
      <c r="C50" s="213" t="s">
        <v>56</v>
      </c>
      <c r="D50" s="214"/>
      <c r="E50" s="45">
        <v>0</v>
      </c>
      <c r="F50" s="49">
        <v>0</v>
      </c>
      <c r="G50" s="43" t="s">
        <v>105</v>
      </c>
      <c r="H50" s="48" t="s">
        <v>105</v>
      </c>
      <c r="I50" s="34">
        <v>0</v>
      </c>
    </row>
    <row r="51" spans="1:9" ht="23.1" customHeight="1" x14ac:dyDescent="0.15">
      <c r="A51" s="209"/>
      <c r="B51" s="210"/>
      <c r="C51" s="215" t="s">
        <v>53</v>
      </c>
      <c r="D51" s="216"/>
      <c r="E51" s="45">
        <v>7869</v>
      </c>
      <c r="F51" s="49">
        <v>0</v>
      </c>
      <c r="G51" s="33">
        <v>7869</v>
      </c>
      <c r="H51" s="45">
        <v>0</v>
      </c>
      <c r="I51" s="34">
        <f>SUM(G51:H51)</f>
        <v>7869</v>
      </c>
    </row>
    <row r="52" spans="1:9" ht="23.1" customHeight="1" x14ac:dyDescent="0.15">
      <c r="A52" s="217" t="s">
        <v>57</v>
      </c>
      <c r="B52" s="218"/>
      <c r="C52" s="218"/>
      <c r="D52" s="219"/>
      <c r="E52" s="45">
        <v>435</v>
      </c>
      <c r="F52" s="49">
        <v>0</v>
      </c>
      <c r="G52" s="43" t="s">
        <v>104</v>
      </c>
      <c r="H52" s="48" t="s">
        <v>105</v>
      </c>
      <c r="I52" s="34">
        <v>435</v>
      </c>
    </row>
    <row r="53" spans="1:9" ht="23.1" customHeight="1" thickBot="1" x14ac:dyDescent="0.2">
      <c r="A53" s="195" t="s">
        <v>58</v>
      </c>
      <c r="B53" s="196"/>
      <c r="C53" s="196"/>
      <c r="D53" s="197"/>
      <c r="E53" s="270">
        <v>0</v>
      </c>
      <c r="F53" s="52">
        <v>0</v>
      </c>
      <c r="G53" s="53" t="s">
        <v>104</v>
      </c>
      <c r="H53" s="54" t="s">
        <v>105</v>
      </c>
      <c r="I53" s="55">
        <v>0</v>
      </c>
    </row>
    <row r="54" spans="1:9" ht="28.5" x14ac:dyDescent="0.3">
      <c r="A54" s="140" t="s">
        <v>143</v>
      </c>
      <c r="B54" s="140"/>
      <c r="C54" s="140"/>
      <c r="D54" s="140"/>
      <c r="E54" s="140"/>
      <c r="F54" s="140"/>
      <c r="G54" s="140"/>
      <c r="H54" s="140"/>
      <c r="I54" s="140"/>
    </row>
    <row r="55" spans="1:9" ht="12.75" customHeight="1" x14ac:dyDescent="0.3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customHeight="1" x14ac:dyDescent="0.2">
      <c r="A56" s="57"/>
      <c r="B56" s="58"/>
      <c r="C56" s="58"/>
      <c r="F56" s="7"/>
      <c r="G56" s="7"/>
      <c r="H56" s="8"/>
      <c r="I56" s="141"/>
    </row>
    <row r="57" spans="1:9" ht="23.25" customHeight="1" x14ac:dyDescent="0.15">
      <c r="A57" s="142" t="s">
        <v>216</v>
      </c>
      <c r="B57" s="142"/>
      <c r="C57" s="142"/>
      <c r="D57" s="142"/>
      <c r="E57" s="142"/>
      <c r="F57" s="142"/>
      <c r="G57" s="142"/>
      <c r="H57" s="142"/>
      <c r="I57" s="141"/>
    </row>
    <row r="58" spans="1:9" ht="20.25" customHeight="1" thickBot="1" x14ac:dyDescent="0.2">
      <c r="A58" s="59" t="s">
        <v>155</v>
      </c>
      <c r="B58" s="60"/>
      <c r="C58" s="60"/>
      <c r="D58" s="60"/>
      <c r="E58" s="10"/>
      <c r="F58" s="11"/>
      <c r="G58" s="11"/>
      <c r="H58" s="11"/>
      <c r="I58" s="408" t="s">
        <v>154</v>
      </c>
    </row>
    <row r="59" spans="1:9" ht="23.1" customHeight="1" thickBot="1" x14ac:dyDescent="0.2">
      <c r="A59" s="199" t="s">
        <v>160</v>
      </c>
      <c r="B59" s="200"/>
      <c r="C59" s="200"/>
      <c r="D59" s="201"/>
      <c r="E59" s="132" t="s">
        <v>8</v>
      </c>
      <c r="F59" s="18" t="s">
        <v>9</v>
      </c>
      <c r="G59" s="18" t="s">
        <v>10</v>
      </c>
      <c r="H59" s="18" t="s">
        <v>11</v>
      </c>
      <c r="I59" s="19" t="s">
        <v>153</v>
      </c>
    </row>
    <row r="60" spans="1:9" ht="23.1" customHeight="1" x14ac:dyDescent="0.15">
      <c r="A60" s="420" t="s">
        <v>61</v>
      </c>
      <c r="B60" s="419"/>
      <c r="C60" s="418" t="s">
        <v>62</v>
      </c>
      <c r="D60" s="417"/>
      <c r="E60" s="416">
        <v>354</v>
      </c>
      <c r="F60" s="415">
        <v>0</v>
      </c>
      <c r="G60" s="414" t="s">
        <v>105</v>
      </c>
      <c r="H60" s="413" t="s">
        <v>105</v>
      </c>
      <c r="I60" s="412">
        <v>354</v>
      </c>
    </row>
    <row r="61" spans="1:9" ht="23.1" customHeight="1" x14ac:dyDescent="0.15">
      <c r="A61" s="173"/>
      <c r="B61" s="186"/>
      <c r="C61" s="183" t="s">
        <v>63</v>
      </c>
      <c r="D61" s="204"/>
      <c r="E61" s="62">
        <v>3728</v>
      </c>
      <c r="F61" s="63">
        <v>40</v>
      </c>
      <c r="G61" s="30" t="s">
        <v>105</v>
      </c>
      <c r="H61" s="64" t="s">
        <v>34</v>
      </c>
      <c r="I61" s="34">
        <v>3768</v>
      </c>
    </row>
    <row r="62" spans="1:9" ht="23.1" customHeight="1" x14ac:dyDescent="0.15">
      <c r="A62" s="173"/>
      <c r="B62" s="186"/>
      <c r="C62" s="183" t="s">
        <v>64</v>
      </c>
      <c r="D62" s="204"/>
      <c r="E62" s="62">
        <v>115</v>
      </c>
      <c r="F62" s="63">
        <v>1</v>
      </c>
      <c r="G62" s="30" t="s">
        <v>105</v>
      </c>
      <c r="H62" s="64" t="s">
        <v>105</v>
      </c>
      <c r="I62" s="34">
        <v>116</v>
      </c>
    </row>
    <row r="63" spans="1:9" ht="23.1" customHeight="1" x14ac:dyDescent="0.15">
      <c r="A63" s="202"/>
      <c r="B63" s="203"/>
      <c r="C63" s="183" t="s">
        <v>20</v>
      </c>
      <c r="D63" s="184"/>
      <c r="E63" s="25">
        <f>SUM(E60:E62)</f>
        <v>4197</v>
      </c>
      <c r="F63" s="25">
        <f>SUM(F60:F62)</f>
        <v>41</v>
      </c>
      <c r="G63" s="30" t="s">
        <v>105</v>
      </c>
      <c r="H63" s="30" t="s">
        <v>105</v>
      </c>
      <c r="I63" s="26">
        <f>SUM(I60:I62)</f>
        <v>4238</v>
      </c>
    </row>
    <row r="64" spans="1:9" ht="23.1" customHeight="1" x14ac:dyDescent="0.15">
      <c r="A64" s="171" t="s">
        <v>125</v>
      </c>
      <c r="B64" s="185"/>
      <c r="C64" s="191" t="s">
        <v>123</v>
      </c>
      <c r="D64" s="65" t="s">
        <v>121</v>
      </c>
      <c r="E64" s="27">
        <v>1</v>
      </c>
      <c r="F64" s="25">
        <v>0</v>
      </c>
      <c r="G64" s="25">
        <v>1</v>
      </c>
      <c r="H64" s="25">
        <v>0</v>
      </c>
      <c r="I64" s="34">
        <f>SUM(G64:H64)</f>
        <v>1</v>
      </c>
    </row>
    <row r="65" spans="1:9" ht="23.1" customHeight="1" x14ac:dyDescent="0.15">
      <c r="A65" s="173"/>
      <c r="B65" s="186"/>
      <c r="C65" s="194"/>
      <c r="D65" s="65" t="s">
        <v>150</v>
      </c>
      <c r="E65" s="27">
        <v>359</v>
      </c>
      <c r="F65" s="25">
        <v>0</v>
      </c>
      <c r="G65" s="25">
        <v>359</v>
      </c>
      <c r="H65" s="25">
        <v>0</v>
      </c>
      <c r="I65" s="34">
        <f>SUM(G65:H65)</f>
        <v>359</v>
      </c>
    </row>
    <row r="66" spans="1:9" ht="23.1" customHeight="1" x14ac:dyDescent="0.15">
      <c r="A66" s="173"/>
      <c r="B66" s="186"/>
      <c r="C66" s="191" t="s">
        <v>151</v>
      </c>
      <c r="D66" s="65" t="s">
        <v>69</v>
      </c>
      <c r="E66" s="27">
        <v>5</v>
      </c>
      <c r="F66" s="25">
        <v>0</v>
      </c>
      <c r="G66" s="25">
        <v>5</v>
      </c>
      <c r="H66" s="25">
        <v>0</v>
      </c>
      <c r="I66" s="34">
        <f>SUM(G66:H66)</f>
        <v>5</v>
      </c>
    </row>
    <row r="67" spans="1:9" ht="23.1" customHeight="1" x14ac:dyDescent="0.15">
      <c r="A67" s="173"/>
      <c r="B67" s="186"/>
      <c r="C67" s="194"/>
      <c r="D67" s="65" t="s">
        <v>150</v>
      </c>
      <c r="E67" s="27">
        <v>3659</v>
      </c>
      <c r="F67" s="25">
        <v>38</v>
      </c>
      <c r="G67" s="25">
        <v>3697</v>
      </c>
      <c r="H67" s="25">
        <v>0</v>
      </c>
      <c r="I67" s="34">
        <f>SUM(G67:H67)</f>
        <v>3697</v>
      </c>
    </row>
    <row r="68" spans="1:9" ht="23.1" customHeight="1" x14ac:dyDescent="0.15">
      <c r="A68" s="173"/>
      <c r="B68" s="186"/>
      <c r="C68" s="191" t="s">
        <v>117</v>
      </c>
      <c r="D68" s="65" t="s">
        <v>121</v>
      </c>
      <c r="E68" s="27">
        <v>0</v>
      </c>
      <c r="F68" s="25">
        <v>0</v>
      </c>
      <c r="G68" s="25">
        <v>0</v>
      </c>
      <c r="H68" s="25">
        <v>0</v>
      </c>
      <c r="I68" s="34">
        <f>SUM(G68:H68)</f>
        <v>0</v>
      </c>
    </row>
    <row r="69" spans="1:9" ht="23.1" customHeight="1" x14ac:dyDescent="0.15">
      <c r="A69" s="173"/>
      <c r="B69" s="186"/>
      <c r="C69" s="194"/>
      <c r="D69" s="65" t="s">
        <v>137</v>
      </c>
      <c r="E69" s="27">
        <v>111</v>
      </c>
      <c r="F69" s="25">
        <v>1</v>
      </c>
      <c r="G69" s="25">
        <v>112</v>
      </c>
      <c r="H69" s="25">
        <v>0</v>
      </c>
      <c r="I69" s="34">
        <f>SUM(G69:H69)</f>
        <v>112</v>
      </c>
    </row>
    <row r="70" spans="1:9" ht="23.1" customHeight="1" x14ac:dyDescent="0.15">
      <c r="A70" s="187"/>
      <c r="B70" s="188"/>
      <c r="C70" s="183" t="s">
        <v>20</v>
      </c>
      <c r="D70" s="184"/>
      <c r="E70" s="25">
        <f>SUM(E64:E69)</f>
        <v>4135</v>
      </c>
      <c r="F70" s="25">
        <f>SUM(F64:F69)</f>
        <v>39</v>
      </c>
      <c r="G70" s="25">
        <f>SUM(G64:G69)</f>
        <v>4174</v>
      </c>
      <c r="H70" s="25">
        <f>SUM(H64:H69)</f>
        <v>0</v>
      </c>
      <c r="I70" s="34">
        <f>SUM(G70:H70)</f>
        <v>4174</v>
      </c>
    </row>
    <row r="71" spans="1:9" ht="23.1" customHeight="1" x14ac:dyDescent="0.15">
      <c r="A71" s="171" t="s">
        <v>149</v>
      </c>
      <c r="B71" s="185"/>
      <c r="C71" s="189" t="s">
        <v>148</v>
      </c>
      <c r="D71" s="190"/>
      <c r="E71" s="66">
        <v>394</v>
      </c>
      <c r="F71" s="67">
        <v>0</v>
      </c>
      <c r="G71" s="25">
        <v>394</v>
      </c>
      <c r="H71" s="25">
        <v>0</v>
      </c>
      <c r="I71" s="34">
        <f>SUM(G71:H71)</f>
        <v>394</v>
      </c>
    </row>
    <row r="72" spans="1:9" ht="23.1" customHeight="1" x14ac:dyDescent="0.15">
      <c r="A72" s="173"/>
      <c r="B72" s="186"/>
      <c r="C72" s="189" t="s">
        <v>111</v>
      </c>
      <c r="D72" s="190"/>
      <c r="E72" s="66">
        <v>3781</v>
      </c>
      <c r="F72" s="67">
        <v>41</v>
      </c>
      <c r="G72" s="25">
        <v>3822</v>
      </c>
      <c r="H72" s="25">
        <v>0</v>
      </c>
      <c r="I72" s="34">
        <f>SUM(G72:H72)</f>
        <v>3822</v>
      </c>
    </row>
    <row r="73" spans="1:9" ht="23.1" customHeight="1" x14ac:dyDescent="0.15">
      <c r="A73" s="173"/>
      <c r="B73" s="186"/>
      <c r="C73" s="189" t="s">
        <v>76</v>
      </c>
      <c r="D73" s="190"/>
      <c r="E73" s="66">
        <v>123</v>
      </c>
      <c r="F73" s="67">
        <v>1</v>
      </c>
      <c r="G73" s="25">
        <v>124</v>
      </c>
      <c r="H73" s="25">
        <v>0</v>
      </c>
      <c r="I73" s="34">
        <f>SUM(G73:H73)</f>
        <v>124</v>
      </c>
    </row>
    <row r="74" spans="1:9" ht="23.1" customHeight="1" x14ac:dyDescent="0.15">
      <c r="A74" s="173"/>
      <c r="B74" s="186"/>
      <c r="C74" s="189" t="s">
        <v>77</v>
      </c>
      <c r="D74" s="190"/>
      <c r="E74" s="66">
        <v>32</v>
      </c>
      <c r="F74" s="67">
        <v>0</v>
      </c>
      <c r="G74" s="25">
        <v>32</v>
      </c>
      <c r="H74" s="25">
        <v>0</v>
      </c>
      <c r="I74" s="34">
        <f>SUM(G74:H74)</f>
        <v>32</v>
      </c>
    </row>
    <row r="75" spans="1:9" ht="23.1" customHeight="1" x14ac:dyDescent="0.15">
      <c r="A75" s="187"/>
      <c r="B75" s="188"/>
      <c r="C75" s="183" t="s">
        <v>20</v>
      </c>
      <c r="D75" s="184"/>
      <c r="E75" s="67">
        <f>SUM(E71:E74)</f>
        <v>4330</v>
      </c>
      <c r="F75" s="67">
        <f>SUM(F71:F74)</f>
        <v>42</v>
      </c>
      <c r="G75" s="67">
        <f>SUM(G71:G74)</f>
        <v>4372</v>
      </c>
      <c r="H75" s="67">
        <f>SUM(H71:H74)</f>
        <v>0</v>
      </c>
      <c r="I75" s="34">
        <f>SUM(G75:H75)</f>
        <v>4372</v>
      </c>
    </row>
    <row r="76" spans="1:9" ht="23.1" customHeight="1" x14ac:dyDescent="0.15">
      <c r="A76" s="171" t="s">
        <v>78</v>
      </c>
      <c r="B76" s="185"/>
      <c r="C76" s="189" t="s">
        <v>148</v>
      </c>
      <c r="D76" s="190"/>
      <c r="E76" s="27">
        <v>3606</v>
      </c>
      <c r="F76" s="25">
        <v>0</v>
      </c>
      <c r="G76" s="30" t="s">
        <v>105</v>
      </c>
      <c r="H76" s="30" t="s">
        <v>105</v>
      </c>
      <c r="I76" s="34">
        <v>3606</v>
      </c>
    </row>
    <row r="77" spans="1:9" ht="23.1" customHeight="1" x14ac:dyDescent="0.15">
      <c r="A77" s="173"/>
      <c r="B77" s="186"/>
      <c r="C77" s="189" t="s">
        <v>136</v>
      </c>
      <c r="D77" s="190"/>
      <c r="E77" s="27">
        <v>35667</v>
      </c>
      <c r="F77" s="25">
        <v>772</v>
      </c>
      <c r="G77" s="30" t="s">
        <v>104</v>
      </c>
      <c r="H77" s="30" t="s">
        <v>105</v>
      </c>
      <c r="I77" s="34">
        <v>36439</v>
      </c>
    </row>
    <row r="78" spans="1:9" ht="23.1" customHeight="1" x14ac:dyDescent="0.15">
      <c r="A78" s="173"/>
      <c r="B78" s="186"/>
      <c r="C78" s="189" t="s">
        <v>147</v>
      </c>
      <c r="D78" s="190"/>
      <c r="E78" s="27">
        <v>923</v>
      </c>
      <c r="F78" s="25">
        <v>15</v>
      </c>
      <c r="G78" s="30" t="s">
        <v>105</v>
      </c>
      <c r="H78" s="30" t="s">
        <v>34</v>
      </c>
      <c r="I78" s="34">
        <v>938</v>
      </c>
    </row>
    <row r="79" spans="1:9" ht="23.1" customHeight="1" x14ac:dyDescent="0.15">
      <c r="A79" s="173"/>
      <c r="B79" s="186"/>
      <c r="C79" s="191" t="s">
        <v>77</v>
      </c>
      <c r="D79" s="192"/>
      <c r="E79" s="68">
        <v>192</v>
      </c>
      <c r="F79" s="69">
        <v>0</v>
      </c>
      <c r="G79" s="30" t="s">
        <v>105</v>
      </c>
      <c r="H79" s="30" t="s">
        <v>105</v>
      </c>
      <c r="I79" s="70">
        <v>192</v>
      </c>
    </row>
    <row r="80" spans="1:9" ht="23.1" customHeight="1" x14ac:dyDescent="0.15">
      <c r="A80" s="187"/>
      <c r="B80" s="188"/>
      <c r="C80" s="193" t="s">
        <v>20</v>
      </c>
      <c r="D80" s="190"/>
      <c r="E80" s="27">
        <f>SUM(E76:E79)</f>
        <v>40388</v>
      </c>
      <c r="F80" s="25">
        <f>SUM(F76:F79)</f>
        <v>787</v>
      </c>
      <c r="G80" s="30" t="s">
        <v>105</v>
      </c>
      <c r="H80" s="30" t="s">
        <v>34</v>
      </c>
      <c r="I80" s="26">
        <f>SUM(I76:I79)</f>
        <v>41175</v>
      </c>
    </row>
    <row r="81" spans="1:9" ht="23.1" customHeight="1" x14ac:dyDescent="0.15">
      <c r="A81" s="171" t="s">
        <v>81</v>
      </c>
      <c r="B81" s="172"/>
      <c r="C81" s="176" t="s">
        <v>13</v>
      </c>
      <c r="D81" s="177"/>
      <c r="E81" s="27">
        <v>47146</v>
      </c>
      <c r="F81" s="25">
        <v>0</v>
      </c>
      <c r="G81" s="30" t="s">
        <v>105</v>
      </c>
      <c r="H81" s="30" t="s">
        <v>105</v>
      </c>
      <c r="I81" s="26">
        <v>47146</v>
      </c>
    </row>
    <row r="82" spans="1:9" ht="23.1" customHeight="1" x14ac:dyDescent="0.15">
      <c r="A82" s="173"/>
      <c r="B82" s="174"/>
      <c r="C82" s="71"/>
      <c r="D82" s="72" t="s">
        <v>82</v>
      </c>
      <c r="E82" s="73">
        <v>47082</v>
      </c>
      <c r="F82" s="33">
        <v>0</v>
      </c>
      <c r="G82" s="43" t="s">
        <v>105</v>
      </c>
      <c r="H82" s="43" t="s">
        <v>105</v>
      </c>
      <c r="I82" s="34">
        <v>47082</v>
      </c>
    </row>
    <row r="83" spans="1:9" ht="23.1" customHeight="1" x14ac:dyDescent="0.15">
      <c r="A83" s="175"/>
      <c r="B83" s="174"/>
      <c r="C83" s="178" t="s">
        <v>83</v>
      </c>
      <c r="D83" s="177"/>
      <c r="E83" s="27">
        <v>12249</v>
      </c>
      <c r="F83" s="25">
        <v>0</v>
      </c>
      <c r="G83" s="30" t="s">
        <v>104</v>
      </c>
      <c r="H83" s="30" t="s">
        <v>105</v>
      </c>
      <c r="I83" s="26">
        <v>12249</v>
      </c>
    </row>
    <row r="84" spans="1:9" ht="23.1" customHeight="1" x14ac:dyDescent="0.15">
      <c r="A84" s="175"/>
      <c r="B84" s="174"/>
      <c r="C84" s="178" t="s">
        <v>84</v>
      </c>
      <c r="D84" s="177"/>
      <c r="E84" s="27">
        <v>726</v>
      </c>
      <c r="F84" s="25">
        <v>0</v>
      </c>
      <c r="G84" s="30" t="s">
        <v>105</v>
      </c>
      <c r="H84" s="30" t="s">
        <v>105</v>
      </c>
      <c r="I84" s="26">
        <v>726</v>
      </c>
    </row>
    <row r="85" spans="1:9" ht="23.1" customHeight="1" x14ac:dyDescent="0.15">
      <c r="A85" s="175"/>
      <c r="B85" s="174"/>
      <c r="C85" s="176" t="s">
        <v>20</v>
      </c>
      <c r="D85" s="179"/>
      <c r="E85" s="62">
        <f>SUM(E81,E83,E84)</f>
        <v>60121</v>
      </c>
      <c r="F85" s="67">
        <f>SUM(F81,F83,F84)</f>
        <v>0</v>
      </c>
      <c r="G85" s="30" t="s">
        <v>105</v>
      </c>
      <c r="H85" s="74" t="s">
        <v>34</v>
      </c>
      <c r="I85" s="75">
        <f>SUM(I81,I83,I84)</f>
        <v>60121</v>
      </c>
    </row>
    <row r="86" spans="1:9" ht="23.1" customHeight="1" x14ac:dyDescent="0.15">
      <c r="A86" s="180" t="s">
        <v>85</v>
      </c>
      <c r="B86" s="181"/>
      <c r="C86" s="181"/>
      <c r="D86" s="182"/>
      <c r="E86" s="400">
        <v>367716</v>
      </c>
      <c r="F86" s="76">
        <v>24</v>
      </c>
      <c r="G86" s="43" t="s">
        <v>34</v>
      </c>
      <c r="H86" s="43" t="s">
        <v>105</v>
      </c>
      <c r="I86" s="34">
        <v>367740</v>
      </c>
    </row>
    <row r="87" spans="1:9" ht="22.5" customHeight="1" x14ac:dyDescent="0.15">
      <c r="A87" s="329" t="s">
        <v>146</v>
      </c>
      <c r="B87" s="328"/>
      <c r="C87" s="407" t="s">
        <v>13</v>
      </c>
      <c r="D87" s="380" t="s">
        <v>15</v>
      </c>
      <c r="E87" s="406">
        <v>158727</v>
      </c>
      <c r="F87" s="405">
        <v>0</v>
      </c>
      <c r="G87" s="404" t="s">
        <v>34</v>
      </c>
      <c r="H87" s="404" t="s">
        <v>34</v>
      </c>
      <c r="I87" s="377">
        <v>158727</v>
      </c>
    </row>
    <row r="88" spans="1:9" ht="23.1" customHeight="1" x14ac:dyDescent="0.15">
      <c r="A88" s="402"/>
      <c r="B88" s="401"/>
      <c r="C88" s="403"/>
      <c r="D88" s="131" t="s">
        <v>150</v>
      </c>
      <c r="E88" s="400">
        <v>1452</v>
      </c>
      <c r="F88" s="76">
        <v>0</v>
      </c>
      <c r="G88" s="43" t="s">
        <v>105</v>
      </c>
      <c r="H88" s="43" t="s">
        <v>105</v>
      </c>
      <c r="I88" s="34">
        <v>1452</v>
      </c>
    </row>
    <row r="89" spans="1:9" ht="23.1" customHeight="1" x14ac:dyDescent="0.15">
      <c r="A89" s="402"/>
      <c r="B89" s="401"/>
      <c r="C89" s="213" t="s">
        <v>76</v>
      </c>
      <c r="D89" s="397"/>
      <c r="E89" s="400">
        <v>2086</v>
      </c>
      <c r="F89" s="76">
        <v>0</v>
      </c>
      <c r="G89" s="43" t="s">
        <v>105</v>
      </c>
      <c r="H89" s="43" t="s">
        <v>105</v>
      </c>
      <c r="I89" s="34">
        <v>2086</v>
      </c>
    </row>
    <row r="90" spans="1:9" ht="23.1" customHeight="1" thickBot="1" x14ac:dyDescent="0.2">
      <c r="A90" s="399"/>
      <c r="B90" s="398"/>
      <c r="C90" s="215" t="s">
        <v>20</v>
      </c>
      <c r="D90" s="397"/>
      <c r="E90" s="119">
        <f>SUM(E87:E89)</f>
        <v>162265</v>
      </c>
      <c r="F90" s="76">
        <f>SUM(F87:F89)</f>
        <v>0</v>
      </c>
      <c r="G90" s="43" t="s">
        <v>105</v>
      </c>
      <c r="H90" s="43" t="s">
        <v>105</v>
      </c>
      <c r="I90" s="34">
        <f>SUM(I87:I89)</f>
        <v>162265</v>
      </c>
    </row>
    <row r="91" spans="1:9" ht="23.1" customHeight="1" thickBot="1" x14ac:dyDescent="0.2">
      <c r="A91" s="167" t="s">
        <v>196</v>
      </c>
      <c r="B91" s="168"/>
      <c r="C91" s="168"/>
      <c r="D91" s="169"/>
      <c r="E91" s="77">
        <f>SUM(E13,E16,E17,E20,E21,E75)</f>
        <v>1165865</v>
      </c>
      <c r="F91" s="77">
        <f>SUM(F13,F16,F17,F20,F21,F75)</f>
        <v>22472</v>
      </c>
      <c r="G91" s="77">
        <f>SUM(G13,G16,G20,G21,G75)</f>
        <v>1188122</v>
      </c>
      <c r="H91" s="77">
        <f>SUM(H13,H16,H20,H21,H75)</f>
        <v>215</v>
      </c>
      <c r="I91" s="81">
        <f>SUM(I13,I16,I17,I20,I21,I75)</f>
        <v>1188337</v>
      </c>
    </row>
    <row r="92" spans="1:9" ht="23.1" customHeight="1" thickBot="1" x14ac:dyDescent="0.2">
      <c r="A92" s="167" t="s">
        <v>87</v>
      </c>
      <c r="B92" s="168"/>
      <c r="C92" s="168"/>
      <c r="D92" s="169"/>
      <c r="E92" s="78">
        <f>SUM(E13,E16,E17,E20,E21,E27,E28,E36,E37,E38,E39,E40,E47,E49,E50,E51,E52,E53,E75)</f>
        <v>1911717</v>
      </c>
      <c r="F92" s="78">
        <f>SUM(F13,F16,F17,F20,F21,F27,F28,F36,F37,F38,F39,F40,F47,F49,F50,F51,F52,F53,F75)</f>
        <v>22544</v>
      </c>
      <c r="G92" s="79" t="s">
        <v>215</v>
      </c>
      <c r="H92" s="79" t="s">
        <v>105</v>
      </c>
      <c r="I92" s="81">
        <f>SUM(I13,I16,I17,I20,I21,I27,I28,I36,I37,I38,I39,I40,I47,I49,I50,I51,I52,I53,I75)</f>
        <v>1934261</v>
      </c>
    </row>
    <row r="93" spans="1:9" ht="23.1" customHeight="1" thickBot="1" x14ac:dyDescent="0.2">
      <c r="A93" s="167" t="s">
        <v>88</v>
      </c>
      <c r="B93" s="168"/>
      <c r="C93" s="168"/>
      <c r="D93" s="169"/>
      <c r="E93" s="80" t="s">
        <v>104</v>
      </c>
      <c r="F93" s="79" t="s">
        <v>104</v>
      </c>
      <c r="G93" s="79" t="s">
        <v>104</v>
      </c>
      <c r="H93" s="79" t="s">
        <v>104</v>
      </c>
      <c r="I93" s="81">
        <f>SUM(I10,I12,I15,I17,I19,I21)</f>
        <v>350169</v>
      </c>
    </row>
    <row r="94" spans="1:9" ht="23.1" customHeight="1" thickBot="1" x14ac:dyDescent="0.2">
      <c r="A94" s="167" t="s">
        <v>89</v>
      </c>
      <c r="B94" s="168"/>
      <c r="C94" s="168"/>
      <c r="D94" s="169"/>
      <c r="E94" s="396">
        <f>IF(I93=0,0,IF(I80=0,0,I80/I93))</f>
        <v>0.1175860798642941</v>
      </c>
      <c r="F94" s="395" t="s">
        <v>145</v>
      </c>
      <c r="G94" s="394"/>
      <c r="H94" s="393"/>
      <c r="I94" s="392">
        <f>IF(I16=0,0,IF(I14=0,0,(I14/I16)))</f>
        <v>0.67438486912010642</v>
      </c>
    </row>
    <row r="95" spans="1:9" ht="18" customHeight="1" x14ac:dyDescent="0.15">
      <c r="A95" s="127"/>
      <c r="B95" s="127"/>
      <c r="C95" s="127"/>
      <c r="D95" s="127"/>
      <c r="E95" s="391"/>
      <c r="F95" s="127"/>
      <c r="G95" s="127"/>
      <c r="H95" s="127"/>
      <c r="I95" s="391"/>
    </row>
    <row r="96" spans="1:9" ht="9.75" customHeight="1" x14ac:dyDescent="0.15">
      <c r="A96" s="90"/>
      <c r="B96" s="90"/>
      <c r="C96" s="90"/>
      <c r="D96" s="90"/>
      <c r="E96" s="90"/>
      <c r="F96" s="90"/>
      <c r="G96" s="90"/>
      <c r="H96" s="90"/>
      <c r="I96" s="90"/>
    </row>
    <row r="97" spans="1:9" ht="18" customHeight="1" thickBot="1" x14ac:dyDescent="0.2">
      <c r="A97" s="390" t="s">
        <v>144</v>
      </c>
      <c r="B97" s="390"/>
      <c r="C97" s="390"/>
      <c r="D97" s="90"/>
      <c r="E97" s="90"/>
      <c r="F97" s="90"/>
      <c r="G97" s="90"/>
      <c r="H97" s="90"/>
      <c r="I97" s="92"/>
    </row>
    <row r="98" spans="1:9" ht="21.95" customHeight="1" x14ac:dyDescent="0.15">
      <c r="A98" s="93"/>
      <c r="B98" s="94"/>
      <c r="C98" s="152" t="s">
        <v>91</v>
      </c>
      <c r="D98" s="389"/>
      <c r="E98" s="154" t="s">
        <v>92</v>
      </c>
      <c r="F98" s="152" t="s">
        <v>93</v>
      </c>
      <c r="G98" s="153"/>
      <c r="H98" s="156" t="s">
        <v>20</v>
      </c>
      <c r="I98" s="157"/>
    </row>
    <row r="99" spans="1:9" ht="21.95" customHeight="1" thickBot="1" x14ac:dyDescent="0.2">
      <c r="A99" s="95"/>
      <c r="B99" s="96"/>
      <c r="C99" s="97" t="s">
        <v>94</v>
      </c>
      <c r="D99" s="98" t="s">
        <v>95</v>
      </c>
      <c r="E99" s="155"/>
      <c r="F99" s="99" t="s">
        <v>94</v>
      </c>
      <c r="G99" s="100" t="s">
        <v>95</v>
      </c>
      <c r="H99" s="158"/>
      <c r="I99" s="159"/>
    </row>
    <row r="100" spans="1:9" ht="21.95" customHeight="1" x14ac:dyDescent="0.15">
      <c r="A100" s="160" t="s">
        <v>96</v>
      </c>
      <c r="B100" s="388"/>
      <c r="C100" s="101">
        <v>1047372</v>
      </c>
      <c r="D100" s="102">
        <v>114956</v>
      </c>
      <c r="E100" s="103">
        <v>21198</v>
      </c>
      <c r="F100" s="101">
        <v>218</v>
      </c>
      <c r="G100" s="102">
        <v>1</v>
      </c>
      <c r="H100" s="162">
        <v>1183745</v>
      </c>
      <c r="I100" s="163"/>
    </row>
    <row r="101" spans="1:9" ht="21.95" customHeight="1" thickBot="1" x14ac:dyDescent="0.2">
      <c r="A101" s="144" t="s">
        <v>97</v>
      </c>
      <c r="B101" s="387"/>
      <c r="C101" s="104">
        <v>208</v>
      </c>
      <c r="D101" s="105">
        <v>0</v>
      </c>
      <c r="E101" s="106">
        <v>1</v>
      </c>
      <c r="F101" s="104">
        <v>0</v>
      </c>
      <c r="G101" s="105">
        <v>0</v>
      </c>
      <c r="H101" s="386">
        <v>209</v>
      </c>
      <c r="I101" s="385"/>
    </row>
    <row r="102" spans="1:9" ht="21.95" customHeight="1" thickBot="1" x14ac:dyDescent="0.2">
      <c r="A102" s="148" t="s">
        <v>98</v>
      </c>
      <c r="B102" s="149"/>
      <c r="C102" s="107">
        <v>6568859600</v>
      </c>
      <c r="D102" s="108">
        <v>483698300</v>
      </c>
      <c r="E102" s="107">
        <v>74597100</v>
      </c>
      <c r="F102" s="109">
        <v>632200</v>
      </c>
      <c r="G102" s="81">
        <v>4400</v>
      </c>
      <c r="H102" s="150">
        <v>7127791600</v>
      </c>
      <c r="I102" s="151"/>
    </row>
  </sheetData>
  <mergeCells count="95">
    <mergeCell ref="A100:B100"/>
    <mergeCell ref="H100:I100"/>
    <mergeCell ref="A101:B101"/>
    <mergeCell ref="H101:I101"/>
    <mergeCell ref="A102:B102"/>
    <mergeCell ref="H102:I102"/>
    <mergeCell ref="A93:D93"/>
    <mergeCell ref="A94:D94"/>
    <mergeCell ref="F94:H94"/>
    <mergeCell ref="A97:C97"/>
    <mergeCell ref="C98:D98"/>
    <mergeCell ref="E98:E99"/>
    <mergeCell ref="F98:G98"/>
    <mergeCell ref="H98:I99"/>
    <mergeCell ref="A87:B90"/>
    <mergeCell ref="C87:C88"/>
    <mergeCell ref="C89:D89"/>
    <mergeCell ref="C90:D90"/>
    <mergeCell ref="A91:D91"/>
    <mergeCell ref="A92:D92"/>
    <mergeCell ref="A81:B85"/>
    <mergeCell ref="C81:D81"/>
    <mergeCell ref="C83:D83"/>
    <mergeCell ref="C84:D84"/>
    <mergeCell ref="C85:D85"/>
    <mergeCell ref="A86:D86"/>
    <mergeCell ref="C75:D75"/>
    <mergeCell ref="A76:B80"/>
    <mergeCell ref="C76:D76"/>
    <mergeCell ref="C77:D77"/>
    <mergeCell ref="C78:D78"/>
    <mergeCell ref="C79:D79"/>
    <mergeCell ref="C80:D80"/>
    <mergeCell ref="A64:B70"/>
    <mergeCell ref="C64:C65"/>
    <mergeCell ref="C66:C67"/>
    <mergeCell ref="C68:C69"/>
    <mergeCell ref="C70:D70"/>
    <mergeCell ref="A71:B75"/>
    <mergeCell ref="C71:D71"/>
    <mergeCell ref="C72:D72"/>
    <mergeCell ref="C73:D73"/>
    <mergeCell ref="C74:D74"/>
    <mergeCell ref="A53:D53"/>
    <mergeCell ref="A54:I54"/>
    <mergeCell ref="I56:I57"/>
    <mergeCell ref="A57:H57"/>
    <mergeCell ref="A59:D59"/>
    <mergeCell ref="A60:B63"/>
    <mergeCell ref="C60:D60"/>
    <mergeCell ref="C61:D61"/>
    <mergeCell ref="C62:D62"/>
    <mergeCell ref="C63:D63"/>
    <mergeCell ref="A47:B51"/>
    <mergeCell ref="C47:D47"/>
    <mergeCell ref="C49:D49"/>
    <mergeCell ref="C50:D50"/>
    <mergeCell ref="C51:D51"/>
    <mergeCell ref="A52:D52"/>
    <mergeCell ref="A37:D37"/>
    <mergeCell ref="A38:D38"/>
    <mergeCell ref="A39:D39"/>
    <mergeCell ref="A40:B46"/>
    <mergeCell ref="C40:D40"/>
    <mergeCell ref="C41:D41"/>
    <mergeCell ref="C42:D42"/>
    <mergeCell ref="C44:D44"/>
    <mergeCell ref="C45:D45"/>
    <mergeCell ref="C46:D46"/>
    <mergeCell ref="A32:B36"/>
    <mergeCell ref="C32:D32"/>
    <mergeCell ref="C33:D33"/>
    <mergeCell ref="C34:D34"/>
    <mergeCell ref="C35:D35"/>
    <mergeCell ref="C36:D36"/>
    <mergeCell ref="A25:C27"/>
    <mergeCell ref="A28:D28"/>
    <mergeCell ref="A29:B29"/>
    <mergeCell ref="C29:D29"/>
    <mergeCell ref="A31:B31"/>
    <mergeCell ref="C31:D31"/>
    <mergeCell ref="A14:C16"/>
    <mergeCell ref="A17:C17"/>
    <mergeCell ref="A18:C20"/>
    <mergeCell ref="A21:D21"/>
    <mergeCell ref="C22:D22"/>
    <mergeCell ref="C24:D24"/>
    <mergeCell ref="A1:I1"/>
    <mergeCell ref="I3:I4"/>
    <mergeCell ref="A4:H4"/>
    <mergeCell ref="A8:D8"/>
    <mergeCell ref="A9:B13"/>
    <mergeCell ref="C9:C10"/>
    <mergeCell ref="C11:C12"/>
    <mergeCell ref="C13:D13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1" manualBreakCount="1">
    <brk id="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平成30年度合計</vt:lpstr>
      <vt:lpstr>平成30年4月</vt:lpstr>
      <vt:lpstr>平成30年5月</vt:lpstr>
      <vt:lpstr>平成30年6月</vt:lpstr>
      <vt:lpstr>平成30年7月</vt:lpstr>
      <vt:lpstr>平成30年8月</vt:lpstr>
      <vt:lpstr>平成30年9月</vt:lpstr>
      <vt:lpstr>平成30年10月</vt:lpstr>
      <vt:lpstr>平成30年11月</vt:lpstr>
      <vt:lpstr>平成30年12月</vt:lpstr>
      <vt:lpstr>平成31年1月</vt:lpstr>
      <vt:lpstr>平成31年2月</vt:lpstr>
      <vt:lpstr>平成31年3月</vt:lpstr>
      <vt:lpstr>平成30年10月!Print_Area</vt:lpstr>
      <vt:lpstr>平成30年11月!Print_Area</vt:lpstr>
      <vt:lpstr>平成30年4月!Print_Area</vt:lpstr>
      <vt:lpstr>平成30年5月!Print_Area</vt:lpstr>
      <vt:lpstr>平成30年6月!Print_Area</vt:lpstr>
      <vt:lpstr>平成30年7月!Print_Area</vt:lpstr>
      <vt:lpstr>平成30年8月!Print_Area</vt:lpstr>
      <vt:lpstr>平成30年9月!Print_Area</vt:lpstr>
      <vt:lpstr>平成30年度合計!Print_Area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軽自動車検査協会</cp:lastModifiedBy>
  <cp:lastPrinted>2019-04-11T07:46:34Z</cp:lastPrinted>
  <dcterms:created xsi:type="dcterms:W3CDTF">2019-04-11T07:10:38Z</dcterms:created>
  <dcterms:modified xsi:type="dcterms:W3CDTF">2023-04-10T02:13:41Z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