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5_経営企画部（本部内共有）\001_HP更新履歴\令和４年度\160_()202303000 企画：統計情報ページ削減\データ編集・企画課\業務量\令和1年度業務量\"/>
    </mc:Choice>
  </mc:AlternateContent>
  <bookViews>
    <workbookView xWindow="0" yWindow="0" windowWidth="24000" windowHeight="9510"/>
  </bookViews>
  <sheets>
    <sheet name="令和元年度合計" sheetId="13" r:id="rId1"/>
    <sheet name="平成31年4月" sheetId="1" r:id="rId2"/>
    <sheet name="令和元年5月" sheetId="2" r:id="rId3"/>
    <sheet name="令和元年6月" sheetId="3" r:id="rId4"/>
    <sheet name="令和元年7月" sheetId="4" r:id="rId5"/>
    <sheet name="令和元年8月" sheetId="5" r:id="rId6"/>
    <sheet name="令和元年9月" sheetId="6" r:id="rId7"/>
    <sheet name="令和元年10月" sheetId="7" r:id="rId8"/>
    <sheet name="令和元年11月" sheetId="8" r:id="rId9"/>
    <sheet name="令和元年12月" sheetId="9" r:id="rId10"/>
    <sheet name="令和2年1月" sheetId="10" r:id="rId11"/>
    <sheet name="令和2年2月" sheetId="11" r:id="rId12"/>
    <sheet name="令和2年3月" sheetId="12" r:id="rId13"/>
  </sheets>
  <externalReferences>
    <externalReference r:id="rId14"/>
    <externalReference r:id="rId15"/>
    <externalReference r:id="rId16"/>
    <externalReference r:id="rId17"/>
    <externalReference r:id="rId18"/>
  </externalReferences>
  <definedNames>
    <definedName name="cal_index_size" localSheetId="10">[1]!cal_index_size</definedName>
    <definedName name="cal_index_size" localSheetId="11">[1]!cal_index_size</definedName>
    <definedName name="cal_index_size" localSheetId="12">[1]!cal_index_size</definedName>
    <definedName name="cal_index_size" localSheetId="7">[1]!cal_index_size</definedName>
    <definedName name="cal_index_size" localSheetId="8">[1]!cal_index_size</definedName>
    <definedName name="cal_index_size" localSheetId="9">[1]!cal_index_size</definedName>
    <definedName name="cal_index_size" localSheetId="3">[1]!cal_index_size</definedName>
    <definedName name="cal_index_size" localSheetId="4">[1]!cal_index_size</definedName>
    <definedName name="cal_index_size" localSheetId="5">[1]!cal_index_size</definedName>
    <definedName name="cal_index_size" localSheetId="6">[1]!cal_index_size</definedName>
    <definedName name="cal_index_size" localSheetId="0">[1]!cal_index_size</definedName>
    <definedName name="cal_index_size">[1]!cal_index_size</definedName>
    <definedName name="cal_table_size" localSheetId="10">[1]!cal_table_size</definedName>
    <definedName name="cal_table_size" localSheetId="11">[1]!cal_table_size</definedName>
    <definedName name="cal_table_size" localSheetId="12">[1]!cal_table_size</definedName>
    <definedName name="cal_table_size" localSheetId="7">[1]!cal_table_size</definedName>
    <definedName name="cal_table_size" localSheetId="8">[1]!cal_table_size</definedName>
    <definedName name="cal_table_size" localSheetId="9">[1]!cal_table_size</definedName>
    <definedName name="cal_table_size" localSheetId="3">[1]!cal_table_size</definedName>
    <definedName name="cal_table_size" localSheetId="4">[1]!cal_table_size</definedName>
    <definedName name="cal_table_size" localSheetId="5">[1]!cal_table_size</definedName>
    <definedName name="cal_table_size" localSheetId="6">[1]!cal_table_size</definedName>
    <definedName name="cal_table_size" localSheetId="0">[1]!cal_table_size</definedName>
    <definedName name="cal_table_size">[1]!cal_table_size</definedName>
    <definedName name="CULC.cal_index_size" localSheetId="10">[2]!CULC.cal_index_size</definedName>
    <definedName name="CULC.cal_index_size" localSheetId="11">[2]!CULC.cal_index_size</definedName>
    <definedName name="CULC.cal_index_size" localSheetId="12">[2]!CULC.cal_index_size</definedName>
    <definedName name="CULC.cal_index_size" localSheetId="7">[2]!CULC.cal_index_size</definedName>
    <definedName name="CULC.cal_index_size" localSheetId="8">[2]!CULC.cal_index_size</definedName>
    <definedName name="CULC.cal_index_size" localSheetId="9">[2]!CULC.cal_index_size</definedName>
    <definedName name="CULC.cal_index_size" localSheetId="3">[2]!CULC.cal_index_size</definedName>
    <definedName name="CULC.cal_index_size" localSheetId="4">[2]!CULC.cal_index_size</definedName>
    <definedName name="CULC.cal_index_size" localSheetId="5">[2]!CULC.cal_index_size</definedName>
    <definedName name="CULC.cal_index_size" localSheetId="6">[2]!CULC.cal_index_size</definedName>
    <definedName name="CULC.cal_index_size" localSheetId="0">[2]!CULC.cal_index_size</definedName>
    <definedName name="CULC.cal_index_size">[2]!CULC.cal_index_size</definedName>
    <definedName name="HIDUKE" localSheetId="10">#REF!,#REF!,#REF!</definedName>
    <definedName name="HIDUKE" localSheetId="11">#REF!,#REF!,#REF!</definedName>
    <definedName name="HIDUKE" localSheetId="12">#REF!,#REF!,#REF!</definedName>
    <definedName name="HIDUKE" localSheetId="7">#REF!,#REF!,#REF!</definedName>
    <definedName name="HIDUKE" localSheetId="8">#REF!,#REF!,#REF!</definedName>
    <definedName name="HIDUKE" localSheetId="9">#REF!,#REF!,#REF!</definedName>
    <definedName name="HIDUKE" localSheetId="2">#REF!,#REF!,#REF!</definedName>
    <definedName name="HIDUKE" localSheetId="3">#REF!,#REF!,#REF!</definedName>
    <definedName name="HIDUKE" localSheetId="4">#REF!,#REF!,#REF!</definedName>
    <definedName name="HIDUKE" localSheetId="5">#REF!,#REF!,#REF!</definedName>
    <definedName name="HIDUKE" localSheetId="6">#REF!,#REF!,#REF!</definedName>
    <definedName name="HIDUKE" localSheetId="0">#REF!,#REF!,#REF!</definedName>
    <definedName name="HIDUKE">#REF!,#REF!,#REF!</definedName>
    <definedName name="_xlnm.Print_Area" localSheetId="1">平成31年4月!$A$1:$I$169</definedName>
    <definedName name="_xlnm.Print_Area" localSheetId="10">令和2年1月!$A$1:$I$170</definedName>
    <definedName name="_xlnm.Print_Area" localSheetId="11">令和2年2月!$A$1:$I$170</definedName>
    <definedName name="_xlnm.Print_Area" localSheetId="12">令和2年3月!$A$1:$I$170</definedName>
    <definedName name="_xlnm.Print_Area" localSheetId="7">令和元年10月!$A$1:$I$170</definedName>
    <definedName name="_xlnm.Print_Area" localSheetId="8">令和元年11月!$A$1:$I$170</definedName>
    <definedName name="_xlnm.Print_Area" localSheetId="9">令和元年12月!$A$1:$I$170</definedName>
    <definedName name="_xlnm.Print_Area" localSheetId="2">令和元年5月!$A$1:$I$138</definedName>
    <definedName name="_xlnm.Print_Area" localSheetId="3">令和元年6月!$A$1:$I$138</definedName>
    <definedName name="_xlnm.Print_Area" localSheetId="4">令和元年7月!$A$1:$I$163</definedName>
    <definedName name="_xlnm.Print_Area" localSheetId="5">令和元年8月!$A$1:$I$170</definedName>
    <definedName name="_xlnm.Print_Area" localSheetId="6">令和元年9月!$A$1:$I$172</definedName>
    <definedName name="_xlnm.Print_Area" localSheetId="0">令和元年度合計!$A$1:$I$170</definedName>
    <definedName name="センタ時リスト出力">'[3]６．センタ化時のレコード数'!$D$78</definedName>
    <definedName name="センタ時一般車諸元情報">'[3]６．センタ化時のレコード数'!$D$49</definedName>
    <definedName name="センタ時一般車諸元履歴">'[3]６．センタ化時のレコード数'!$D$104</definedName>
    <definedName name="センタ時仮払い出し">'[3]６．センタ化時のレコード数'!$D$111</definedName>
    <definedName name="センタ時業務量統計">'[3]６．センタ化時のレコード数'!$D$10</definedName>
    <definedName name="センタ時指示状況">'[3]６．センタ化時のレコード数'!$D$84</definedName>
    <definedName name="センタ時指示範囲">'[3]６．センタ化時のレコード数'!$D$90</definedName>
    <definedName name="センタ時車両">'[3]６．センタ化時のレコード数'!$D$43</definedName>
    <definedName name="センタ時車両履歴">'[3]６．センタ化時のレコード数'!$D$97</definedName>
    <definedName name="センタ時送受信管理">'[3]６．センタ化時のレコード数'!$D$34</definedName>
    <definedName name="センタ時復元車両番号">'[3]６．センタ化時のレコード数'!$D$117</definedName>
    <definedName name="センタ時保有関係業務量">'[3]６．センタ化時のレコード数'!$D$19</definedName>
    <definedName name="センタ時保有車両数統計">'[3]６．センタ化時のレコード数'!$D$27</definedName>
    <definedName name="ワイドに" localSheetId="10">[4]!ワイドに</definedName>
    <definedName name="ワイドに" localSheetId="11">[4]!ワイドに</definedName>
    <definedName name="ワイドに" localSheetId="12">[4]!ワイドに</definedName>
    <definedName name="ワイドに" localSheetId="7">[4]!ワイドに</definedName>
    <definedName name="ワイドに" localSheetId="8">[4]!ワイドに</definedName>
    <definedName name="ワイドに" localSheetId="9">[4]!ワイドに</definedName>
    <definedName name="ワイドに" localSheetId="3">[4]!ワイドに</definedName>
    <definedName name="ワイドに" localSheetId="4">[4]!ワイドに</definedName>
    <definedName name="ワイドに" localSheetId="5">[4]!ワイドに</definedName>
    <definedName name="ワイドに" localSheetId="6">[4]!ワイドに</definedName>
    <definedName name="ワイドに" localSheetId="0">[4]!ワイドに</definedName>
    <definedName name="ワイドに">[4]!ワイドに</definedName>
    <definedName name="見やすく" localSheetId="10">[4]!見やすく</definedName>
    <definedName name="見やすく" localSheetId="11">[4]!見やすく</definedName>
    <definedName name="見やすく" localSheetId="12">[4]!見やすく</definedName>
    <definedName name="見やすく" localSheetId="7">[4]!見やすく</definedName>
    <definedName name="見やすく" localSheetId="8">[4]!見やすく</definedName>
    <definedName name="見やすく" localSheetId="9">[4]!見やすく</definedName>
    <definedName name="見やすく" localSheetId="3">[4]!見やすく</definedName>
    <definedName name="見やすく" localSheetId="4">[4]!見やすく</definedName>
    <definedName name="見やすく" localSheetId="5">[4]!見やすく</definedName>
    <definedName name="見やすく" localSheetId="6">[4]!見やすく</definedName>
    <definedName name="見やすく" localSheetId="0">[4]!見やすく</definedName>
    <definedName name="見やすく">[4]!見やすく</definedName>
    <definedName name="増加量業務量統計">'[3]７．レコードの増加量'!$D$10</definedName>
    <definedName name="増加量指示範囲">'[3]７．レコードの増加量'!$D$39</definedName>
    <definedName name="増加量保有関係業務量">'[3]７．レコードの増加量'!$D$19</definedName>
    <definedName name="増加量保有車両数統計">'[3]７．レコードの増加量'!$D$27</definedName>
    <definedName name="平成２０年度末リスト出力">'[3]８．平成２０年度末のレコード数'!$D$46</definedName>
    <definedName name="平成２０年度末一般車諸元情報">'[3]８．平成２０年度末のレコード数'!$D$17</definedName>
    <definedName name="平成２０年度末一般車諸元履歴">'[3]８．平成２０年度末のレコード数'!$D$61</definedName>
    <definedName name="平成２０年度末車両">'[3]８．平成２０年度末のレコード数'!$D$11</definedName>
    <definedName name="平成２０年度末車両履歴">'[3]８．平成２０年度末のレコード数'!$D$54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3" l="1"/>
  <c r="I11" i="13"/>
  <c r="I12" i="13"/>
  <c r="I13" i="13"/>
  <c r="I90" i="13" s="1"/>
  <c r="E91" i="13" s="1"/>
  <c r="E14" i="13"/>
  <c r="F14" i="13"/>
  <c r="G14" i="13"/>
  <c r="H14" i="13"/>
  <c r="I15" i="13"/>
  <c r="I16" i="13"/>
  <c r="E17" i="13"/>
  <c r="F17" i="13"/>
  <c r="G17" i="13"/>
  <c r="H17" i="13"/>
  <c r="I17" i="13"/>
  <c r="I19" i="13"/>
  <c r="I20" i="13"/>
  <c r="E21" i="13"/>
  <c r="F21" i="13"/>
  <c r="G21" i="13"/>
  <c r="I21" i="13" s="1"/>
  <c r="H21" i="13"/>
  <c r="I22" i="13"/>
  <c r="I23" i="13"/>
  <c r="I24" i="13"/>
  <c r="I25" i="13"/>
  <c r="E28" i="13"/>
  <c r="F28" i="13"/>
  <c r="I28" i="13"/>
  <c r="I33" i="13"/>
  <c r="I34" i="13"/>
  <c r="I35" i="13"/>
  <c r="I36" i="13"/>
  <c r="E37" i="13"/>
  <c r="F37" i="13"/>
  <c r="G37" i="13"/>
  <c r="I37" i="13" s="1"/>
  <c r="H37" i="13"/>
  <c r="I39" i="13"/>
  <c r="I40" i="13"/>
  <c r="I42" i="13"/>
  <c r="I47" i="13"/>
  <c r="I52" i="13"/>
  <c r="A55" i="13"/>
  <c r="I57" i="13"/>
  <c r="A58" i="13"/>
  <c r="A59" i="13"/>
  <c r="E64" i="13"/>
  <c r="F64" i="13"/>
  <c r="I64" i="13"/>
  <c r="I65" i="13"/>
  <c r="I66" i="13"/>
  <c r="I67" i="13"/>
  <c r="I68" i="13"/>
  <c r="I69" i="13"/>
  <c r="I70" i="13"/>
  <c r="E71" i="13"/>
  <c r="F71" i="13"/>
  <c r="G71" i="13"/>
  <c r="H71" i="13"/>
  <c r="I72" i="13"/>
  <c r="I73" i="13"/>
  <c r="I74" i="13"/>
  <c r="I75" i="13"/>
  <c r="E76" i="13"/>
  <c r="F76" i="13"/>
  <c r="G76" i="13"/>
  <c r="H76" i="13"/>
  <c r="E81" i="13"/>
  <c r="F81" i="13"/>
  <c r="I81" i="13"/>
  <c r="E86" i="13"/>
  <c r="F86" i="13"/>
  <c r="I86" i="13"/>
  <c r="F89" i="13"/>
  <c r="F107" i="13" s="1"/>
  <c r="I95" i="13"/>
  <c r="I100" i="13" s="1"/>
  <c r="I102" i="13" s="1"/>
  <c r="I96" i="13"/>
  <c r="E100" i="13"/>
  <c r="F100" i="13"/>
  <c r="G100" i="13"/>
  <c r="H100" i="13"/>
  <c r="E101" i="13"/>
  <c r="F101" i="13"/>
  <c r="F102" i="13" s="1"/>
  <c r="G101" i="13"/>
  <c r="H101" i="13"/>
  <c r="I101" i="13"/>
  <c r="E102" i="13"/>
  <c r="H102" i="13"/>
  <c r="E103" i="13"/>
  <c r="F103" i="13"/>
  <c r="G103" i="13"/>
  <c r="H103" i="13"/>
  <c r="H105" i="13" s="1"/>
  <c r="I103" i="13"/>
  <c r="E104" i="13"/>
  <c r="F104" i="13"/>
  <c r="F105" i="13" s="1"/>
  <c r="G104" i="13"/>
  <c r="H104" i="13"/>
  <c r="I104" i="13"/>
  <c r="E105" i="13"/>
  <c r="I105" i="13"/>
  <c r="E108" i="13" s="1"/>
  <c r="A115" i="13"/>
  <c r="I117" i="13"/>
  <c r="A118" i="13"/>
  <c r="A119" i="13"/>
  <c r="E123" i="13"/>
  <c r="E125" i="13" s="1"/>
  <c r="F123" i="13"/>
  <c r="I123" i="13"/>
  <c r="I125" i="13" s="1"/>
  <c r="F125" i="13"/>
  <c r="G88" i="13" l="1"/>
  <c r="G106" i="13" s="1"/>
  <c r="I76" i="13"/>
  <c r="I71" i="13"/>
  <c r="F88" i="13"/>
  <c r="F106" i="13" s="1"/>
  <c r="E88" i="13"/>
  <c r="E106" i="13" s="1"/>
  <c r="I14" i="13"/>
  <c r="H88" i="13"/>
  <c r="H106" i="13" s="1"/>
  <c r="G105" i="13"/>
  <c r="G102" i="13"/>
  <c r="I89" i="13"/>
  <c r="I107" i="13" s="1"/>
  <c r="I88" i="13"/>
  <c r="I106" i="13" s="1"/>
  <c r="E89" i="13"/>
  <c r="E107" i="13" s="1"/>
  <c r="A119" i="12"/>
  <c r="A118" i="12"/>
  <c r="I117" i="12"/>
  <c r="A115" i="12"/>
  <c r="G105" i="12"/>
  <c r="I104" i="12"/>
  <c r="H104" i="12"/>
  <c r="H105" i="12" s="1"/>
  <c r="G104" i="12"/>
  <c r="F104" i="12"/>
  <c r="E104" i="12"/>
  <c r="H103" i="12"/>
  <c r="G103" i="12"/>
  <c r="F103" i="12"/>
  <c r="F105" i="12" s="1"/>
  <c r="E103" i="12"/>
  <c r="E105" i="12" s="1"/>
  <c r="F102" i="12"/>
  <c r="H101" i="12"/>
  <c r="G101" i="12"/>
  <c r="F101" i="12"/>
  <c r="E101" i="12"/>
  <c r="H100" i="12"/>
  <c r="H102" i="12" s="1"/>
  <c r="G100" i="12"/>
  <c r="G102" i="12" s="1"/>
  <c r="F100" i="12"/>
  <c r="E100" i="12"/>
  <c r="E102" i="12" s="1"/>
  <c r="I96" i="12"/>
  <c r="I103" i="12" s="1"/>
  <c r="I105" i="12" s="1"/>
  <c r="E108" i="12" s="1"/>
  <c r="I95" i="12"/>
  <c r="G88" i="12"/>
  <c r="G106" i="12" s="1"/>
  <c r="I86" i="12"/>
  <c r="F86" i="12"/>
  <c r="E86" i="12"/>
  <c r="I81" i="12"/>
  <c r="F81" i="12"/>
  <c r="E81" i="12"/>
  <c r="H76" i="12"/>
  <c r="G76" i="12"/>
  <c r="I76" i="12" s="1"/>
  <c r="F76" i="12"/>
  <c r="E76" i="12"/>
  <c r="I75" i="12"/>
  <c r="I74" i="12"/>
  <c r="I73" i="12"/>
  <c r="I72" i="12"/>
  <c r="H71" i="12"/>
  <c r="G71" i="12"/>
  <c r="I71" i="12" s="1"/>
  <c r="F71" i="12"/>
  <c r="E71" i="12"/>
  <c r="I70" i="12"/>
  <c r="I69" i="12"/>
  <c r="I68" i="12"/>
  <c r="I67" i="12"/>
  <c r="I66" i="12"/>
  <c r="I65" i="12"/>
  <c r="I64" i="12"/>
  <c r="F64" i="12"/>
  <c r="E64" i="12"/>
  <c r="A59" i="12"/>
  <c r="A58" i="12"/>
  <c r="I57" i="12"/>
  <c r="A55" i="12"/>
  <c r="I52" i="12"/>
  <c r="I47" i="12"/>
  <c r="I42" i="12"/>
  <c r="I40" i="12"/>
  <c r="I39" i="12"/>
  <c r="H37" i="12"/>
  <c r="G37" i="12"/>
  <c r="I37" i="12" s="1"/>
  <c r="F37" i="12"/>
  <c r="E37" i="12"/>
  <c r="I36" i="12"/>
  <c r="I35" i="12"/>
  <c r="I34" i="12"/>
  <c r="I33" i="12"/>
  <c r="I28" i="12"/>
  <c r="F28" i="12"/>
  <c r="E28" i="12"/>
  <c r="I25" i="12"/>
  <c r="I24" i="12"/>
  <c r="I23" i="12"/>
  <c r="I22" i="12"/>
  <c r="H21" i="12"/>
  <c r="G21" i="12"/>
  <c r="I21" i="12" s="1"/>
  <c r="F21" i="12"/>
  <c r="F89" i="12" s="1"/>
  <c r="F107" i="12" s="1"/>
  <c r="E21" i="12"/>
  <c r="I20" i="12"/>
  <c r="I19" i="12"/>
  <c r="I17" i="12"/>
  <c r="H17" i="12"/>
  <c r="G17" i="12"/>
  <c r="F17" i="12"/>
  <c r="E17" i="12"/>
  <c r="I16" i="12"/>
  <c r="I15" i="12"/>
  <c r="H14" i="12"/>
  <c r="H88" i="12" s="1"/>
  <c r="H106" i="12" s="1"/>
  <c r="G14" i="12"/>
  <c r="F14" i="12"/>
  <c r="F88" i="12" s="1"/>
  <c r="F106" i="12" s="1"/>
  <c r="E14" i="12"/>
  <c r="E89" i="12" s="1"/>
  <c r="E107" i="12" s="1"/>
  <c r="I13" i="12"/>
  <c r="I12" i="12"/>
  <c r="I11" i="12"/>
  <c r="I101" i="12" s="1"/>
  <c r="I10" i="12"/>
  <c r="I100" i="12" s="1"/>
  <c r="I102" i="12" s="1"/>
  <c r="I14" i="12" l="1"/>
  <c r="E88" i="12"/>
  <c r="E106" i="12" s="1"/>
  <c r="I90" i="12"/>
  <c r="E91" i="12" s="1"/>
  <c r="I123" i="11"/>
  <c r="I125" i="11" s="1"/>
  <c r="F123" i="11"/>
  <c r="F125" i="11" s="1"/>
  <c r="E123" i="11"/>
  <c r="E125" i="11" s="1"/>
  <c r="A119" i="11"/>
  <c r="A118" i="11"/>
  <c r="I117" i="11"/>
  <c r="A115" i="11"/>
  <c r="H105" i="11"/>
  <c r="E105" i="11"/>
  <c r="H104" i="11"/>
  <c r="G104" i="11"/>
  <c r="F104" i="11"/>
  <c r="E104" i="11"/>
  <c r="H103" i="11"/>
  <c r="G103" i="11"/>
  <c r="G105" i="11" s="1"/>
  <c r="F103" i="11"/>
  <c r="F105" i="11" s="1"/>
  <c r="E103" i="11"/>
  <c r="H102" i="11"/>
  <c r="G102" i="11"/>
  <c r="I101" i="11"/>
  <c r="H101" i="11"/>
  <c r="G101" i="11"/>
  <c r="F101" i="11"/>
  <c r="E101" i="11"/>
  <c r="H100" i="11"/>
  <c r="G100" i="11"/>
  <c r="F100" i="11"/>
  <c r="F102" i="11" s="1"/>
  <c r="E100" i="11"/>
  <c r="E102" i="11" s="1"/>
  <c r="I96" i="11"/>
  <c r="I95" i="11"/>
  <c r="F88" i="11"/>
  <c r="F106" i="11" s="1"/>
  <c r="I86" i="11"/>
  <c r="F86" i="11"/>
  <c r="E86" i="11"/>
  <c r="I81" i="11"/>
  <c r="F81" i="11"/>
  <c r="E81" i="11"/>
  <c r="I76" i="11"/>
  <c r="H76" i="11"/>
  <c r="G76" i="11"/>
  <c r="F76" i="11"/>
  <c r="E76" i="11"/>
  <c r="I75" i="11"/>
  <c r="I74" i="11"/>
  <c r="I73" i="11"/>
  <c r="I72" i="11"/>
  <c r="H71" i="11"/>
  <c r="G71" i="11"/>
  <c r="I71" i="11" s="1"/>
  <c r="F71" i="11"/>
  <c r="E71" i="11"/>
  <c r="I70" i="11"/>
  <c r="I69" i="11"/>
  <c r="I68" i="11"/>
  <c r="I67" i="11"/>
  <c r="I66" i="11"/>
  <c r="I65" i="11"/>
  <c r="I64" i="11"/>
  <c r="F64" i="11"/>
  <c r="E64" i="11"/>
  <c r="A59" i="11"/>
  <c r="A58" i="11"/>
  <c r="I57" i="11"/>
  <c r="A55" i="11"/>
  <c r="I52" i="11"/>
  <c r="I47" i="11"/>
  <c r="I42" i="11"/>
  <c r="I40" i="11"/>
  <c r="I39" i="11"/>
  <c r="I37" i="11"/>
  <c r="H37" i="11"/>
  <c r="G37" i="11"/>
  <c r="F37" i="11"/>
  <c r="E37" i="11"/>
  <c r="I36" i="11"/>
  <c r="I35" i="11"/>
  <c r="I34" i="11"/>
  <c r="I33" i="11"/>
  <c r="I28" i="11"/>
  <c r="F28" i="11"/>
  <c r="E28" i="11"/>
  <c r="I25" i="11"/>
  <c r="I24" i="11"/>
  <c r="I23" i="11"/>
  <c r="I22" i="11"/>
  <c r="I21" i="11"/>
  <c r="H21" i="11"/>
  <c r="G21" i="11"/>
  <c r="F21" i="11"/>
  <c r="E21" i="11"/>
  <c r="E89" i="11" s="1"/>
  <c r="E107" i="11" s="1"/>
  <c r="I20" i="11"/>
  <c r="I19" i="11"/>
  <c r="H17" i="11"/>
  <c r="G17" i="11"/>
  <c r="I17" i="11" s="1"/>
  <c r="F17" i="11"/>
  <c r="E17" i="11"/>
  <c r="I16" i="11"/>
  <c r="I104" i="11" s="1"/>
  <c r="I15" i="11"/>
  <c r="I103" i="11" s="1"/>
  <c r="I105" i="11" s="1"/>
  <c r="E108" i="11" s="1"/>
  <c r="H14" i="11"/>
  <c r="H88" i="11" s="1"/>
  <c r="H106" i="11" s="1"/>
  <c r="G14" i="11"/>
  <c r="I14" i="11" s="1"/>
  <c r="F14" i="11"/>
  <c r="F89" i="11" s="1"/>
  <c r="F107" i="11" s="1"/>
  <c r="E14" i="11"/>
  <c r="E88" i="11" s="1"/>
  <c r="E106" i="11" s="1"/>
  <c r="I13" i="11"/>
  <c r="I12" i="11"/>
  <c r="I11" i="11"/>
  <c r="I90" i="11" s="1"/>
  <c r="E91" i="11" s="1"/>
  <c r="I10" i="11"/>
  <c r="I100" i="11" s="1"/>
  <c r="I102" i="11" s="1"/>
  <c r="I88" i="12" l="1"/>
  <c r="I106" i="12" s="1"/>
  <c r="I89" i="12"/>
  <c r="I107" i="12" s="1"/>
  <c r="I88" i="11"/>
  <c r="I106" i="11" s="1"/>
  <c r="I89" i="11"/>
  <c r="I107" i="11" s="1"/>
  <c r="G88" i="11"/>
  <c r="G106" i="11" s="1"/>
  <c r="F125" i="10" l="1"/>
  <c r="I123" i="10"/>
  <c r="I125" i="10" s="1"/>
  <c r="F123" i="10"/>
  <c r="E123" i="10"/>
  <c r="E125" i="10" s="1"/>
  <c r="A119" i="10"/>
  <c r="A118" i="10"/>
  <c r="I117" i="10"/>
  <c r="A115" i="10"/>
  <c r="E105" i="10"/>
  <c r="H104" i="10"/>
  <c r="H105" i="10" s="1"/>
  <c r="G104" i="10"/>
  <c r="F104" i="10"/>
  <c r="E104" i="10"/>
  <c r="H103" i="10"/>
  <c r="G103" i="10"/>
  <c r="G105" i="10" s="1"/>
  <c r="F103" i="10"/>
  <c r="F105" i="10" s="1"/>
  <c r="E103" i="10"/>
  <c r="H102" i="10"/>
  <c r="I101" i="10"/>
  <c r="H101" i="10"/>
  <c r="G101" i="10"/>
  <c r="G102" i="10" s="1"/>
  <c r="F101" i="10"/>
  <c r="E101" i="10"/>
  <c r="H100" i="10"/>
  <c r="G100" i="10"/>
  <c r="F100" i="10"/>
  <c r="F102" i="10" s="1"/>
  <c r="E100" i="10"/>
  <c r="E102" i="10" s="1"/>
  <c r="I96" i="10"/>
  <c r="I95" i="10"/>
  <c r="F88" i="10"/>
  <c r="F106" i="10" s="1"/>
  <c r="I86" i="10"/>
  <c r="F86" i="10"/>
  <c r="E86" i="10"/>
  <c r="I81" i="10"/>
  <c r="F81" i="10"/>
  <c r="E81" i="10"/>
  <c r="I76" i="10"/>
  <c r="H76" i="10"/>
  <c r="G76" i="10"/>
  <c r="F76" i="10"/>
  <c r="E76" i="10"/>
  <c r="I75" i="10"/>
  <c r="I74" i="10"/>
  <c r="I73" i="10"/>
  <c r="I72" i="10"/>
  <c r="H71" i="10"/>
  <c r="G71" i="10"/>
  <c r="I71" i="10" s="1"/>
  <c r="F71" i="10"/>
  <c r="E71" i="10"/>
  <c r="I70" i="10"/>
  <c r="I69" i="10"/>
  <c r="I68" i="10"/>
  <c r="I67" i="10"/>
  <c r="I66" i="10"/>
  <c r="I65" i="10"/>
  <c r="I64" i="10"/>
  <c r="F64" i="10"/>
  <c r="E64" i="10"/>
  <c r="A59" i="10"/>
  <c r="A58" i="10"/>
  <c r="I57" i="10"/>
  <c r="A55" i="10"/>
  <c r="I52" i="10"/>
  <c r="I47" i="10"/>
  <c r="I42" i="10"/>
  <c r="I40" i="10"/>
  <c r="I39" i="10"/>
  <c r="I37" i="10"/>
  <c r="H37" i="10"/>
  <c r="G37" i="10"/>
  <c r="F37" i="10"/>
  <c r="E37" i="10"/>
  <c r="I36" i="10"/>
  <c r="I35" i="10"/>
  <c r="I34" i="10"/>
  <c r="I33" i="10"/>
  <c r="I28" i="10"/>
  <c r="F28" i="10"/>
  <c r="E28" i="10"/>
  <c r="I25" i="10"/>
  <c r="I24" i="10"/>
  <c r="I23" i="10"/>
  <c r="I22" i="10"/>
  <c r="I21" i="10"/>
  <c r="H21" i="10"/>
  <c r="G21" i="10"/>
  <c r="F21" i="10"/>
  <c r="E21" i="10"/>
  <c r="E89" i="10" s="1"/>
  <c r="E107" i="10" s="1"/>
  <c r="I20" i="10"/>
  <c r="I19" i="10"/>
  <c r="H17" i="10"/>
  <c r="I17" i="10" s="1"/>
  <c r="G17" i="10"/>
  <c r="F17" i="10"/>
  <c r="E17" i="10"/>
  <c r="I16" i="10"/>
  <c r="I104" i="10" s="1"/>
  <c r="I15" i="10"/>
  <c r="I103" i="10" s="1"/>
  <c r="I105" i="10" s="1"/>
  <c r="E108" i="10" s="1"/>
  <c r="H14" i="10"/>
  <c r="H88" i="10" s="1"/>
  <c r="H106" i="10" s="1"/>
  <c r="G14" i="10"/>
  <c r="I14" i="10" s="1"/>
  <c r="F14" i="10"/>
  <c r="F89" i="10" s="1"/>
  <c r="F107" i="10" s="1"/>
  <c r="E14" i="10"/>
  <c r="E88" i="10" s="1"/>
  <c r="E106" i="10" s="1"/>
  <c r="I13" i="10"/>
  <c r="I12" i="10"/>
  <c r="I11" i="10"/>
  <c r="I90" i="10" s="1"/>
  <c r="E91" i="10" s="1"/>
  <c r="I10" i="10"/>
  <c r="I100" i="10" s="1"/>
  <c r="I102" i="10" s="1"/>
  <c r="I88" i="10" l="1"/>
  <c r="I106" i="10" s="1"/>
  <c r="I89" i="10"/>
  <c r="I107" i="10" s="1"/>
  <c r="G88" i="10"/>
  <c r="G106" i="10" s="1"/>
  <c r="I123" i="9" l="1"/>
  <c r="I125" i="9" s="1"/>
  <c r="F123" i="9"/>
  <c r="F125" i="9" s="1"/>
  <c r="E123" i="9"/>
  <c r="E125" i="9" s="1"/>
  <c r="A119" i="9"/>
  <c r="A118" i="9"/>
  <c r="I117" i="9"/>
  <c r="A115" i="9"/>
  <c r="E105" i="9"/>
  <c r="H104" i="9"/>
  <c r="G104" i="9"/>
  <c r="F104" i="9"/>
  <c r="E104" i="9"/>
  <c r="H103" i="9"/>
  <c r="H105" i="9" s="1"/>
  <c r="G103" i="9"/>
  <c r="G105" i="9" s="1"/>
  <c r="F103" i="9"/>
  <c r="F105" i="9" s="1"/>
  <c r="E103" i="9"/>
  <c r="H102" i="9"/>
  <c r="I101" i="9"/>
  <c r="H101" i="9"/>
  <c r="G101" i="9"/>
  <c r="F101" i="9"/>
  <c r="E101" i="9"/>
  <c r="H100" i="9"/>
  <c r="G100" i="9"/>
  <c r="G102" i="9" s="1"/>
  <c r="F100" i="9"/>
  <c r="F102" i="9" s="1"/>
  <c r="E100" i="9"/>
  <c r="E102" i="9" s="1"/>
  <c r="I96" i="9"/>
  <c r="I95" i="9"/>
  <c r="F88" i="9"/>
  <c r="F106" i="9" s="1"/>
  <c r="I86" i="9"/>
  <c r="F86" i="9"/>
  <c r="E86" i="9"/>
  <c r="I81" i="9"/>
  <c r="F81" i="9"/>
  <c r="E81" i="9"/>
  <c r="I76" i="9"/>
  <c r="H76" i="9"/>
  <c r="G76" i="9"/>
  <c r="F76" i="9"/>
  <c r="E76" i="9"/>
  <c r="I75" i="9"/>
  <c r="I74" i="9"/>
  <c r="I73" i="9"/>
  <c r="I72" i="9"/>
  <c r="H71" i="9"/>
  <c r="G71" i="9"/>
  <c r="I71" i="9" s="1"/>
  <c r="F71" i="9"/>
  <c r="E71" i="9"/>
  <c r="I70" i="9"/>
  <c r="I69" i="9"/>
  <c r="I68" i="9"/>
  <c r="I67" i="9"/>
  <c r="I66" i="9"/>
  <c r="I65" i="9"/>
  <c r="I64" i="9"/>
  <c r="F64" i="9"/>
  <c r="E64" i="9"/>
  <c r="A59" i="9"/>
  <c r="A58" i="9"/>
  <c r="I57" i="9"/>
  <c r="A55" i="9"/>
  <c r="I52" i="9"/>
  <c r="I47" i="9"/>
  <c r="I42" i="9"/>
  <c r="I40" i="9"/>
  <c r="I39" i="9"/>
  <c r="I37" i="9"/>
  <c r="H37" i="9"/>
  <c r="G37" i="9"/>
  <c r="F37" i="9"/>
  <c r="E37" i="9"/>
  <c r="I36" i="9"/>
  <c r="I35" i="9"/>
  <c r="I34" i="9"/>
  <c r="I33" i="9"/>
  <c r="I28" i="9"/>
  <c r="F28" i="9"/>
  <c r="E28" i="9"/>
  <c r="I25" i="9"/>
  <c r="I24" i="9"/>
  <c r="I23" i="9"/>
  <c r="I22" i="9"/>
  <c r="I21" i="9"/>
  <c r="H21" i="9"/>
  <c r="G21" i="9"/>
  <c r="F21" i="9"/>
  <c r="E21" i="9"/>
  <c r="E89" i="9" s="1"/>
  <c r="E107" i="9" s="1"/>
  <c r="I20" i="9"/>
  <c r="I19" i="9"/>
  <c r="H17" i="9"/>
  <c r="I17" i="9" s="1"/>
  <c r="G17" i="9"/>
  <c r="F17" i="9"/>
  <c r="E17" i="9"/>
  <c r="I16" i="9"/>
  <c r="I104" i="9" s="1"/>
  <c r="I15" i="9"/>
  <c r="I103" i="9" s="1"/>
  <c r="I105" i="9" s="1"/>
  <c r="E108" i="9" s="1"/>
  <c r="H14" i="9"/>
  <c r="H88" i="9" s="1"/>
  <c r="H106" i="9" s="1"/>
  <c r="G14" i="9"/>
  <c r="I14" i="9" s="1"/>
  <c r="F14" i="9"/>
  <c r="F89" i="9" s="1"/>
  <c r="F107" i="9" s="1"/>
  <c r="E14" i="9"/>
  <c r="E88" i="9" s="1"/>
  <c r="E106" i="9" s="1"/>
  <c r="I13" i="9"/>
  <c r="I12" i="9"/>
  <c r="I11" i="9"/>
  <c r="I90" i="9" s="1"/>
  <c r="E91" i="9" s="1"/>
  <c r="I10" i="9"/>
  <c r="I100" i="9" s="1"/>
  <c r="I102" i="9" s="1"/>
  <c r="I88" i="9" l="1"/>
  <c r="I106" i="9" s="1"/>
  <c r="I89" i="9"/>
  <c r="I107" i="9" s="1"/>
  <c r="G88" i="9"/>
  <c r="G106" i="9" s="1"/>
  <c r="I123" i="8" l="1"/>
  <c r="I125" i="8" s="1"/>
  <c r="F123" i="8"/>
  <c r="F125" i="8" s="1"/>
  <c r="E123" i="8"/>
  <c r="E125" i="8" s="1"/>
  <c r="A119" i="8"/>
  <c r="A118" i="8"/>
  <c r="I117" i="8"/>
  <c r="A115" i="8"/>
  <c r="H105" i="8"/>
  <c r="E105" i="8"/>
  <c r="H104" i="8"/>
  <c r="G104" i="8"/>
  <c r="F104" i="8"/>
  <c r="E104" i="8"/>
  <c r="H103" i="8"/>
  <c r="G103" i="8"/>
  <c r="G105" i="8" s="1"/>
  <c r="F103" i="8"/>
  <c r="F105" i="8" s="1"/>
  <c r="E103" i="8"/>
  <c r="H102" i="8"/>
  <c r="G102" i="8"/>
  <c r="I101" i="8"/>
  <c r="H101" i="8"/>
  <c r="G101" i="8"/>
  <c r="F101" i="8"/>
  <c r="E101" i="8"/>
  <c r="H100" i="8"/>
  <c r="G100" i="8"/>
  <c r="F100" i="8"/>
  <c r="F102" i="8" s="1"/>
  <c r="E100" i="8"/>
  <c r="E102" i="8" s="1"/>
  <c r="I96" i="8"/>
  <c r="I95" i="8"/>
  <c r="F88" i="8"/>
  <c r="F106" i="8" s="1"/>
  <c r="I86" i="8"/>
  <c r="F86" i="8"/>
  <c r="E86" i="8"/>
  <c r="I81" i="8"/>
  <c r="F81" i="8"/>
  <c r="E81" i="8"/>
  <c r="I76" i="8"/>
  <c r="H76" i="8"/>
  <c r="G76" i="8"/>
  <c r="F76" i="8"/>
  <c r="E76" i="8"/>
  <c r="I75" i="8"/>
  <c r="I74" i="8"/>
  <c r="I73" i="8"/>
  <c r="I72" i="8"/>
  <c r="H71" i="8"/>
  <c r="G71" i="8"/>
  <c r="I71" i="8" s="1"/>
  <c r="F71" i="8"/>
  <c r="E71" i="8"/>
  <c r="I70" i="8"/>
  <c r="I69" i="8"/>
  <c r="I68" i="8"/>
  <c r="I67" i="8"/>
  <c r="I66" i="8"/>
  <c r="I65" i="8"/>
  <c r="I64" i="8"/>
  <c r="F64" i="8"/>
  <c r="E64" i="8"/>
  <c r="A59" i="8"/>
  <c r="A58" i="8"/>
  <c r="I57" i="8"/>
  <c r="A55" i="8"/>
  <c r="I52" i="8"/>
  <c r="I47" i="8"/>
  <c r="I42" i="8"/>
  <c r="I40" i="8"/>
  <c r="I39" i="8"/>
  <c r="I37" i="8"/>
  <c r="H37" i="8"/>
  <c r="G37" i="8"/>
  <c r="F37" i="8"/>
  <c r="E37" i="8"/>
  <c r="I36" i="8"/>
  <c r="I35" i="8"/>
  <c r="I34" i="8"/>
  <c r="I33" i="8"/>
  <c r="I28" i="8"/>
  <c r="F28" i="8"/>
  <c r="E28" i="8"/>
  <c r="I25" i="8"/>
  <c r="I24" i="8"/>
  <c r="I23" i="8"/>
  <c r="I22" i="8"/>
  <c r="I21" i="8"/>
  <c r="H21" i="8"/>
  <c r="G21" i="8"/>
  <c r="F21" i="8"/>
  <c r="E21" i="8"/>
  <c r="E89" i="8" s="1"/>
  <c r="E107" i="8" s="1"/>
  <c r="I20" i="8"/>
  <c r="I19" i="8"/>
  <c r="H17" i="8"/>
  <c r="G17" i="8"/>
  <c r="I17" i="8" s="1"/>
  <c r="F17" i="8"/>
  <c r="E17" i="8"/>
  <c r="I16" i="8"/>
  <c r="I104" i="8" s="1"/>
  <c r="I15" i="8"/>
  <c r="I103" i="8" s="1"/>
  <c r="I105" i="8" s="1"/>
  <c r="E108" i="8" s="1"/>
  <c r="H14" i="8"/>
  <c r="H88" i="8" s="1"/>
  <c r="H106" i="8" s="1"/>
  <c r="G14" i="8"/>
  <c r="I14" i="8" s="1"/>
  <c r="F14" i="8"/>
  <c r="F89" i="8" s="1"/>
  <c r="F107" i="8" s="1"/>
  <c r="E14" i="8"/>
  <c r="E88" i="8" s="1"/>
  <c r="E106" i="8" s="1"/>
  <c r="I13" i="8"/>
  <c r="I12" i="8"/>
  <c r="I11" i="8"/>
  <c r="I90" i="8" s="1"/>
  <c r="E91" i="8" s="1"/>
  <c r="I10" i="8"/>
  <c r="I100" i="8" s="1"/>
  <c r="I102" i="8" s="1"/>
  <c r="I88" i="8" l="1"/>
  <c r="I106" i="8" s="1"/>
  <c r="I89" i="8"/>
  <c r="I107" i="8" s="1"/>
  <c r="G88" i="8"/>
  <c r="G106" i="8" s="1"/>
  <c r="I123" i="7" l="1"/>
  <c r="I125" i="7" s="1"/>
  <c r="F123" i="7"/>
  <c r="F125" i="7" s="1"/>
  <c r="E123" i="7"/>
  <c r="E125" i="7" s="1"/>
  <c r="A119" i="7"/>
  <c r="A118" i="7"/>
  <c r="I117" i="7"/>
  <c r="A115" i="7"/>
  <c r="H105" i="7"/>
  <c r="E105" i="7"/>
  <c r="H104" i="7"/>
  <c r="G104" i="7"/>
  <c r="F104" i="7"/>
  <c r="E104" i="7"/>
  <c r="H103" i="7"/>
  <c r="G103" i="7"/>
  <c r="G105" i="7" s="1"/>
  <c r="F103" i="7"/>
  <c r="F105" i="7" s="1"/>
  <c r="E103" i="7"/>
  <c r="H102" i="7"/>
  <c r="G102" i="7"/>
  <c r="I101" i="7"/>
  <c r="H101" i="7"/>
  <c r="G101" i="7"/>
  <c r="F101" i="7"/>
  <c r="E101" i="7"/>
  <c r="H100" i="7"/>
  <c r="G100" i="7"/>
  <c r="F100" i="7"/>
  <c r="F102" i="7" s="1"/>
  <c r="E100" i="7"/>
  <c r="E102" i="7" s="1"/>
  <c r="I96" i="7"/>
  <c r="I95" i="7"/>
  <c r="F88" i="7"/>
  <c r="F106" i="7" s="1"/>
  <c r="I86" i="7"/>
  <c r="F86" i="7"/>
  <c r="E86" i="7"/>
  <c r="I81" i="7"/>
  <c r="F81" i="7"/>
  <c r="E81" i="7"/>
  <c r="I76" i="7"/>
  <c r="H76" i="7"/>
  <c r="G76" i="7"/>
  <c r="F76" i="7"/>
  <c r="E76" i="7"/>
  <c r="I75" i="7"/>
  <c r="I74" i="7"/>
  <c r="I73" i="7"/>
  <c r="I72" i="7"/>
  <c r="H71" i="7"/>
  <c r="G71" i="7"/>
  <c r="I71" i="7" s="1"/>
  <c r="F71" i="7"/>
  <c r="E71" i="7"/>
  <c r="I70" i="7"/>
  <c r="I69" i="7"/>
  <c r="I68" i="7"/>
  <c r="I67" i="7"/>
  <c r="I66" i="7"/>
  <c r="I65" i="7"/>
  <c r="I64" i="7"/>
  <c r="F64" i="7"/>
  <c r="E64" i="7"/>
  <c r="A59" i="7"/>
  <c r="A58" i="7"/>
  <c r="I57" i="7"/>
  <c r="A55" i="7"/>
  <c r="I52" i="7"/>
  <c r="I47" i="7"/>
  <c r="I42" i="7"/>
  <c r="I40" i="7"/>
  <c r="I39" i="7"/>
  <c r="I37" i="7"/>
  <c r="H37" i="7"/>
  <c r="G37" i="7"/>
  <c r="F37" i="7"/>
  <c r="E37" i="7"/>
  <c r="I36" i="7"/>
  <c r="I35" i="7"/>
  <c r="I34" i="7"/>
  <c r="I33" i="7"/>
  <c r="I28" i="7"/>
  <c r="F28" i="7"/>
  <c r="E28" i="7"/>
  <c r="I25" i="7"/>
  <c r="I24" i="7"/>
  <c r="I23" i="7"/>
  <c r="I22" i="7"/>
  <c r="I21" i="7"/>
  <c r="H21" i="7"/>
  <c r="G21" i="7"/>
  <c r="F21" i="7"/>
  <c r="E21" i="7"/>
  <c r="E89" i="7" s="1"/>
  <c r="E107" i="7" s="1"/>
  <c r="I20" i="7"/>
  <c r="I19" i="7"/>
  <c r="H17" i="7"/>
  <c r="G17" i="7"/>
  <c r="I17" i="7" s="1"/>
  <c r="F17" i="7"/>
  <c r="E17" i="7"/>
  <c r="I16" i="7"/>
  <c r="I104" i="7" s="1"/>
  <c r="I15" i="7"/>
  <c r="I103" i="7" s="1"/>
  <c r="I105" i="7" s="1"/>
  <c r="E108" i="7" s="1"/>
  <c r="H14" i="7"/>
  <c r="H88" i="7" s="1"/>
  <c r="H106" i="7" s="1"/>
  <c r="G14" i="7"/>
  <c r="I14" i="7" s="1"/>
  <c r="F14" i="7"/>
  <c r="F89" i="7" s="1"/>
  <c r="F107" i="7" s="1"/>
  <c r="E14" i="7"/>
  <c r="E88" i="7" s="1"/>
  <c r="E106" i="7" s="1"/>
  <c r="I13" i="7"/>
  <c r="I12" i="7"/>
  <c r="I11" i="7"/>
  <c r="I90" i="7" s="1"/>
  <c r="E91" i="7" s="1"/>
  <c r="I10" i="7"/>
  <c r="I100" i="7" s="1"/>
  <c r="I102" i="7" s="1"/>
  <c r="I88" i="7" l="1"/>
  <c r="I106" i="7" s="1"/>
  <c r="I89" i="7"/>
  <c r="I107" i="7" s="1"/>
  <c r="G88" i="7"/>
  <c r="G106" i="7" s="1"/>
  <c r="I123" i="6" l="1"/>
  <c r="I125" i="6" s="1"/>
  <c r="F123" i="6"/>
  <c r="F125" i="6" s="1"/>
  <c r="E123" i="6"/>
  <c r="E125" i="6" s="1"/>
  <c r="A119" i="6"/>
  <c r="A118" i="6"/>
  <c r="I117" i="6"/>
  <c r="A115" i="6"/>
  <c r="H105" i="6"/>
  <c r="E105" i="6"/>
  <c r="H104" i="6"/>
  <c r="G104" i="6"/>
  <c r="F104" i="6"/>
  <c r="E104" i="6"/>
  <c r="H103" i="6"/>
  <c r="G103" i="6"/>
  <c r="G105" i="6" s="1"/>
  <c r="F103" i="6"/>
  <c r="F105" i="6" s="1"/>
  <c r="E103" i="6"/>
  <c r="H102" i="6"/>
  <c r="I101" i="6"/>
  <c r="H101" i="6"/>
  <c r="G101" i="6"/>
  <c r="G102" i="6" s="1"/>
  <c r="F101" i="6"/>
  <c r="E101" i="6"/>
  <c r="H100" i="6"/>
  <c r="G100" i="6"/>
  <c r="F100" i="6"/>
  <c r="F102" i="6" s="1"/>
  <c r="E100" i="6"/>
  <c r="E102" i="6" s="1"/>
  <c r="I96" i="6"/>
  <c r="I95" i="6"/>
  <c r="F88" i="6"/>
  <c r="F106" i="6" s="1"/>
  <c r="I86" i="6"/>
  <c r="F86" i="6"/>
  <c r="E86" i="6"/>
  <c r="I81" i="6"/>
  <c r="F81" i="6"/>
  <c r="E81" i="6"/>
  <c r="I76" i="6"/>
  <c r="H76" i="6"/>
  <c r="G76" i="6"/>
  <c r="F76" i="6"/>
  <c r="E76" i="6"/>
  <c r="I75" i="6"/>
  <c r="I74" i="6"/>
  <c r="I73" i="6"/>
  <c r="I72" i="6"/>
  <c r="H71" i="6"/>
  <c r="G71" i="6"/>
  <c r="I71" i="6" s="1"/>
  <c r="F71" i="6"/>
  <c r="E71" i="6"/>
  <c r="I70" i="6"/>
  <c r="I69" i="6"/>
  <c r="I68" i="6"/>
  <c r="I67" i="6"/>
  <c r="I66" i="6"/>
  <c r="I65" i="6"/>
  <c r="I64" i="6"/>
  <c r="F64" i="6"/>
  <c r="E64" i="6"/>
  <c r="A59" i="6"/>
  <c r="A58" i="6"/>
  <c r="I57" i="6"/>
  <c r="A55" i="6"/>
  <c r="I52" i="6"/>
  <c r="I47" i="6"/>
  <c r="I42" i="6"/>
  <c r="I40" i="6"/>
  <c r="I39" i="6"/>
  <c r="I37" i="6"/>
  <c r="H37" i="6"/>
  <c r="G37" i="6"/>
  <c r="F37" i="6"/>
  <c r="E37" i="6"/>
  <c r="I36" i="6"/>
  <c r="I35" i="6"/>
  <c r="I34" i="6"/>
  <c r="I33" i="6"/>
  <c r="I28" i="6"/>
  <c r="F28" i="6"/>
  <c r="E28" i="6"/>
  <c r="I25" i="6"/>
  <c r="I24" i="6"/>
  <c r="I23" i="6"/>
  <c r="I22" i="6"/>
  <c r="I21" i="6"/>
  <c r="H21" i="6"/>
  <c r="G21" i="6"/>
  <c r="F21" i="6"/>
  <c r="E21" i="6"/>
  <c r="E89" i="6" s="1"/>
  <c r="E107" i="6" s="1"/>
  <c r="I20" i="6"/>
  <c r="I19" i="6"/>
  <c r="H17" i="6"/>
  <c r="G17" i="6"/>
  <c r="I17" i="6" s="1"/>
  <c r="F17" i="6"/>
  <c r="E17" i="6"/>
  <c r="I16" i="6"/>
  <c r="I104" i="6" s="1"/>
  <c r="I15" i="6"/>
  <c r="I103" i="6" s="1"/>
  <c r="I105" i="6" s="1"/>
  <c r="E108" i="6" s="1"/>
  <c r="H14" i="6"/>
  <c r="H88" i="6" s="1"/>
  <c r="H106" i="6" s="1"/>
  <c r="G14" i="6"/>
  <c r="I14" i="6" s="1"/>
  <c r="F14" i="6"/>
  <c r="F89" i="6" s="1"/>
  <c r="F107" i="6" s="1"/>
  <c r="E14" i="6"/>
  <c r="E88" i="6" s="1"/>
  <c r="E106" i="6" s="1"/>
  <c r="I13" i="6"/>
  <c r="I12" i="6"/>
  <c r="I11" i="6"/>
  <c r="I90" i="6" s="1"/>
  <c r="E91" i="6" s="1"/>
  <c r="I10" i="6"/>
  <c r="I100" i="6" s="1"/>
  <c r="I102" i="6" s="1"/>
  <c r="I88" i="6" l="1"/>
  <c r="I106" i="6" s="1"/>
  <c r="I89" i="6"/>
  <c r="I107" i="6" s="1"/>
  <c r="G88" i="6"/>
  <c r="G106" i="6" s="1"/>
  <c r="E125" i="5" l="1"/>
  <c r="I123" i="5"/>
  <c r="I125" i="5" s="1"/>
  <c r="F123" i="5"/>
  <c r="F125" i="5" s="1"/>
  <c r="E123" i="5"/>
  <c r="A119" i="5"/>
  <c r="A118" i="5"/>
  <c r="I117" i="5"/>
  <c r="A115" i="5"/>
  <c r="E105" i="5"/>
  <c r="H104" i="5"/>
  <c r="G104" i="5"/>
  <c r="F104" i="5"/>
  <c r="F105" i="5" s="1"/>
  <c r="E104" i="5"/>
  <c r="H103" i="5"/>
  <c r="H105" i="5" s="1"/>
  <c r="G103" i="5"/>
  <c r="G105" i="5" s="1"/>
  <c r="F103" i="5"/>
  <c r="E103" i="5"/>
  <c r="H102" i="5"/>
  <c r="I101" i="5"/>
  <c r="H101" i="5"/>
  <c r="G101" i="5"/>
  <c r="F101" i="5"/>
  <c r="E101" i="5"/>
  <c r="E102" i="5" s="1"/>
  <c r="H100" i="5"/>
  <c r="G100" i="5"/>
  <c r="G102" i="5" s="1"/>
  <c r="F100" i="5"/>
  <c r="F102" i="5" s="1"/>
  <c r="E100" i="5"/>
  <c r="I96" i="5"/>
  <c r="I95" i="5"/>
  <c r="F88" i="5"/>
  <c r="F106" i="5" s="1"/>
  <c r="I86" i="5"/>
  <c r="F86" i="5"/>
  <c r="E86" i="5"/>
  <c r="I81" i="5"/>
  <c r="F81" i="5"/>
  <c r="E81" i="5"/>
  <c r="I76" i="5"/>
  <c r="H76" i="5"/>
  <c r="G76" i="5"/>
  <c r="F76" i="5"/>
  <c r="E76" i="5"/>
  <c r="I75" i="5"/>
  <c r="I74" i="5"/>
  <c r="I73" i="5"/>
  <c r="I72" i="5"/>
  <c r="H71" i="5"/>
  <c r="G71" i="5"/>
  <c r="I71" i="5" s="1"/>
  <c r="F71" i="5"/>
  <c r="E71" i="5"/>
  <c r="I70" i="5"/>
  <c r="I69" i="5"/>
  <c r="I68" i="5"/>
  <c r="I67" i="5"/>
  <c r="I66" i="5"/>
  <c r="I65" i="5"/>
  <c r="I64" i="5"/>
  <c r="F64" i="5"/>
  <c r="E64" i="5"/>
  <c r="A59" i="5"/>
  <c r="A58" i="5"/>
  <c r="I57" i="5"/>
  <c r="A55" i="5"/>
  <c r="I52" i="5"/>
  <c r="I47" i="5"/>
  <c r="I42" i="5"/>
  <c r="I40" i="5"/>
  <c r="I39" i="5"/>
  <c r="I37" i="5"/>
  <c r="H37" i="5"/>
  <c r="G37" i="5"/>
  <c r="F37" i="5"/>
  <c r="E37" i="5"/>
  <c r="I36" i="5"/>
  <c r="I35" i="5"/>
  <c r="I34" i="5"/>
  <c r="I33" i="5"/>
  <c r="I28" i="5"/>
  <c r="F28" i="5"/>
  <c r="E28" i="5"/>
  <c r="I25" i="5"/>
  <c r="I24" i="5"/>
  <c r="I23" i="5"/>
  <c r="I22" i="5"/>
  <c r="I21" i="5"/>
  <c r="H21" i="5"/>
  <c r="G21" i="5"/>
  <c r="F21" i="5"/>
  <c r="E21" i="5"/>
  <c r="E89" i="5" s="1"/>
  <c r="E107" i="5" s="1"/>
  <c r="I20" i="5"/>
  <c r="I19" i="5"/>
  <c r="H17" i="5"/>
  <c r="I17" i="5" s="1"/>
  <c r="G17" i="5"/>
  <c r="F17" i="5"/>
  <c r="E17" i="5"/>
  <c r="E88" i="5" s="1"/>
  <c r="E106" i="5" s="1"/>
  <c r="I16" i="5"/>
  <c r="I104" i="5" s="1"/>
  <c r="I15" i="5"/>
  <c r="I103" i="5" s="1"/>
  <c r="I105" i="5" s="1"/>
  <c r="E108" i="5" s="1"/>
  <c r="H14" i="5"/>
  <c r="H88" i="5" s="1"/>
  <c r="H106" i="5" s="1"/>
  <c r="G14" i="5"/>
  <c r="I14" i="5" s="1"/>
  <c r="F14" i="5"/>
  <c r="F89" i="5" s="1"/>
  <c r="F107" i="5" s="1"/>
  <c r="E14" i="5"/>
  <c r="I13" i="5"/>
  <c r="I12" i="5"/>
  <c r="I11" i="5"/>
  <c r="I90" i="5" s="1"/>
  <c r="E91" i="5" s="1"/>
  <c r="I10" i="5"/>
  <c r="I100" i="5" s="1"/>
  <c r="I102" i="5" s="1"/>
  <c r="I88" i="5" l="1"/>
  <c r="I106" i="5" s="1"/>
  <c r="I89" i="5"/>
  <c r="I107" i="5" s="1"/>
  <c r="G88" i="5"/>
  <c r="G106" i="5" s="1"/>
  <c r="I123" i="4" l="1"/>
  <c r="I125" i="4" s="1"/>
  <c r="F123" i="4"/>
  <c r="F125" i="4" s="1"/>
  <c r="E123" i="4"/>
  <c r="E125" i="4" s="1"/>
  <c r="A119" i="4"/>
  <c r="A118" i="4"/>
  <c r="I117" i="4"/>
  <c r="A115" i="4"/>
  <c r="H105" i="4"/>
  <c r="E105" i="4"/>
  <c r="H104" i="4"/>
  <c r="G104" i="4"/>
  <c r="F104" i="4"/>
  <c r="E104" i="4"/>
  <c r="H103" i="4"/>
  <c r="G103" i="4"/>
  <c r="G105" i="4" s="1"/>
  <c r="F103" i="4"/>
  <c r="F105" i="4" s="1"/>
  <c r="E103" i="4"/>
  <c r="F102" i="4"/>
  <c r="E102" i="4"/>
  <c r="I96" i="4"/>
  <c r="H88" i="4"/>
  <c r="H106" i="4" s="1"/>
  <c r="I86" i="4"/>
  <c r="F86" i="4"/>
  <c r="E86" i="4"/>
  <c r="I81" i="4"/>
  <c r="F81" i="4"/>
  <c r="E81" i="4"/>
  <c r="H76" i="4"/>
  <c r="G76" i="4"/>
  <c r="I76" i="4" s="1"/>
  <c r="F76" i="4"/>
  <c r="E76" i="4"/>
  <c r="I75" i="4"/>
  <c r="I74" i="4"/>
  <c r="I73" i="4"/>
  <c r="I72" i="4"/>
  <c r="H71" i="4"/>
  <c r="I71" i="4" s="1"/>
  <c r="G71" i="4"/>
  <c r="F71" i="4"/>
  <c r="E71" i="4"/>
  <c r="I70" i="4"/>
  <c r="I69" i="4"/>
  <c r="I68" i="4"/>
  <c r="I67" i="4"/>
  <c r="I66" i="4"/>
  <c r="I65" i="4"/>
  <c r="I64" i="4"/>
  <c r="F64" i="4"/>
  <c r="E64" i="4"/>
  <c r="A59" i="4"/>
  <c r="A58" i="4"/>
  <c r="I57" i="4"/>
  <c r="A55" i="4"/>
  <c r="I52" i="4"/>
  <c r="I47" i="4"/>
  <c r="I42" i="4"/>
  <c r="I40" i="4"/>
  <c r="I39" i="4"/>
  <c r="H37" i="4"/>
  <c r="G37" i="4"/>
  <c r="I37" i="4" s="1"/>
  <c r="F37" i="4"/>
  <c r="E37" i="4"/>
  <c r="I36" i="4"/>
  <c r="I35" i="4"/>
  <c r="I34" i="4"/>
  <c r="I33" i="4"/>
  <c r="I28" i="4"/>
  <c r="F28" i="4"/>
  <c r="E28" i="4"/>
  <c r="I25" i="4"/>
  <c r="I24" i="4"/>
  <c r="I23" i="4"/>
  <c r="I22" i="4"/>
  <c r="H21" i="4"/>
  <c r="G21" i="4"/>
  <c r="I21" i="4" s="1"/>
  <c r="F21" i="4"/>
  <c r="E21" i="4"/>
  <c r="I20" i="4"/>
  <c r="I19" i="4"/>
  <c r="H17" i="4"/>
  <c r="G17" i="4"/>
  <c r="I17" i="4" s="1"/>
  <c r="F17" i="4"/>
  <c r="E17" i="4"/>
  <c r="I16" i="4"/>
  <c r="I104" i="4" s="1"/>
  <c r="I15" i="4"/>
  <c r="I103" i="4" s="1"/>
  <c r="I105" i="4" s="1"/>
  <c r="E108" i="4" s="1"/>
  <c r="I14" i="4"/>
  <c r="H14" i="4"/>
  <c r="G14" i="4"/>
  <c r="G88" i="4" s="1"/>
  <c r="G106" i="4" s="1"/>
  <c r="F14" i="4"/>
  <c r="F89" i="4" s="1"/>
  <c r="F107" i="4" s="1"/>
  <c r="E14" i="4"/>
  <c r="E89" i="4" s="1"/>
  <c r="E107" i="4" s="1"/>
  <c r="I13" i="4"/>
  <c r="I12" i="4"/>
  <c r="I11" i="4"/>
  <c r="I90" i="4" s="1"/>
  <c r="E91" i="4" s="1"/>
  <c r="I10" i="4"/>
  <c r="I88" i="4" l="1"/>
  <c r="I106" i="4" s="1"/>
  <c r="I89" i="4"/>
  <c r="I107" i="4" s="1"/>
  <c r="E88" i="4"/>
  <c r="E106" i="4" s="1"/>
  <c r="F88" i="4"/>
  <c r="F106" i="4" s="1"/>
  <c r="I123" i="3" l="1"/>
  <c r="I125" i="3" s="1"/>
  <c r="F123" i="3"/>
  <c r="F125" i="3" s="1"/>
  <c r="E123" i="3"/>
  <c r="E125" i="3" s="1"/>
  <c r="A119" i="3"/>
  <c r="A118" i="3"/>
  <c r="I117" i="3"/>
  <c r="A115" i="3"/>
  <c r="E105" i="3"/>
  <c r="H104" i="3"/>
  <c r="G104" i="3"/>
  <c r="F104" i="3"/>
  <c r="E104" i="3"/>
  <c r="H103" i="3"/>
  <c r="H105" i="3" s="1"/>
  <c r="G103" i="3"/>
  <c r="G105" i="3" s="1"/>
  <c r="F103" i="3"/>
  <c r="F105" i="3" s="1"/>
  <c r="E103" i="3"/>
  <c r="F102" i="3"/>
  <c r="E102" i="3"/>
  <c r="I96" i="3"/>
  <c r="H88" i="3"/>
  <c r="H106" i="3" s="1"/>
  <c r="I86" i="3"/>
  <c r="F86" i="3"/>
  <c r="E86" i="3"/>
  <c r="I81" i="3"/>
  <c r="F81" i="3"/>
  <c r="E81" i="3"/>
  <c r="H76" i="3"/>
  <c r="G76" i="3"/>
  <c r="I76" i="3" s="1"/>
  <c r="F76" i="3"/>
  <c r="E76" i="3"/>
  <c r="I75" i="3"/>
  <c r="I74" i="3"/>
  <c r="I73" i="3"/>
  <c r="I72" i="3"/>
  <c r="H71" i="3"/>
  <c r="I71" i="3" s="1"/>
  <c r="G71" i="3"/>
  <c r="F71" i="3"/>
  <c r="E71" i="3"/>
  <c r="I70" i="3"/>
  <c r="I69" i="3"/>
  <c r="I68" i="3"/>
  <c r="I67" i="3"/>
  <c r="I66" i="3"/>
  <c r="I65" i="3"/>
  <c r="I64" i="3"/>
  <c r="F64" i="3"/>
  <c r="E64" i="3"/>
  <c r="A59" i="3"/>
  <c r="A58" i="3"/>
  <c r="I57" i="3"/>
  <c r="A55" i="3"/>
  <c r="I52" i="3"/>
  <c r="I47" i="3"/>
  <c r="I42" i="3"/>
  <c r="I40" i="3"/>
  <c r="I39" i="3"/>
  <c r="H37" i="3"/>
  <c r="G37" i="3"/>
  <c r="I37" i="3" s="1"/>
  <c r="F37" i="3"/>
  <c r="E37" i="3"/>
  <c r="I36" i="3"/>
  <c r="I35" i="3"/>
  <c r="I34" i="3"/>
  <c r="I33" i="3"/>
  <c r="I28" i="3"/>
  <c r="F28" i="3"/>
  <c r="E28" i="3"/>
  <c r="I25" i="3"/>
  <c r="I24" i="3"/>
  <c r="I23" i="3"/>
  <c r="I22" i="3"/>
  <c r="H21" i="3"/>
  <c r="G21" i="3"/>
  <c r="I21" i="3" s="1"/>
  <c r="F21" i="3"/>
  <c r="E21" i="3"/>
  <c r="I20" i="3"/>
  <c r="I19" i="3"/>
  <c r="H17" i="3"/>
  <c r="G17" i="3"/>
  <c r="I17" i="3" s="1"/>
  <c r="F17" i="3"/>
  <c r="E17" i="3"/>
  <c r="I16" i="3"/>
  <c r="I104" i="3" s="1"/>
  <c r="I15" i="3"/>
  <c r="I103" i="3" s="1"/>
  <c r="I105" i="3" s="1"/>
  <c r="E108" i="3" s="1"/>
  <c r="I14" i="3"/>
  <c r="I88" i="3" s="1"/>
  <c r="I106" i="3" s="1"/>
  <c r="H14" i="3"/>
  <c r="G14" i="3"/>
  <c r="G88" i="3" s="1"/>
  <c r="G106" i="3" s="1"/>
  <c r="F14" i="3"/>
  <c r="F89" i="3" s="1"/>
  <c r="F107" i="3" s="1"/>
  <c r="E14" i="3"/>
  <c r="E89" i="3" s="1"/>
  <c r="E107" i="3" s="1"/>
  <c r="I13" i="3"/>
  <c r="I12" i="3"/>
  <c r="I11" i="3"/>
  <c r="I90" i="3" s="1"/>
  <c r="E91" i="3" s="1"/>
  <c r="I10" i="3"/>
  <c r="I89" i="3" l="1"/>
  <c r="I107" i="3" s="1"/>
  <c r="E88" i="3"/>
  <c r="E106" i="3" s="1"/>
  <c r="F88" i="3"/>
  <c r="F106" i="3" s="1"/>
  <c r="I123" i="2" l="1"/>
  <c r="I125" i="2" s="1"/>
  <c r="F123" i="2"/>
  <c r="F125" i="2" s="1"/>
  <c r="E123" i="2"/>
  <c r="E125" i="2" s="1"/>
  <c r="A119" i="2"/>
  <c r="A118" i="2"/>
  <c r="I117" i="2"/>
  <c r="A115" i="2"/>
  <c r="H105" i="2"/>
  <c r="E105" i="2"/>
  <c r="H104" i="2"/>
  <c r="G104" i="2"/>
  <c r="F104" i="2"/>
  <c r="E104" i="2"/>
  <c r="H103" i="2"/>
  <c r="G103" i="2"/>
  <c r="G105" i="2" s="1"/>
  <c r="F103" i="2"/>
  <c r="F105" i="2" s="1"/>
  <c r="E103" i="2"/>
  <c r="F102" i="2"/>
  <c r="E102" i="2"/>
  <c r="I96" i="2"/>
  <c r="I86" i="2"/>
  <c r="F86" i="2"/>
  <c r="E86" i="2"/>
  <c r="I81" i="2"/>
  <c r="F81" i="2"/>
  <c r="E81" i="2"/>
  <c r="H76" i="2"/>
  <c r="G76" i="2"/>
  <c r="I76" i="2" s="1"/>
  <c r="F76" i="2"/>
  <c r="E76" i="2"/>
  <c r="I75" i="2"/>
  <c r="I74" i="2"/>
  <c r="I73" i="2"/>
  <c r="I72" i="2"/>
  <c r="H71" i="2"/>
  <c r="G71" i="2"/>
  <c r="I71" i="2" s="1"/>
  <c r="F71" i="2"/>
  <c r="E71" i="2"/>
  <c r="I70" i="2"/>
  <c r="I69" i="2"/>
  <c r="I68" i="2"/>
  <c r="I67" i="2"/>
  <c r="I66" i="2"/>
  <c r="I65" i="2"/>
  <c r="I64" i="2"/>
  <c r="F64" i="2"/>
  <c r="E64" i="2"/>
  <c r="A59" i="2"/>
  <c r="A58" i="2"/>
  <c r="I57" i="2"/>
  <c r="A55" i="2"/>
  <c r="I52" i="2"/>
  <c r="I47" i="2"/>
  <c r="I42" i="2"/>
  <c r="I40" i="2"/>
  <c r="I39" i="2"/>
  <c r="H37" i="2"/>
  <c r="G37" i="2"/>
  <c r="I37" i="2" s="1"/>
  <c r="F37" i="2"/>
  <c r="E37" i="2"/>
  <c r="I36" i="2"/>
  <c r="I35" i="2"/>
  <c r="I34" i="2"/>
  <c r="I33" i="2"/>
  <c r="I28" i="2"/>
  <c r="F28" i="2"/>
  <c r="E28" i="2"/>
  <c r="I25" i="2"/>
  <c r="I24" i="2"/>
  <c r="I23" i="2"/>
  <c r="I22" i="2"/>
  <c r="H21" i="2"/>
  <c r="G21" i="2"/>
  <c r="I21" i="2" s="1"/>
  <c r="F21" i="2"/>
  <c r="E21" i="2"/>
  <c r="I20" i="2"/>
  <c r="I19" i="2"/>
  <c r="I17" i="2"/>
  <c r="H17" i="2"/>
  <c r="G17" i="2"/>
  <c r="F17" i="2"/>
  <c r="E17" i="2"/>
  <c r="I16" i="2"/>
  <c r="I104" i="2" s="1"/>
  <c r="I15" i="2"/>
  <c r="I103" i="2" s="1"/>
  <c r="I105" i="2" s="1"/>
  <c r="E108" i="2" s="1"/>
  <c r="I14" i="2"/>
  <c r="H14" i="2"/>
  <c r="H88" i="2" s="1"/>
  <c r="H106" i="2" s="1"/>
  <c r="G14" i="2"/>
  <c r="G88" i="2" s="1"/>
  <c r="G106" i="2" s="1"/>
  <c r="F14" i="2"/>
  <c r="F89" i="2" s="1"/>
  <c r="F107" i="2" s="1"/>
  <c r="E14" i="2"/>
  <c r="E89" i="2" s="1"/>
  <c r="E107" i="2" s="1"/>
  <c r="I13" i="2"/>
  <c r="I12" i="2"/>
  <c r="I11" i="2"/>
  <c r="I90" i="2" s="1"/>
  <c r="E91" i="2" s="1"/>
  <c r="I10" i="2"/>
  <c r="I89" i="2" l="1"/>
  <c r="I107" i="2" s="1"/>
  <c r="E88" i="2"/>
  <c r="E106" i="2" s="1"/>
  <c r="I88" i="2"/>
  <c r="I106" i="2" s="1"/>
  <c r="F88" i="2"/>
  <c r="F106" i="2" s="1"/>
  <c r="A119" i="1" l="1"/>
  <c r="A118" i="1"/>
  <c r="I117" i="1"/>
  <c r="A115" i="1"/>
  <c r="I86" i="1"/>
  <c r="F86" i="1"/>
  <c r="E86" i="1"/>
  <c r="I81" i="1"/>
  <c r="F81" i="1"/>
  <c r="E81" i="1"/>
  <c r="H76" i="1"/>
  <c r="G76" i="1"/>
  <c r="F76" i="1"/>
  <c r="E76" i="1"/>
  <c r="I75" i="1"/>
  <c r="I74" i="1"/>
  <c r="I73" i="1"/>
  <c r="I72" i="1"/>
  <c r="H71" i="1"/>
  <c r="G71" i="1"/>
  <c r="I71" i="1" s="1"/>
  <c r="F71" i="1"/>
  <c r="E71" i="1"/>
  <c r="I70" i="1"/>
  <c r="I69" i="1"/>
  <c r="I68" i="1"/>
  <c r="I67" i="1"/>
  <c r="I66" i="1"/>
  <c r="I65" i="1"/>
  <c r="I64" i="1"/>
  <c r="F64" i="1"/>
  <c r="E64" i="1"/>
  <c r="A59" i="1"/>
  <c r="A58" i="1"/>
  <c r="I57" i="1"/>
  <c r="A55" i="1"/>
  <c r="I52" i="1"/>
  <c r="I47" i="1"/>
  <c r="I42" i="1"/>
  <c r="I40" i="1"/>
  <c r="I39" i="1"/>
  <c r="H37" i="1"/>
  <c r="G37" i="1"/>
  <c r="I37" i="1" s="1"/>
  <c r="F37" i="1"/>
  <c r="E37" i="1"/>
  <c r="I36" i="1"/>
  <c r="I35" i="1"/>
  <c r="I34" i="1"/>
  <c r="I33" i="1"/>
  <c r="I28" i="1"/>
  <c r="F28" i="1"/>
  <c r="E28" i="1"/>
  <c r="I25" i="1"/>
  <c r="I24" i="1"/>
  <c r="I23" i="1"/>
  <c r="I22" i="1"/>
  <c r="H21" i="1"/>
  <c r="G21" i="1"/>
  <c r="F21" i="1"/>
  <c r="E21" i="1"/>
  <c r="I20" i="1"/>
  <c r="I19" i="1"/>
  <c r="H17" i="1"/>
  <c r="G17" i="1"/>
  <c r="I17" i="1" s="1"/>
  <c r="F17" i="1"/>
  <c r="E17" i="1"/>
  <c r="I16" i="1"/>
  <c r="I15" i="1"/>
  <c r="H14" i="1"/>
  <c r="G14" i="1"/>
  <c r="F14" i="1"/>
  <c r="E14" i="1"/>
  <c r="I13" i="1"/>
  <c r="I12" i="1"/>
  <c r="I11" i="1"/>
  <c r="I10" i="1"/>
  <c r="G88" i="1" l="1"/>
  <c r="E88" i="1"/>
  <c r="H88" i="1"/>
  <c r="I21" i="1"/>
  <c r="I76" i="1"/>
  <c r="E89" i="1"/>
  <c r="F88" i="1"/>
  <c r="I90" i="1"/>
  <c r="E91" i="1" s="1"/>
  <c r="F89" i="1"/>
  <c r="I14" i="1"/>
  <c r="I89" i="1" l="1"/>
  <c r="I88" i="1"/>
</calcChain>
</file>

<file path=xl/sharedStrings.xml><?xml version="1.0" encoding="utf-8"?>
<sst xmlns="http://schemas.openxmlformats.org/spreadsheetml/2006/main" count="3219" uniqueCount="250">
  <si>
    <t>検査関係業務量報告</t>
    <phoneticPr fontId="3"/>
  </si>
  <si>
    <t/>
  </si>
  <si>
    <t>平成31年 4月</t>
    <phoneticPr fontId="3"/>
  </si>
  <si>
    <t>全国計</t>
    <phoneticPr fontId="3"/>
  </si>
  <si>
    <t>１．業務量統計</t>
    <rPh sb="2" eb="4">
      <t>ギョウム</t>
    </rPh>
    <rPh sb="4" eb="5">
      <t>リョウ</t>
    </rPh>
    <rPh sb="5" eb="7">
      <t>トウケイ</t>
    </rPh>
    <phoneticPr fontId="3"/>
  </si>
  <si>
    <t>（１／３）</t>
    <phoneticPr fontId="3"/>
  </si>
  <si>
    <t>★　業務量統計（窓口申請）</t>
    <rPh sb="2" eb="5">
      <t>ギョウムリョウ</t>
    </rPh>
    <rPh sb="8" eb="10">
      <t>マドグチ</t>
    </rPh>
    <rPh sb="10" eb="12">
      <t>シンセイ</t>
    </rPh>
    <phoneticPr fontId="3"/>
  </si>
  <si>
    <t>項　　　目</t>
    <phoneticPr fontId="3"/>
  </si>
  <si>
    <t>[本所]</t>
    <rPh sb="1" eb="3">
      <t>ホンジョ</t>
    </rPh>
    <phoneticPr fontId="3"/>
  </si>
  <si>
    <t>[出張計]</t>
    <rPh sb="1" eb="3">
      <t>シュッチョウ</t>
    </rPh>
    <rPh sb="3" eb="4">
      <t>ケイ</t>
    </rPh>
    <phoneticPr fontId="3"/>
  </si>
  <si>
    <t>有料件数</t>
  </si>
  <si>
    <t>無料件数</t>
  </si>
  <si>
    <t>件 数</t>
    <phoneticPr fontId="3"/>
  </si>
  <si>
    <t>新規検査</t>
    <rPh sb="0" eb="2">
      <t>シンキ</t>
    </rPh>
    <rPh sb="2" eb="4">
      <t>ケンサ</t>
    </rPh>
    <phoneticPr fontId="3"/>
  </si>
  <si>
    <t>新車新規</t>
  </si>
  <si>
    <t>型式指定</t>
  </si>
  <si>
    <t>持込</t>
    <phoneticPr fontId="3"/>
  </si>
  <si>
    <t>中古新規</t>
  </si>
  <si>
    <t>指定整備</t>
  </si>
  <si>
    <t>持込</t>
  </si>
  <si>
    <t>計</t>
    <rPh sb="0" eb="1">
      <t>ケイ</t>
    </rPh>
    <phoneticPr fontId="3"/>
  </si>
  <si>
    <t>継続検査</t>
    <phoneticPr fontId="3"/>
  </si>
  <si>
    <t>計</t>
  </si>
  <si>
    <t>臨時検査</t>
    <rPh sb="0" eb="2">
      <t>リンジ</t>
    </rPh>
    <rPh sb="2" eb="4">
      <t>ケンサ</t>
    </rPh>
    <phoneticPr fontId="3"/>
  </si>
  <si>
    <t>－</t>
  </si>
  <si>
    <t>予備検査</t>
  </si>
  <si>
    <t>構造変更</t>
  </si>
  <si>
    <t>［転入］</t>
    <phoneticPr fontId="3"/>
  </si>
  <si>
    <t>[管轄内転入]</t>
    <rPh sb="1" eb="3">
      <t>カンカツ</t>
    </rPh>
    <rPh sb="3" eb="4">
      <t>ナイ</t>
    </rPh>
    <rPh sb="4" eb="6">
      <t>テンニュウ</t>
    </rPh>
    <phoneticPr fontId="3"/>
  </si>
  <si>
    <t>［番号変更］</t>
    <rPh sb="1" eb="3">
      <t>バンゴウ</t>
    </rPh>
    <rPh sb="3" eb="5">
      <t>ヘンコウ</t>
    </rPh>
    <phoneticPr fontId="3"/>
  </si>
  <si>
    <t>予備検書換</t>
    <rPh sb="0" eb="5">
      <t>ヨビケンカキカエ</t>
    </rPh>
    <phoneticPr fontId="3"/>
  </si>
  <si>
    <t>新車</t>
    <rPh sb="0" eb="2">
      <t>シンシャ</t>
    </rPh>
    <phoneticPr fontId="3"/>
  </si>
  <si>
    <t>中古</t>
    <rPh sb="0" eb="2">
      <t>チュウコ</t>
    </rPh>
    <phoneticPr fontId="3"/>
  </si>
  <si>
    <t>記入申請</t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</si>
  <si>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</si>
  <si>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</si>
  <si>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</si>
  <si>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</si>
  <si>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</si>
  <si>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再交付</t>
    <phoneticPr fontId="3"/>
  </si>
  <si>
    <t>検査証</t>
    <phoneticPr fontId="3"/>
  </si>
  <si>
    <t>検査標章</t>
    <phoneticPr fontId="3"/>
  </si>
  <si>
    <t>予備検査証</t>
    <phoneticPr fontId="3"/>
  </si>
  <si>
    <t>限定検査証</t>
    <phoneticPr fontId="3"/>
  </si>
  <si>
    <t>所有者変更記録</t>
    <rPh sb="0" eb="3">
      <t>ショユウシャ</t>
    </rPh>
    <rPh sb="3" eb="5">
      <t>ヘンコウ</t>
    </rPh>
    <rPh sb="5" eb="7">
      <t>キロク</t>
    </rPh>
    <phoneticPr fontId="3"/>
  </si>
  <si>
    <t>検査記録事項証明（現在証明）</t>
    <rPh sb="0" eb="2">
      <t>ケンサ</t>
    </rPh>
    <rPh sb="2" eb="4">
      <t>キロク</t>
    </rPh>
    <rPh sb="4" eb="6">
      <t>ジコウ</t>
    </rPh>
    <rPh sb="6" eb="8">
      <t>ショウメイ</t>
    </rPh>
    <rPh sb="9" eb="11">
      <t>ゲンザイ</t>
    </rPh>
    <rPh sb="11" eb="13">
      <t>ショウメイ</t>
    </rPh>
    <phoneticPr fontId="3"/>
  </si>
  <si>
    <t>検査記録事項証明（詳細証明）</t>
    <rPh sb="0" eb="2">
      <t>ケンサ</t>
    </rPh>
    <rPh sb="2" eb="4">
      <t>キロク</t>
    </rPh>
    <rPh sb="4" eb="6">
      <t>ジコウ</t>
    </rPh>
    <rPh sb="6" eb="8">
      <t>ショウメイ</t>
    </rPh>
    <rPh sb="9" eb="11">
      <t>ショウサイ</t>
    </rPh>
    <rPh sb="11" eb="13">
      <t>ショウメイ</t>
    </rPh>
    <phoneticPr fontId="3"/>
  </si>
  <si>
    <t xml:space="preserve">検査証
返納届                                                                                                                                                                                                 </t>
    <rPh sb="0" eb="2">
      <t>ケンサ</t>
    </rPh>
    <rPh sb="2" eb="3">
      <t>ショウ</t>
    </rPh>
    <rPh sb="4" eb="6">
      <t>ヘンノウ</t>
    </rPh>
    <rPh sb="6" eb="7">
      <t>トド</t>
    </rPh>
    <phoneticPr fontId="3"/>
  </si>
  <si>
    <t>返納証明書交付</t>
    <rPh sb="0" eb="2">
      <t>ヘンノウ</t>
    </rPh>
    <rPh sb="2" eb="5">
      <t>ショウメイショ</t>
    </rPh>
    <rPh sb="5" eb="7">
      <t>コウフ</t>
    </rPh>
    <phoneticPr fontId="3"/>
  </si>
  <si>
    <t>解体届</t>
    <rPh sb="0" eb="2">
      <t>カイタイ</t>
    </rPh>
    <rPh sb="2" eb="3">
      <t>トド</t>
    </rPh>
    <phoneticPr fontId="3"/>
  </si>
  <si>
    <t>重量税還付</t>
    <rPh sb="0" eb="3">
      <t>ジュウリョウゼイ</t>
    </rPh>
    <rPh sb="3" eb="5">
      <t>カンプ</t>
    </rPh>
    <phoneticPr fontId="3"/>
  </si>
  <si>
    <t>滅失届</t>
    <rPh sb="0" eb="2">
      <t>メッシツ</t>
    </rPh>
    <rPh sb="2" eb="3">
      <t>トド</t>
    </rPh>
    <phoneticPr fontId="3"/>
  </si>
  <si>
    <t>用途廃止届</t>
    <rPh sb="0" eb="2">
      <t>ヨウト</t>
    </rPh>
    <rPh sb="2" eb="4">
      <t>ハイシ</t>
    </rPh>
    <rPh sb="4" eb="5">
      <t>トド</t>
    </rPh>
    <phoneticPr fontId="3"/>
  </si>
  <si>
    <r>
      <t>輸出届</t>
    </r>
    <r>
      <rPr>
        <sz val="10"/>
        <rFont val="ＭＳ ゴシック"/>
        <family val="3"/>
        <charset val="128"/>
      </rPr>
      <t>（輸出予定届出証明書交付）</t>
    </r>
    <rPh sb="0" eb="2">
      <t>ユシュツ</t>
    </rPh>
    <rPh sb="2" eb="3">
      <t>トド</t>
    </rPh>
    <rPh sb="4" eb="6">
      <t>ユシュツ</t>
    </rPh>
    <rPh sb="6" eb="8">
      <t>ヨテイ</t>
    </rPh>
    <rPh sb="8" eb="10">
      <t>トドケデ</t>
    </rPh>
    <rPh sb="10" eb="13">
      <t>ショウメイショ</t>
    </rPh>
    <rPh sb="13" eb="15">
      <t>コウフ</t>
    </rPh>
    <phoneticPr fontId="3"/>
  </si>
  <si>
    <t>一時使用中止</t>
    <rPh sb="0" eb="2">
      <t>イチジ</t>
    </rPh>
    <rPh sb="2" eb="4">
      <t>シヨウ</t>
    </rPh>
    <rPh sb="4" eb="6">
      <t>チュウシ</t>
    </rPh>
    <phoneticPr fontId="3"/>
  </si>
  <si>
    <t>滅失届</t>
  </si>
  <si>
    <t>用途廃止届</t>
  </si>
  <si>
    <t>輸出予定届出証明書返納</t>
    <rPh sb="0" eb="2">
      <t>ユシュツ</t>
    </rPh>
    <rPh sb="2" eb="4">
      <t>ヨテイ</t>
    </rPh>
    <rPh sb="4" eb="5">
      <t>トドケ</t>
    </rPh>
    <rPh sb="5" eb="6">
      <t>デ</t>
    </rPh>
    <rPh sb="6" eb="8">
      <t>ショウメイ</t>
    </rPh>
    <rPh sb="8" eb="9">
      <t>ショ</t>
    </rPh>
    <rPh sb="9" eb="11">
      <t>ヘンノウ</t>
    </rPh>
    <phoneticPr fontId="3"/>
  </si>
  <si>
    <t>再輸入見込届出</t>
    <rPh sb="0" eb="1">
      <t>サイ</t>
    </rPh>
    <rPh sb="1" eb="3">
      <t>ユニュウ</t>
    </rPh>
    <rPh sb="3" eb="5">
      <t>ミコ</t>
    </rPh>
    <rPh sb="5" eb="6">
      <t>トド</t>
    </rPh>
    <rPh sb="6" eb="7">
      <t>デ</t>
    </rPh>
    <phoneticPr fontId="3"/>
  </si>
  <si>
    <t>（２／３）</t>
    <phoneticPr fontId="3"/>
  </si>
  <si>
    <t>項　　　目</t>
    <phoneticPr fontId="3"/>
  </si>
  <si>
    <t>[限定
検査証
交付]</t>
    <rPh sb="8" eb="10">
      <t>コウフ</t>
    </rPh>
    <phoneticPr fontId="3"/>
  </si>
  <si>
    <t>[新規検査]</t>
    <rPh sb="1" eb="3">
      <t>シンキ</t>
    </rPh>
    <rPh sb="3" eb="5">
      <t>ケンサ</t>
    </rPh>
    <phoneticPr fontId="3"/>
  </si>
  <si>
    <t>[継続検査]</t>
    <rPh sb="1" eb="3">
      <t>ケイゾク</t>
    </rPh>
    <rPh sb="3" eb="5">
      <t>ケンサ</t>
    </rPh>
    <phoneticPr fontId="3"/>
  </si>
  <si>
    <t>－</t>
    <phoneticPr fontId="3"/>
  </si>
  <si>
    <t>[予備検査]</t>
    <rPh sb="1" eb="3">
      <t>ヨビ</t>
    </rPh>
    <rPh sb="3" eb="5">
      <t>ケンサ</t>
    </rPh>
    <phoneticPr fontId="3"/>
  </si>
  <si>
    <t>[限定
検査証
提示]</t>
    <phoneticPr fontId="3"/>
  </si>
  <si>
    <t>[新規検査]</t>
    <phoneticPr fontId="3"/>
  </si>
  <si>
    <t>指定整備</t>
    <phoneticPr fontId="3"/>
  </si>
  <si>
    <t>持込</t>
    <phoneticPr fontId="3"/>
  </si>
  <si>
    <t>[継続検査]</t>
    <phoneticPr fontId="3"/>
  </si>
  <si>
    <t>[予備検査]</t>
    <phoneticPr fontId="3"/>
  </si>
  <si>
    <t>指定整備</t>
    <phoneticPr fontId="3"/>
  </si>
  <si>
    <t>再申請
件数</t>
    <phoneticPr fontId="3"/>
  </si>
  <si>
    <t>新規検査</t>
    <phoneticPr fontId="3"/>
  </si>
  <si>
    <t>継続検査</t>
    <phoneticPr fontId="3"/>
  </si>
  <si>
    <t>予備検査</t>
    <rPh sb="0" eb="2">
      <t>ヨビ</t>
    </rPh>
    <rPh sb="2" eb="4">
      <t>ケンサ</t>
    </rPh>
    <phoneticPr fontId="3"/>
  </si>
  <si>
    <t>構造変更</t>
    <rPh sb="0" eb="2">
      <t>コウゾウ</t>
    </rPh>
    <rPh sb="2" eb="4">
      <t>ヘンコウ</t>
    </rPh>
    <phoneticPr fontId="3"/>
  </si>
  <si>
    <t>再検査(不合格)
件数</t>
    <rPh sb="4" eb="7">
      <t>フゴウカク</t>
    </rPh>
    <phoneticPr fontId="3"/>
  </si>
  <si>
    <t>新規検査</t>
    <phoneticPr fontId="3"/>
  </si>
  <si>
    <t>継続検査</t>
    <phoneticPr fontId="3"/>
  </si>
  <si>
    <t>予備検査</t>
    <phoneticPr fontId="3"/>
  </si>
  <si>
    <t>媒体
申請
件数</t>
    <rPh sb="0" eb="2">
      <t>バイタイ</t>
    </rPh>
    <rPh sb="3" eb="5">
      <t>シンセイ</t>
    </rPh>
    <rPh sb="6" eb="8">
      <t>ケンスウ</t>
    </rPh>
    <phoneticPr fontId="3"/>
  </si>
  <si>
    <t>電子証明書</t>
    <rPh sb="0" eb="2">
      <t>デンシ</t>
    </rPh>
    <rPh sb="2" eb="5">
      <t>ショウメイショ</t>
    </rPh>
    <phoneticPr fontId="3"/>
  </si>
  <si>
    <t>記入申請</t>
    <rPh sb="0" eb="2">
      <t>キニュウ</t>
    </rPh>
    <rPh sb="2" eb="4">
      <t>シンセイ</t>
    </rPh>
    <phoneticPr fontId="3"/>
  </si>
  <si>
    <t>検査証返納</t>
    <rPh sb="0" eb="2">
      <t>ケンサ</t>
    </rPh>
    <rPh sb="2" eb="3">
      <t>ショウ</t>
    </rPh>
    <rPh sb="3" eb="5">
      <t>ヘンノウ</t>
    </rPh>
    <phoneticPr fontId="3"/>
  </si>
  <si>
    <t>車両番号標板交付件数</t>
    <rPh sb="0" eb="2">
      <t>シャリョウ</t>
    </rPh>
    <rPh sb="2" eb="4">
      <t>バンゴウ</t>
    </rPh>
    <rPh sb="4" eb="5">
      <t>ヒョウ</t>
    </rPh>
    <rPh sb="5" eb="6">
      <t>バン</t>
    </rPh>
    <rPh sb="6" eb="8">
      <t>コウフ</t>
    </rPh>
    <rPh sb="8" eb="10">
      <t>ケンスウ</t>
    </rPh>
    <phoneticPr fontId="3"/>
  </si>
  <si>
    <t>検　査　合　計</t>
    <phoneticPr fontId="3"/>
  </si>
  <si>
    <t>申　請　合　計</t>
    <rPh sb="0" eb="1">
      <t>サル</t>
    </rPh>
    <rPh sb="2" eb="3">
      <t>ショウ</t>
    </rPh>
    <phoneticPr fontId="3"/>
  </si>
  <si>
    <t>持　込　合　計</t>
    <rPh sb="0" eb="1">
      <t>モチ</t>
    </rPh>
    <rPh sb="2" eb="3">
      <t>コミ</t>
    </rPh>
    <rPh sb="4" eb="5">
      <t>ゴウ</t>
    </rPh>
    <rPh sb="6" eb="7">
      <t>ケイ</t>
    </rPh>
    <phoneticPr fontId="3"/>
  </si>
  <si>
    <t>再検査率</t>
    <rPh sb="0" eb="3">
      <t>サイケンサ</t>
    </rPh>
    <rPh sb="3" eb="4">
      <t>リツ</t>
    </rPh>
    <phoneticPr fontId="3"/>
  </si>
  <si>
    <t>（３／３）</t>
    <phoneticPr fontId="3"/>
  </si>
  <si>
    <t>自家用</t>
    <rPh sb="0" eb="3">
      <t>ジカヨウ</t>
    </rPh>
    <phoneticPr fontId="3"/>
  </si>
  <si>
    <t>事業用</t>
    <rPh sb="0" eb="3">
      <t>ジギョウヨウ</t>
    </rPh>
    <phoneticPr fontId="3"/>
  </si>
  <si>
    <t>駐留軍</t>
    <rPh sb="0" eb="3">
      <t>チュウリュウグン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</si>
  <si>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</si>
  <si>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</si>
  <si>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件数</t>
    <rPh sb="0" eb="2">
      <t>ケンスウ</t>
    </rPh>
    <phoneticPr fontId="3"/>
  </si>
  <si>
    <t>非課税</t>
    <rPh sb="0" eb="3">
      <t>ヒカゼイ</t>
    </rPh>
    <phoneticPr fontId="3"/>
  </si>
  <si>
    <t>重量税</t>
    <rPh sb="0" eb="3">
      <t>ジュウリョウゼイ</t>
    </rPh>
    <phoneticPr fontId="3"/>
  </si>
  <si>
    <t>２．重量税統計（窓口申請）</t>
    <phoneticPr fontId="3"/>
  </si>
  <si>
    <t>令和 1年 5月</t>
    <phoneticPr fontId="3"/>
  </si>
  <si>
    <t>（１／３）</t>
    <phoneticPr fontId="3"/>
  </si>
  <si>
    <t>件 数</t>
    <phoneticPr fontId="3"/>
  </si>
  <si>
    <t>継続検査</t>
    <phoneticPr fontId="3"/>
  </si>
  <si>
    <t>［転入］</t>
    <phoneticPr fontId="3"/>
  </si>
  <si>
    <t>－</t>
    <phoneticPr fontId="3"/>
  </si>
  <si>
    <t>－</t>
    <phoneticPr fontId="3"/>
  </si>
  <si>
    <t>再交付</t>
    <phoneticPr fontId="3"/>
  </si>
  <si>
    <t>検査証</t>
    <phoneticPr fontId="3"/>
  </si>
  <si>
    <t>検査標章</t>
    <phoneticPr fontId="3"/>
  </si>
  <si>
    <t>予備検査証</t>
    <phoneticPr fontId="3"/>
  </si>
  <si>
    <t>限定検査証</t>
    <phoneticPr fontId="3"/>
  </si>
  <si>
    <t>項　　　目</t>
    <phoneticPr fontId="3"/>
  </si>
  <si>
    <t>[限定
検査証
提示]</t>
    <phoneticPr fontId="3"/>
  </si>
  <si>
    <t>[新規検査]</t>
    <phoneticPr fontId="3"/>
  </si>
  <si>
    <t>指定整備</t>
    <phoneticPr fontId="3"/>
  </si>
  <si>
    <t>持込</t>
    <phoneticPr fontId="3"/>
  </si>
  <si>
    <t>[予備検査]</t>
    <phoneticPr fontId="3"/>
  </si>
  <si>
    <t>再申請
件数</t>
    <phoneticPr fontId="3"/>
  </si>
  <si>
    <t>新規検査</t>
    <phoneticPr fontId="3"/>
  </si>
  <si>
    <t>予備検査</t>
    <phoneticPr fontId="3"/>
  </si>
  <si>
    <t>検　査　合　計</t>
    <phoneticPr fontId="3"/>
  </si>
  <si>
    <t>★　業務量統計（軽自動車OSS申請）</t>
    <rPh sb="2" eb="5">
      <t>ギョウムリョウ</t>
    </rPh>
    <rPh sb="8" eb="12">
      <t>ケイジドウシャ</t>
    </rPh>
    <rPh sb="15" eb="17">
      <t>シンセイ</t>
    </rPh>
    <phoneticPr fontId="3"/>
  </si>
  <si>
    <t>件 数</t>
    <phoneticPr fontId="3"/>
  </si>
  <si>
    <t>新車新規</t>
    <phoneticPr fontId="3"/>
  </si>
  <si>
    <t>新車新規</t>
    <phoneticPr fontId="3"/>
  </si>
  <si>
    <t>★　業務量統計（窓口申請＋軽自動車OSS申請）</t>
    <rPh sb="2" eb="5">
      <t>ギョウムリョウ</t>
    </rPh>
    <rPh sb="8" eb="10">
      <t>マドグチ</t>
    </rPh>
    <rPh sb="10" eb="12">
      <t>シンセイ</t>
    </rPh>
    <rPh sb="13" eb="14">
      <t>ケイ</t>
    </rPh>
    <rPh sb="14" eb="17">
      <t>ジドウシャ</t>
    </rPh>
    <rPh sb="20" eb="22">
      <t>シンセイ</t>
    </rPh>
    <phoneticPr fontId="3"/>
  </si>
  <si>
    <t>項　　　目</t>
    <phoneticPr fontId="3"/>
  </si>
  <si>
    <t>件 数</t>
    <phoneticPr fontId="3"/>
  </si>
  <si>
    <t>継続検査</t>
    <phoneticPr fontId="3"/>
  </si>
  <si>
    <t>－</t>
    <phoneticPr fontId="3"/>
  </si>
  <si>
    <t>指定整備率</t>
    <rPh sb="0" eb="2">
      <t>シテイ</t>
    </rPh>
    <rPh sb="2" eb="4">
      <t>セイビ</t>
    </rPh>
    <rPh sb="4" eb="5">
      <t>リツ</t>
    </rPh>
    <phoneticPr fontId="3"/>
  </si>
  <si>
    <t>★　業務量統計（詳細）</t>
    <rPh sb="2" eb="5">
      <t>ギョウムリョウ</t>
    </rPh>
    <phoneticPr fontId="3"/>
  </si>
  <si>
    <t>申出記変</t>
    <rPh sb="0" eb="2">
      <t>モウシデ</t>
    </rPh>
    <rPh sb="2" eb="3">
      <t>キ</t>
    </rPh>
    <rPh sb="3" eb="4">
      <t>ヘン</t>
    </rPh>
    <phoneticPr fontId="3"/>
  </si>
  <si>
    <t>通常申請</t>
    <rPh sb="0" eb="2">
      <t>ツウジョウ</t>
    </rPh>
    <rPh sb="2" eb="4">
      <t>シンセイ</t>
    </rPh>
    <phoneticPr fontId="3"/>
  </si>
  <si>
    <t>２．重量税統計（窓口申請＋軽自動車OSS申請）</t>
    <phoneticPr fontId="3"/>
  </si>
  <si>
    <t>令和 1年 6月</t>
    <phoneticPr fontId="3"/>
  </si>
  <si>
    <t>（２／３）</t>
    <phoneticPr fontId="3"/>
  </si>
  <si>
    <t>[限定
検査証
提示]</t>
    <phoneticPr fontId="3"/>
  </si>
  <si>
    <t>（３／３）</t>
    <phoneticPr fontId="3"/>
  </si>
  <si>
    <t>令和 1年 7月</t>
    <phoneticPr fontId="3"/>
  </si>
  <si>
    <t>持込</t>
    <phoneticPr fontId="3"/>
  </si>
  <si>
    <t>再交付</t>
    <phoneticPr fontId="3"/>
  </si>
  <si>
    <t>－</t>
    <phoneticPr fontId="3"/>
  </si>
  <si>
    <t>項　　　目</t>
    <phoneticPr fontId="3"/>
  </si>
  <si>
    <t>[限定
検査証
提示]</t>
    <phoneticPr fontId="3"/>
  </si>
  <si>
    <t>[継続検査]</t>
    <phoneticPr fontId="3"/>
  </si>
  <si>
    <t>検　査　合　計</t>
    <phoneticPr fontId="3"/>
  </si>
  <si>
    <t>（３／３）</t>
    <phoneticPr fontId="3"/>
  </si>
  <si>
    <t>－</t>
    <phoneticPr fontId="3"/>
  </si>
  <si>
    <t>－</t>
    <phoneticPr fontId="3"/>
  </si>
  <si>
    <t>令和 1年 8月</t>
    <phoneticPr fontId="3"/>
  </si>
  <si>
    <t>［転入］</t>
    <phoneticPr fontId="3"/>
  </si>
  <si>
    <t>検査標章</t>
    <phoneticPr fontId="3"/>
  </si>
  <si>
    <t>－</t>
    <phoneticPr fontId="3"/>
  </si>
  <si>
    <t>－</t>
    <phoneticPr fontId="3"/>
  </si>
  <si>
    <t>令和 1年 9月</t>
    <phoneticPr fontId="3"/>
  </si>
  <si>
    <t>件 数</t>
    <phoneticPr fontId="3"/>
  </si>
  <si>
    <t>継続検査</t>
    <phoneticPr fontId="3"/>
  </si>
  <si>
    <t>－</t>
    <phoneticPr fontId="3"/>
  </si>
  <si>
    <t>２．重量税統計（窓口申請＋軽自動車OSS申請）</t>
    <phoneticPr fontId="3"/>
  </si>
  <si>
    <t>検査関係業務量報告</t>
    <phoneticPr fontId="3"/>
  </si>
  <si>
    <t>令和 1年10月</t>
    <phoneticPr fontId="3"/>
  </si>
  <si>
    <t>［転入］</t>
    <phoneticPr fontId="3"/>
  </si>
  <si>
    <t>－</t>
    <phoneticPr fontId="3"/>
  </si>
  <si>
    <t>－</t>
    <phoneticPr fontId="3"/>
  </si>
  <si>
    <t>－</t>
    <phoneticPr fontId="3"/>
  </si>
  <si>
    <t>[予備検査]</t>
    <phoneticPr fontId="3"/>
  </si>
  <si>
    <t>指定整備</t>
    <phoneticPr fontId="3"/>
  </si>
  <si>
    <t>項　　　目</t>
    <phoneticPr fontId="3"/>
  </si>
  <si>
    <t>件 数</t>
    <phoneticPr fontId="3"/>
  </si>
  <si>
    <t>令和 1年11月</t>
    <phoneticPr fontId="3"/>
  </si>
  <si>
    <t>（１／３）</t>
    <phoneticPr fontId="3"/>
  </si>
  <si>
    <t>項　　　目</t>
    <phoneticPr fontId="3"/>
  </si>
  <si>
    <t>継続検査</t>
    <phoneticPr fontId="3"/>
  </si>
  <si>
    <t>－</t>
    <phoneticPr fontId="3"/>
  </si>
  <si>
    <t>－</t>
    <phoneticPr fontId="3"/>
  </si>
  <si>
    <t>検査証</t>
    <phoneticPr fontId="3"/>
  </si>
  <si>
    <t>検査標章</t>
    <phoneticPr fontId="3"/>
  </si>
  <si>
    <t>限定検査証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</si>
  <si>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</si>
  <si>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</si>
  <si>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</si>
  <si>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</si>
  <si>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新車新規</t>
    <phoneticPr fontId="3"/>
  </si>
  <si>
    <t>件 数</t>
    <phoneticPr fontId="3"/>
  </si>
  <si>
    <t>２．重量税統計（窓口申請＋軽自動車OSS申請）</t>
    <phoneticPr fontId="3"/>
  </si>
  <si>
    <t>検査関係業務量報告</t>
    <phoneticPr fontId="3"/>
  </si>
  <si>
    <t>令和 1年12月</t>
    <phoneticPr fontId="3"/>
  </si>
  <si>
    <t>項　　　目</t>
    <phoneticPr fontId="3"/>
  </si>
  <si>
    <t>継続検査</t>
    <phoneticPr fontId="3"/>
  </si>
  <si>
    <t>－</t>
    <phoneticPr fontId="3"/>
  </si>
  <si>
    <t>（２／３）</t>
    <phoneticPr fontId="3"/>
  </si>
  <si>
    <t>件 数</t>
    <phoneticPr fontId="3"/>
  </si>
  <si>
    <t>[限定
検査証
提示]</t>
    <phoneticPr fontId="3"/>
  </si>
  <si>
    <t>継続検査</t>
    <phoneticPr fontId="3"/>
  </si>
  <si>
    <t>検　査　合　計</t>
    <phoneticPr fontId="3"/>
  </si>
  <si>
    <t>－</t>
    <phoneticPr fontId="3"/>
  </si>
  <si>
    <t>（３／３）</t>
    <phoneticPr fontId="3"/>
  </si>
  <si>
    <t>項　　　目</t>
    <phoneticPr fontId="3"/>
  </si>
  <si>
    <t>－</t>
    <phoneticPr fontId="3"/>
  </si>
  <si>
    <t>－</t>
    <phoneticPr fontId="3"/>
  </si>
  <si>
    <t>令和 2年 1月</t>
    <phoneticPr fontId="3"/>
  </si>
  <si>
    <t>－</t>
    <phoneticPr fontId="3"/>
  </si>
  <si>
    <t>検査標章</t>
    <phoneticPr fontId="3"/>
  </si>
  <si>
    <t>限定検査証</t>
    <phoneticPr fontId="3"/>
  </si>
  <si>
    <t>－</t>
    <phoneticPr fontId="3"/>
  </si>
  <si>
    <t>（３／３）</t>
    <phoneticPr fontId="3"/>
  </si>
  <si>
    <t>２．重量税統計（窓口申請＋軽自動車OSS申請）</t>
    <phoneticPr fontId="3"/>
  </si>
  <si>
    <t>令和 2年 2月</t>
    <phoneticPr fontId="3"/>
  </si>
  <si>
    <t>全国計</t>
    <phoneticPr fontId="3"/>
  </si>
  <si>
    <t>再交付</t>
    <phoneticPr fontId="3"/>
  </si>
  <si>
    <t>－</t>
    <phoneticPr fontId="3"/>
  </si>
  <si>
    <t>予備検査</t>
    <phoneticPr fontId="3"/>
  </si>
  <si>
    <t>検査関係業務量報告</t>
    <phoneticPr fontId="3"/>
  </si>
  <si>
    <t>令和 2年 3月</t>
    <phoneticPr fontId="3"/>
  </si>
  <si>
    <t>項　　　目</t>
    <phoneticPr fontId="3"/>
  </si>
  <si>
    <t>継続検査</t>
    <phoneticPr fontId="3"/>
  </si>
  <si>
    <t>－</t>
    <phoneticPr fontId="3"/>
  </si>
  <si>
    <t>[継続検査]</t>
    <phoneticPr fontId="3"/>
  </si>
  <si>
    <t>指定整備</t>
    <phoneticPr fontId="3"/>
  </si>
  <si>
    <t>[予備検査]</t>
    <phoneticPr fontId="3"/>
  </si>
  <si>
    <t>継続検査</t>
    <phoneticPr fontId="3"/>
  </si>
  <si>
    <t>検　査　合　計</t>
    <phoneticPr fontId="3"/>
  </si>
  <si>
    <t>－</t>
    <phoneticPr fontId="3"/>
  </si>
  <si>
    <t>（３／３）</t>
    <phoneticPr fontId="3"/>
  </si>
  <si>
    <t>項　　　目</t>
    <phoneticPr fontId="3"/>
  </si>
  <si>
    <t>件 数</t>
    <phoneticPr fontId="3"/>
  </si>
  <si>
    <t>２．重量税統計（窓口申請＋軽自動車OSS申請）</t>
    <phoneticPr fontId="3"/>
  </si>
  <si>
    <t>２．重量税統計（窓口申請＋軽自動車OSS申請）</t>
    <phoneticPr fontId="3"/>
  </si>
  <si>
    <t>－</t>
    <phoneticPr fontId="3"/>
  </si>
  <si>
    <t>－</t>
    <phoneticPr fontId="3"/>
  </si>
  <si>
    <t>件 数</t>
    <phoneticPr fontId="3"/>
  </si>
  <si>
    <t>項　　　目</t>
    <phoneticPr fontId="3"/>
  </si>
  <si>
    <t>（３／３）</t>
    <phoneticPr fontId="3"/>
  </si>
  <si>
    <t>検　査　合　計</t>
    <phoneticPr fontId="3"/>
  </si>
  <si>
    <t>持込</t>
    <phoneticPr fontId="3"/>
  </si>
  <si>
    <t>[予備検査]</t>
    <phoneticPr fontId="3"/>
  </si>
  <si>
    <t>[継続検査]</t>
    <phoneticPr fontId="3"/>
  </si>
  <si>
    <t>（２／３）</t>
    <phoneticPr fontId="3"/>
  </si>
  <si>
    <t>限定検査証</t>
    <phoneticPr fontId="3"/>
  </si>
  <si>
    <t>予備検査証</t>
    <phoneticPr fontId="3"/>
  </si>
  <si>
    <t>検査標章</t>
    <phoneticPr fontId="3"/>
  </si>
  <si>
    <t>検査証</t>
    <phoneticPr fontId="3"/>
  </si>
  <si>
    <t>再交付</t>
    <phoneticPr fontId="3"/>
  </si>
  <si>
    <t>［転入］</t>
    <phoneticPr fontId="3"/>
  </si>
  <si>
    <t>（１／３）</t>
    <phoneticPr fontId="3"/>
  </si>
  <si>
    <t>全国計</t>
    <phoneticPr fontId="3"/>
  </si>
  <si>
    <t>令和 1年度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</si>
</sst>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%"/>
    <numFmt numFmtId="178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24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Ｐゴシック"/>
      <family val="3"/>
      <charset val="128"/>
    </font>
    <font>
      <sz val="10"/>
      <name val="ＭＳ ゴシック"/>
      <family val="3"/>
      <charset val="128"/>
    </font>
    <font>
      <sz val="13"/>
      <color indexed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>
      <alignment vertical="center"/>
    </xf>
  </cellStyleXfs>
  <cellXfs count="352">
    <xf numFmtId="0" fontId="0" fillId="0" borderId="0" xfId="0"/>
    <xf numFmtId="176" fontId="4" fillId="0" borderId="0" xfId="0" applyNumberFormat="1" applyFont="1" applyAlignment="1"/>
    <xf numFmtId="0" fontId="5" fillId="0" borderId="0" xfId="0" applyFont="1" applyAlignme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5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/>
    <xf numFmtId="0" fontId="8" fillId="0" borderId="0" xfId="0" applyFont="1" applyBorder="1" applyAlignment="1">
      <alignment horizontal="justify" vertical="top"/>
    </xf>
    <xf numFmtId="0" fontId="8" fillId="0" borderId="0" xfId="0" applyFont="1" applyFill="1" applyBorder="1" applyAlignment="1">
      <alignment horizontal="center" vertical="top"/>
    </xf>
    <xf numFmtId="0" fontId="9" fillId="0" borderId="0" xfId="0" applyFont="1" applyBorder="1" applyAlignment="1">
      <alignment horizontal="justify" vertical="top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Alignment="1"/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justify" vertical="center"/>
    </xf>
    <xf numFmtId="3" fontId="4" fillId="0" borderId="12" xfId="0" applyNumberFormat="1" applyFont="1" applyBorder="1" applyAlignment="1">
      <alignment horizontal="right" vertical="center" shrinkToFit="1"/>
    </xf>
    <xf numFmtId="3" fontId="4" fillId="0" borderId="10" xfId="0" applyNumberFormat="1" applyFont="1" applyBorder="1" applyAlignment="1">
      <alignment horizontal="right" vertical="center" shrinkToFit="1"/>
    </xf>
    <xf numFmtId="0" fontId="4" fillId="0" borderId="15" xfId="0" applyFont="1" applyBorder="1" applyAlignment="1">
      <alignment horizontal="justify" vertical="center"/>
    </xf>
    <xf numFmtId="3" fontId="4" fillId="0" borderId="16" xfId="0" applyNumberFormat="1" applyFont="1" applyBorder="1" applyAlignment="1">
      <alignment horizontal="right" vertical="center" shrinkToFit="1"/>
    </xf>
    <xf numFmtId="3" fontId="4" fillId="0" borderId="17" xfId="0" applyNumberFormat="1" applyFont="1" applyBorder="1" applyAlignment="1">
      <alignment horizontal="right" vertical="center" shrinkToFit="1"/>
    </xf>
    <xf numFmtId="3" fontId="4" fillId="0" borderId="15" xfId="0" applyNumberFormat="1" applyFont="1" applyBorder="1" applyAlignment="1">
      <alignment horizontal="right" vertical="center" shrinkToFit="1"/>
    </xf>
    <xf numFmtId="3" fontId="4" fillId="0" borderId="26" xfId="0" applyNumberFormat="1" applyFont="1" applyBorder="1" applyAlignment="1">
      <alignment horizontal="right" vertical="center" shrinkToFit="1"/>
    </xf>
    <xf numFmtId="3" fontId="4" fillId="0" borderId="28" xfId="0" applyNumberFormat="1" applyFont="1" applyBorder="1" applyAlignment="1">
      <alignment horizontal="right" vertical="center" shrinkToFit="1"/>
    </xf>
    <xf numFmtId="0" fontId="4" fillId="0" borderId="21" xfId="0" applyFont="1" applyBorder="1" applyAlignment="1">
      <alignment horizontal="justify" vertical="center"/>
    </xf>
    <xf numFmtId="3" fontId="4" fillId="0" borderId="17" xfId="0" applyNumberFormat="1" applyFont="1" applyBorder="1" applyAlignment="1">
      <alignment horizontal="center" vertical="center" shrinkToFit="1"/>
    </xf>
    <xf numFmtId="3" fontId="4" fillId="0" borderId="16" xfId="0" applyNumberFormat="1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justify" vertical="center"/>
    </xf>
    <xf numFmtId="3" fontId="4" fillId="0" borderId="17" xfId="0" applyNumberFormat="1" applyFont="1" applyFill="1" applyBorder="1" applyAlignment="1">
      <alignment horizontal="right" vertical="center" shrinkToFit="1"/>
    </xf>
    <xf numFmtId="3" fontId="4" fillId="0" borderId="15" xfId="0" applyNumberFormat="1" applyFont="1" applyFill="1" applyBorder="1" applyAlignment="1">
      <alignment horizontal="right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3" fontId="4" fillId="0" borderId="17" xfId="0" applyNumberFormat="1" applyFont="1" applyFill="1" applyBorder="1" applyAlignment="1">
      <alignment horizontal="center" vertical="center" shrinkToFit="1"/>
    </xf>
    <xf numFmtId="3" fontId="4" fillId="0" borderId="0" xfId="0" applyNumberFormat="1" applyFont="1" applyFill="1" applyBorder="1" applyAlignment="1">
      <alignment horizontal="right" vertical="center" shrinkToFit="1"/>
    </xf>
    <xf numFmtId="3" fontId="4" fillId="0" borderId="22" xfId="0" applyNumberFormat="1" applyFont="1" applyFill="1" applyBorder="1" applyAlignment="1">
      <alignment horizontal="right" vertical="center" shrinkToFit="1"/>
    </xf>
    <xf numFmtId="0" fontId="4" fillId="0" borderId="32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3" fontId="4" fillId="0" borderId="22" xfId="0" applyNumberFormat="1" applyFont="1" applyFill="1" applyBorder="1" applyAlignment="1">
      <alignment horizontal="center" vertical="center" shrinkToFit="1"/>
    </xf>
    <xf numFmtId="3" fontId="4" fillId="0" borderId="20" xfId="0" applyNumberFormat="1" applyFont="1" applyFill="1" applyBorder="1" applyAlignment="1">
      <alignment horizontal="right" vertical="center" shrinkToFi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3" fontId="4" fillId="0" borderId="41" xfId="0" applyNumberFormat="1" applyFont="1" applyFill="1" applyBorder="1" applyAlignment="1">
      <alignment horizontal="right" vertical="center" shrinkToFit="1"/>
    </xf>
    <xf numFmtId="3" fontId="4" fillId="0" borderId="42" xfId="0" applyNumberFormat="1" applyFont="1" applyFill="1" applyBorder="1" applyAlignment="1">
      <alignment horizontal="center" vertical="center" shrinkToFit="1"/>
    </xf>
    <xf numFmtId="3" fontId="4" fillId="0" borderId="41" xfId="0" applyNumberFormat="1" applyFont="1" applyFill="1" applyBorder="1" applyAlignment="1">
      <alignment horizontal="center" vertical="center" shrinkToFit="1"/>
    </xf>
    <xf numFmtId="3" fontId="4" fillId="0" borderId="43" xfId="0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4" fillId="0" borderId="0" xfId="0" applyFont="1" applyAlignment="1">
      <alignment vertical="top"/>
    </xf>
    <xf numFmtId="0" fontId="4" fillId="0" borderId="0" xfId="0" applyFont="1" applyAlignment="1"/>
    <xf numFmtId="0" fontId="8" fillId="0" borderId="1" xfId="0" applyFont="1" applyBorder="1" applyAlignment="1">
      <alignment horizontal="center" vertical="center"/>
    </xf>
    <xf numFmtId="3" fontId="4" fillId="0" borderId="28" xfId="0" applyNumberFormat="1" applyFont="1" applyBorder="1" applyAlignment="1">
      <alignment vertical="center" shrinkToFit="1"/>
    </xf>
    <xf numFmtId="3" fontId="4" fillId="0" borderId="20" xfId="0" applyNumberFormat="1" applyFont="1" applyBorder="1" applyAlignment="1">
      <alignment vertical="center" shrinkToFit="1"/>
    </xf>
    <xf numFmtId="3" fontId="4" fillId="0" borderId="22" xfId="0" applyNumberFormat="1" applyFont="1" applyBorder="1" applyAlignment="1">
      <alignment horizontal="center" vertical="center" shrinkToFit="1"/>
    </xf>
    <xf numFmtId="0" fontId="4" fillId="0" borderId="15" xfId="0" applyFont="1" applyBorder="1" applyAlignment="1">
      <alignment vertical="center"/>
    </xf>
    <xf numFmtId="3" fontId="4" fillId="0" borderId="26" xfId="0" applyNumberFormat="1" applyFont="1" applyBorder="1" applyAlignment="1">
      <alignment vertical="center" shrinkToFit="1"/>
    </xf>
    <xf numFmtId="3" fontId="4" fillId="0" borderId="17" xfId="0" applyNumberFormat="1" applyFont="1" applyBorder="1" applyAlignment="1">
      <alignment vertical="center" shrinkToFit="1"/>
    </xf>
    <xf numFmtId="3" fontId="4" fillId="0" borderId="30" xfId="0" applyNumberFormat="1" applyFont="1" applyBorder="1" applyAlignment="1">
      <alignment horizontal="right" vertical="center" shrinkToFit="1"/>
    </xf>
    <xf numFmtId="3" fontId="4" fillId="0" borderId="18" xfId="0" applyNumberFormat="1" applyFont="1" applyBorder="1" applyAlignment="1">
      <alignment horizontal="right" vertical="center" shrinkToFit="1"/>
    </xf>
    <xf numFmtId="3" fontId="4" fillId="0" borderId="35" xfId="0" applyNumberFormat="1" applyFont="1" applyFill="1" applyBorder="1" applyAlignment="1">
      <alignment horizontal="right" vertical="center" shrinkToFit="1"/>
    </xf>
    <xf numFmtId="0" fontId="4" fillId="0" borderId="12" xfId="0" applyFont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3" fontId="4" fillId="0" borderId="26" xfId="0" applyNumberFormat="1" applyFont="1" applyFill="1" applyBorder="1" applyAlignment="1">
      <alignment horizontal="right" vertical="center" shrinkToFit="1"/>
    </xf>
    <xf numFmtId="3" fontId="4" fillId="0" borderId="20" xfId="0" applyNumberFormat="1" applyFont="1" applyBorder="1" applyAlignment="1">
      <alignment horizontal="center" vertical="center" shrinkToFit="1"/>
    </xf>
    <xf numFmtId="3" fontId="4" fillId="0" borderId="15" xfId="0" applyNumberFormat="1" applyFont="1" applyBorder="1" applyAlignment="1">
      <alignment vertical="center" shrinkToFit="1"/>
    </xf>
    <xf numFmtId="3" fontId="4" fillId="0" borderId="17" xfId="0" applyNumberFormat="1" applyFont="1" applyFill="1" applyBorder="1" applyAlignment="1">
      <alignment vertical="center" shrinkToFit="1"/>
    </xf>
    <xf numFmtId="3" fontId="4" fillId="0" borderId="45" xfId="0" applyNumberFormat="1" applyFont="1" applyBorder="1" applyAlignment="1">
      <alignment horizontal="right" vertical="center" shrinkToFit="1"/>
    </xf>
    <xf numFmtId="3" fontId="4" fillId="0" borderId="4" xfId="0" applyNumberFormat="1" applyFont="1" applyBorder="1" applyAlignment="1">
      <alignment horizontal="right" vertical="center" shrinkToFit="1"/>
    </xf>
    <xf numFmtId="3" fontId="4" fillId="0" borderId="45" xfId="0" applyNumberFormat="1" applyFont="1" applyBorder="1" applyAlignment="1">
      <alignment horizontal="center" vertical="center" shrinkToFit="1"/>
    </xf>
    <xf numFmtId="3" fontId="4" fillId="0" borderId="46" xfId="0" applyNumberFormat="1" applyFont="1" applyBorder="1" applyAlignment="1">
      <alignment horizontal="center" vertical="center" shrinkToFit="1"/>
    </xf>
    <xf numFmtId="3" fontId="4" fillId="0" borderId="5" xfId="0" applyNumberFormat="1" applyFont="1" applyFill="1" applyBorder="1" applyAlignment="1">
      <alignment horizontal="right" vertical="center" shrinkToFit="1"/>
    </xf>
    <xf numFmtId="177" fontId="4" fillId="0" borderId="6" xfId="1" applyNumberFormat="1" applyFont="1" applyBorder="1" applyAlignment="1">
      <alignment horizontal="right" vertical="center" shrinkToFit="1"/>
    </xf>
    <xf numFmtId="177" fontId="4" fillId="0" borderId="0" xfId="1" applyNumberFormat="1" applyFont="1" applyFill="1" applyBorder="1" applyAlignment="1" applyProtection="1">
      <alignment horizontal="right" vertical="center" shrinkToFit="1"/>
      <protection hidden="1"/>
    </xf>
    <xf numFmtId="0" fontId="9" fillId="0" borderId="0" xfId="0" applyFont="1" applyFill="1" applyBorder="1" applyAlignment="1">
      <alignment horizontal="justify" vertical="top"/>
    </xf>
    <xf numFmtId="0" fontId="8" fillId="0" borderId="0" xfId="2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justify" vertical="center"/>
    </xf>
    <xf numFmtId="178" fontId="14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vertical="center"/>
    </xf>
    <xf numFmtId="0" fontId="8" fillId="0" borderId="49" xfId="0" applyFont="1" applyFill="1" applyBorder="1" applyAlignment="1">
      <alignment vertical="center"/>
    </xf>
    <xf numFmtId="0" fontId="11" fillId="0" borderId="0" xfId="0" applyFont="1"/>
    <xf numFmtId="0" fontId="9" fillId="0" borderId="7" xfId="0" applyFont="1" applyBorder="1" applyAlignment="1">
      <alignment horizontal="justify" vertical="center"/>
    </xf>
    <xf numFmtId="0" fontId="13" fillId="0" borderId="48" xfId="0" applyFont="1" applyBorder="1" applyAlignment="1">
      <alignment horizontal="justify" vertical="center"/>
    </xf>
    <xf numFmtId="0" fontId="9" fillId="0" borderId="13" xfId="0" applyFont="1" applyBorder="1" applyAlignment="1">
      <alignment horizontal="center" vertical="center"/>
    </xf>
    <xf numFmtId="0" fontId="13" fillId="0" borderId="55" xfId="0" applyFont="1" applyBorder="1" applyAlignment="1">
      <alignment horizontal="justify" vertical="center"/>
    </xf>
    <xf numFmtId="178" fontId="5" fillId="0" borderId="39" xfId="0" applyNumberFormat="1" applyFont="1" applyBorder="1" applyAlignment="1">
      <alignment horizontal="center" vertical="center"/>
    </xf>
    <xf numFmtId="178" fontId="5" fillId="0" borderId="41" xfId="0" applyNumberFormat="1" applyFont="1" applyBorder="1" applyAlignment="1">
      <alignment horizontal="center" vertical="center"/>
    </xf>
    <xf numFmtId="178" fontId="5" fillId="0" borderId="13" xfId="0" applyNumberFormat="1" applyFont="1" applyBorder="1" applyAlignment="1">
      <alignment horizontal="center" vertical="center"/>
    </xf>
    <xf numFmtId="178" fontId="5" fillId="0" borderId="35" xfId="0" applyNumberFormat="1" applyFont="1" applyBorder="1" applyAlignment="1">
      <alignment horizontal="center" vertical="center"/>
    </xf>
    <xf numFmtId="3" fontId="4" fillId="0" borderId="50" xfId="0" applyNumberFormat="1" applyFont="1" applyBorder="1" applyAlignment="1">
      <alignment horizontal="right" vertical="center" shrinkToFit="1"/>
    </xf>
    <xf numFmtId="3" fontId="4" fillId="0" borderId="48" xfId="0" applyNumberFormat="1" applyFont="1" applyBorder="1" applyAlignment="1">
      <alignment horizontal="right" vertical="center" shrinkToFit="1"/>
    </xf>
    <xf numFmtId="3" fontId="4" fillId="0" borderId="53" xfId="0" applyNumberFormat="1" applyFont="1" applyBorder="1" applyAlignment="1">
      <alignment horizontal="right" vertical="center" shrinkToFit="1"/>
    </xf>
    <xf numFmtId="3" fontId="4" fillId="0" borderId="57" xfId="0" applyNumberFormat="1" applyFont="1" applyBorder="1" applyAlignment="1">
      <alignment horizontal="right" vertical="center" shrinkToFit="1"/>
    </xf>
    <xf numFmtId="3" fontId="4" fillId="0" borderId="39" xfId="0" applyNumberFormat="1" applyFont="1" applyBorder="1" applyAlignment="1">
      <alignment horizontal="right" vertical="center" shrinkToFit="1"/>
    </xf>
    <xf numFmtId="3" fontId="4" fillId="0" borderId="44" xfId="0" applyNumberFormat="1" applyFont="1" applyBorder="1" applyAlignment="1">
      <alignment horizontal="right" vertical="center" shrinkToFit="1"/>
    </xf>
    <xf numFmtId="3" fontId="4" fillId="0" borderId="49" xfId="0" applyNumberFormat="1" applyFont="1" applyFill="1" applyBorder="1" applyAlignment="1">
      <alignment horizontal="right" vertical="center" shrinkToFit="1"/>
    </xf>
    <xf numFmtId="3" fontId="4" fillId="0" borderId="58" xfId="0" applyNumberFormat="1" applyFont="1" applyFill="1" applyBorder="1" applyAlignment="1">
      <alignment horizontal="right" vertical="center" shrinkToFit="1"/>
    </xf>
    <xf numFmtId="3" fontId="4" fillId="0" borderId="47" xfId="0" applyNumberFormat="1" applyFont="1" applyFill="1" applyBorder="1" applyAlignment="1">
      <alignment horizontal="right" vertical="center" shrinkToFit="1"/>
    </xf>
    <xf numFmtId="3" fontId="4" fillId="0" borderId="1" xfId="0" applyNumberFormat="1" applyFont="1" applyBorder="1" applyAlignment="1">
      <alignment horizontal="right" vertical="center" shrinkToFit="1"/>
    </xf>
    <xf numFmtId="0" fontId="1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 shrinkToFit="1"/>
    </xf>
    <xf numFmtId="3" fontId="4" fillId="0" borderId="0" xfId="0" applyNumberFormat="1" applyFont="1" applyBorder="1" applyAlignment="1">
      <alignment horizontal="right" vertical="center" shrinkToFit="1"/>
    </xf>
    <xf numFmtId="0" fontId="5" fillId="0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 shrinkToFit="1"/>
    </xf>
    <xf numFmtId="177" fontId="4" fillId="0" borderId="0" xfId="1" applyNumberFormat="1" applyFont="1" applyFill="1" applyBorder="1" applyAlignment="1">
      <alignment horizontal="right" vertical="center" shrinkToFit="1"/>
    </xf>
    <xf numFmtId="3" fontId="4" fillId="0" borderId="26" xfId="0" applyNumberFormat="1" applyFont="1" applyFill="1" applyBorder="1" applyAlignment="1">
      <alignment vertical="center" shrinkToFit="1"/>
    </xf>
    <xf numFmtId="3" fontId="4" fillId="0" borderId="46" xfId="0" applyNumberFormat="1" applyFont="1" applyBorder="1" applyAlignment="1">
      <alignment horizontal="right" vertical="center" shrinkToFit="1"/>
    </xf>
    <xf numFmtId="3" fontId="4" fillId="0" borderId="59" xfId="0" applyNumberFormat="1" applyFont="1" applyBorder="1" applyAlignment="1">
      <alignment horizontal="right" vertical="center" shrinkToFit="1"/>
    </xf>
    <xf numFmtId="3" fontId="4" fillId="0" borderId="13" xfId="0" applyNumberFormat="1" applyFont="1" applyFill="1" applyBorder="1" applyAlignment="1">
      <alignment horizontal="right" vertical="center" shrinkToFit="1"/>
    </xf>
    <xf numFmtId="3" fontId="4" fillId="0" borderId="28" xfId="0" applyNumberFormat="1" applyFont="1" applyFill="1" applyBorder="1" applyAlignment="1">
      <alignment horizontal="right" vertical="center" shrinkToFit="1"/>
    </xf>
    <xf numFmtId="3" fontId="4" fillId="0" borderId="19" xfId="0" applyNumberFormat="1" applyFont="1" applyFill="1" applyBorder="1" applyAlignment="1">
      <alignment horizontal="right" vertical="center" shrinkToFit="1"/>
    </xf>
    <xf numFmtId="3" fontId="4" fillId="0" borderId="38" xfId="0" applyNumberFormat="1" applyFont="1" applyFill="1" applyBorder="1" applyAlignment="1">
      <alignment horizontal="right" vertical="center" shrinkToFit="1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3" fontId="4" fillId="0" borderId="1" xfId="0" applyNumberFormat="1" applyFont="1" applyBorder="1" applyAlignment="1">
      <alignment horizontal="right" vertical="center" shrinkToFit="1"/>
    </xf>
    <xf numFmtId="0" fontId="4" fillId="0" borderId="21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3" fontId="4" fillId="0" borderId="11" xfId="0" applyNumberFormat="1" applyFont="1" applyBorder="1" applyAlignment="1">
      <alignment horizontal="right" vertical="center" shrinkToFit="1"/>
    </xf>
    <xf numFmtId="3" fontId="4" fillId="0" borderId="22" xfId="0" applyNumberFormat="1" applyFont="1" applyBorder="1" applyAlignment="1">
      <alignment horizontal="right" vertical="center" shrinkToFit="1"/>
    </xf>
    <xf numFmtId="3" fontId="4" fillId="0" borderId="16" xfId="0" applyNumberFormat="1" applyFont="1" applyFill="1" applyBorder="1" applyAlignment="1">
      <alignment horizontal="right" vertical="center" shrinkToFit="1"/>
    </xf>
    <xf numFmtId="3" fontId="4" fillId="0" borderId="27" xfId="0" applyNumberFormat="1" applyFont="1" applyFill="1" applyBorder="1" applyAlignment="1">
      <alignment horizontal="right" vertical="center" shrinkToFit="1"/>
    </xf>
    <xf numFmtId="3" fontId="4" fillId="0" borderId="39" xfId="0" applyNumberFormat="1" applyFont="1" applyFill="1" applyBorder="1" applyAlignment="1">
      <alignment horizontal="right" vertical="center" shrinkToFit="1"/>
    </xf>
    <xf numFmtId="0" fontId="11" fillId="0" borderId="0" xfId="0" applyFont="1" applyBorder="1" applyAlignment="1">
      <alignment vertical="center"/>
    </xf>
    <xf numFmtId="3" fontId="4" fillId="0" borderId="16" xfId="0" applyNumberFormat="1" applyFont="1" applyFill="1" applyBorder="1" applyAlignment="1">
      <alignment vertical="center" shrinkToFit="1"/>
    </xf>
    <xf numFmtId="0" fontId="1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4" fillId="0" borderId="45" xfId="2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justify" vertical="center"/>
    </xf>
    <xf numFmtId="3" fontId="4" fillId="0" borderId="60" xfId="0" applyNumberFormat="1" applyFont="1" applyFill="1" applyBorder="1" applyAlignment="1">
      <alignment horizontal="right" vertical="center" shrinkToFit="1"/>
    </xf>
    <xf numFmtId="3" fontId="4" fillId="0" borderId="45" xfId="0" applyNumberFormat="1" applyFont="1" applyFill="1" applyBorder="1" applyAlignment="1">
      <alignment horizontal="right" vertical="center" shrinkToFit="1"/>
    </xf>
    <xf numFmtId="3" fontId="4" fillId="0" borderId="45" xfId="0" applyNumberFormat="1" applyFont="1" applyFill="1" applyBorder="1" applyAlignment="1">
      <alignment horizontal="center" vertical="center" shrinkToFit="1"/>
    </xf>
    <xf numFmtId="3" fontId="4" fillId="0" borderId="5" xfId="0" applyNumberFormat="1" applyFont="1" applyBorder="1" applyAlignment="1">
      <alignment horizontal="right" vertical="center" shrinkToFit="1"/>
    </xf>
    <xf numFmtId="0" fontId="4" fillId="0" borderId="61" xfId="0" applyFont="1" applyFill="1" applyBorder="1" applyAlignment="1">
      <alignment horizontal="justify" vertical="center"/>
    </xf>
    <xf numFmtId="3" fontId="4" fillId="0" borderId="62" xfId="0" applyNumberFormat="1" applyFont="1" applyFill="1" applyBorder="1" applyAlignment="1">
      <alignment horizontal="right" vertical="center" shrinkToFit="1"/>
    </xf>
    <xf numFmtId="3" fontId="4" fillId="0" borderId="63" xfId="0" applyNumberFormat="1" applyFont="1" applyFill="1" applyBorder="1" applyAlignment="1">
      <alignment horizontal="right" vertical="center" shrinkToFit="1"/>
    </xf>
    <xf numFmtId="3" fontId="4" fillId="0" borderId="61" xfId="0" applyNumberFormat="1" applyFont="1" applyFill="1" applyBorder="1" applyAlignment="1">
      <alignment horizontal="right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3" fontId="4" fillId="0" borderId="42" xfId="0" applyNumberFormat="1" applyFont="1" applyFill="1" applyBorder="1" applyAlignment="1">
      <alignment horizontal="right" vertical="center" shrinkToFit="1"/>
    </xf>
    <xf numFmtId="0" fontId="4" fillId="0" borderId="65" xfId="0" applyFont="1" applyFill="1" applyBorder="1" applyAlignment="1">
      <alignment horizontal="justify" vertical="center"/>
    </xf>
    <xf numFmtId="3" fontId="4" fillId="0" borderId="32" xfId="0" applyNumberFormat="1" applyFont="1" applyFill="1" applyBorder="1" applyAlignment="1">
      <alignment horizontal="right" vertical="center" shrinkToFit="1"/>
    </xf>
    <xf numFmtId="3" fontId="4" fillId="0" borderId="14" xfId="0" applyNumberFormat="1" applyFont="1" applyFill="1" applyBorder="1" applyAlignment="1">
      <alignment horizontal="right" vertical="center" shrinkToFit="1"/>
    </xf>
    <xf numFmtId="3" fontId="4" fillId="0" borderId="65" xfId="0" applyNumberFormat="1" applyFont="1" applyFill="1" applyBorder="1" applyAlignment="1">
      <alignment horizontal="right" vertical="center" shrinkToFit="1"/>
    </xf>
    <xf numFmtId="0" fontId="4" fillId="0" borderId="43" xfId="0" applyFont="1" applyFill="1" applyBorder="1" applyAlignment="1">
      <alignment horizontal="justify" vertical="center"/>
    </xf>
    <xf numFmtId="3" fontId="4" fillId="0" borderId="66" xfId="0" applyNumberFormat="1" applyFont="1" applyFill="1" applyBorder="1" applyAlignment="1">
      <alignment horizontal="right" vertical="center" shrinkToFit="1"/>
    </xf>
    <xf numFmtId="177" fontId="4" fillId="0" borderId="6" xfId="1" applyNumberFormat="1" applyFont="1" applyFill="1" applyBorder="1" applyAlignment="1">
      <alignment horizontal="right" vertical="center" shrinkToFit="1"/>
    </xf>
    <xf numFmtId="0" fontId="4" fillId="0" borderId="61" xfId="0" applyFont="1" applyFill="1" applyBorder="1" applyAlignment="1">
      <alignment horizontal="justify" vertical="center"/>
    </xf>
    <xf numFmtId="3" fontId="4" fillId="0" borderId="63" xfId="0" applyNumberFormat="1" applyFont="1" applyFill="1" applyBorder="1" applyAlignment="1">
      <alignment horizontal="center" vertical="center" shrinkToFit="1"/>
    </xf>
    <xf numFmtId="3" fontId="4" fillId="0" borderId="52" xfId="0" applyNumberFormat="1" applyFont="1" applyFill="1" applyBorder="1" applyAlignment="1">
      <alignment horizontal="right" vertical="center" shrinkToFit="1"/>
    </xf>
    <xf numFmtId="3" fontId="4" fillId="0" borderId="40" xfId="0" applyNumberFormat="1" applyFont="1" applyFill="1" applyBorder="1" applyAlignment="1">
      <alignment horizontal="right" vertical="center" shrinkToFit="1"/>
    </xf>
    <xf numFmtId="3" fontId="4" fillId="0" borderId="51" xfId="0" applyNumberFormat="1" applyFont="1" applyBorder="1" applyAlignment="1">
      <alignment vertical="center" shrinkToFit="1"/>
    </xf>
    <xf numFmtId="3" fontId="4" fillId="0" borderId="69" xfId="0" applyNumberFormat="1" applyFont="1" applyBorder="1" applyAlignment="1">
      <alignment vertical="center" shrinkToFit="1"/>
    </xf>
    <xf numFmtId="3" fontId="4" fillId="0" borderId="63" xfId="0" applyNumberFormat="1" applyFont="1" applyBorder="1" applyAlignment="1">
      <alignment horizontal="center" vertical="center" shrinkToFit="1"/>
    </xf>
    <xf numFmtId="3" fontId="4" fillId="0" borderId="70" xfId="0" applyNumberFormat="1" applyFont="1" applyBorder="1" applyAlignment="1">
      <alignment horizontal="center" vertical="center" shrinkToFit="1"/>
    </xf>
    <xf numFmtId="3" fontId="4" fillId="0" borderId="71" xfId="0" applyNumberFormat="1" applyFont="1" applyFill="1" applyBorder="1" applyAlignment="1">
      <alignment horizontal="right" vertical="center" shrinkToFit="1"/>
    </xf>
    <xf numFmtId="3" fontId="4" fillId="0" borderId="21" xfId="0" applyNumberFormat="1" applyFont="1" applyFill="1" applyBorder="1" applyAlignment="1">
      <alignment horizontal="right" vertical="center" shrinkToFit="1"/>
    </xf>
    <xf numFmtId="3" fontId="4" fillId="0" borderId="71" xfId="0" applyNumberFormat="1" applyFont="1" applyBorder="1" applyAlignment="1">
      <alignment horizontal="right" vertical="center" shrinkToFit="1"/>
    </xf>
    <xf numFmtId="3" fontId="4" fillId="0" borderId="63" xfId="0" applyNumberFormat="1" applyFont="1" applyBorder="1" applyAlignment="1">
      <alignment horizontal="right" vertical="center" shrinkToFit="1"/>
    </xf>
    <xf numFmtId="3" fontId="4" fillId="0" borderId="61" xfId="0" applyNumberFormat="1" applyFont="1" applyBorder="1" applyAlignment="1">
      <alignment horizontal="right" vertical="center" shrinkToFit="1"/>
    </xf>
    <xf numFmtId="0" fontId="4" fillId="0" borderId="1" xfId="2" applyFont="1" applyFill="1" applyBorder="1" applyAlignment="1">
      <alignment horizontal="left" vertical="center"/>
    </xf>
    <xf numFmtId="0" fontId="4" fillId="0" borderId="60" xfId="2" applyFont="1" applyFill="1" applyBorder="1" applyAlignment="1">
      <alignment horizontal="left" vertical="center"/>
    </xf>
    <xf numFmtId="0" fontId="4" fillId="0" borderId="45" xfId="2" applyFont="1" applyFill="1" applyBorder="1" applyAlignment="1">
      <alignment horizontal="left" vertical="center"/>
    </xf>
    <xf numFmtId="49" fontId="11" fillId="0" borderId="0" xfId="0" applyNumberFormat="1" applyFont="1" applyBorder="1" applyAlignment="1">
      <alignment vertical="center"/>
    </xf>
    <xf numFmtId="0" fontId="5" fillId="0" borderId="13" xfId="0" applyFont="1" applyBorder="1" applyAlignment="1"/>
    <xf numFmtId="0" fontId="5" fillId="0" borderId="13" xfId="0" applyFont="1" applyFill="1" applyBorder="1" applyAlignment="1"/>
    <xf numFmtId="0" fontId="4" fillId="0" borderId="23" xfId="0" applyFont="1" applyBorder="1" applyAlignment="1">
      <alignment horizontal="justify" vertical="center"/>
    </xf>
    <xf numFmtId="0" fontId="4" fillId="0" borderId="24" xfId="0" applyFont="1" applyBorder="1" applyAlignment="1">
      <alignment horizontal="justify" vertical="center"/>
    </xf>
    <xf numFmtId="0" fontId="4" fillId="0" borderId="25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9" xfId="0" applyFont="1" applyBorder="1" applyAlignment="1">
      <alignment horizontal="justify" vertical="center"/>
    </xf>
    <xf numFmtId="0" fontId="4" fillId="0" borderId="27" xfId="0" applyFont="1" applyBorder="1" applyAlignment="1">
      <alignment horizontal="justify" vertical="center"/>
    </xf>
    <xf numFmtId="0" fontId="4" fillId="0" borderId="11" xfId="0" applyFont="1" applyBorder="1" applyAlignment="1">
      <alignment horizontal="justify" vertical="center"/>
    </xf>
    <xf numFmtId="0" fontId="4" fillId="0" borderId="28" xfId="0" applyFont="1" applyBorder="1" applyAlignment="1">
      <alignment horizontal="justify" vertical="center"/>
    </xf>
    <xf numFmtId="0" fontId="12" fillId="0" borderId="22" xfId="0" applyFont="1" applyBorder="1" applyAlignment="1">
      <alignment horizontal="justify" vertical="center"/>
    </xf>
    <xf numFmtId="0" fontId="4" fillId="0" borderId="13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justify" vertical="center"/>
    </xf>
    <xf numFmtId="0" fontId="4" fillId="0" borderId="29" xfId="0" applyFont="1" applyFill="1" applyBorder="1" applyAlignment="1">
      <alignment horizontal="justify" vertical="center"/>
    </xf>
    <xf numFmtId="0" fontId="4" fillId="0" borderId="18" xfId="0" applyFont="1" applyFill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4" fillId="0" borderId="17" xfId="0" applyFont="1" applyFill="1" applyBorder="1" applyAlignment="1">
      <alignment horizontal="justify" vertical="center"/>
    </xf>
    <xf numFmtId="0" fontId="2" fillId="0" borderId="0" xfId="0" applyFont="1" applyBorder="1" applyAlignment="1">
      <alignment horizontal="center"/>
    </xf>
    <xf numFmtId="49" fontId="11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20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4" fillId="0" borderId="23" xfId="0" quotePrefix="1" applyFont="1" applyBorder="1" applyAlignment="1">
      <alignment horizontal="justify" vertical="center"/>
    </xf>
    <xf numFmtId="0" fontId="4" fillId="0" borderId="30" xfId="0" applyFont="1" applyBorder="1" applyAlignment="1">
      <alignment horizontal="justify" vertical="center"/>
    </xf>
    <xf numFmtId="0" fontId="4" fillId="0" borderId="18" xfId="0" applyFont="1" applyBorder="1" applyAlignment="1">
      <alignment horizontal="justify" vertical="center"/>
    </xf>
    <xf numFmtId="0" fontId="4" fillId="0" borderId="31" xfId="0" applyFont="1" applyBorder="1" applyAlignment="1">
      <alignment horizontal="justify" vertical="center"/>
    </xf>
    <xf numFmtId="0" fontId="4" fillId="0" borderId="32" xfId="0" applyFont="1" applyBorder="1" applyAlignment="1">
      <alignment horizontal="justify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/>
    </xf>
    <xf numFmtId="0" fontId="1" fillId="0" borderId="21" xfId="0" applyFont="1" applyFill="1" applyBorder="1"/>
    <xf numFmtId="0" fontId="4" fillId="0" borderId="28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justify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4" fillId="0" borderId="35" xfId="0" applyFont="1" applyBorder="1" applyAlignment="1">
      <alignment horizontal="justify" vertical="center"/>
    </xf>
    <xf numFmtId="0" fontId="4" fillId="0" borderId="17" xfId="0" quotePrefix="1" applyFont="1" applyBorder="1" applyAlignment="1">
      <alignment horizontal="justify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0" xfId="2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38" xfId="0" applyFont="1" applyBorder="1" applyAlignment="1">
      <alignment horizontal="justify" vertical="center"/>
    </xf>
    <xf numFmtId="0" fontId="5" fillId="0" borderId="40" xfId="0" applyFont="1" applyBorder="1" applyAlignment="1">
      <alignment horizontal="justify" vertical="center"/>
    </xf>
    <xf numFmtId="3" fontId="4" fillId="0" borderId="38" xfId="0" applyNumberFormat="1" applyFont="1" applyBorder="1" applyAlignment="1">
      <alignment horizontal="right" vertical="center" shrinkToFit="1"/>
    </xf>
    <xf numFmtId="3" fontId="4" fillId="0" borderId="40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3" fontId="4" fillId="0" borderId="1" xfId="0" applyNumberFormat="1" applyFont="1" applyBorder="1" applyAlignment="1">
      <alignment horizontal="right" vertical="center" shrinkToFit="1"/>
    </xf>
    <xf numFmtId="3" fontId="4" fillId="0" borderId="3" xfId="0" applyNumberFormat="1" applyFont="1" applyBorder="1" applyAlignment="1">
      <alignment horizontal="right" vertical="center" shrinkToFi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178" fontId="5" fillId="0" borderId="53" xfId="0" applyNumberFormat="1" applyFont="1" applyBorder="1" applyAlignment="1">
      <alignment horizontal="center" vertical="center"/>
    </xf>
    <xf numFmtId="178" fontId="5" fillId="0" borderId="56" xfId="0" applyNumberFormat="1" applyFont="1" applyBorder="1" applyAlignment="1">
      <alignment horizontal="center" vertical="center"/>
    </xf>
    <xf numFmtId="178" fontId="11" fillId="0" borderId="7" xfId="0" applyNumberFormat="1" applyFont="1" applyBorder="1" applyAlignment="1">
      <alignment horizontal="center" vertical="center"/>
    </xf>
    <xf numFmtId="178" fontId="11" fillId="0" borderId="54" xfId="0" applyNumberFormat="1" applyFont="1" applyBorder="1" applyAlignment="1">
      <alignment horizontal="center" vertical="center"/>
    </xf>
    <xf numFmtId="178" fontId="11" fillId="0" borderId="47" xfId="0" applyNumberFormat="1" applyFont="1" applyBorder="1" applyAlignment="1">
      <alignment horizontal="center" vertical="center"/>
    </xf>
    <xf numFmtId="178" fontId="11" fillId="0" borderId="55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justify" vertical="center"/>
    </xf>
    <xf numFmtId="0" fontId="5" fillId="0" borderId="52" xfId="0" applyFont="1" applyBorder="1" applyAlignment="1">
      <alignment horizontal="justify" vertical="center"/>
    </xf>
    <xf numFmtId="3" fontId="4" fillId="0" borderId="51" xfId="0" applyNumberFormat="1" applyFont="1" applyBorder="1" applyAlignment="1">
      <alignment horizontal="right" vertical="center" shrinkToFit="1"/>
    </xf>
    <xf numFmtId="3" fontId="4" fillId="0" borderId="52" xfId="0" applyNumberFormat="1" applyFont="1" applyBorder="1" applyAlignment="1">
      <alignment horizontal="right" vertical="center" shrinkToFit="1"/>
    </xf>
    <xf numFmtId="0" fontId="4" fillId="0" borderId="50" xfId="0" applyFont="1" applyFill="1" applyBorder="1" applyAlignment="1">
      <alignment horizontal="justify" vertical="center"/>
    </xf>
    <xf numFmtId="0" fontId="4" fillId="0" borderId="9" xfId="0" applyFont="1" applyFill="1" applyBorder="1" applyAlignment="1">
      <alignment horizontal="justify" vertical="center"/>
    </xf>
    <xf numFmtId="0" fontId="4" fillId="0" borderId="63" xfId="0" applyFont="1" applyFill="1" applyBorder="1" applyAlignment="1">
      <alignment horizontal="justify" vertical="center"/>
    </xf>
    <xf numFmtId="0" fontId="4" fillId="0" borderId="61" xfId="0" applyFont="1" applyFill="1" applyBorder="1" applyAlignment="1">
      <alignment horizontal="justify" vertical="center"/>
    </xf>
    <xf numFmtId="0" fontId="4" fillId="0" borderId="31" xfId="0" applyFont="1" applyFill="1" applyBorder="1" applyAlignment="1">
      <alignment horizontal="justify" vertical="center"/>
    </xf>
    <xf numFmtId="0" fontId="4" fillId="0" borderId="32" xfId="0" applyFont="1" applyFill="1" applyBorder="1" applyAlignment="1">
      <alignment horizontal="justify" vertical="center"/>
    </xf>
    <xf numFmtId="0" fontId="4" fillId="0" borderId="67" xfId="0" applyFont="1" applyFill="1" applyBorder="1" applyAlignment="1">
      <alignment horizontal="justify" vertical="center"/>
    </xf>
    <xf numFmtId="0" fontId="4" fillId="0" borderId="68" xfId="0" applyFont="1" applyFill="1" applyBorder="1" applyAlignment="1">
      <alignment horizontal="justify" vertical="center"/>
    </xf>
    <xf numFmtId="0" fontId="4" fillId="0" borderId="4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3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justify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justify" vertical="center"/>
    </xf>
    <xf numFmtId="0" fontId="4" fillId="0" borderId="48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justify" vertical="center"/>
    </xf>
    <xf numFmtId="0" fontId="4" fillId="0" borderId="14" xfId="0" applyFont="1" applyFill="1" applyBorder="1" applyAlignment="1">
      <alignment horizontal="justify" vertical="center"/>
    </xf>
    <xf numFmtId="0" fontId="4" fillId="0" borderId="47" xfId="0" applyFont="1" applyFill="1" applyBorder="1" applyAlignment="1">
      <alignment horizontal="justify" vertical="center"/>
    </xf>
    <xf numFmtId="0" fontId="4" fillId="0" borderId="49" xfId="0" applyFont="1" applyFill="1" applyBorder="1" applyAlignment="1">
      <alignment horizontal="justify" vertical="center"/>
    </xf>
    <xf numFmtId="0" fontId="4" fillId="0" borderId="64" xfId="0" applyFont="1" applyFill="1" applyBorder="1" applyAlignment="1">
      <alignment horizontal="justify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60" xfId="2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justify" vertical="center"/>
    </xf>
    <xf numFmtId="0" fontId="12" fillId="0" borderId="52" xfId="0" applyFont="1" applyBorder="1" applyAlignment="1">
      <alignment horizontal="justify" vertical="center"/>
    </xf>
  </cellXfs>
  <cellStyles count="3">
    <cellStyle name="パーセント" xfId="1" builtinId="5"/>
    <cellStyle name="標準" xfId="0" builtinId="0"/>
    <cellStyle name="標準_Bo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Tools\&#23481;&#37327;&#35211;&#31309;\&#35211;&#31309;&#25903;&#255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23481;&#37327;\&#32034;&#24341;\&#24773;&#22577;&#21029;&#65403;&#65392;&#65418;&#65438;&#21029;INDEX&#23481;&#37327;1.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tinum\01_&#12503;&#12525;&#12472;&#12455;&#12463;&#12488;&#12304;&#31038;&#22806;&#31192;(&#12503;&#12525;&#12472;&#12455;&#12463;&#12488;&#38480;&#12426;)&#12305;\05%20&#27425;&#26399;&#38651;&#31639;&#12471;&#12473;&#12486;&#12512;\02%20&#35201;&#20214;&#23450;&#32681;\&#26041;&#24335;\&#12475;&#12531;&#12479;&#12495;&#12540;&#12489;&#36984;&#23450;&#35201;&#20214;\&#12475;&#12531;&#12479;&#12495;&#12540;&#12489;&#26908;&#35342;&#12398;&#35201;&#20214;0302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65432;&#65422;&#65439;&#65404;&#65438;&#65412;&#65432;\&#12450;&#12488;&#12522;&#12499;&#12517;&#12540;&#12488;&#19968;&#35239;&#31532;9.1&#29256;\&#21442;&#29031;&#29992;&#65317;&#65330;&#22259;&#65288;&#20849;&#36890;&#12384;&#12369;&#21512;&#20307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0000248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支援"/>
      <sheetName val="Sheet1"/>
      <sheetName val="業務（自動）_NET"/>
      <sheetName val="業務（自動）_JOB"/>
      <sheetName val="環境"/>
      <sheetName val="SI0実施環境構築手順"/>
      <sheetName val="SI0実施手順"/>
      <sheetName val="SI0 ソース修正手順"/>
      <sheetName val="SI0 ソース修正手順(18時以降)"/>
      <sheetName val="添付資料1"/>
      <sheetName val="添付資料2"/>
      <sheetName val="添付資料3"/>
      <sheetName val="ＩＦ項目一覧"/>
      <sheetName val="ＩＦ項目説明"/>
      <sheetName val="日付について"/>
      <sheetName val="方向性"/>
      <sheetName val="検討課題一覧"/>
      <sheetName val="ドメイン定義書"/>
      <sheetName val="ドメイン定義書（様式）"/>
      <sheetName val="テーブル一覧"/>
      <sheetName val="テーブル一覧(世代)"/>
      <sheetName val="テーブル一覧(世代) (作成中)"/>
      <sheetName val="コード編集"/>
      <sheetName val="入力データ編集sheet"/>
      <sheetName val="インプット条件（継続検査）"/>
      <sheetName val="案件リスト"/>
    </sheetNames>
    <definedNames>
      <definedName name="cal_index_size"/>
      <definedName name="cal_table_siz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情報別ｻｰﾊﾞ別INDEX容量1.5"/>
      <sheetName val="前提条件一覧ひながた"/>
      <sheetName val="前提条件一覧記入例"/>
      <sheetName val="要因・前提条件パターン分類表"/>
      <sheetName val="共同利用システム修正⇒目的別手順書（間接入力）"/>
      <sheetName val="（別紙１）変更内容"/>
      <sheetName val="預り資産共通明細＿日次・月次"/>
      <sheetName val="Sheet1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日付ﾃｰﾌﾞﾙ"/>
      <sheetName val="COMP-TBL"/>
    </sheetNames>
    <definedNames>
      <definedName name="CULC.cal_index_siz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改版履歴"/>
      <sheetName val="１．システム構成概要"/>
      <sheetName val="２．年間業務量予測・保有車両数予測"/>
      <sheetName val="３．平均月ピーク日業務毎時間別業務量予測"/>
      <sheetName val="４．ピーク月ピーク日業務毎時間別業務量予測"/>
      <sheetName val="５．ＤＢ使用量概算"/>
      <sheetName val="６．センタ化時のレコード数"/>
      <sheetName val="７．レコードの増加量"/>
      <sheetName val="８．平成２０年度末のレコード数"/>
      <sheetName val="９．処理モデル"/>
      <sheetName val="９．１処理概要（新規登録）"/>
      <sheetName val="９．２処理概要（継続検査)"/>
      <sheetName val="９．３処理概要(記入申請)"/>
      <sheetName val="９．４処理概要（構造変更)"/>
      <sheetName val="９．５処理概要（再交付)"/>
      <sheetName val="９．６処理概要（返納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0">
          <cell r="D10">
            <v>130911</v>
          </cell>
        </row>
        <row r="19">
          <cell r="D19">
            <v>2094576</v>
          </cell>
        </row>
        <row r="27">
          <cell r="D27">
            <v>48048</v>
          </cell>
        </row>
        <row r="34">
          <cell r="D34">
            <v>1870</v>
          </cell>
        </row>
        <row r="43">
          <cell r="D43">
            <v>21676000</v>
          </cell>
        </row>
        <row r="49">
          <cell r="D49">
            <v>2167600</v>
          </cell>
        </row>
        <row r="78">
          <cell r="D78">
            <v>7083056.7200000007</v>
          </cell>
        </row>
        <row r="84">
          <cell r="D84">
            <v>8736</v>
          </cell>
        </row>
        <row r="90">
          <cell r="D90">
            <v>8736</v>
          </cell>
        </row>
        <row r="97">
          <cell r="D97">
            <v>0</v>
          </cell>
        </row>
        <row r="104">
          <cell r="D104">
            <v>0</v>
          </cell>
        </row>
        <row r="111">
          <cell r="D111">
            <v>0</v>
          </cell>
        </row>
        <row r="117">
          <cell r="D117">
            <v>0</v>
          </cell>
        </row>
      </sheetData>
      <sheetData sheetId="8">
        <row r="10">
          <cell r="D10">
            <v>47604</v>
          </cell>
        </row>
        <row r="19">
          <cell r="D19">
            <v>761664</v>
          </cell>
        </row>
        <row r="27">
          <cell r="D27">
            <v>17472</v>
          </cell>
        </row>
        <row r="39">
          <cell r="D39">
            <v>8736</v>
          </cell>
        </row>
      </sheetData>
      <sheetData sheetId="9">
        <row r="11">
          <cell r="D11">
            <v>40284961.399999999</v>
          </cell>
        </row>
        <row r="17">
          <cell r="D17">
            <v>4028496.14</v>
          </cell>
        </row>
        <row r="46">
          <cell r="D46">
            <v>21437821.039999999</v>
          </cell>
        </row>
        <row r="54">
          <cell r="D54">
            <v>88966981.082000002</v>
          </cell>
        </row>
        <row r="61">
          <cell r="D61">
            <v>8896698.1082000006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照用ＥＲ図（共通だけ合体）"/>
      <sheetName val="Sheet3"/>
      <sheetName val="基幹DB対応シート"/>
      <sheetName val="調査シート作成用マクロ"/>
      <sheetName val="Sheet5"/>
      <sheetName val="マクロ"/>
      <sheetName val="Sheet1"/>
      <sheetName val="マスターシート"/>
      <sheetName val="入力テーブルの一覧"/>
      <sheetName val="テーブル作成時の考慮点"/>
      <sheetName val="参考　並び順検討"/>
      <sheetName val="資料１　内部資料（検討資料再鑑後再修正）"/>
      <sheetName val="資料２　内部資料（検討資料再鑑後再修正）"/>
      <sheetName val="資料２　内部資料（検討資料再鑑後修正）  "/>
      <sheetName val="資料１　内部資料（項目ベース再鑑前） "/>
      <sheetName val="資料２　内部資料（検討資料再鑑前）"/>
      <sheetName val="資料１　内部資料（項目ベース再鑑前） (2)"/>
      <sheetName val="資料２　内部資料（コメント入り検討資料） "/>
      <sheetName val="作業用（変更するときはまずこれから）"/>
      <sheetName val="マスターシート（作業用）"/>
      <sheetName val="口座開設実績情報＿日次"/>
      <sheetName val="商品ファンド情報＿日次"/>
      <sheetName val="投信定時定額購入情報＿日次"/>
      <sheetName val="合体"/>
      <sheetName val="債券保護預り明細情報＿日次・月次"/>
      <sheetName val="外貨固定性預金明細情報＿日次・月次"/>
      <sheetName val="外貨流動性預金口座情報＿日次・月次"/>
      <sheetName val="債券保護預り口座情報＿日次・月次"/>
      <sheetName val="債券銘柄情報＿月次･日次"/>
      <sheetName val="顧客生命保険明細情報＿日次"/>
      <sheetName val="顧客別残高情報＿日次"/>
      <sheetName val="投信顧客別商品情報＿日次"/>
      <sheetName val="投信顧客口座情報＿日次"/>
      <sheetName val="投信ファンドマスタ情報＿日次"/>
      <sheetName val="銘柄別残高情報＿日次"/>
      <sheetName val="ユニット保有残高情報＿日次"/>
      <sheetName val="店顧客＿インデクス＿日次"/>
      <sheetName val="顧客＿共通属性＿月次"/>
      <sheetName val="Sheet2"/>
      <sheetName val="共同利用システム修正⇒目的別手順書（間接入力）"/>
      <sheetName val="（別紙１）変更内容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table詳細"/>
      <sheetName val="設定項目"/>
      <sheetName val="その他"/>
      <sheetName val="会社"/>
      <sheetName val="参照シート"/>
      <sheetName val="定数"/>
      <sheetName val="定義"/>
    </sheetNames>
    <definedNames>
      <definedName name="ワイドに"/>
      <definedName name="見やすく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tabSelected="1"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8" t="s">
        <v>0</v>
      </c>
      <c r="B1" s="208"/>
      <c r="C1" s="208"/>
      <c r="D1" s="208"/>
      <c r="E1" s="208"/>
      <c r="F1" s="208"/>
      <c r="G1" s="208"/>
      <c r="H1" s="208"/>
      <c r="I1" s="208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9" t="s">
        <v>1</v>
      </c>
    </row>
    <row r="4" spans="1:9" ht="19.5" customHeight="1" x14ac:dyDescent="0.15">
      <c r="A4" s="210" t="s">
        <v>249</v>
      </c>
      <c r="B4" s="210"/>
      <c r="C4" s="210"/>
      <c r="D4" s="210"/>
      <c r="E4" s="210"/>
      <c r="F4" s="210"/>
      <c r="G4" s="210"/>
      <c r="H4" s="210"/>
      <c r="I4" s="209"/>
    </row>
    <row r="5" spans="1:9" ht="20.25" customHeight="1" x14ac:dyDescent="0.15">
      <c r="A5" s="9" t="s">
        <v>248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247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11" t="s">
        <v>234</v>
      </c>
      <c r="B9" s="212"/>
      <c r="C9" s="212"/>
      <c r="D9" s="213"/>
      <c r="E9" s="137" t="s">
        <v>8</v>
      </c>
      <c r="F9" s="18" t="s">
        <v>9</v>
      </c>
      <c r="G9" s="18" t="s">
        <v>10</v>
      </c>
      <c r="H9" s="18" t="s">
        <v>11</v>
      </c>
      <c r="I9" s="19" t="s">
        <v>233</v>
      </c>
    </row>
    <row r="10" spans="1:9" ht="23.1" customHeight="1" x14ac:dyDescent="0.15">
      <c r="A10" s="214" t="s">
        <v>13</v>
      </c>
      <c r="B10" s="215"/>
      <c r="C10" s="220" t="s">
        <v>14</v>
      </c>
      <c r="D10" s="20" t="s">
        <v>15</v>
      </c>
      <c r="E10" s="141">
        <v>1819485</v>
      </c>
      <c r="F10" s="21">
        <v>0</v>
      </c>
      <c r="G10" s="21">
        <v>1819286</v>
      </c>
      <c r="H10" s="21">
        <v>199</v>
      </c>
      <c r="I10" s="22">
        <f>SUM(G10:H10)</f>
        <v>1819485</v>
      </c>
    </row>
    <row r="11" spans="1:9" ht="23.1" customHeight="1" x14ac:dyDescent="0.15">
      <c r="A11" s="216"/>
      <c r="B11" s="217"/>
      <c r="C11" s="221"/>
      <c r="D11" s="135" t="s">
        <v>237</v>
      </c>
      <c r="E11" s="24">
        <v>14429</v>
      </c>
      <c r="F11" s="25">
        <v>0</v>
      </c>
      <c r="G11" s="25">
        <v>14365</v>
      </c>
      <c r="H11" s="25">
        <v>64</v>
      </c>
      <c r="I11" s="26">
        <f>SUM(G11:H11)</f>
        <v>14429</v>
      </c>
    </row>
    <row r="12" spans="1:9" ht="23.1" customHeight="1" x14ac:dyDescent="0.15">
      <c r="A12" s="216"/>
      <c r="B12" s="217"/>
      <c r="C12" s="222" t="s">
        <v>17</v>
      </c>
      <c r="D12" s="135" t="s">
        <v>18</v>
      </c>
      <c r="E12" s="24">
        <v>256975</v>
      </c>
      <c r="F12" s="25">
        <v>0</v>
      </c>
      <c r="G12" s="25">
        <v>256974</v>
      </c>
      <c r="H12" s="25">
        <v>1</v>
      </c>
      <c r="I12" s="26">
        <f>SUM(G12:H12)</f>
        <v>256975</v>
      </c>
    </row>
    <row r="13" spans="1:9" ht="23.1" customHeight="1" x14ac:dyDescent="0.15">
      <c r="A13" s="216"/>
      <c r="B13" s="217"/>
      <c r="C13" s="221"/>
      <c r="D13" s="135" t="s">
        <v>19</v>
      </c>
      <c r="E13" s="24">
        <v>312683</v>
      </c>
      <c r="F13" s="25">
        <v>459</v>
      </c>
      <c r="G13" s="25">
        <v>313141</v>
      </c>
      <c r="H13" s="25">
        <v>1</v>
      </c>
      <c r="I13" s="26">
        <f>SUM(G13:H13)</f>
        <v>313142</v>
      </c>
    </row>
    <row r="14" spans="1:9" ht="23.1" customHeight="1" x14ac:dyDescent="0.15">
      <c r="A14" s="218"/>
      <c r="B14" s="219"/>
      <c r="C14" s="223" t="s">
        <v>20</v>
      </c>
      <c r="D14" s="224"/>
      <c r="E14" s="142">
        <f>SUM(E10:E13)</f>
        <v>2403572</v>
      </c>
      <c r="F14" s="25">
        <f>SUM(F10:F13)</f>
        <v>459</v>
      </c>
      <c r="G14" s="25">
        <f>SUM(G10:G13)</f>
        <v>2403766</v>
      </c>
      <c r="H14" s="25">
        <f>SUM(H10:H13)</f>
        <v>265</v>
      </c>
      <c r="I14" s="26">
        <f>SUM(G14:H14)</f>
        <v>2404031</v>
      </c>
    </row>
    <row r="15" spans="1:9" ht="23.1" customHeight="1" x14ac:dyDescent="0.15">
      <c r="A15" s="191" t="s">
        <v>80</v>
      </c>
      <c r="B15" s="192"/>
      <c r="C15" s="193"/>
      <c r="D15" s="135" t="s">
        <v>18</v>
      </c>
      <c r="E15" s="27">
        <v>6809158</v>
      </c>
      <c r="F15" s="25">
        <v>103225</v>
      </c>
      <c r="G15" s="25">
        <v>6910131</v>
      </c>
      <c r="H15" s="25">
        <v>2252</v>
      </c>
      <c r="I15" s="26">
        <f>SUM(G15:H15)</f>
        <v>6912383</v>
      </c>
    </row>
    <row r="16" spans="1:9" ht="23.1" customHeight="1" x14ac:dyDescent="0.15">
      <c r="A16" s="194"/>
      <c r="B16" s="195"/>
      <c r="C16" s="196"/>
      <c r="D16" s="135" t="s">
        <v>19</v>
      </c>
      <c r="E16" s="27">
        <v>3627947</v>
      </c>
      <c r="F16" s="25">
        <v>140957</v>
      </c>
      <c r="G16" s="25">
        <v>3768549</v>
      </c>
      <c r="H16" s="25">
        <v>355</v>
      </c>
      <c r="I16" s="26">
        <f>SUM(G16:H16)</f>
        <v>3768904</v>
      </c>
    </row>
    <row r="17" spans="1:9" ht="23.1" customHeight="1" x14ac:dyDescent="0.15">
      <c r="A17" s="197"/>
      <c r="B17" s="198"/>
      <c r="C17" s="199"/>
      <c r="D17" s="135" t="s">
        <v>22</v>
      </c>
      <c r="E17" s="28">
        <f>SUM(E15:E16)</f>
        <v>10437105</v>
      </c>
      <c r="F17" s="25">
        <f>SUM(F15:F16)</f>
        <v>244182</v>
      </c>
      <c r="G17" s="25">
        <f>SUM(G15:G16)</f>
        <v>10678680</v>
      </c>
      <c r="H17" s="24">
        <f>SUM(H15:H16)</f>
        <v>2607</v>
      </c>
      <c r="I17" s="26">
        <f>SUM(G17:H17)</f>
        <v>10681287</v>
      </c>
    </row>
    <row r="18" spans="1:9" ht="23.1" customHeight="1" x14ac:dyDescent="0.15">
      <c r="A18" s="200" t="s">
        <v>23</v>
      </c>
      <c r="B18" s="201"/>
      <c r="C18" s="201"/>
      <c r="D18" s="134"/>
      <c r="E18" s="28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191" t="s">
        <v>25</v>
      </c>
      <c r="B19" s="192"/>
      <c r="C19" s="193"/>
      <c r="D19" s="135" t="s">
        <v>18</v>
      </c>
      <c r="E19" s="27">
        <v>4500</v>
      </c>
      <c r="F19" s="25">
        <v>37</v>
      </c>
      <c r="G19" s="25">
        <v>4537</v>
      </c>
      <c r="H19" s="25">
        <v>0</v>
      </c>
      <c r="I19" s="26">
        <f>SUM(G19:H19)</f>
        <v>4537</v>
      </c>
    </row>
    <row r="20" spans="1:9" ht="23.1" customHeight="1" x14ac:dyDescent="0.15">
      <c r="A20" s="194"/>
      <c r="B20" s="195"/>
      <c r="C20" s="196"/>
      <c r="D20" s="135" t="s">
        <v>19</v>
      </c>
      <c r="E20" s="27">
        <v>100297</v>
      </c>
      <c r="F20" s="25">
        <v>1334</v>
      </c>
      <c r="G20" s="25">
        <v>101629</v>
      </c>
      <c r="H20" s="25">
        <v>2</v>
      </c>
      <c r="I20" s="26">
        <f>SUM(G20:H20)</f>
        <v>101631</v>
      </c>
    </row>
    <row r="21" spans="1:9" ht="23.1" customHeight="1" x14ac:dyDescent="0.15">
      <c r="A21" s="197"/>
      <c r="B21" s="198"/>
      <c r="C21" s="199"/>
      <c r="D21" s="135" t="s">
        <v>22</v>
      </c>
      <c r="E21" s="28">
        <f>SUM(E19:E20)</f>
        <v>104797</v>
      </c>
      <c r="F21" s="25">
        <f>SUM(F19:F20)</f>
        <v>1371</v>
      </c>
      <c r="G21" s="25">
        <f>SUM(G19:G20)</f>
        <v>106166</v>
      </c>
      <c r="H21" s="24">
        <f>SUM(H19:H20)</f>
        <v>2</v>
      </c>
      <c r="I21" s="26">
        <f>SUM(G21:H21)</f>
        <v>106168</v>
      </c>
    </row>
    <row r="22" spans="1:9" ht="23.1" customHeight="1" x14ac:dyDescent="0.15">
      <c r="A22" s="202" t="s">
        <v>26</v>
      </c>
      <c r="B22" s="203"/>
      <c r="C22" s="203"/>
      <c r="D22" s="204"/>
      <c r="E22" s="143">
        <v>11928</v>
      </c>
      <c r="F22" s="33">
        <v>0</v>
      </c>
      <c r="G22" s="33">
        <v>11927</v>
      </c>
      <c r="H22" s="33">
        <v>1</v>
      </c>
      <c r="I22" s="34">
        <f>SUM(G22:H22)</f>
        <v>11928</v>
      </c>
    </row>
    <row r="23" spans="1:9" ht="23.1" customHeight="1" x14ac:dyDescent="0.15">
      <c r="A23" s="162"/>
      <c r="B23" s="163"/>
      <c r="C23" s="205" t="s">
        <v>246</v>
      </c>
      <c r="D23" s="206"/>
      <c r="E23" s="143">
        <v>532</v>
      </c>
      <c r="F23" s="33">
        <v>0</v>
      </c>
      <c r="G23" s="33">
        <v>532</v>
      </c>
      <c r="H23" s="33">
        <v>0</v>
      </c>
      <c r="I23" s="34">
        <f>SUM(G23:H23)</f>
        <v>532</v>
      </c>
    </row>
    <row r="24" spans="1:9" ht="23.1" customHeight="1" x14ac:dyDescent="0.15">
      <c r="A24" s="162"/>
      <c r="B24" s="163"/>
      <c r="C24" s="37"/>
      <c r="D24" s="140" t="s">
        <v>28</v>
      </c>
      <c r="E24" s="143">
        <v>55</v>
      </c>
      <c r="F24" s="33">
        <v>0</v>
      </c>
      <c r="G24" s="33">
        <v>55</v>
      </c>
      <c r="H24" s="33">
        <v>0</v>
      </c>
      <c r="I24" s="34">
        <f>SUM(G24:H24)</f>
        <v>55</v>
      </c>
    </row>
    <row r="25" spans="1:9" ht="23.1" customHeight="1" x14ac:dyDescent="0.15">
      <c r="A25" s="39"/>
      <c r="B25" s="40"/>
      <c r="C25" s="207" t="s">
        <v>29</v>
      </c>
      <c r="D25" s="206"/>
      <c r="E25" s="143">
        <v>3318</v>
      </c>
      <c r="F25" s="33">
        <v>0</v>
      </c>
      <c r="G25" s="33">
        <v>3318</v>
      </c>
      <c r="H25" s="33">
        <v>0</v>
      </c>
      <c r="I25" s="34">
        <f>SUM(G25:H25)</f>
        <v>3318</v>
      </c>
    </row>
    <row r="26" spans="1:9" ht="23.1" customHeight="1" x14ac:dyDescent="0.15">
      <c r="A26" s="232" t="s">
        <v>30</v>
      </c>
      <c r="B26" s="192"/>
      <c r="C26" s="193"/>
      <c r="D26" s="135" t="s">
        <v>31</v>
      </c>
      <c r="E26" s="24">
        <v>23516</v>
      </c>
      <c r="F26" s="25">
        <v>0</v>
      </c>
      <c r="G26" s="30" t="s">
        <v>24</v>
      </c>
      <c r="H26" s="30" t="s">
        <v>24</v>
      </c>
      <c r="I26" s="26">
        <v>23516</v>
      </c>
    </row>
    <row r="27" spans="1:9" ht="23.1" customHeight="1" x14ac:dyDescent="0.15">
      <c r="A27" s="194"/>
      <c r="B27" s="195"/>
      <c r="C27" s="196"/>
      <c r="D27" s="135" t="s">
        <v>32</v>
      </c>
      <c r="E27" s="24">
        <v>79603</v>
      </c>
      <c r="F27" s="25">
        <v>0</v>
      </c>
      <c r="G27" s="30" t="s">
        <v>24</v>
      </c>
      <c r="H27" s="30" t="s">
        <v>24</v>
      </c>
      <c r="I27" s="26">
        <v>79603</v>
      </c>
    </row>
    <row r="28" spans="1:9" ht="23.1" customHeight="1" x14ac:dyDescent="0.15">
      <c r="A28" s="197"/>
      <c r="B28" s="198"/>
      <c r="C28" s="199"/>
      <c r="D28" s="135" t="s">
        <v>20</v>
      </c>
      <c r="E28" s="24">
        <f>SUM(E26:E27)</f>
        <v>103119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103119</v>
      </c>
    </row>
    <row r="29" spans="1:9" ht="23.1" customHeight="1" x14ac:dyDescent="0.15">
      <c r="A29" s="233" t="s">
        <v>33</v>
      </c>
      <c r="B29" s="234"/>
      <c r="C29" s="228"/>
      <c r="D29" s="229"/>
      <c r="E29" s="27">
        <v>5487863</v>
      </c>
      <c r="F29" s="25">
        <v>57</v>
      </c>
      <c r="G29" s="30" t="s">
        <v>34</v>
      </c>
      <c r="H29" s="30" t="s">
        <v>231</v>
      </c>
      <c r="I29" s="26">
        <v>5487920</v>
      </c>
    </row>
    <row r="30" spans="1:9" ht="23.1" customHeight="1" x14ac:dyDescent="0.15">
      <c r="A30" s="235"/>
      <c r="B30" s="236"/>
      <c r="C30" s="205" t="s">
        <v>27</v>
      </c>
      <c r="D30" s="206"/>
      <c r="E30" s="27">
        <v>1856136</v>
      </c>
      <c r="F30" s="25">
        <v>8</v>
      </c>
      <c r="G30" s="30" t="s">
        <v>34</v>
      </c>
      <c r="H30" s="30" t="s">
        <v>231</v>
      </c>
      <c r="I30" s="26">
        <v>1856144</v>
      </c>
    </row>
    <row r="31" spans="1:9" ht="23.1" customHeight="1" x14ac:dyDescent="0.15">
      <c r="A31" s="138"/>
      <c r="B31" s="139"/>
      <c r="C31" s="37"/>
      <c r="D31" s="140" t="s">
        <v>28</v>
      </c>
      <c r="E31" s="27">
        <v>179300</v>
      </c>
      <c r="F31" s="25">
        <v>0</v>
      </c>
      <c r="G31" s="30" t="s">
        <v>34</v>
      </c>
      <c r="H31" s="30" t="s">
        <v>34</v>
      </c>
      <c r="I31" s="26">
        <v>179300</v>
      </c>
    </row>
    <row r="32" spans="1:9" ht="23.1" customHeight="1" x14ac:dyDescent="0.15">
      <c r="A32" s="235"/>
      <c r="B32" s="236"/>
      <c r="C32" s="228" t="s">
        <v>29</v>
      </c>
      <c r="D32" s="229"/>
      <c r="E32" s="27">
        <v>638158</v>
      </c>
      <c r="F32" s="25">
        <v>1</v>
      </c>
      <c r="G32" s="30" t="s">
        <v>34</v>
      </c>
      <c r="H32" s="30" t="s">
        <v>34</v>
      </c>
      <c r="I32" s="26">
        <v>638159</v>
      </c>
    </row>
    <row r="33" spans="1:9" ht="23.1" customHeight="1" x14ac:dyDescent="0.15">
      <c r="A33" s="225" t="s">
        <v>245</v>
      </c>
      <c r="B33" s="226"/>
      <c r="C33" s="228" t="s">
        <v>244</v>
      </c>
      <c r="D33" s="229"/>
      <c r="E33" s="27">
        <v>138086</v>
      </c>
      <c r="F33" s="25">
        <v>464</v>
      </c>
      <c r="G33" s="25">
        <v>138545</v>
      </c>
      <c r="H33" s="25">
        <v>5</v>
      </c>
      <c r="I33" s="26">
        <f>SUM(G33:H33)</f>
        <v>138550</v>
      </c>
    </row>
    <row r="34" spans="1:9" ht="23.1" customHeight="1" x14ac:dyDescent="0.15">
      <c r="A34" s="216"/>
      <c r="B34" s="227"/>
      <c r="C34" s="228" t="s">
        <v>243</v>
      </c>
      <c r="D34" s="229"/>
      <c r="E34" s="27">
        <v>29491</v>
      </c>
      <c r="F34" s="25">
        <v>124</v>
      </c>
      <c r="G34" s="25">
        <v>29612</v>
      </c>
      <c r="H34" s="25">
        <v>3</v>
      </c>
      <c r="I34" s="26">
        <f>SUM(G34:H34)</f>
        <v>29615</v>
      </c>
    </row>
    <row r="35" spans="1:9" ht="23.1" customHeight="1" x14ac:dyDescent="0.15">
      <c r="A35" s="216"/>
      <c r="B35" s="227"/>
      <c r="C35" s="228" t="s">
        <v>242</v>
      </c>
      <c r="D35" s="229"/>
      <c r="E35" s="27">
        <v>26</v>
      </c>
      <c r="F35" s="25">
        <v>0</v>
      </c>
      <c r="G35" s="25">
        <v>26</v>
      </c>
      <c r="H35" s="25">
        <v>0</v>
      </c>
      <c r="I35" s="26">
        <f>SUM(G35:H35)</f>
        <v>26</v>
      </c>
    </row>
    <row r="36" spans="1:9" ht="23.1" customHeight="1" x14ac:dyDescent="0.15">
      <c r="A36" s="216"/>
      <c r="B36" s="227"/>
      <c r="C36" s="228" t="s">
        <v>241</v>
      </c>
      <c r="D36" s="229"/>
      <c r="E36" s="27">
        <v>15</v>
      </c>
      <c r="F36" s="25">
        <v>0</v>
      </c>
      <c r="G36" s="25">
        <v>15</v>
      </c>
      <c r="H36" s="25">
        <v>0</v>
      </c>
      <c r="I36" s="26">
        <f>SUM(G36:H36)</f>
        <v>15</v>
      </c>
    </row>
    <row r="37" spans="1:9" ht="23.1" customHeight="1" x14ac:dyDescent="0.15">
      <c r="A37" s="216"/>
      <c r="B37" s="227"/>
      <c r="C37" s="230" t="s">
        <v>20</v>
      </c>
      <c r="D37" s="231"/>
      <c r="E37" s="25">
        <f>SUM(E33:E36)</f>
        <v>167618</v>
      </c>
      <c r="F37" s="25">
        <f>SUM(F33:F36)</f>
        <v>588</v>
      </c>
      <c r="G37" s="25">
        <f>SUM(G33:G36)</f>
        <v>168198</v>
      </c>
      <c r="H37" s="25">
        <f>SUM(H33:H36)</f>
        <v>8</v>
      </c>
      <c r="I37" s="26">
        <f>SUM(G37:H37)</f>
        <v>168206</v>
      </c>
    </row>
    <row r="38" spans="1:9" ht="23.1" customHeight="1" x14ac:dyDescent="0.15">
      <c r="A38" s="249" t="s">
        <v>44</v>
      </c>
      <c r="B38" s="250"/>
      <c r="C38" s="250"/>
      <c r="D38" s="251"/>
      <c r="E38" s="143">
        <v>226922</v>
      </c>
      <c r="F38" s="33">
        <v>0</v>
      </c>
      <c r="G38" s="43" t="s">
        <v>231</v>
      </c>
      <c r="H38" s="43" t="s">
        <v>34</v>
      </c>
      <c r="I38" s="34">
        <v>226922</v>
      </c>
    </row>
    <row r="39" spans="1:9" ht="23.1" customHeight="1" x14ac:dyDescent="0.15">
      <c r="A39" s="249" t="s">
        <v>45</v>
      </c>
      <c r="B39" s="250"/>
      <c r="C39" s="250"/>
      <c r="D39" s="251"/>
      <c r="E39" s="143">
        <v>79379</v>
      </c>
      <c r="F39" s="33">
        <v>0</v>
      </c>
      <c r="G39" s="33">
        <v>79363</v>
      </c>
      <c r="H39" s="33">
        <v>16</v>
      </c>
      <c r="I39" s="34">
        <f>SUM(G39:H39)</f>
        <v>79379</v>
      </c>
    </row>
    <row r="40" spans="1:9" ht="23.1" customHeight="1" x14ac:dyDescent="0.15">
      <c r="A40" s="249" t="s">
        <v>46</v>
      </c>
      <c r="B40" s="250"/>
      <c r="C40" s="250"/>
      <c r="D40" s="251"/>
      <c r="E40" s="143">
        <v>4672</v>
      </c>
      <c r="F40" s="33">
        <v>0</v>
      </c>
      <c r="G40" s="33">
        <v>4672</v>
      </c>
      <c r="H40" s="33">
        <v>0</v>
      </c>
      <c r="I40" s="34">
        <f>SUM(G40:H40)</f>
        <v>4672</v>
      </c>
    </row>
    <row r="41" spans="1:9" ht="23.1" customHeight="1" x14ac:dyDescent="0.15">
      <c r="A41" s="239" t="s">
        <v>47</v>
      </c>
      <c r="B41" s="252"/>
      <c r="C41" s="253"/>
      <c r="D41" s="254"/>
      <c r="E41" s="44">
        <v>2346791</v>
      </c>
      <c r="F41" s="33">
        <v>107</v>
      </c>
      <c r="G41" s="43" t="s">
        <v>231</v>
      </c>
      <c r="H41" s="43" t="s">
        <v>231</v>
      </c>
      <c r="I41" s="34">
        <v>2346898</v>
      </c>
    </row>
    <row r="42" spans="1:9" ht="23.1" customHeight="1" x14ac:dyDescent="0.15">
      <c r="A42" s="239"/>
      <c r="B42" s="252"/>
      <c r="C42" s="255" t="s">
        <v>48</v>
      </c>
      <c r="D42" s="256"/>
      <c r="E42" s="143">
        <v>2198812</v>
      </c>
      <c r="F42" s="33">
        <v>107</v>
      </c>
      <c r="G42" s="33">
        <v>2198867</v>
      </c>
      <c r="H42" s="33">
        <v>52</v>
      </c>
      <c r="I42" s="34">
        <f>SUM(G42:H42)</f>
        <v>2198919</v>
      </c>
    </row>
    <row r="43" spans="1:9" ht="23.1" customHeight="1" x14ac:dyDescent="0.15">
      <c r="A43" s="239"/>
      <c r="B43" s="252"/>
      <c r="C43" s="257" t="s">
        <v>49</v>
      </c>
      <c r="D43" s="258"/>
      <c r="E43" s="45">
        <v>133263</v>
      </c>
      <c r="F43" s="33">
        <v>0</v>
      </c>
      <c r="G43" s="43" t="s">
        <v>34</v>
      </c>
      <c r="H43" s="43" t="s">
        <v>231</v>
      </c>
      <c r="I43" s="34">
        <v>133263</v>
      </c>
    </row>
    <row r="44" spans="1:9" ht="23.1" customHeight="1" x14ac:dyDescent="0.15">
      <c r="A44" s="239"/>
      <c r="B44" s="252"/>
      <c r="C44" s="46"/>
      <c r="D44" s="47" t="s">
        <v>50</v>
      </c>
      <c r="E44" s="144">
        <v>53044</v>
      </c>
      <c r="F44" s="33">
        <v>0</v>
      </c>
      <c r="G44" s="43" t="s">
        <v>231</v>
      </c>
      <c r="H44" s="48" t="s">
        <v>34</v>
      </c>
      <c r="I44" s="34">
        <v>53044</v>
      </c>
    </row>
    <row r="45" spans="1:9" ht="23.1" customHeight="1" x14ac:dyDescent="0.15">
      <c r="A45" s="239"/>
      <c r="B45" s="252"/>
      <c r="C45" s="247" t="s">
        <v>51</v>
      </c>
      <c r="D45" s="251"/>
      <c r="E45" s="45">
        <v>1871</v>
      </c>
      <c r="F45" s="49">
        <v>0</v>
      </c>
      <c r="G45" s="43" t="s">
        <v>231</v>
      </c>
      <c r="H45" s="48" t="s">
        <v>231</v>
      </c>
      <c r="I45" s="34">
        <v>1871</v>
      </c>
    </row>
    <row r="46" spans="1:9" ht="23.1" customHeight="1" x14ac:dyDescent="0.15">
      <c r="A46" s="239"/>
      <c r="B46" s="252"/>
      <c r="C46" s="247" t="s">
        <v>52</v>
      </c>
      <c r="D46" s="251"/>
      <c r="E46" s="45">
        <v>34</v>
      </c>
      <c r="F46" s="49">
        <v>0</v>
      </c>
      <c r="G46" s="43" t="s">
        <v>34</v>
      </c>
      <c r="H46" s="48" t="s">
        <v>231</v>
      </c>
      <c r="I46" s="34">
        <v>34</v>
      </c>
    </row>
    <row r="47" spans="1:9" ht="23.1" customHeight="1" x14ac:dyDescent="0.15">
      <c r="A47" s="239"/>
      <c r="B47" s="252"/>
      <c r="C47" s="247" t="s">
        <v>53</v>
      </c>
      <c r="D47" s="248"/>
      <c r="E47" s="45">
        <v>4048</v>
      </c>
      <c r="F47" s="49">
        <v>0</v>
      </c>
      <c r="G47" s="33">
        <v>4048</v>
      </c>
      <c r="H47" s="45">
        <v>0</v>
      </c>
      <c r="I47" s="34">
        <f>SUM(G47:H47)</f>
        <v>4048</v>
      </c>
    </row>
    <row r="48" spans="1:9" ht="23.1" customHeight="1" x14ac:dyDescent="0.15">
      <c r="A48" s="237" t="s">
        <v>54</v>
      </c>
      <c r="B48" s="238"/>
      <c r="C48" s="243" t="s">
        <v>49</v>
      </c>
      <c r="D48" s="244"/>
      <c r="E48" s="45">
        <v>796440</v>
      </c>
      <c r="F48" s="49">
        <v>0</v>
      </c>
      <c r="G48" s="43" t="s">
        <v>34</v>
      </c>
      <c r="H48" s="48" t="s">
        <v>34</v>
      </c>
      <c r="I48" s="34">
        <v>796440</v>
      </c>
    </row>
    <row r="49" spans="1:9" ht="23.1" customHeight="1" x14ac:dyDescent="0.15">
      <c r="A49" s="239"/>
      <c r="B49" s="240"/>
      <c r="C49" s="50"/>
      <c r="D49" s="51" t="s">
        <v>50</v>
      </c>
      <c r="E49" s="45">
        <v>398105</v>
      </c>
      <c r="F49" s="49">
        <v>0</v>
      </c>
      <c r="G49" s="43" t="s">
        <v>231</v>
      </c>
      <c r="H49" s="48" t="s">
        <v>34</v>
      </c>
      <c r="I49" s="34">
        <v>398105</v>
      </c>
    </row>
    <row r="50" spans="1:9" ht="23.1" customHeight="1" x14ac:dyDescent="0.15">
      <c r="A50" s="239"/>
      <c r="B50" s="240"/>
      <c r="C50" s="245" t="s">
        <v>55</v>
      </c>
      <c r="D50" s="246"/>
      <c r="E50" s="45">
        <v>395</v>
      </c>
      <c r="F50" s="49">
        <v>0</v>
      </c>
      <c r="G50" s="43" t="s">
        <v>34</v>
      </c>
      <c r="H50" s="48" t="s">
        <v>231</v>
      </c>
      <c r="I50" s="34">
        <v>395</v>
      </c>
    </row>
    <row r="51" spans="1:9" ht="23.1" customHeight="1" x14ac:dyDescent="0.15">
      <c r="A51" s="239"/>
      <c r="B51" s="240"/>
      <c r="C51" s="245" t="s">
        <v>56</v>
      </c>
      <c r="D51" s="246"/>
      <c r="E51" s="45">
        <v>3</v>
      </c>
      <c r="F51" s="49">
        <v>0</v>
      </c>
      <c r="G51" s="43" t="s">
        <v>231</v>
      </c>
      <c r="H51" s="48" t="s">
        <v>231</v>
      </c>
      <c r="I51" s="34">
        <v>3</v>
      </c>
    </row>
    <row r="52" spans="1:9" ht="23.1" customHeight="1" x14ac:dyDescent="0.15">
      <c r="A52" s="241"/>
      <c r="B52" s="242"/>
      <c r="C52" s="247" t="s">
        <v>53</v>
      </c>
      <c r="D52" s="248"/>
      <c r="E52" s="45">
        <v>80198</v>
      </c>
      <c r="F52" s="49">
        <v>0</v>
      </c>
      <c r="G52" s="33">
        <v>80198</v>
      </c>
      <c r="H52" s="45">
        <v>0</v>
      </c>
      <c r="I52" s="34">
        <f>SUM(G52:H52)</f>
        <v>80198</v>
      </c>
    </row>
    <row r="53" spans="1:9" ht="23.1" customHeight="1" x14ac:dyDescent="0.15">
      <c r="A53" s="249" t="s">
        <v>57</v>
      </c>
      <c r="B53" s="250"/>
      <c r="C53" s="250"/>
      <c r="D53" s="251"/>
      <c r="E53" s="45">
        <v>8247</v>
      </c>
      <c r="F53" s="49">
        <v>0</v>
      </c>
      <c r="G53" s="43" t="s">
        <v>231</v>
      </c>
      <c r="H53" s="48" t="s">
        <v>231</v>
      </c>
      <c r="I53" s="34">
        <v>8247</v>
      </c>
    </row>
    <row r="54" spans="1:9" ht="23.1" customHeight="1" thickBot="1" x14ac:dyDescent="0.2">
      <c r="A54" s="259" t="s">
        <v>58</v>
      </c>
      <c r="B54" s="260"/>
      <c r="C54" s="260"/>
      <c r="D54" s="261"/>
      <c r="E54" s="145">
        <v>0</v>
      </c>
      <c r="F54" s="52">
        <v>0</v>
      </c>
      <c r="G54" s="53" t="s">
        <v>231</v>
      </c>
      <c r="H54" s="54" t="s">
        <v>34</v>
      </c>
      <c r="I54" s="55">
        <v>0</v>
      </c>
    </row>
    <row r="55" spans="1:9" ht="28.5" x14ac:dyDescent="0.3">
      <c r="A55" s="208" t="str">
        <f>A1</f>
        <v>検査関係業務量報告</v>
      </c>
      <c r="B55" s="208"/>
      <c r="C55" s="208"/>
      <c r="D55" s="208"/>
      <c r="E55" s="208"/>
      <c r="F55" s="208"/>
      <c r="G55" s="208"/>
      <c r="H55" s="208"/>
      <c r="I55" s="208"/>
    </row>
    <row r="56" spans="1:9" ht="12.75" customHeight="1" x14ac:dyDescent="0.3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 customHeight="1" x14ac:dyDescent="0.2">
      <c r="A57" s="57"/>
      <c r="B57" s="58"/>
      <c r="C57" s="58"/>
      <c r="F57" s="7"/>
      <c r="G57" s="7"/>
      <c r="H57" s="8"/>
      <c r="I57" s="262" t="str">
        <f>IF(I3="","",I3)</f>
        <v/>
      </c>
    </row>
    <row r="58" spans="1:9" ht="23.25" customHeight="1" x14ac:dyDescent="0.15">
      <c r="A58" s="263" t="str">
        <f>A4</f>
        <v>令和 1年度</v>
      </c>
      <c r="B58" s="264"/>
      <c r="C58" s="264"/>
      <c r="D58" s="264"/>
      <c r="E58" s="264"/>
      <c r="F58" s="264"/>
      <c r="G58" s="264"/>
      <c r="H58" s="264"/>
      <c r="I58" s="262"/>
    </row>
    <row r="59" spans="1:9" ht="20.25" customHeight="1" thickBot="1" x14ac:dyDescent="0.2">
      <c r="A59" s="59" t="str">
        <f>A5</f>
        <v>全国計</v>
      </c>
      <c r="B59" s="60"/>
      <c r="C59" s="60"/>
      <c r="D59" s="60"/>
      <c r="E59" s="10"/>
      <c r="F59" s="11"/>
      <c r="G59" s="11"/>
      <c r="H59" s="11"/>
      <c r="I59" s="14" t="s">
        <v>240</v>
      </c>
    </row>
    <row r="60" spans="1:9" ht="23.1" customHeight="1" thickBot="1" x14ac:dyDescent="0.2">
      <c r="A60" s="211" t="s">
        <v>7</v>
      </c>
      <c r="B60" s="212"/>
      <c r="C60" s="212"/>
      <c r="D60" s="213"/>
      <c r="E60" s="136" t="s">
        <v>8</v>
      </c>
      <c r="F60" s="18" t="s">
        <v>9</v>
      </c>
      <c r="G60" s="18" t="s">
        <v>10</v>
      </c>
      <c r="H60" s="18" t="s">
        <v>11</v>
      </c>
      <c r="I60" s="19" t="s">
        <v>103</v>
      </c>
    </row>
    <row r="61" spans="1:9" ht="23.1" customHeight="1" x14ac:dyDescent="0.15">
      <c r="A61" s="265" t="s">
        <v>61</v>
      </c>
      <c r="B61" s="266"/>
      <c r="C61" s="230" t="s">
        <v>62</v>
      </c>
      <c r="D61" s="271"/>
      <c r="E61" s="62">
        <v>5291</v>
      </c>
      <c r="F61" s="63">
        <v>2</v>
      </c>
      <c r="G61" s="30" t="s">
        <v>34</v>
      </c>
      <c r="H61" s="64" t="s">
        <v>34</v>
      </c>
      <c r="I61" s="34">
        <v>5293</v>
      </c>
    </row>
    <row r="62" spans="1:9" ht="23.1" customHeight="1" x14ac:dyDescent="0.15">
      <c r="A62" s="267"/>
      <c r="B62" s="268"/>
      <c r="C62" s="230" t="s">
        <v>63</v>
      </c>
      <c r="D62" s="271"/>
      <c r="E62" s="62">
        <v>46168</v>
      </c>
      <c r="F62" s="63">
        <v>359</v>
      </c>
      <c r="G62" s="30" t="s">
        <v>231</v>
      </c>
      <c r="H62" s="64" t="s">
        <v>231</v>
      </c>
      <c r="I62" s="34">
        <v>46527</v>
      </c>
    </row>
    <row r="63" spans="1:9" ht="23.1" customHeight="1" x14ac:dyDescent="0.15">
      <c r="A63" s="267"/>
      <c r="B63" s="268"/>
      <c r="C63" s="230" t="s">
        <v>65</v>
      </c>
      <c r="D63" s="271"/>
      <c r="E63" s="62">
        <v>1724</v>
      </c>
      <c r="F63" s="63">
        <v>13</v>
      </c>
      <c r="G63" s="30" t="s">
        <v>34</v>
      </c>
      <c r="H63" s="64" t="s">
        <v>231</v>
      </c>
      <c r="I63" s="34">
        <v>1737</v>
      </c>
    </row>
    <row r="64" spans="1:9" ht="23.1" customHeight="1" x14ac:dyDescent="0.15">
      <c r="A64" s="269"/>
      <c r="B64" s="270"/>
      <c r="C64" s="230" t="s">
        <v>20</v>
      </c>
      <c r="D64" s="231"/>
      <c r="E64" s="25">
        <f>SUM(E61:E63)</f>
        <v>53183</v>
      </c>
      <c r="F64" s="25">
        <f>SUM(F61:F63)</f>
        <v>374</v>
      </c>
      <c r="G64" s="30" t="s">
        <v>231</v>
      </c>
      <c r="H64" s="30" t="s">
        <v>231</v>
      </c>
      <c r="I64" s="26">
        <f>SUM(I61:I63)</f>
        <v>53557</v>
      </c>
    </row>
    <row r="65" spans="1:9" ht="23.1" customHeight="1" x14ac:dyDescent="0.15">
      <c r="A65" s="265" t="s">
        <v>66</v>
      </c>
      <c r="B65" s="266"/>
      <c r="C65" s="234" t="s">
        <v>67</v>
      </c>
      <c r="D65" s="65" t="s">
        <v>68</v>
      </c>
      <c r="E65" s="27">
        <v>2</v>
      </c>
      <c r="F65" s="25">
        <v>0</v>
      </c>
      <c r="G65" s="25">
        <v>2</v>
      </c>
      <c r="H65" s="25">
        <v>0</v>
      </c>
      <c r="I65" s="34">
        <f>SUM(G65:H65)</f>
        <v>2</v>
      </c>
    </row>
    <row r="66" spans="1:9" ht="23.1" customHeight="1" x14ac:dyDescent="0.15">
      <c r="A66" s="267"/>
      <c r="B66" s="268"/>
      <c r="C66" s="274"/>
      <c r="D66" s="65" t="s">
        <v>237</v>
      </c>
      <c r="E66" s="27">
        <v>5222</v>
      </c>
      <c r="F66" s="25">
        <v>1</v>
      </c>
      <c r="G66" s="25">
        <v>5223</v>
      </c>
      <c r="H66" s="25">
        <v>0</v>
      </c>
      <c r="I66" s="34">
        <f>SUM(G66:H66)</f>
        <v>5223</v>
      </c>
    </row>
    <row r="67" spans="1:9" ht="23.1" customHeight="1" x14ac:dyDescent="0.15">
      <c r="A67" s="267"/>
      <c r="B67" s="268"/>
      <c r="C67" s="234" t="s">
        <v>239</v>
      </c>
      <c r="D67" s="65" t="s">
        <v>68</v>
      </c>
      <c r="E67" s="27">
        <v>27</v>
      </c>
      <c r="F67" s="25">
        <v>0</v>
      </c>
      <c r="G67" s="25">
        <v>27</v>
      </c>
      <c r="H67" s="25">
        <v>0</v>
      </c>
      <c r="I67" s="34">
        <f>SUM(G67:H67)</f>
        <v>27</v>
      </c>
    </row>
    <row r="68" spans="1:9" ht="23.1" customHeight="1" x14ac:dyDescent="0.15">
      <c r="A68" s="267"/>
      <c r="B68" s="268"/>
      <c r="C68" s="274"/>
      <c r="D68" s="65" t="s">
        <v>16</v>
      </c>
      <c r="E68" s="27">
        <v>45517</v>
      </c>
      <c r="F68" s="25">
        <v>317</v>
      </c>
      <c r="G68" s="25">
        <v>45833</v>
      </c>
      <c r="H68" s="25">
        <v>1</v>
      </c>
      <c r="I68" s="34">
        <f>SUM(G68:H68)</f>
        <v>45834</v>
      </c>
    </row>
    <row r="69" spans="1:9" ht="23.1" customHeight="1" x14ac:dyDescent="0.15">
      <c r="A69" s="267"/>
      <c r="B69" s="268"/>
      <c r="C69" s="234" t="s">
        <v>238</v>
      </c>
      <c r="D69" s="65" t="s">
        <v>68</v>
      </c>
      <c r="E69" s="27">
        <v>1</v>
      </c>
      <c r="F69" s="25">
        <v>0</v>
      </c>
      <c r="G69" s="25">
        <v>1</v>
      </c>
      <c r="H69" s="25">
        <v>0</v>
      </c>
      <c r="I69" s="34">
        <f>SUM(G69:H69)</f>
        <v>1</v>
      </c>
    </row>
    <row r="70" spans="1:9" ht="23.1" customHeight="1" x14ac:dyDescent="0.15">
      <c r="A70" s="267"/>
      <c r="B70" s="268"/>
      <c r="C70" s="274"/>
      <c r="D70" s="65" t="s">
        <v>237</v>
      </c>
      <c r="E70" s="27">
        <v>1616</v>
      </c>
      <c r="F70" s="25">
        <v>12</v>
      </c>
      <c r="G70" s="25">
        <v>1628</v>
      </c>
      <c r="H70" s="25">
        <v>0</v>
      </c>
      <c r="I70" s="34">
        <f>SUM(G70:H70)</f>
        <v>1628</v>
      </c>
    </row>
    <row r="71" spans="1:9" ht="23.1" customHeight="1" x14ac:dyDescent="0.15">
      <c r="A71" s="272"/>
      <c r="B71" s="273"/>
      <c r="C71" s="230" t="s">
        <v>20</v>
      </c>
      <c r="D71" s="231"/>
      <c r="E71" s="25">
        <f>SUM(E65:E70)</f>
        <v>52385</v>
      </c>
      <c r="F71" s="25">
        <f>SUM(F65:F70)</f>
        <v>330</v>
      </c>
      <c r="G71" s="25">
        <f>SUM(G65:G70)</f>
        <v>52714</v>
      </c>
      <c r="H71" s="25">
        <f>SUM(H65:H70)</f>
        <v>1</v>
      </c>
      <c r="I71" s="34">
        <f>SUM(G71:H71)</f>
        <v>52715</v>
      </c>
    </row>
    <row r="72" spans="1:9" ht="23.1" customHeight="1" x14ac:dyDescent="0.15">
      <c r="A72" s="265" t="s">
        <v>119</v>
      </c>
      <c r="B72" s="266"/>
      <c r="C72" s="228" t="s">
        <v>79</v>
      </c>
      <c r="D72" s="229"/>
      <c r="E72" s="66">
        <v>5731</v>
      </c>
      <c r="F72" s="67">
        <v>2</v>
      </c>
      <c r="G72" s="25">
        <v>5733</v>
      </c>
      <c r="H72" s="25">
        <v>0</v>
      </c>
      <c r="I72" s="34">
        <f>SUM(G72:H72)</f>
        <v>5733</v>
      </c>
    </row>
    <row r="73" spans="1:9" ht="23.1" customHeight="1" x14ac:dyDescent="0.15">
      <c r="A73" s="267"/>
      <c r="B73" s="268"/>
      <c r="C73" s="228" t="s">
        <v>80</v>
      </c>
      <c r="D73" s="229"/>
      <c r="E73" s="66">
        <v>46603</v>
      </c>
      <c r="F73" s="67">
        <v>363</v>
      </c>
      <c r="G73" s="25">
        <v>46962</v>
      </c>
      <c r="H73" s="25">
        <v>4</v>
      </c>
      <c r="I73" s="34">
        <f>SUM(G73:H73)</f>
        <v>46966</v>
      </c>
    </row>
    <row r="74" spans="1:9" ht="23.1" customHeight="1" x14ac:dyDescent="0.15">
      <c r="A74" s="267"/>
      <c r="B74" s="268"/>
      <c r="C74" s="228" t="s">
        <v>76</v>
      </c>
      <c r="D74" s="229"/>
      <c r="E74" s="66">
        <v>1794</v>
      </c>
      <c r="F74" s="67">
        <v>13</v>
      </c>
      <c r="G74" s="25">
        <v>1806</v>
      </c>
      <c r="H74" s="25">
        <v>1</v>
      </c>
      <c r="I74" s="34">
        <f>SUM(G74:H74)</f>
        <v>1807</v>
      </c>
    </row>
    <row r="75" spans="1:9" ht="23.1" customHeight="1" x14ac:dyDescent="0.15">
      <c r="A75" s="267"/>
      <c r="B75" s="268"/>
      <c r="C75" s="228" t="s">
        <v>77</v>
      </c>
      <c r="D75" s="229"/>
      <c r="E75" s="66">
        <v>368</v>
      </c>
      <c r="F75" s="67">
        <v>0</v>
      </c>
      <c r="G75" s="25">
        <v>368</v>
      </c>
      <c r="H75" s="25">
        <v>0</v>
      </c>
      <c r="I75" s="34">
        <f>SUM(G75:H75)</f>
        <v>368</v>
      </c>
    </row>
    <row r="76" spans="1:9" ht="23.1" customHeight="1" x14ac:dyDescent="0.15">
      <c r="A76" s="272"/>
      <c r="B76" s="273"/>
      <c r="C76" s="230" t="s">
        <v>20</v>
      </c>
      <c r="D76" s="231"/>
      <c r="E76" s="67">
        <f>SUM(E72:E75)</f>
        <v>54496</v>
      </c>
      <c r="F76" s="67">
        <f>SUM(F72:F75)</f>
        <v>378</v>
      </c>
      <c r="G76" s="67">
        <f>SUM(G72:G75)</f>
        <v>54869</v>
      </c>
      <c r="H76" s="67">
        <f>SUM(H72:H75)</f>
        <v>5</v>
      </c>
      <c r="I76" s="34">
        <f>SUM(G76:H76)</f>
        <v>54874</v>
      </c>
    </row>
    <row r="77" spans="1:9" ht="23.1" customHeight="1" x14ac:dyDescent="0.15">
      <c r="A77" s="265" t="s">
        <v>78</v>
      </c>
      <c r="B77" s="266"/>
      <c r="C77" s="228" t="s">
        <v>79</v>
      </c>
      <c r="D77" s="229"/>
      <c r="E77" s="27">
        <v>49580</v>
      </c>
      <c r="F77" s="25">
        <v>9</v>
      </c>
      <c r="G77" s="30" t="s">
        <v>231</v>
      </c>
      <c r="H77" s="30" t="s">
        <v>34</v>
      </c>
      <c r="I77" s="34">
        <v>49589</v>
      </c>
    </row>
    <row r="78" spans="1:9" ht="23.1" customHeight="1" x14ac:dyDescent="0.15">
      <c r="A78" s="267"/>
      <c r="B78" s="268"/>
      <c r="C78" s="228" t="s">
        <v>80</v>
      </c>
      <c r="D78" s="229"/>
      <c r="E78" s="27">
        <v>415987</v>
      </c>
      <c r="F78" s="25">
        <v>8431</v>
      </c>
      <c r="G78" s="30" t="s">
        <v>34</v>
      </c>
      <c r="H78" s="30" t="s">
        <v>231</v>
      </c>
      <c r="I78" s="34">
        <v>424418</v>
      </c>
    </row>
    <row r="79" spans="1:9" ht="23.1" customHeight="1" x14ac:dyDescent="0.15">
      <c r="A79" s="267"/>
      <c r="B79" s="268"/>
      <c r="C79" s="228" t="s">
        <v>121</v>
      </c>
      <c r="D79" s="229"/>
      <c r="E79" s="27">
        <v>12781</v>
      </c>
      <c r="F79" s="25">
        <v>262</v>
      </c>
      <c r="G79" s="30" t="s">
        <v>34</v>
      </c>
      <c r="H79" s="30" t="s">
        <v>34</v>
      </c>
      <c r="I79" s="34">
        <v>13043</v>
      </c>
    </row>
    <row r="80" spans="1:9" ht="23.1" customHeight="1" x14ac:dyDescent="0.15">
      <c r="A80" s="267"/>
      <c r="B80" s="268"/>
      <c r="C80" s="234" t="s">
        <v>77</v>
      </c>
      <c r="D80" s="285"/>
      <c r="E80" s="68">
        <v>3057</v>
      </c>
      <c r="F80" s="69">
        <v>0</v>
      </c>
      <c r="G80" s="30" t="s">
        <v>34</v>
      </c>
      <c r="H80" s="30" t="s">
        <v>34</v>
      </c>
      <c r="I80" s="70">
        <v>3057</v>
      </c>
    </row>
    <row r="81" spans="1:9" ht="23.1" customHeight="1" x14ac:dyDescent="0.15">
      <c r="A81" s="272"/>
      <c r="B81" s="273"/>
      <c r="C81" s="286" t="s">
        <v>20</v>
      </c>
      <c r="D81" s="229"/>
      <c r="E81" s="27">
        <f>SUM(E77:E80)</f>
        <v>481405</v>
      </c>
      <c r="F81" s="25">
        <f>SUM(F77:F80)</f>
        <v>8702</v>
      </c>
      <c r="G81" s="30" t="s">
        <v>34</v>
      </c>
      <c r="H81" s="30" t="s">
        <v>34</v>
      </c>
      <c r="I81" s="26">
        <f>SUM(I77:I80)</f>
        <v>490107</v>
      </c>
    </row>
    <row r="82" spans="1:9" ht="23.1" customHeight="1" x14ac:dyDescent="0.15">
      <c r="A82" s="265" t="s">
        <v>82</v>
      </c>
      <c r="B82" s="275"/>
      <c r="C82" s="278" t="s">
        <v>13</v>
      </c>
      <c r="D82" s="279"/>
      <c r="E82" s="27">
        <v>547552</v>
      </c>
      <c r="F82" s="25">
        <v>0</v>
      </c>
      <c r="G82" s="30" t="s">
        <v>34</v>
      </c>
      <c r="H82" s="30" t="s">
        <v>231</v>
      </c>
      <c r="I82" s="26">
        <v>547552</v>
      </c>
    </row>
    <row r="83" spans="1:9" ht="23.1" customHeight="1" x14ac:dyDescent="0.15">
      <c r="A83" s="267"/>
      <c r="B83" s="276"/>
      <c r="C83" s="71"/>
      <c r="D83" s="72" t="s">
        <v>83</v>
      </c>
      <c r="E83" s="73">
        <v>546896</v>
      </c>
      <c r="F83" s="33">
        <v>0</v>
      </c>
      <c r="G83" s="43" t="s">
        <v>34</v>
      </c>
      <c r="H83" s="43" t="s">
        <v>34</v>
      </c>
      <c r="I83" s="34">
        <v>546896</v>
      </c>
    </row>
    <row r="84" spans="1:9" ht="23.1" customHeight="1" x14ac:dyDescent="0.15">
      <c r="A84" s="277"/>
      <c r="B84" s="276"/>
      <c r="C84" s="280" t="s">
        <v>84</v>
      </c>
      <c r="D84" s="279"/>
      <c r="E84" s="27">
        <v>142606</v>
      </c>
      <c r="F84" s="25">
        <v>0</v>
      </c>
      <c r="G84" s="30" t="s">
        <v>34</v>
      </c>
      <c r="H84" s="30" t="s">
        <v>231</v>
      </c>
      <c r="I84" s="26">
        <v>142606</v>
      </c>
    </row>
    <row r="85" spans="1:9" ht="23.1" customHeight="1" x14ac:dyDescent="0.15">
      <c r="A85" s="277"/>
      <c r="B85" s="276"/>
      <c r="C85" s="280" t="s">
        <v>85</v>
      </c>
      <c r="D85" s="279"/>
      <c r="E85" s="27">
        <v>8330</v>
      </c>
      <c r="F85" s="25">
        <v>0</v>
      </c>
      <c r="G85" s="30" t="s">
        <v>34</v>
      </c>
      <c r="H85" s="30" t="s">
        <v>231</v>
      </c>
      <c r="I85" s="26">
        <v>8330</v>
      </c>
    </row>
    <row r="86" spans="1:9" ht="23.1" customHeight="1" x14ac:dyDescent="0.15">
      <c r="A86" s="277"/>
      <c r="B86" s="276"/>
      <c r="C86" s="278" t="s">
        <v>20</v>
      </c>
      <c r="D86" s="281"/>
      <c r="E86" s="62">
        <f>SUM(E82,E84,E85)</f>
        <v>698488</v>
      </c>
      <c r="F86" s="67">
        <f>SUM(F82,F84,F85)</f>
        <v>0</v>
      </c>
      <c r="G86" s="30" t="s">
        <v>34</v>
      </c>
      <c r="H86" s="74" t="s">
        <v>34</v>
      </c>
      <c r="I86" s="75">
        <f>SUM(I82,I84,I85)</f>
        <v>698488</v>
      </c>
    </row>
    <row r="87" spans="1:9" ht="23.1" customHeight="1" thickBot="1" x14ac:dyDescent="0.2">
      <c r="A87" s="282" t="s">
        <v>86</v>
      </c>
      <c r="B87" s="283"/>
      <c r="C87" s="283"/>
      <c r="D87" s="284"/>
      <c r="E87" s="147">
        <v>4395439</v>
      </c>
      <c r="F87" s="76">
        <v>465</v>
      </c>
      <c r="G87" s="43" t="s">
        <v>34</v>
      </c>
      <c r="H87" s="43" t="s">
        <v>34</v>
      </c>
      <c r="I87" s="34">
        <v>4395904</v>
      </c>
    </row>
    <row r="88" spans="1:9" ht="23.1" customHeight="1" thickBot="1" x14ac:dyDescent="0.2">
      <c r="A88" s="290" t="s">
        <v>87</v>
      </c>
      <c r="B88" s="291"/>
      <c r="C88" s="291"/>
      <c r="D88" s="292"/>
      <c r="E88" s="77">
        <f>SUM(E14,E17,E18,E21,E22,E76)</f>
        <v>13011898</v>
      </c>
      <c r="F88" s="77">
        <f>SUM(F14,F17,F18,F21,F22,F76)</f>
        <v>246390</v>
      </c>
      <c r="G88" s="77">
        <f>SUM(G14,G17,G21,G22,G76)</f>
        <v>13255408</v>
      </c>
      <c r="H88" s="77">
        <f>SUM(H14,H17,H21,H22,H76)</f>
        <v>2880</v>
      </c>
      <c r="I88" s="81">
        <f>SUM(I14,I17,I18,I21,I22,I76)</f>
        <v>13258288</v>
      </c>
    </row>
    <row r="89" spans="1:9" ht="23.1" customHeight="1" thickBot="1" x14ac:dyDescent="0.2">
      <c r="A89" s="290" t="s">
        <v>88</v>
      </c>
      <c r="B89" s="291"/>
      <c r="C89" s="291"/>
      <c r="D89" s="292"/>
      <c r="E89" s="78">
        <f>SUM(E14,E17,E18,E21,E22,E28,E29,E37,E38,E39,E40,E41,E48,E50,E51,E52,E53,E54,E76)</f>
        <v>22313545</v>
      </c>
      <c r="F89" s="78">
        <f>SUM(F14,F17,F18,F21,F22,F28,F29,F37,F38,F39,F40,F41,F48,F50,F51,F52,F53,F54,F76)</f>
        <v>247142</v>
      </c>
      <c r="G89" s="79" t="s">
        <v>34</v>
      </c>
      <c r="H89" s="79" t="s">
        <v>34</v>
      </c>
      <c r="I89" s="81">
        <f>SUM(I14,I17,I18,I21,I22,I28,I29,I37,I38,I39,I40,I41,I48,I50,I51,I52,I53,I54,I76)</f>
        <v>22560687</v>
      </c>
    </row>
    <row r="90" spans="1:9" ht="23.1" customHeight="1" thickBot="1" x14ac:dyDescent="0.2">
      <c r="A90" s="290" t="s">
        <v>89</v>
      </c>
      <c r="B90" s="291"/>
      <c r="C90" s="291"/>
      <c r="D90" s="292"/>
      <c r="E90" s="80" t="s">
        <v>34</v>
      </c>
      <c r="F90" s="79" t="s">
        <v>34</v>
      </c>
      <c r="G90" s="79" t="s">
        <v>34</v>
      </c>
      <c r="H90" s="79" t="s">
        <v>34</v>
      </c>
      <c r="I90" s="81">
        <f>SUM(I11,I13,I16,I18,I20,I22)</f>
        <v>4210034</v>
      </c>
    </row>
    <row r="91" spans="1:9" ht="23.1" customHeight="1" thickBot="1" x14ac:dyDescent="0.2">
      <c r="A91" s="290" t="s">
        <v>90</v>
      </c>
      <c r="B91" s="291"/>
      <c r="C91" s="291"/>
      <c r="D91" s="292"/>
      <c r="E91" s="82">
        <f>IF(I90=0,0,IF(I81=0,0,I81/I90))</f>
        <v>0.11641402420978073</v>
      </c>
      <c r="F91" s="83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4"/>
      <c r="G92" s="84"/>
      <c r="H92" s="84"/>
      <c r="I92" s="84"/>
    </row>
    <row r="93" spans="1:9" s="17" customFormat="1" ht="17.25" customHeight="1" thickBot="1" x14ac:dyDescent="0.2">
      <c r="A93" s="85" t="s">
        <v>123</v>
      </c>
      <c r="C93" s="85"/>
      <c r="D93" s="85"/>
      <c r="E93" s="86"/>
      <c r="F93" s="86"/>
      <c r="G93" s="86"/>
      <c r="H93" s="86"/>
      <c r="I93" s="148"/>
    </row>
    <row r="94" spans="1:9" s="17" customFormat="1" ht="18.75" customHeight="1" thickBot="1" x14ac:dyDescent="0.2">
      <c r="A94" s="327" t="s">
        <v>7</v>
      </c>
      <c r="B94" s="328"/>
      <c r="C94" s="328"/>
      <c r="D94" s="329"/>
      <c r="E94" s="149" t="s">
        <v>8</v>
      </c>
      <c r="F94" s="150" t="s">
        <v>9</v>
      </c>
      <c r="G94" s="150" t="s">
        <v>10</v>
      </c>
      <c r="H94" s="150" t="s">
        <v>11</v>
      </c>
      <c r="I94" s="151" t="s">
        <v>103</v>
      </c>
    </row>
    <row r="95" spans="1:9" s="17" customFormat="1" ht="23.1" hidden="1" customHeight="1" thickBot="1" x14ac:dyDescent="0.2">
      <c r="A95" s="346" t="s">
        <v>79</v>
      </c>
      <c r="B95" s="347"/>
      <c r="C95" s="152" t="s">
        <v>125</v>
      </c>
      <c r="D95" s="153" t="s">
        <v>15</v>
      </c>
      <c r="E95" s="154">
        <v>0</v>
      </c>
      <c r="F95" s="155">
        <v>0</v>
      </c>
      <c r="G95" s="155">
        <v>0</v>
      </c>
      <c r="H95" s="156" t="s">
        <v>24</v>
      </c>
      <c r="I95" s="81">
        <f>SUM(G95:H95)</f>
        <v>0</v>
      </c>
    </row>
    <row r="96" spans="1:9" s="17" customFormat="1" ht="23.1" customHeight="1" thickBot="1" x14ac:dyDescent="0.2">
      <c r="A96" s="324" t="s">
        <v>80</v>
      </c>
      <c r="B96" s="325"/>
      <c r="C96" s="330"/>
      <c r="D96" s="153" t="s">
        <v>18</v>
      </c>
      <c r="E96" s="154">
        <v>1243347</v>
      </c>
      <c r="F96" s="155">
        <v>13155</v>
      </c>
      <c r="G96" s="155">
        <v>1256502</v>
      </c>
      <c r="H96" s="156" t="s">
        <v>34</v>
      </c>
      <c r="I96" s="157">
        <f>SUM(G96:H96)</f>
        <v>1256502</v>
      </c>
    </row>
    <row r="97" spans="1:9" s="17" customFormat="1" ht="9.75" customHeight="1" x14ac:dyDescent="0.15">
      <c r="A97" s="87"/>
      <c r="B97" s="87"/>
      <c r="C97" s="87"/>
      <c r="D97" s="87"/>
      <c r="E97" s="87"/>
      <c r="F97" s="87"/>
      <c r="G97" s="87"/>
      <c r="H97" s="87"/>
      <c r="I97" s="87"/>
    </row>
    <row r="98" spans="1:9" s="17" customFormat="1" ht="17.25" customHeight="1" thickBot="1" x14ac:dyDescent="0.2">
      <c r="A98" s="85" t="s">
        <v>127</v>
      </c>
      <c r="C98" s="85"/>
      <c r="D98" s="85"/>
      <c r="E98" s="86"/>
      <c r="F98" s="86"/>
      <c r="G98" s="86"/>
      <c r="H98" s="86"/>
      <c r="I98" s="148"/>
    </row>
    <row r="99" spans="1:9" s="17" customFormat="1" ht="18.75" customHeight="1" thickBot="1" x14ac:dyDescent="0.2">
      <c r="A99" s="327" t="s">
        <v>7</v>
      </c>
      <c r="B99" s="328"/>
      <c r="C99" s="328"/>
      <c r="D99" s="329"/>
      <c r="E99" s="149" t="s">
        <v>8</v>
      </c>
      <c r="F99" s="150" t="s">
        <v>9</v>
      </c>
      <c r="G99" s="150" t="s">
        <v>10</v>
      </c>
      <c r="H99" s="150" t="s">
        <v>11</v>
      </c>
      <c r="I99" s="151" t="s">
        <v>103</v>
      </c>
    </row>
    <row r="100" spans="1:9" s="17" customFormat="1" ht="23.1" hidden="1" customHeight="1" x14ac:dyDescent="0.15">
      <c r="A100" s="331" t="s">
        <v>13</v>
      </c>
      <c r="B100" s="332"/>
      <c r="C100" s="337" t="s">
        <v>125</v>
      </c>
      <c r="D100" s="172" t="s">
        <v>15</v>
      </c>
      <c r="E100" s="159">
        <f>E10+E95</f>
        <v>1819485</v>
      </c>
      <c r="F100" s="160">
        <f>F10+F95</f>
        <v>0</v>
      </c>
      <c r="G100" s="160">
        <f>G10+G95</f>
        <v>1819286</v>
      </c>
      <c r="H100" s="160">
        <f>H10</f>
        <v>199</v>
      </c>
      <c r="I100" s="161">
        <f>I10+I95</f>
        <v>1819485</v>
      </c>
    </row>
    <row r="101" spans="1:9" s="17" customFormat="1" ht="23.1" hidden="1" customHeight="1" x14ac:dyDescent="0.15">
      <c r="A101" s="333"/>
      <c r="B101" s="334"/>
      <c r="C101" s="338"/>
      <c r="D101" s="140" t="s">
        <v>16</v>
      </c>
      <c r="E101" s="143">
        <f>E11</f>
        <v>14429</v>
      </c>
      <c r="F101" s="143">
        <f>F11</f>
        <v>0</v>
      </c>
      <c r="G101" s="143">
        <f>G11</f>
        <v>14365</v>
      </c>
      <c r="H101" s="143">
        <f>H11</f>
        <v>64</v>
      </c>
      <c r="I101" s="181">
        <f>I11</f>
        <v>14429</v>
      </c>
    </row>
    <row r="102" spans="1:9" s="17" customFormat="1" ht="23.1" hidden="1" customHeight="1" thickBot="1" x14ac:dyDescent="0.2">
      <c r="A102" s="335"/>
      <c r="B102" s="336"/>
      <c r="C102" s="323" t="s">
        <v>20</v>
      </c>
      <c r="D102" s="261"/>
      <c r="E102" s="145">
        <f>E100+E101</f>
        <v>1833914</v>
      </c>
      <c r="F102" s="164">
        <f>F100+F101</f>
        <v>0</v>
      </c>
      <c r="G102" s="164">
        <f>G100+G101</f>
        <v>1833651</v>
      </c>
      <c r="H102" s="164">
        <f>H100+H101</f>
        <v>263</v>
      </c>
      <c r="I102" s="55">
        <f>I100+I101</f>
        <v>1833914</v>
      </c>
    </row>
    <row r="103" spans="1:9" s="17" customFormat="1" ht="23.1" customHeight="1" x14ac:dyDescent="0.15">
      <c r="A103" s="339" t="s">
        <v>80</v>
      </c>
      <c r="B103" s="340"/>
      <c r="C103" s="341"/>
      <c r="D103" s="172" t="s">
        <v>18</v>
      </c>
      <c r="E103" s="159">
        <f>E15+E96</f>
        <v>8052505</v>
      </c>
      <c r="F103" s="160">
        <f>F15+F96</f>
        <v>116380</v>
      </c>
      <c r="G103" s="160">
        <f>G15+G96</f>
        <v>8166633</v>
      </c>
      <c r="H103" s="160">
        <f>H15</f>
        <v>2252</v>
      </c>
      <c r="I103" s="161">
        <f>I15+I96</f>
        <v>8168885</v>
      </c>
    </row>
    <row r="104" spans="1:9" s="17" customFormat="1" ht="23.1" customHeight="1" x14ac:dyDescent="0.15">
      <c r="A104" s="202"/>
      <c r="B104" s="203"/>
      <c r="C104" s="342"/>
      <c r="D104" s="165" t="s">
        <v>19</v>
      </c>
      <c r="E104" s="44">
        <f>E16</f>
        <v>3627947</v>
      </c>
      <c r="F104" s="166">
        <f>F16</f>
        <v>140957</v>
      </c>
      <c r="G104" s="166">
        <f>G16</f>
        <v>3768549</v>
      </c>
      <c r="H104" s="167">
        <f>H16</f>
        <v>355</v>
      </c>
      <c r="I104" s="168">
        <f>I16</f>
        <v>3768904</v>
      </c>
    </row>
    <row r="105" spans="1:9" s="17" customFormat="1" ht="23.1" customHeight="1" thickBot="1" x14ac:dyDescent="0.2">
      <c r="A105" s="343"/>
      <c r="B105" s="344"/>
      <c r="C105" s="345"/>
      <c r="D105" s="169" t="s">
        <v>22</v>
      </c>
      <c r="E105" s="145">
        <f>E103+E104</f>
        <v>11680452</v>
      </c>
      <c r="F105" s="164">
        <f>F103+F104</f>
        <v>257337</v>
      </c>
      <c r="G105" s="164">
        <f>G103+G104</f>
        <v>11935182</v>
      </c>
      <c r="H105" s="170">
        <f>H103+H104</f>
        <v>2607</v>
      </c>
      <c r="I105" s="55">
        <f>I103+I104</f>
        <v>11937789</v>
      </c>
    </row>
    <row r="106" spans="1:9" s="17" customFormat="1" ht="23.1" customHeight="1" thickBot="1" x14ac:dyDescent="0.2">
      <c r="A106" s="324" t="s">
        <v>236</v>
      </c>
      <c r="B106" s="325"/>
      <c r="C106" s="325"/>
      <c r="D106" s="326"/>
      <c r="E106" s="77">
        <f>E88+E95+E96</f>
        <v>14255245</v>
      </c>
      <c r="F106" s="77">
        <f>F88+F95+F96</f>
        <v>259545</v>
      </c>
      <c r="G106" s="77">
        <f>G88+G95+G96</f>
        <v>14511910</v>
      </c>
      <c r="H106" s="77">
        <f>H88</f>
        <v>2880</v>
      </c>
      <c r="I106" s="81">
        <f>I88+I95+I96</f>
        <v>14514790</v>
      </c>
    </row>
    <row r="107" spans="1:9" s="17" customFormat="1" ht="23.1" customHeight="1" thickBot="1" x14ac:dyDescent="0.2">
      <c r="A107" s="324" t="s">
        <v>88</v>
      </c>
      <c r="B107" s="325"/>
      <c r="C107" s="325"/>
      <c r="D107" s="326"/>
      <c r="E107" s="78">
        <f>E89+E95+E96</f>
        <v>23556892</v>
      </c>
      <c r="F107" s="78">
        <f>F89+F95+F96</f>
        <v>260297</v>
      </c>
      <c r="G107" s="79" t="s">
        <v>231</v>
      </c>
      <c r="H107" s="79" t="s">
        <v>231</v>
      </c>
      <c r="I107" s="81">
        <f>I89+I95+I96</f>
        <v>23817189</v>
      </c>
    </row>
    <row r="108" spans="1:9" s="17" customFormat="1" ht="23.1" customHeight="1" thickBot="1" x14ac:dyDescent="0.2">
      <c r="A108" s="324" t="s">
        <v>132</v>
      </c>
      <c r="B108" s="325"/>
      <c r="C108" s="325"/>
      <c r="D108" s="326"/>
      <c r="E108" s="171">
        <f>IF(I105=0,0,IF(I103=0,0,I103/I105))</f>
        <v>0.68428793640095331</v>
      </c>
      <c r="F108" s="87"/>
      <c r="G108" s="87"/>
      <c r="H108" s="87"/>
      <c r="I108" s="87"/>
    </row>
    <row r="109" spans="1:9" s="17" customFormat="1" ht="21.95" customHeight="1" x14ac:dyDescent="0.15">
      <c r="A109" s="88"/>
      <c r="B109" s="88"/>
      <c r="C109" s="89"/>
      <c r="D109" s="89"/>
      <c r="E109" s="89"/>
      <c r="F109" s="89"/>
      <c r="G109" s="89"/>
      <c r="H109" s="89"/>
      <c r="I109" s="89"/>
    </row>
    <row r="110" spans="1:9" s="17" customFormat="1" ht="21.95" customHeight="1" x14ac:dyDescent="0.15">
      <c r="A110" s="88"/>
      <c r="B110" s="88"/>
      <c r="C110" s="89"/>
      <c r="D110" s="89"/>
      <c r="E110" s="89"/>
      <c r="F110" s="89"/>
      <c r="G110" s="89"/>
      <c r="H110" s="89"/>
      <c r="I110" s="89"/>
    </row>
    <row r="111" spans="1:9" s="17" customFormat="1" ht="21.95" hidden="1" customHeight="1" x14ac:dyDescent="0.15">
      <c r="A111" s="88"/>
      <c r="B111" s="88"/>
      <c r="C111" s="89"/>
      <c r="D111" s="89"/>
      <c r="E111" s="89"/>
      <c r="F111" s="89"/>
      <c r="G111" s="89"/>
      <c r="H111" s="89"/>
      <c r="I111" s="89"/>
    </row>
    <row r="112" spans="1:9" s="17" customFormat="1" ht="21.95" hidden="1" customHeight="1" x14ac:dyDescent="0.15">
      <c r="A112" s="88"/>
      <c r="B112" s="88"/>
      <c r="C112" s="89"/>
      <c r="D112" s="89"/>
      <c r="E112" s="89"/>
      <c r="F112" s="89"/>
      <c r="G112" s="89"/>
      <c r="H112" s="89"/>
      <c r="I112" s="89"/>
    </row>
    <row r="113" spans="1:9" s="17" customFormat="1" ht="21.95" hidden="1" customHeight="1" x14ac:dyDescent="0.15">
      <c r="A113" s="88"/>
      <c r="B113" s="88"/>
      <c r="C113" s="89"/>
      <c r="D113" s="89"/>
      <c r="E113" s="89"/>
      <c r="F113" s="89"/>
      <c r="G113" s="89"/>
      <c r="H113" s="89"/>
      <c r="I113" s="89"/>
    </row>
    <row r="114" spans="1:9" ht="9.75" hidden="1" customHeight="1" x14ac:dyDescent="0.15">
      <c r="A114" s="90"/>
      <c r="B114" s="90"/>
      <c r="C114" s="90"/>
      <c r="D114" s="90"/>
      <c r="E114" s="90"/>
      <c r="F114" s="90"/>
      <c r="G114" s="90"/>
      <c r="H114" s="90"/>
      <c r="I114" s="90"/>
    </row>
    <row r="115" spans="1:9" ht="28.5" x14ac:dyDescent="0.3">
      <c r="A115" s="294" t="str">
        <f>A1</f>
        <v>検査関係業務量報告</v>
      </c>
      <c r="B115" s="294"/>
      <c r="C115" s="294"/>
      <c r="D115" s="294"/>
      <c r="E115" s="294"/>
      <c r="F115" s="294"/>
      <c r="G115" s="294"/>
      <c r="H115" s="294"/>
      <c r="I115" s="294"/>
    </row>
    <row r="116" spans="1:9" ht="12.75" customHeight="1" x14ac:dyDescent="0.3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 customHeight="1" x14ac:dyDescent="0.2">
      <c r="A117" s="57"/>
      <c r="B117" s="58"/>
      <c r="C117" s="58"/>
      <c r="F117" s="7"/>
      <c r="G117" s="7"/>
      <c r="H117" s="8"/>
      <c r="I117" s="262" t="str">
        <f>IF(I3="","",I3)</f>
        <v/>
      </c>
    </row>
    <row r="118" spans="1:9" ht="23.25" customHeight="1" x14ac:dyDescent="0.15">
      <c r="A118" s="263" t="str">
        <f>A4</f>
        <v>令和 1年度</v>
      </c>
      <c r="B118" s="264"/>
      <c r="C118" s="264"/>
      <c r="D118" s="264"/>
      <c r="E118" s="264"/>
      <c r="F118" s="264"/>
      <c r="G118" s="264"/>
      <c r="H118" s="264"/>
      <c r="I118" s="262"/>
    </row>
    <row r="119" spans="1:9" ht="20.25" customHeight="1" x14ac:dyDescent="0.15">
      <c r="A119" s="59" t="str">
        <f>A5</f>
        <v>全国計</v>
      </c>
      <c r="B119" s="60"/>
      <c r="C119" s="60"/>
      <c r="D119" s="60"/>
      <c r="E119" s="10"/>
      <c r="F119" s="11"/>
      <c r="G119" s="11"/>
      <c r="H119" s="11"/>
      <c r="I119" s="14" t="s">
        <v>235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5" t="s">
        <v>133</v>
      </c>
    </row>
    <row r="122" spans="1:9" s="17" customFormat="1" ht="18.75" customHeight="1" thickBot="1" x14ac:dyDescent="0.2">
      <c r="A122" s="327" t="s">
        <v>234</v>
      </c>
      <c r="B122" s="328"/>
      <c r="C122" s="328"/>
      <c r="D122" s="329"/>
      <c r="E122" s="149" t="s">
        <v>8</v>
      </c>
      <c r="F122" s="150" t="s">
        <v>9</v>
      </c>
      <c r="G122" s="150" t="s">
        <v>10</v>
      </c>
      <c r="H122" s="150" t="s">
        <v>11</v>
      </c>
      <c r="I122" s="151" t="s">
        <v>233</v>
      </c>
    </row>
    <row r="123" spans="1:9" s="17" customFormat="1" ht="18.95" customHeight="1" x14ac:dyDescent="0.15">
      <c r="A123" s="315" t="s">
        <v>33</v>
      </c>
      <c r="B123" s="316"/>
      <c r="C123" s="317"/>
      <c r="D123" s="318"/>
      <c r="E123" s="159">
        <f>E29</f>
        <v>5487863</v>
      </c>
      <c r="F123" s="159">
        <f>F29</f>
        <v>57</v>
      </c>
      <c r="G123" s="173" t="s">
        <v>232</v>
      </c>
      <c r="H123" s="173" t="s">
        <v>231</v>
      </c>
      <c r="I123" s="174">
        <f>I29</f>
        <v>5487920</v>
      </c>
    </row>
    <row r="124" spans="1:9" s="17" customFormat="1" ht="18.75" customHeight="1" x14ac:dyDescent="0.15">
      <c r="A124" s="319"/>
      <c r="B124" s="320"/>
      <c r="C124" s="207" t="s">
        <v>134</v>
      </c>
      <c r="D124" s="206"/>
      <c r="E124" s="143">
        <v>14159</v>
      </c>
      <c r="F124" s="33">
        <v>0</v>
      </c>
      <c r="G124" s="43" t="s">
        <v>231</v>
      </c>
      <c r="H124" s="43" t="s">
        <v>232</v>
      </c>
      <c r="I124" s="34">
        <v>14159</v>
      </c>
    </row>
    <row r="125" spans="1:9" s="17" customFormat="1" ht="18.95" customHeight="1" thickBot="1" x14ac:dyDescent="0.2">
      <c r="A125" s="321"/>
      <c r="B125" s="322"/>
      <c r="C125" s="323" t="s">
        <v>135</v>
      </c>
      <c r="D125" s="261"/>
      <c r="E125" s="170">
        <f>E123-E124</f>
        <v>5473704</v>
      </c>
      <c r="F125" s="170">
        <f>F123-F124</f>
        <v>57</v>
      </c>
      <c r="G125" s="53" t="s">
        <v>232</v>
      </c>
      <c r="H125" s="53" t="s">
        <v>231</v>
      </c>
      <c r="I125" s="175">
        <f>I123-I124</f>
        <v>5473761</v>
      </c>
    </row>
    <row r="126" spans="1:9" s="17" customFormat="1" ht="9.75" customHeight="1" x14ac:dyDescent="0.15">
      <c r="A126" s="87"/>
      <c r="B126" s="87"/>
      <c r="C126" s="87"/>
      <c r="D126" s="87"/>
      <c r="E126" s="87"/>
      <c r="F126" s="87"/>
      <c r="G126" s="87"/>
      <c r="H126" s="87"/>
      <c r="I126" s="87"/>
    </row>
    <row r="127" spans="1:9" ht="18" customHeight="1" thickBot="1" x14ac:dyDescent="0.2">
      <c r="A127" s="91" t="s">
        <v>230</v>
      </c>
      <c r="B127" s="91"/>
      <c r="C127" s="91"/>
      <c r="D127" s="87"/>
      <c r="E127" s="90"/>
      <c r="F127" s="90"/>
      <c r="G127" s="90"/>
      <c r="H127" s="90"/>
      <c r="I127" s="92"/>
    </row>
    <row r="128" spans="1:9" ht="21.95" customHeight="1" x14ac:dyDescent="0.15">
      <c r="A128" s="93"/>
      <c r="B128" s="94"/>
      <c r="C128" s="303" t="s">
        <v>92</v>
      </c>
      <c r="D128" s="304"/>
      <c r="E128" s="305" t="s">
        <v>93</v>
      </c>
      <c r="F128" s="303" t="s">
        <v>94</v>
      </c>
      <c r="G128" s="304"/>
      <c r="H128" s="307" t="s">
        <v>20</v>
      </c>
      <c r="I128" s="308"/>
    </row>
    <row r="129" spans="1:9" ht="21.95" customHeight="1" thickBot="1" x14ac:dyDescent="0.2">
      <c r="A129" s="95"/>
      <c r="B129" s="96"/>
      <c r="C129" s="97" t="s">
        <v>95</v>
      </c>
      <c r="D129" s="98" t="s">
        <v>96</v>
      </c>
      <c r="E129" s="306"/>
      <c r="F129" s="99" t="s">
        <v>95</v>
      </c>
      <c r="G129" s="100" t="s">
        <v>96</v>
      </c>
      <c r="H129" s="309"/>
      <c r="I129" s="310"/>
    </row>
    <row r="130" spans="1:9" ht="21.95" customHeight="1" x14ac:dyDescent="0.15">
      <c r="A130" s="311" t="s">
        <v>97</v>
      </c>
      <c r="B130" s="312"/>
      <c r="C130" s="101">
        <v>12906577</v>
      </c>
      <c r="D130" s="102">
        <v>1413183</v>
      </c>
      <c r="E130" s="103">
        <v>134873</v>
      </c>
      <c r="F130" s="101">
        <v>2959</v>
      </c>
      <c r="G130" s="102">
        <v>18</v>
      </c>
      <c r="H130" s="313">
        <v>14457610</v>
      </c>
      <c r="I130" s="314"/>
    </row>
    <row r="131" spans="1:9" ht="21.95" customHeight="1" thickBot="1" x14ac:dyDescent="0.2">
      <c r="A131" s="295" t="s">
        <v>98</v>
      </c>
      <c r="B131" s="296"/>
      <c r="C131" s="104">
        <v>2337</v>
      </c>
      <c r="D131" s="105">
        <v>0</v>
      </c>
      <c r="E131" s="106">
        <v>1</v>
      </c>
      <c r="F131" s="104">
        <v>0</v>
      </c>
      <c r="G131" s="105">
        <v>0</v>
      </c>
      <c r="H131" s="297">
        <v>2338</v>
      </c>
      <c r="I131" s="298"/>
    </row>
    <row r="132" spans="1:9" ht="21.95" customHeight="1" thickBot="1" x14ac:dyDescent="0.2">
      <c r="A132" s="299" t="s">
        <v>99</v>
      </c>
      <c r="B132" s="300"/>
      <c r="C132" s="107">
        <v>80977102700</v>
      </c>
      <c r="D132" s="108">
        <v>7254952700</v>
      </c>
      <c r="E132" s="107">
        <v>613779500</v>
      </c>
      <c r="F132" s="109">
        <v>8581100</v>
      </c>
      <c r="G132" s="81">
        <v>79200</v>
      </c>
      <c r="H132" s="301">
        <v>88854495200</v>
      </c>
      <c r="I132" s="302"/>
    </row>
    <row r="133" spans="1:9" s="17" customFormat="1" ht="21.95" customHeight="1" x14ac:dyDescent="0.15">
      <c r="A133" s="88"/>
      <c r="B133" s="88"/>
      <c r="C133" s="89"/>
      <c r="D133" s="89"/>
      <c r="E133" s="89"/>
      <c r="F133" s="89"/>
      <c r="G133" s="89"/>
      <c r="H133" s="89"/>
      <c r="I133" s="89"/>
    </row>
    <row r="134" spans="1:9" s="17" customFormat="1" ht="21.95" customHeight="1" x14ac:dyDescent="0.15">
      <c r="A134" s="88"/>
      <c r="B134" s="88"/>
      <c r="C134" s="89"/>
      <c r="D134" s="89"/>
      <c r="E134" s="89"/>
      <c r="F134" s="89"/>
      <c r="G134" s="89"/>
      <c r="H134" s="89"/>
      <c r="I134" s="89"/>
    </row>
    <row r="135" spans="1:9" s="17" customFormat="1" ht="21.95" customHeight="1" x14ac:dyDescent="0.15">
      <c r="A135" s="88"/>
      <c r="B135" s="88"/>
      <c r="C135" s="89"/>
      <c r="D135" s="89"/>
      <c r="E135" s="89"/>
      <c r="F135" s="89"/>
      <c r="G135" s="89"/>
      <c r="H135" s="89"/>
      <c r="I135" s="89"/>
    </row>
    <row r="136" spans="1:9" s="17" customFormat="1" ht="21.95" customHeight="1" x14ac:dyDescent="0.15">
      <c r="A136" s="88"/>
      <c r="B136" s="88"/>
      <c r="C136" s="89"/>
      <c r="D136" s="89"/>
      <c r="E136" s="89"/>
      <c r="F136" s="89"/>
      <c r="G136" s="89"/>
      <c r="H136" s="89"/>
      <c r="I136" s="89"/>
    </row>
    <row r="137" spans="1:9" s="17" customFormat="1" ht="21.95" customHeight="1" x14ac:dyDescent="0.15">
      <c r="A137" s="88"/>
      <c r="B137" s="88"/>
      <c r="C137" s="89"/>
      <c r="D137" s="89"/>
      <c r="E137" s="89"/>
      <c r="F137" s="89"/>
      <c r="G137" s="89"/>
      <c r="H137" s="89"/>
      <c r="I137" s="89"/>
    </row>
    <row r="138" spans="1:9" s="17" customFormat="1" ht="21.95" customHeight="1" x14ac:dyDescent="0.15">
      <c r="A138" s="88"/>
      <c r="B138" s="88"/>
      <c r="C138" s="89"/>
      <c r="D138" s="89"/>
      <c r="E138" s="89"/>
      <c r="F138" s="89"/>
      <c r="G138" s="89"/>
      <c r="H138" s="89"/>
      <c r="I138" s="89"/>
    </row>
    <row r="139" spans="1:9" s="17" customFormat="1" ht="21.95" customHeight="1" x14ac:dyDescent="0.15">
      <c r="A139" s="88"/>
      <c r="B139" s="88"/>
      <c r="C139" s="89"/>
      <c r="D139" s="89"/>
      <c r="E139" s="89"/>
      <c r="F139" s="89"/>
      <c r="G139" s="89"/>
      <c r="H139" s="89"/>
      <c r="I139" s="89"/>
    </row>
    <row r="140" spans="1:9" s="17" customFormat="1" ht="21.95" customHeight="1" x14ac:dyDescent="0.15">
      <c r="A140" s="88"/>
      <c r="B140" s="88"/>
      <c r="C140" s="89"/>
      <c r="D140" s="89"/>
      <c r="E140" s="89"/>
      <c r="F140" s="89"/>
      <c r="G140" s="89"/>
      <c r="H140" s="89"/>
      <c r="I140" s="89"/>
    </row>
    <row r="141" spans="1:9" s="17" customFormat="1" ht="21.95" customHeight="1" x14ac:dyDescent="0.15">
      <c r="A141" s="88"/>
      <c r="B141" s="88"/>
      <c r="C141" s="89"/>
      <c r="D141" s="89"/>
      <c r="E141" s="89"/>
      <c r="F141" s="89"/>
      <c r="G141" s="89"/>
      <c r="H141" s="89"/>
      <c r="I141" s="89"/>
    </row>
    <row r="142" spans="1:9" s="17" customFormat="1" ht="21.95" customHeight="1" x14ac:dyDescent="0.15">
      <c r="A142" s="88"/>
      <c r="B142" s="88"/>
      <c r="C142" s="89"/>
      <c r="D142" s="89"/>
      <c r="E142" s="89"/>
      <c r="F142" s="89"/>
      <c r="G142" s="89"/>
      <c r="H142" s="89"/>
      <c r="I142" s="89"/>
    </row>
    <row r="143" spans="1:9" s="17" customFormat="1" ht="21.95" customHeight="1" x14ac:dyDescent="0.15">
      <c r="A143" s="88"/>
      <c r="B143" s="88"/>
      <c r="C143" s="89"/>
      <c r="D143" s="89"/>
      <c r="E143" s="89"/>
      <c r="F143" s="89"/>
      <c r="G143" s="89"/>
      <c r="H143" s="89"/>
      <c r="I143" s="89"/>
    </row>
    <row r="144" spans="1:9" s="17" customFormat="1" ht="21.95" customHeight="1" x14ac:dyDescent="0.15">
      <c r="A144" s="88"/>
      <c r="B144" s="88"/>
      <c r="C144" s="89"/>
      <c r="D144" s="89"/>
      <c r="E144" s="89"/>
      <c r="F144" s="89"/>
      <c r="G144" s="89"/>
      <c r="H144" s="89"/>
      <c r="I144" s="89"/>
    </row>
    <row r="145" spans="1:9" s="17" customFormat="1" ht="21.95" customHeight="1" x14ac:dyDescent="0.15">
      <c r="A145" s="88"/>
      <c r="B145" s="88"/>
      <c r="C145" s="89"/>
      <c r="D145" s="89"/>
      <c r="E145" s="89"/>
      <c r="F145" s="89"/>
      <c r="G145" s="89"/>
      <c r="H145" s="89"/>
      <c r="I145" s="89"/>
    </row>
    <row r="146" spans="1:9" s="17" customFormat="1" ht="21.95" customHeight="1" x14ac:dyDescent="0.15">
      <c r="A146" s="88"/>
      <c r="B146" s="88"/>
      <c r="C146" s="89"/>
      <c r="D146" s="89"/>
      <c r="E146" s="89"/>
      <c r="F146" s="89"/>
      <c r="G146" s="89"/>
      <c r="H146" s="89"/>
      <c r="I146" s="89"/>
    </row>
    <row r="147" spans="1:9" s="17" customFormat="1" ht="21.95" customHeight="1" x14ac:dyDescent="0.15">
      <c r="A147" s="88"/>
      <c r="B147" s="88"/>
      <c r="C147" s="89"/>
      <c r="D147" s="89"/>
      <c r="E147" s="89"/>
      <c r="F147" s="89"/>
      <c r="G147" s="89"/>
      <c r="H147" s="89"/>
      <c r="I147" s="89"/>
    </row>
    <row r="148" spans="1:9" s="17" customFormat="1" ht="21.95" customHeight="1" x14ac:dyDescent="0.15">
      <c r="A148" s="88"/>
      <c r="B148" s="88"/>
      <c r="C148" s="89"/>
      <c r="D148" s="89"/>
      <c r="E148" s="89"/>
      <c r="F148" s="89"/>
      <c r="G148" s="89"/>
      <c r="H148" s="89"/>
      <c r="I148" s="89"/>
    </row>
    <row r="149" spans="1:9" s="17" customFormat="1" ht="21.95" customHeight="1" x14ac:dyDescent="0.15">
      <c r="A149" s="88"/>
      <c r="B149" s="88"/>
      <c r="C149" s="89"/>
      <c r="D149" s="89"/>
      <c r="E149" s="89"/>
      <c r="F149" s="89"/>
      <c r="G149" s="89"/>
      <c r="H149" s="89"/>
      <c r="I149" s="89"/>
    </row>
    <row r="150" spans="1:9" s="17" customFormat="1" ht="21.95" customHeight="1" x14ac:dyDescent="0.15">
      <c r="A150" s="88"/>
      <c r="B150" s="88"/>
      <c r="C150" s="89"/>
      <c r="D150" s="89"/>
      <c r="E150" s="89"/>
      <c r="F150" s="89"/>
      <c r="G150" s="89"/>
      <c r="H150" s="89"/>
      <c r="I150" s="89"/>
    </row>
    <row r="151" spans="1:9" s="17" customFormat="1" ht="21.95" customHeight="1" x14ac:dyDescent="0.15">
      <c r="A151" s="88"/>
      <c r="B151" s="88"/>
      <c r="C151" s="89"/>
      <c r="D151" s="89"/>
      <c r="E151" s="89"/>
      <c r="F151" s="89"/>
      <c r="G151" s="89"/>
      <c r="H151" s="89"/>
      <c r="I151" s="89"/>
    </row>
    <row r="152" spans="1:9" s="17" customFormat="1" ht="21.95" customHeight="1" x14ac:dyDescent="0.15">
      <c r="A152" s="88"/>
      <c r="B152" s="88"/>
      <c r="C152" s="89"/>
      <c r="D152" s="89"/>
      <c r="E152" s="89"/>
      <c r="F152" s="89"/>
      <c r="G152" s="89"/>
      <c r="H152" s="89"/>
      <c r="I152" s="89"/>
    </row>
    <row r="153" spans="1:9" s="17" customFormat="1" ht="21.95" customHeight="1" x14ac:dyDescent="0.15">
      <c r="A153" s="88"/>
      <c r="B153" s="88"/>
      <c r="C153" s="89"/>
      <c r="D153" s="89"/>
      <c r="E153" s="89"/>
      <c r="F153" s="89"/>
      <c r="G153" s="89"/>
      <c r="H153" s="89"/>
      <c r="I153" s="89"/>
    </row>
    <row r="154" spans="1:9" s="17" customFormat="1" ht="21.95" customHeight="1" x14ac:dyDescent="0.15">
      <c r="A154" s="88"/>
      <c r="B154" s="88"/>
      <c r="C154" s="89"/>
      <c r="D154" s="89"/>
      <c r="E154" s="89"/>
      <c r="F154" s="89"/>
      <c r="G154" s="89"/>
      <c r="H154" s="89"/>
      <c r="I154" s="89"/>
    </row>
    <row r="155" spans="1:9" s="17" customFormat="1" ht="21.95" customHeight="1" x14ac:dyDescent="0.15">
      <c r="A155" s="88"/>
      <c r="B155" s="88"/>
      <c r="C155" s="89"/>
      <c r="D155" s="89"/>
      <c r="E155" s="89"/>
      <c r="F155" s="89"/>
      <c r="G155" s="89"/>
      <c r="H155" s="89"/>
      <c r="I155" s="89"/>
    </row>
    <row r="156" spans="1:9" s="17" customFormat="1" ht="21.95" customHeight="1" x14ac:dyDescent="0.15">
      <c r="A156" s="88"/>
      <c r="B156" s="88"/>
      <c r="C156" s="89"/>
      <c r="D156" s="89"/>
      <c r="E156" s="89"/>
      <c r="F156" s="89"/>
      <c r="G156" s="89"/>
      <c r="H156" s="89"/>
      <c r="I156" s="89"/>
    </row>
    <row r="157" spans="1:9" s="17" customFormat="1" ht="21.95" customHeight="1" x14ac:dyDescent="0.15">
      <c r="A157" s="88"/>
      <c r="B157" s="88"/>
      <c r="C157" s="89"/>
      <c r="D157" s="89"/>
      <c r="E157" s="89"/>
      <c r="F157" s="89"/>
      <c r="G157" s="89"/>
      <c r="H157" s="89"/>
      <c r="I157" s="89"/>
    </row>
    <row r="158" spans="1:9" s="17" customFormat="1" ht="21.95" customHeight="1" x14ac:dyDescent="0.15">
      <c r="A158" s="88"/>
      <c r="B158" s="88"/>
      <c r="C158" s="89"/>
      <c r="D158" s="89"/>
      <c r="E158" s="89"/>
      <c r="F158" s="89"/>
      <c r="G158" s="89"/>
      <c r="H158" s="89"/>
      <c r="I158" s="89"/>
    </row>
    <row r="159" spans="1:9" s="17" customFormat="1" ht="21.95" customHeight="1" x14ac:dyDescent="0.15">
      <c r="A159" s="88"/>
      <c r="B159" s="88"/>
      <c r="C159" s="89"/>
      <c r="D159" s="89"/>
      <c r="E159" s="89"/>
      <c r="F159" s="89"/>
      <c r="G159" s="89"/>
      <c r="H159" s="89"/>
      <c r="I159" s="89"/>
    </row>
    <row r="160" spans="1:9" s="17" customFormat="1" ht="21.95" customHeight="1" x14ac:dyDescent="0.15">
      <c r="A160" s="88"/>
      <c r="B160" s="88"/>
      <c r="C160" s="89"/>
      <c r="D160" s="89"/>
      <c r="E160" s="89"/>
      <c r="F160" s="89"/>
      <c r="G160" s="89"/>
      <c r="H160" s="89"/>
      <c r="I160" s="89"/>
    </row>
    <row r="161" spans="1:9" s="17" customFormat="1" ht="21.95" customHeight="1" x14ac:dyDescent="0.15">
      <c r="A161" s="88"/>
      <c r="B161" s="88"/>
      <c r="C161" s="89"/>
      <c r="D161" s="89"/>
      <c r="E161" s="89"/>
      <c r="F161" s="89"/>
      <c r="G161" s="89"/>
      <c r="H161" s="89"/>
      <c r="I161" s="89"/>
    </row>
    <row r="162" spans="1:9" s="17" customFormat="1" ht="21.95" customHeight="1" x14ac:dyDescent="0.15">
      <c r="A162" s="88"/>
      <c r="B162" s="88"/>
      <c r="C162" s="89"/>
      <c r="D162" s="89"/>
      <c r="E162" s="89"/>
      <c r="F162" s="89"/>
      <c r="G162" s="89"/>
      <c r="H162" s="89"/>
      <c r="I162" s="89"/>
    </row>
    <row r="163" spans="1:9" s="17" customFormat="1" ht="21.95" customHeight="1" x14ac:dyDescent="0.15">
      <c r="A163" s="88"/>
      <c r="B163" s="88"/>
      <c r="C163" s="89"/>
      <c r="D163" s="89"/>
      <c r="E163" s="89"/>
      <c r="F163" s="89"/>
      <c r="G163" s="89"/>
      <c r="H163" s="89"/>
      <c r="I163" s="89"/>
    </row>
    <row r="164" spans="1:9" s="17" customFormat="1" ht="21.95" customHeight="1" x14ac:dyDescent="0.15">
      <c r="A164" s="88"/>
      <c r="B164" s="88"/>
      <c r="C164" s="89"/>
      <c r="D164" s="89"/>
      <c r="E164" s="89"/>
      <c r="F164" s="89"/>
      <c r="G164" s="89"/>
      <c r="H164" s="89"/>
      <c r="I164" s="89"/>
    </row>
    <row r="165" spans="1:9" s="17" customFormat="1" ht="21.95" customHeight="1" x14ac:dyDescent="0.15">
      <c r="A165" s="88"/>
      <c r="B165" s="88"/>
      <c r="C165" s="89"/>
      <c r="D165" s="89"/>
      <c r="E165" s="89"/>
      <c r="F165" s="89"/>
      <c r="G165" s="89"/>
      <c r="H165" s="89"/>
      <c r="I165" s="89"/>
    </row>
    <row r="166" spans="1:9" s="17" customFormat="1" ht="21.95" customHeight="1" x14ac:dyDescent="0.15">
      <c r="A166" s="88"/>
      <c r="B166" s="88"/>
      <c r="C166" s="89"/>
      <c r="D166" s="89"/>
      <c r="E166" s="89"/>
      <c r="F166" s="89"/>
      <c r="G166" s="89"/>
      <c r="H166" s="89"/>
      <c r="I166" s="89"/>
    </row>
    <row r="167" spans="1:9" s="17" customFormat="1" ht="21.95" customHeight="1" x14ac:dyDescent="0.15">
      <c r="A167" s="88"/>
      <c r="B167" s="88"/>
      <c r="C167" s="89"/>
      <c r="D167" s="89"/>
      <c r="E167" s="89"/>
      <c r="F167" s="89"/>
      <c r="G167" s="89"/>
      <c r="H167" s="89"/>
      <c r="I167" s="89"/>
    </row>
    <row r="168" spans="1:9" s="17" customFormat="1" ht="21.95" customHeight="1" x14ac:dyDescent="0.15">
      <c r="A168" s="88"/>
      <c r="B168" s="88"/>
      <c r="C168" s="89"/>
      <c r="D168" s="89"/>
      <c r="E168" s="89"/>
      <c r="F168" s="89"/>
      <c r="G168" s="89"/>
      <c r="H168" s="89"/>
      <c r="I168" s="89"/>
    </row>
    <row r="169" spans="1:9" s="17" customFormat="1" ht="21.95" customHeight="1" x14ac:dyDescent="0.15">
      <c r="A169" s="88"/>
      <c r="B169" s="88"/>
      <c r="C169" s="89"/>
      <c r="D169" s="89"/>
      <c r="E169" s="89"/>
      <c r="F169" s="89"/>
      <c r="G169" s="89"/>
      <c r="H169" s="89"/>
      <c r="I169" s="89"/>
    </row>
    <row r="170" spans="1:9" s="17" customFormat="1" ht="21.95" customHeight="1" x14ac:dyDescent="0.15">
      <c r="A170" s="88"/>
      <c r="B170" s="88"/>
      <c r="C170" s="89"/>
      <c r="D170" s="89"/>
      <c r="E170" s="89"/>
      <c r="F170" s="89"/>
      <c r="G170" s="89"/>
      <c r="H170" s="89"/>
      <c r="I170" s="89"/>
    </row>
  </sheetData>
  <mergeCells count="109"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  <mergeCell ref="A106:D106"/>
    <mergeCell ref="A107:D107"/>
    <mergeCell ref="A108:D108"/>
    <mergeCell ref="A115:I115"/>
    <mergeCell ref="I117:I118"/>
    <mergeCell ref="A118:H118"/>
    <mergeCell ref="A122:D122"/>
    <mergeCell ref="A123:D123"/>
    <mergeCell ref="A124:B124"/>
    <mergeCell ref="C124:D124"/>
    <mergeCell ref="A125:B125"/>
    <mergeCell ref="C125:D125"/>
    <mergeCell ref="A88:D88"/>
    <mergeCell ref="A89:D89"/>
    <mergeCell ref="A90:D90"/>
    <mergeCell ref="A91:D91"/>
    <mergeCell ref="A94:D94"/>
    <mergeCell ref="A95:B95"/>
    <mergeCell ref="A96:C96"/>
    <mergeCell ref="A99:D99"/>
    <mergeCell ref="A100:B102"/>
    <mergeCell ref="C100:C101"/>
    <mergeCell ref="C102:D102"/>
    <mergeCell ref="A103:C105"/>
    <mergeCell ref="C76:D76"/>
    <mergeCell ref="A77:B81"/>
    <mergeCell ref="C77:D77"/>
    <mergeCell ref="C78:D78"/>
    <mergeCell ref="C79:D79"/>
    <mergeCell ref="C80:D80"/>
    <mergeCell ref="C81:D81"/>
    <mergeCell ref="A82:B86"/>
    <mergeCell ref="C82:D82"/>
    <mergeCell ref="C84:D84"/>
    <mergeCell ref="C85:D85"/>
    <mergeCell ref="C86:D86"/>
    <mergeCell ref="A87:D87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48:B52"/>
    <mergeCell ref="C48:D48"/>
    <mergeCell ref="C50:D50"/>
    <mergeCell ref="C51:D51"/>
    <mergeCell ref="C52:D52"/>
    <mergeCell ref="A53:D53"/>
    <mergeCell ref="A26:C28"/>
    <mergeCell ref="A29:D29"/>
    <mergeCell ref="A30:B30"/>
    <mergeCell ref="C30:D30"/>
    <mergeCell ref="A32:B32"/>
    <mergeCell ref="C32:D32"/>
    <mergeCell ref="A33:B37"/>
    <mergeCell ref="C33:D33"/>
    <mergeCell ref="C34:D34"/>
    <mergeCell ref="C35:D35"/>
    <mergeCell ref="C36:D36"/>
    <mergeCell ref="C37:D37"/>
    <mergeCell ref="A1:I1"/>
    <mergeCell ref="I3:I4"/>
    <mergeCell ref="A4:H4"/>
    <mergeCell ref="A9:D9"/>
    <mergeCell ref="A10:B14"/>
    <mergeCell ref="C10:C11"/>
    <mergeCell ref="C12:C13"/>
    <mergeCell ref="C14:D14"/>
    <mergeCell ref="A15:C17"/>
    <mergeCell ref="A18:C18"/>
    <mergeCell ref="A19:C21"/>
    <mergeCell ref="A22:D22"/>
    <mergeCell ref="C23:D23"/>
    <mergeCell ref="C25:D25"/>
  </mergeCells>
  <phoneticPr fontId="3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2" manualBreakCount="2">
    <brk id="54" max="9" man="1"/>
    <brk id="114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8" t="s">
        <v>188</v>
      </c>
      <c r="B1" s="208"/>
      <c r="C1" s="208"/>
      <c r="D1" s="208"/>
      <c r="E1" s="208"/>
      <c r="F1" s="208"/>
      <c r="G1" s="208"/>
      <c r="H1" s="208"/>
      <c r="I1" s="208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9" t="s">
        <v>1</v>
      </c>
    </row>
    <row r="4" spans="1:9" ht="19.5" customHeight="1" x14ac:dyDescent="0.15">
      <c r="A4" s="210" t="s">
        <v>189</v>
      </c>
      <c r="B4" s="210"/>
      <c r="C4" s="210"/>
      <c r="D4" s="210"/>
      <c r="E4" s="210"/>
      <c r="F4" s="210"/>
      <c r="G4" s="210"/>
      <c r="H4" s="210"/>
      <c r="I4" s="209"/>
    </row>
    <row r="5" spans="1:9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5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11" t="s">
        <v>190</v>
      </c>
      <c r="B9" s="212"/>
      <c r="C9" s="212"/>
      <c r="D9" s="213"/>
      <c r="E9" s="130" t="s">
        <v>8</v>
      </c>
      <c r="F9" s="18" t="s">
        <v>9</v>
      </c>
      <c r="G9" s="18" t="s">
        <v>10</v>
      </c>
      <c r="H9" s="18" t="s">
        <v>11</v>
      </c>
      <c r="I9" s="19" t="s">
        <v>12</v>
      </c>
    </row>
    <row r="10" spans="1:9" ht="23.1" customHeight="1" x14ac:dyDescent="0.15">
      <c r="A10" s="214" t="s">
        <v>13</v>
      </c>
      <c r="B10" s="215"/>
      <c r="C10" s="220" t="s">
        <v>14</v>
      </c>
      <c r="D10" s="20" t="s">
        <v>15</v>
      </c>
      <c r="E10" s="182">
        <v>115315</v>
      </c>
      <c r="F10" s="183">
        <v>0</v>
      </c>
      <c r="G10" s="183">
        <v>115291</v>
      </c>
      <c r="H10" s="183">
        <v>24</v>
      </c>
      <c r="I10" s="184">
        <f t="shared" ref="I10:I17" si="0">SUM(G10:H10)</f>
        <v>115315</v>
      </c>
    </row>
    <row r="11" spans="1:9" ht="23.1" customHeight="1" x14ac:dyDescent="0.15">
      <c r="A11" s="216"/>
      <c r="B11" s="217"/>
      <c r="C11" s="221"/>
      <c r="D11" s="131" t="s">
        <v>16</v>
      </c>
      <c r="E11" s="27">
        <v>1063</v>
      </c>
      <c r="F11" s="25">
        <v>0</v>
      </c>
      <c r="G11" s="25">
        <v>1062</v>
      </c>
      <c r="H11" s="25">
        <v>1</v>
      </c>
      <c r="I11" s="26">
        <f t="shared" si="0"/>
        <v>1063</v>
      </c>
    </row>
    <row r="12" spans="1:9" ht="23.1" customHeight="1" x14ac:dyDescent="0.15">
      <c r="A12" s="216"/>
      <c r="B12" s="217"/>
      <c r="C12" s="222" t="s">
        <v>17</v>
      </c>
      <c r="D12" s="131" t="s">
        <v>18</v>
      </c>
      <c r="E12" s="27">
        <v>16673</v>
      </c>
      <c r="F12" s="25">
        <v>0</v>
      </c>
      <c r="G12" s="25">
        <v>16673</v>
      </c>
      <c r="H12" s="25">
        <v>0</v>
      </c>
      <c r="I12" s="26">
        <f t="shared" si="0"/>
        <v>16673</v>
      </c>
    </row>
    <row r="13" spans="1:9" ht="23.1" customHeight="1" x14ac:dyDescent="0.15">
      <c r="A13" s="216"/>
      <c r="B13" s="217"/>
      <c r="C13" s="221"/>
      <c r="D13" s="131" t="s">
        <v>19</v>
      </c>
      <c r="E13" s="27">
        <v>21649</v>
      </c>
      <c r="F13" s="25">
        <v>37</v>
      </c>
      <c r="G13" s="25">
        <v>21686</v>
      </c>
      <c r="H13" s="25">
        <v>0</v>
      </c>
      <c r="I13" s="26">
        <f t="shared" si="0"/>
        <v>21686</v>
      </c>
    </row>
    <row r="14" spans="1:9" ht="23.1" customHeight="1" x14ac:dyDescent="0.15">
      <c r="A14" s="218"/>
      <c r="B14" s="219"/>
      <c r="C14" s="223" t="s">
        <v>20</v>
      </c>
      <c r="D14" s="224"/>
      <c r="E14" s="28">
        <f>SUM(E10:E13)</f>
        <v>154700</v>
      </c>
      <c r="F14" s="25">
        <f>SUM(F10:F13)</f>
        <v>37</v>
      </c>
      <c r="G14" s="25">
        <f>SUM(G10:G13)</f>
        <v>154712</v>
      </c>
      <c r="H14" s="25">
        <f>SUM(H10:H13)</f>
        <v>25</v>
      </c>
      <c r="I14" s="26">
        <f t="shared" si="0"/>
        <v>154737</v>
      </c>
    </row>
    <row r="15" spans="1:9" ht="23.1" customHeight="1" x14ac:dyDescent="0.15">
      <c r="A15" s="191" t="s">
        <v>191</v>
      </c>
      <c r="B15" s="192"/>
      <c r="C15" s="193"/>
      <c r="D15" s="131" t="s">
        <v>18</v>
      </c>
      <c r="E15" s="27">
        <v>501365</v>
      </c>
      <c r="F15" s="25">
        <v>7561</v>
      </c>
      <c r="G15" s="25">
        <v>508794</v>
      </c>
      <c r="H15" s="25">
        <v>132</v>
      </c>
      <c r="I15" s="26">
        <f t="shared" si="0"/>
        <v>508926</v>
      </c>
    </row>
    <row r="16" spans="1:9" ht="23.1" customHeight="1" x14ac:dyDescent="0.15">
      <c r="A16" s="194"/>
      <c r="B16" s="195"/>
      <c r="C16" s="196"/>
      <c r="D16" s="131" t="s">
        <v>19</v>
      </c>
      <c r="E16" s="27">
        <v>267492</v>
      </c>
      <c r="F16" s="25">
        <v>10487</v>
      </c>
      <c r="G16" s="25">
        <v>277964</v>
      </c>
      <c r="H16" s="25">
        <v>15</v>
      </c>
      <c r="I16" s="26">
        <f t="shared" si="0"/>
        <v>277979</v>
      </c>
    </row>
    <row r="17" spans="1:9" ht="23.1" customHeight="1" x14ac:dyDescent="0.15">
      <c r="A17" s="197"/>
      <c r="B17" s="198"/>
      <c r="C17" s="199"/>
      <c r="D17" s="131" t="s">
        <v>22</v>
      </c>
      <c r="E17" s="28">
        <f>SUM(E15:E16)</f>
        <v>768857</v>
      </c>
      <c r="F17" s="25">
        <f>SUM(F15:F16)</f>
        <v>18048</v>
      </c>
      <c r="G17" s="25">
        <f>SUM(G15:G16)</f>
        <v>786758</v>
      </c>
      <c r="H17" s="24">
        <f>SUM(H15:H16)</f>
        <v>147</v>
      </c>
      <c r="I17" s="26">
        <f t="shared" si="0"/>
        <v>786905</v>
      </c>
    </row>
    <row r="18" spans="1:9" ht="23.1" customHeight="1" x14ac:dyDescent="0.15">
      <c r="A18" s="200" t="s">
        <v>23</v>
      </c>
      <c r="B18" s="201"/>
      <c r="C18" s="201"/>
      <c r="D18" s="132"/>
      <c r="E18" s="28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191" t="s">
        <v>25</v>
      </c>
      <c r="B19" s="192"/>
      <c r="C19" s="193"/>
      <c r="D19" s="131" t="s">
        <v>18</v>
      </c>
      <c r="E19" s="27">
        <v>325</v>
      </c>
      <c r="F19" s="25">
        <v>3</v>
      </c>
      <c r="G19" s="25">
        <v>328</v>
      </c>
      <c r="H19" s="25">
        <v>0</v>
      </c>
      <c r="I19" s="26">
        <f t="shared" ref="I19:I25" si="1">SUM(G19:H19)</f>
        <v>328</v>
      </c>
    </row>
    <row r="20" spans="1:9" ht="23.1" customHeight="1" x14ac:dyDescent="0.15">
      <c r="A20" s="194"/>
      <c r="B20" s="195"/>
      <c r="C20" s="196"/>
      <c r="D20" s="131" t="s">
        <v>19</v>
      </c>
      <c r="E20" s="27">
        <v>7082</v>
      </c>
      <c r="F20" s="25">
        <v>80</v>
      </c>
      <c r="G20" s="25">
        <v>7162</v>
      </c>
      <c r="H20" s="25">
        <v>0</v>
      </c>
      <c r="I20" s="26">
        <f t="shared" si="1"/>
        <v>7162</v>
      </c>
    </row>
    <row r="21" spans="1:9" ht="23.1" customHeight="1" x14ac:dyDescent="0.15">
      <c r="A21" s="197"/>
      <c r="B21" s="198"/>
      <c r="C21" s="199"/>
      <c r="D21" s="131" t="s">
        <v>22</v>
      </c>
      <c r="E21" s="28">
        <f>SUM(E19:E20)</f>
        <v>7407</v>
      </c>
      <c r="F21" s="25">
        <f>SUM(F19:F20)</f>
        <v>83</v>
      </c>
      <c r="G21" s="25">
        <f>SUM(G19:G20)</f>
        <v>7490</v>
      </c>
      <c r="H21" s="24">
        <f>SUM(H19:H20)</f>
        <v>0</v>
      </c>
      <c r="I21" s="26">
        <f t="shared" si="1"/>
        <v>7490</v>
      </c>
    </row>
    <row r="22" spans="1:9" ht="23.1" customHeight="1" x14ac:dyDescent="0.15">
      <c r="A22" s="202" t="s">
        <v>26</v>
      </c>
      <c r="B22" s="203"/>
      <c r="C22" s="203"/>
      <c r="D22" s="204"/>
      <c r="E22" s="73">
        <v>955</v>
      </c>
      <c r="F22" s="33">
        <v>0</v>
      </c>
      <c r="G22" s="33">
        <v>955</v>
      </c>
      <c r="H22" s="33">
        <v>0</v>
      </c>
      <c r="I22" s="34">
        <f t="shared" si="1"/>
        <v>955</v>
      </c>
    </row>
    <row r="23" spans="1:9" ht="23.1" customHeight="1" x14ac:dyDescent="0.15">
      <c r="A23" s="35"/>
      <c r="B23" s="36"/>
      <c r="C23" s="205" t="s">
        <v>105</v>
      </c>
      <c r="D23" s="206"/>
      <c r="E23" s="73">
        <v>48</v>
      </c>
      <c r="F23" s="33">
        <v>0</v>
      </c>
      <c r="G23" s="33">
        <v>48</v>
      </c>
      <c r="H23" s="33">
        <v>0</v>
      </c>
      <c r="I23" s="34">
        <f t="shared" si="1"/>
        <v>48</v>
      </c>
    </row>
    <row r="24" spans="1:9" ht="23.1" customHeight="1" x14ac:dyDescent="0.15">
      <c r="A24" s="35"/>
      <c r="B24" s="36"/>
      <c r="C24" s="37"/>
      <c r="D24" s="128" t="s">
        <v>28</v>
      </c>
      <c r="E24" s="73">
        <v>1</v>
      </c>
      <c r="F24" s="33">
        <v>0</v>
      </c>
      <c r="G24" s="33">
        <v>1</v>
      </c>
      <c r="H24" s="33">
        <v>0</v>
      </c>
      <c r="I24" s="34">
        <f t="shared" si="1"/>
        <v>1</v>
      </c>
    </row>
    <row r="25" spans="1:9" ht="23.1" customHeight="1" x14ac:dyDescent="0.15">
      <c r="A25" s="39"/>
      <c r="B25" s="40"/>
      <c r="C25" s="207" t="s">
        <v>29</v>
      </c>
      <c r="D25" s="206"/>
      <c r="E25" s="73">
        <v>276</v>
      </c>
      <c r="F25" s="33">
        <v>0</v>
      </c>
      <c r="G25" s="33">
        <v>276</v>
      </c>
      <c r="H25" s="33">
        <v>0</v>
      </c>
      <c r="I25" s="34">
        <f t="shared" si="1"/>
        <v>276</v>
      </c>
    </row>
    <row r="26" spans="1:9" ht="23.1" customHeight="1" x14ac:dyDescent="0.15">
      <c r="A26" s="232" t="s">
        <v>30</v>
      </c>
      <c r="B26" s="192"/>
      <c r="C26" s="193"/>
      <c r="D26" s="131" t="s">
        <v>31</v>
      </c>
      <c r="E26" s="27">
        <v>1656</v>
      </c>
      <c r="F26" s="25">
        <v>0</v>
      </c>
      <c r="G26" s="30" t="s">
        <v>24</v>
      </c>
      <c r="H26" s="30" t="s">
        <v>24</v>
      </c>
      <c r="I26" s="26">
        <v>1656</v>
      </c>
    </row>
    <row r="27" spans="1:9" ht="23.1" customHeight="1" x14ac:dyDescent="0.15">
      <c r="A27" s="194"/>
      <c r="B27" s="195"/>
      <c r="C27" s="196"/>
      <c r="D27" s="131" t="s">
        <v>32</v>
      </c>
      <c r="E27" s="27">
        <v>5781</v>
      </c>
      <c r="F27" s="25">
        <v>0</v>
      </c>
      <c r="G27" s="30" t="s">
        <v>24</v>
      </c>
      <c r="H27" s="30" t="s">
        <v>24</v>
      </c>
      <c r="I27" s="26">
        <v>5781</v>
      </c>
    </row>
    <row r="28" spans="1:9" ht="23.1" customHeight="1" x14ac:dyDescent="0.15">
      <c r="A28" s="197"/>
      <c r="B28" s="198"/>
      <c r="C28" s="199"/>
      <c r="D28" s="131" t="s">
        <v>20</v>
      </c>
      <c r="E28" s="27">
        <f>SUM(E26:E27)</f>
        <v>7437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7437</v>
      </c>
    </row>
    <row r="29" spans="1:9" ht="23.1" customHeight="1" x14ac:dyDescent="0.15">
      <c r="A29" s="233" t="s">
        <v>33</v>
      </c>
      <c r="B29" s="234"/>
      <c r="C29" s="228"/>
      <c r="D29" s="229"/>
      <c r="E29" s="27">
        <v>423856</v>
      </c>
      <c r="F29" s="25">
        <v>11</v>
      </c>
      <c r="G29" s="30" t="s">
        <v>106</v>
      </c>
      <c r="H29" s="30" t="s">
        <v>106</v>
      </c>
      <c r="I29" s="26">
        <v>423867</v>
      </c>
    </row>
    <row r="30" spans="1:9" ht="23.1" customHeight="1" x14ac:dyDescent="0.15">
      <c r="A30" s="235"/>
      <c r="B30" s="236"/>
      <c r="C30" s="205" t="s">
        <v>105</v>
      </c>
      <c r="D30" s="206"/>
      <c r="E30" s="27">
        <v>147185</v>
      </c>
      <c r="F30" s="25">
        <v>1</v>
      </c>
      <c r="G30" s="30" t="s">
        <v>106</v>
      </c>
      <c r="H30" s="30" t="s">
        <v>106</v>
      </c>
      <c r="I30" s="26">
        <v>147186</v>
      </c>
    </row>
    <row r="31" spans="1:9" ht="23.1" customHeight="1" x14ac:dyDescent="0.15">
      <c r="A31" s="126"/>
      <c r="B31" s="127"/>
      <c r="C31" s="37"/>
      <c r="D31" s="128" t="s">
        <v>28</v>
      </c>
      <c r="E31" s="27">
        <v>13345</v>
      </c>
      <c r="F31" s="25">
        <v>0</v>
      </c>
      <c r="G31" s="30" t="s">
        <v>106</v>
      </c>
      <c r="H31" s="30" t="s">
        <v>106</v>
      </c>
      <c r="I31" s="26">
        <v>13345</v>
      </c>
    </row>
    <row r="32" spans="1:9" ht="23.1" customHeight="1" x14ac:dyDescent="0.15">
      <c r="A32" s="235"/>
      <c r="B32" s="236"/>
      <c r="C32" s="228" t="s">
        <v>29</v>
      </c>
      <c r="D32" s="229"/>
      <c r="E32" s="27">
        <v>47027</v>
      </c>
      <c r="F32" s="25">
        <v>0</v>
      </c>
      <c r="G32" s="30" t="s">
        <v>106</v>
      </c>
      <c r="H32" s="30" t="s">
        <v>106</v>
      </c>
      <c r="I32" s="26">
        <v>47027</v>
      </c>
    </row>
    <row r="33" spans="1:9" ht="23.1" customHeight="1" x14ac:dyDescent="0.15">
      <c r="A33" s="225" t="s">
        <v>108</v>
      </c>
      <c r="B33" s="226"/>
      <c r="C33" s="228" t="s">
        <v>109</v>
      </c>
      <c r="D33" s="229"/>
      <c r="E33" s="27">
        <v>11072</v>
      </c>
      <c r="F33" s="25">
        <v>42</v>
      </c>
      <c r="G33" s="25">
        <v>11114</v>
      </c>
      <c r="H33" s="25">
        <v>0</v>
      </c>
      <c r="I33" s="26">
        <f>SUM(G33:H33)</f>
        <v>11114</v>
      </c>
    </row>
    <row r="34" spans="1:9" ht="23.1" customHeight="1" x14ac:dyDescent="0.15">
      <c r="A34" s="216"/>
      <c r="B34" s="227"/>
      <c r="C34" s="228" t="s">
        <v>154</v>
      </c>
      <c r="D34" s="229"/>
      <c r="E34" s="27">
        <v>2355</v>
      </c>
      <c r="F34" s="25">
        <v>8</v>
      </c>
      <c r="G34" s="25">
        <v>2363</v>
      </c>
      <c r="H34" s="25">
        <v>0</v>
      </c>
      <c r="I34" s="26">
        <f>SUM(G34:H34)</f>
        <v>2363</v>
      </c>
    </row>
    <row r="35" spans="1:9" ht="23.1" customHeight="1" x14ac:dyDescent="0.15">
      <c r="A35" s="216"/>
      <c r="B35" s="227"/>
      <c r="C35" s="228" t="s">
        <v>111</v>
      </c>
      <c r="D35" s="229"/>
      <c r="E35" s="27">
        <v>1</v>
      </c>
      <c r="F35" s="25">
        <v>0</v>
      </c>
      <c r="G35" s="25">
        <v>1</v>
      </c>
      <c r="H35" s="25">
        <v>0</v>
      </c>
      <c r="I35" s="26">
        <f>SUM(G35:H35)</f>
        <v>1</v>
      </c>
    </row>
    <row r="36" spans="1:9" ht="23.1" customHeight="1" x14ac:dyDescent="0.15">
      <c r="A36" s="216"/>
      <c r="B36" s="227"/>
      <c r="C36" s="228" t="s">
        <v>43</v>
      </c>
      <c r="D36" s="229"/>
      <c r="E36" s="27">
        <v>1</v>
      </c>
      <c r="F36" s="25">
        <v>0</v>
      </c>
      <c r="G36" s="25">
        <v>1</v>
      </c>
      <c r="H36" s="25">
        <v>0</v>
      </c>
      <c r="I36" s="26">
        <f>SUM(G36:H36)</f>
        <v>1</v>
      </c>
    </row>
    <row r="37" spans="1:9" ht="23.1" customHeight="1" x14ac:dyDescent="0.15">
      <c r="A37" s="216"/>
      <c r="B37" s="227"/>
      <c r="C37" s="230" t="s">
        <v>20</v>
      </c>
      <c r="D37" s="231"/>
      <c r="E37" s="27">
        <f>SUM(E33:E36)</f>
        <v>13429</v>
      </c>
      <c r="F37" s="25">
        <f>SUM(F33:F36)</f>
        <v>50</v>
      </c>
      <c r="G37" s="25">
        <f>SUM(G33:G36)</f>
        <v>13479</v>
      </c>
      <c r="H37" s="25">
        <f>SUM(H33:H36)</f>
        <v>0</v>
      </c>
      <c r="I37" s="26">
        <f>SUM(G37:H37)</f>
        <v>13479</v>
      </c>
    </row>
    <row r="38" spans="1:9" ht="23.1" customHeight="1" x14ac:dyDescent="0.15">
      <c r="A38" s="249" t="s">
        <v>44</v>
      </c>
      <c r="B38" s="250"/>
      <c r="C38" s="250"/>
      <c r="D38" s="251"/>
      <c r="E38" s="73">
        <v>17977</v>
      </c>
      <c r="F38" s="33">
        <v>0</v>
      </c>
      <c r="G38" s="43" t="s">
        <v>106</v>
      </c>
      <c r="H38" s="43" t="s">
        <v>106</v>
      </c>
      <c r="I38" s="34">
        <v>17977</v>
      </c>
    </row>
    <row r="39" spans="1:9" ht="23.1" customHeight="1" x14ac:dyDescent="0.15">
      <c r="A39" s="249" t="s">
        <v>45</v>
      </c>
      <c r="B39" s="250"/>
      <c r="C39" s="250"/>
      <c r="D39" s="251"/>
      <c r="E39" s="73">
        <v>7554</v>
      </c>
      <c r="F39" s="33">
        <v>0</v>
      </c>
      <c r="G39" s="33">
        <v>7554</v>
      </c>
      <c r="H39" s="33">
        <v>0</v>
      </c>
      <c r="I39" s="34">
        <f>SUM(G39:H39)</f>
        <v>7554</v>
      </c>
    </row>
    <row r="40" spans="1:9" ht="23.1" customHeight="1" x14ac:dyDescent="0.15">
      <c r="A40" s="249" t="s">
        <v>46</v>
      </c>
      <c r="B40" s="250"/>
      <c r="C40" s="250"/>
      <c r="D40" s="251"/>
      <c r="E40" s="73">
        <v>373</v>
      </c>
      <c r="F40" s="33">
        <v>0</v>
      </c>
      <c r="G40" s="33">
        <v>373</v>
      </c>
      <c r="H40" s="33">
        <v>0</v>
      </c>
      <c r="I40" s="34">
        <f>SUM(G40:H40)</f>
        <v>373</v>
      </c>
    </row>
    <row r="41" spans="1:9" ht="23.1" customHeight="1" x14ac:dyDescent="0.15">
      <c r="A41" s="239" t="s">
        <v>47</v>
      </c>
      <c r="B41" s="252"/>
      <c r="C41" s="253"/>
      <c r="D41" s="254"/>
      <c r="E41" s="122">
        <v>174306</v>
      </c>
      <c r="F41" s="33">
        <v>20</v>
      </c>
      <c r="G41" s="43" t="s">
        <v>106</v>
      </c>
      <c r="H41" s="43" t="s">
        <v>34</v>
      </c>
      <c r="I41" s="34">
        <v>174326</v>
      </c>
    </row>
    <row r="42" spans="1:9" ht="23.1" customHeight="1" x14ac:dyDescent="0.15">
      <c r="A42" s="239"/>
      <c r="B42" s="252"/>
      <c r="C42" s="255" t="s">
        <v>48</v>
      </c>
      <c r="D42" s="256"/>
      <c r="E42" s="73">
        <v>161365</v>
      </c>
      <c r="F42" s="33">
        <v>20</v>
      </c>
      <c r="G42" s="33">
        <v>161381</v>
      </c>
      <c r="H42" s="33">
        <v>4</v>
      </c>
      <c r="I42" s="34">
        <f>SUM(G42:H42)</f>
        <v>161385</v>
      </c>
    </row>
    <row r="43" spans="1:9" ht="23.1" customHeight="1" x14ac:dyDescent="0.15">
      <c r="A43" s="239"/>
      <c r="B43" s="252"/>
      <c r="C43" s="257" t="s">
        <v>49</v>
      </c>
      <c r="D43" s="258"/>
      <c r="E43" s="123">
        <v>11361</v>
      </c>
      <c r="F43" s="33">
        <v>0</v>
      </c>
      <c r="G43" s="43" t="s">
        <v>34</v>
      </c>
      <c r="H43" s="43" t="s">
        <v>106</v>
      </c>
      <c r="I43" s="34">
        <v>11361</v>
      </c>
    </row>
    <row r="44" spans="1:9" ht="23.1" customHeight="1" x14ac:dyDescent="0.15">
      <c r="A44" s="239"/>
      <c r="B44" s="252"/>
      <c r="C44" s="46"/>
      <c r="D44" s="47" t="s">
        <v>50</v>
      </c>
      <c r="E44" s="124">
        <v>4730</v>
      </c>
      <c r="F44" s="33">
        <v>0</v>
      </c>
      <c r="G44" s="43" t="s">
        <v>192</v>
      </c>
      <c r="H44" s="48" t="s">
        <v>106</v>
      </c>
      <c r="I44" s="34">
        <v>4730</v>
      </c>
    </row>
    <row r="45" spans="1:9" ht="23.1" customHeight="1" x14ac:dyDescent="0.15">
      <c r="A45" s="239"/>
      <c r="B45" s="252"/>
      <c r="C45" s="247" t="s">
        <v>51</v>
      </c>
      <c r="D45" s="251"/>
      <c r="E45" s="123">
        <v>636</v>
      </c>
      <c r="F45" s="49">
        <v>0</v>
      </c>
      <c r="G45" s="43" t="s">
        <v>106</v>
      </c>
      <c r="H45" s="48" t="s">
        <v>106</v>
      </c>
      <c r="I45" s="34">
        <v>636</v>
      </c>
    </row>
    <row r="46" spans="1:9" ht="23.1" customHeight="1" x14ac:dyDescent="0.15">
      <c r="A46" s="239"/>
      <c r="B46" s="252"/>
      <c r="C46" s="247" t="s">
        <v>52</v>
      </c>
      <c r="D46" s="251"/>
      <c r="E46" s="123">
        <v>3</v>
      </c>
      <c r="F46" s="49">
        <v>0</v>
      </c>
      <c r="G46" s="43" t="s">
        <v>106</v>
      </c>
      <c r="H46" s="48" t="s">
        <v>106</v>
      </c>
      <c r="I46" s="34">
        <v>3</v>
      </c>
    </row>
    <row r="47" spans="1:9" ht="23.1" customHeight="1" x14ac:dyDescent="0.15">
      <c r="A47" s="239"/>
      <c r="B47" s="252"/>
      <c r="C47" s="247" t="s">
        <v>53</v>
      </c>
      <c r="D47" s="248"/>
      <c r="E47" s="123">
        <v>301</v>
      </c>
      <c r="F47" s="49">
        <v>0</v>
      </c>
      <c r="G47" s="33">
        <v>301</v>
      </c>
      <c r="H47" s="45">
        <v>0</v>
      </c>
      <c r="I47" s="34">
        <f>SUM(G47:H47)</f>
        <v>301</v>
      </c>
    </row>
    <row r="48" spans="1:9" ht="23.1" customHeight="1" x14ac:dyDescent="0.15">
      <c r="A48" s="237" t="s">
        <v>54</v>
      </c>
      <c r="B48" s="238"/>
      <c r="C48" s="243" t="s">
        <v>49</v>
      </c>
      <c r="D48" s="244"/>
      <c r="E48" s="123">
        <v>63872</v>
      </c>
      <c r="F48" s="49">
        <v>0</v>
      </c>
      <c r="G48" s="43" t="s">
        <v>106</v>
      </c>
      <c r="H48" s="48" t="s">
        <v>106</v>
      </c>
      <c r="I48" s="34">
        <v>63872</v>
      </c>
    </row>
    <row r="49" spans="1:9" ht="23.1" customHeight="1" x14ac:dyDescent="0.15">
      <c r="A49" s="239"/>
      <c r="B49" s="240"/>
      <c r="C49" s="50"/>
      <c r="D49" s="51" t="s">
        <v>50</v>
      </c>
      <c r="E49" s="123">
        <v>33345</v>
      </c>
      <c r="F49" s="49">
        <v>0</v>
      </c>
      <c r="G49" s="43" t="s">
        <v>106</v>
      </c>
      <c r="H49" s="48" t="s">
        <v>106</v>
      </c>
      <c r="I49" s="34">
        <v>33345</v>
      </c>
    </row>
    <row r="50" spans="1:9" ht="23.1" customHeight="1" x14ac:dyDescent="0.15">
      <c r="A50" s="239"/>
      <c r="B50" s="240"/>
      <c r="C50" s="245" t="s">
        <v>55</v>
      </c>
      <c r="D50" s="246"/>
      <c r="E50" s="123">
        <v>47</v>
      </c>
      <c r="F50" s="49">
        <v>0</v>
      </c>
      <c r="G50" s="43" t="s">
        <v>106</v>
      </c>
      <c r="H50" s="48" t="s">
        <v>192</v>
      </c>
      <c r="I50" s="34">
        <v>47</v>
      </c>
    </row>
    <row r="51" spans="1:9" ht="23.1" customHeight="1" x14ac:dyDescent="0.15">
      <c r="A51" s="239"/>
      <c r="B51" s="240"/>
      <c r="C51" s="245" t="s">
        <v>56</v>
      </c>
      <c r="D51" s="246"/>
      <c r="E51" s="123">
        <v>1</v>
      </c>
      <c r="F51" s="49">
        <v>0</v>
      </c>
      <c r="G51" s="43" t="s">
        <v>106</v>
      </c>
      <c r="H51" s="48" t="s">
        <v>106</v>
      </c>
      <c r="I51" s="34">
        <v>1</v>
      </c>
    </row>
    <row r="52" spans="1:9" ht="23.1" customHeight="1" x14ac:dyDescent="0.15">
      <c r="A52" s="241"/>
      <c r="B52" s="242"/>
      <c r="C52" s="247" t="s">
        <v>53</v>
      </c>
      <c r="D52" s="248"/>
      <c r="E52" s="123">
        <v>6203</v>
      </c>
      <c r="F52" s="49">
        <v>0</v>
      </c>
      <c r="G52" s="33">
        <v>6203</v>
      </c>
      <c r="H52" s="45">
        <v>0</v>
      </c>
      <c r="I52" s="34">
        <f>SUM(G52:H52)</f>
        <v>6203</v>
      </c>
    </row>
    <row r="53" spans="1:9" ht="23.1" customHeight="1" x14ac:dyDescent="0.15">
      <c r="A53" s="249" t="s">
        <v>57</v>
      </c>
      <c r="B53" s="250"/>
      <c r="C53" s="250"/>
      <c r="D53" s="251"/>
      <c r="E53" s="123">
        <v>652</v>
      </c>
      <c r="F53" s="49">
        <v>0</v>
      </c>
      <c r="G53" s="43" t="s">
        <v>106</v>
      </c>
      <c r="H53" s="48" t="s">
        <v>106</v>
      </c>
      <c r="I53" s="34">
        <v>652</v>
      </c>
    </row>
    <row r="54" spans="1:9" ht="23.1" customHeight="1" thickBot="1" x14ac:dyDescent="0.2">
      <c r="A54" s="259" t="s">
        <v>58</v>
      </c>
      <c r="B54" s="260"/>
      <c r="C54" s="260"/>
      <c r="D54" s="261"/>
      <c r="E54" s="125">
        <v>0</v>
      </c>
      <c r="F54" s="52">
        <v>0</v>
      </c>
      <c r="G54" s="53" t="s">
        <v>106</v>
      </c>
      <c r="H54" s="54" t="s">
        <v>106</v>
      </c>
      <c r="I54" s="55">
        <v>0</v>
      </c>
    </row>
    <row r="55" spans="1:9" ht="28.5" x14ac:dyDescent="0.3">
      <c r="A55" s="208" t="str">
        <f>A1</f>
        <v>検査関係業務量報告</v>
      </c>
      <c r="B55" s="208"/>
      <c r="C55" s="208"/>
      <c r="D55" s="208"/>
      <c r="E55" s="208"/>
      <c r="F55" s="208"/>
      <c r="G55" s="208"/>
      <c r="H55" s="208"/>
      <c r="I55" s="208"/>
    </row>
    <row r="56" spans="1:9" ht="12.75" customHeight="1" x14ac:dyDescent="0.3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 customHeight="1" x14ac:dyDescent="0.2">
      <c r="A57" s="57"/>
      <c r="B57" s="58"/>
      <c r="C57" s="58"/>
      <c r="F57" s="7"/>
      <c r="G57" s="7"/>
      <c r="H57" s="8"/>
      <c r="I57" s="262" t="str">
        <f>IF(I3="","",I3)</f>
        <v/>
      </c>
    </row>
    <row r="58" spans="1:9" ht="23.25" customHeight="1" x14ac:dyDescent="0.15">
      <c r="A58" s="263" t="str">
        <f>A4</f>
        <v>令和 1年12月</v>
      </c>
      <c r="B58" s="264"/>
      <c r="C58" s="264"/>
      <c r="D58" s="264"/>
      <c r="E58" s="264"/>
      <c r="F58" s="264"/>
      <c r="G58" s="264"/>
      <c r="H58" s="264"/>
      <c r="I58" s="262"/>
    </row>
    <row r="59" spans="1:9" ht="20.25" customHeight="1" thickBot="1" x14ac:dyDescent="0.2">
      <c r="A59" s="59" t="str">
        <f>A5</f>
        <v>全国計</v>
      </c>
      <c r="B59" s="60"/>
      <c r="C59" s="60"/>
      <c r="D59" s="60"/>
      <c r="E59" s="10"/>
      <c r="F59" s="11"/>
      <c r="G59" s="11"/>
      <c r="H59" s="11"/>
      <c r="I59" s="14" t="s">
        <v>193</v>
      </c>
    </row>
    <row r="60" spans="1:9" ht="23.1" customHeight="1" thickBot="1" x14ac:dyDescent="0.2">
      <c r="A60" s="211" t="s">
        <v>7</v>
      </c>
      <c r="B60" s="212"/>
      <c r="C60" s="212"/>
      <c r="D60" s="213"/>
      <c r="E60" s="129" t="s">
        <v>8</v>
      </c>
      <c r="F60" s="18" t="s">
        <v>9</v>
      </c>
      <c r="G60" s="18" t="s">
        <v>10</v>
      </c>
      <c r="H60" s="18" t="s">
        <v>11</v>
      </c>
      <c r="I60" s="19" t="s">
        <v>194</v>
      </c>
    </row>
    <row r="61" spans="1:9" ht="23.1" customHeight="1" x14ac:dyDescent="0.15">
      <c r="A61" s="265" t="s">
        <v>61</v>
      </c>
      <c r="B61" s="266"/>
      <c r="C61" s="230" t="s">
        <v>62</v>
      </c>
      <c r="D61" s="271"/>
      <c r="E61" s="176">
        <v>351</v>
      </c>
      <c r="F61" s="177">
        <v>0</v>
      </c>
      <c r="G61" s="178" t="s">
        <v>34</v>
      </c>
      <c r="H61" s="179" t="s">
        <v>34</v>
      </c>
      <c r="I61" s="161">
        <v>351</v>
      </c>
    </row>
    <row r="62" spans="1:9" ht="23.1" customHeight="1" x14ac:dyDescent="0.15">
      <c r="A62" s="267"/>
      <c r="B62" s="268"/>
      <c r="C62" s="230" t="s">
        <v>63</v>
      </c>
      <c r="D62" s="271"/>
      <c r="E62" s="62">
        <v>3725</v>
      </c>
      <c r="F62" s="63">
        <v>27</v>
      </c>
      <c r="G62" s="30" t="s">
        <v>34</v>
      </c>
      <c r="H62" s="64" t="s">
        <v>34</v>
      </c>
      <c r="I62" s="34">
        <v>3752</v>
      </c>
    </row>
    <row r="63" spans="1:9" ht="23.1" customHeight="1" x14ac:dyDescent="0.15">
      <c r="A63" s="267"/>
      <c r="B63" s="268"/>
      <c r="C63" s="230" t="s">
        <v>65</v>
      </c>
      <c r="D63" s="271"/>
      <c r="E63" s="62">
        <v>122</v>
      </c>
      <c r="F63" s="63">
        <v>3</v>
      </c>
      <c r="G63" s="30" t="s">
        <v>192</v>
      </c>
      <c r="H63" s="64" t="s">
        <v>34</v>
      </c>
      <c r="I63" s="34">
        <v>125</v>
      </c>
    </row>
    <row r="64" spans="1:9" ht="23.1" customHeight="1" x14ac:dyDescent="0.15">
      <c r="A64" s="269"/>
      <c r="B64" s="270"/>
      <c r="C64" s="230" t="s">
        <v>20</v>
      </c>
      <c r="D64" s="231"/>
      <c r="E64" s="27">
        <f>SUM(E61:E63)</f>
        <v>4198</v>
      </c>
      <c r="F64" s="25">
        <f>SUM(F61:F63)</f>
        <v>30</v>
      </c>
      <c r="G64" s="30" t="s">
        <v>106</v>
      </c>
      <c r="H64" s="30" t="s">
        <v>106</v>
      </c>
      <c r="I64" s="26">
        <f>SUM(I61:I63)</f>
        <v>4228</v>
      </c>
    </row>
    <row r="65" spans="1:9" ht="23.1" customHeight="1" x14ac:dyDescent="0.15">
      <c r="A65" s="265" t="s">
        <v>195</v>
      </c>
      <c r="B65" s="266"/>
      <c r="C65" s="234" t="s">
        <v>115</v>
      </c>
      <c r="D65" s="65" t="s">
        <v>116</v>
      </c>
      <c r="E65" s="27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267"/>
      <c r="B66" s="268"/>
      <c r="C66" s="274"/>
      <c r="D66" s="65" t="s">
        <v>117</v>
      </c>
      <c r="E66" s="27">
        <v>358</v>
      </c>
      <c r="F66" s="25">
        <v>0</v>
      </c>
      <c r="G66" s="25">
        <v>358</v>
      </c>
      <c r="H66" s="25">
        <v>0</v>
      </c>
      <c r="I66" s="34">
        <f t="shared" si="2"/>
        <v>358</v>
      </c>
    </row>
    <row r="67" spans="1:9" ht="23.1" customHeight="1" x14ac:dyDescent="0.15">
      <c r="A67" s="267"/>
      <c r="B67" s="268"/>
      <c r="C67" s="234" t="s">
        <v>147</v>
      </c>
      <c r="D67" s="65" t="s">
        <v>116</v>
      </c>
      <c r="E67" s="27">
        <v>1</v>
      </c>
      <c r="F67" s="25">
        <v>0</v>
      </c>
      <c r="G67" s="25">
        <v>1</v>
      </c>
      <c r="H67" s="25">
        <v>0</v>
      </c>
      <c r="I67" s="34">
        <f t="shared" si="2"/>
        <v>1</v>
      </c>
    </row>
    <row r="68" spans="1:9" ht="23.1" customHeight="1" x14ac:dyDescent="0.15">
      <c r="A68" s="267"/>
      <c r="B68" s="268"/>
      <c r="C68" s="274"/>
      <c r="D68" s="65" t="s">
        <v>117</v>
      </c>
      <c r="E68" s="27">
        <v>3745</v>
      </c>
      <c r="F68" s="25">
        <v>26</v>
      </c>
      <c r="G68" s="25">
        <v>3771</v>
      </c>
      <c r="H68" s="25">
        <v>0</v>
      </c>
      <c r="I68" s="34">
        <f t="shared" si="2"/>
        <v>3771</v>
      </c>
    </row>
    <row r="69" spans="1:9" ht="23.1" customHeight="1" x14ac:dyDescent="0.15">
      <c r="A69" s="267"/>
      <c r="B69" s="268"/>
      <c r="C69" s="234" t="s">
        <v>118</v>
      </c>
      <c r="D69" s="65" t="s">
        <v>116</v>
      </c>
      <c r="E69" s="27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267"/>
      <c r="B70" s="268"/>
      <c r="C70" s="274"/>
      <c r="D70" s="65" t="s">
        <v>117</v>
      </c>
      <c r="E70" s="27">
        <v>122</v>
      </c>
      <c r="F70" s="25">
        <v>3</v>
      </c>
      <c r="G70" s="25">
        <v>125</v>
      </c>
      <c r="H70" s="25">
        <v>0</v>
      </c>
      <c r="I70" s="34">
        <f t="shared" si="2"/>
        <v>125</v>
      </c>
    </row>
    <row r="71" spans="1:9" ht="23.1" customHeight="1" x14ac:dyDescent="0.15">
      <c r="A71" s="272"/>
      <c r="B71" s="273"/>
      <c r="C71" s="230" t="s">
        <v>20</v>
      </c>
      <c r="D71" s="231"/>
      <c r="E71" s="27">
        <f>SUM(E65:E70)</f>
        <v>4226</v>
      </c>
      <c r="F71" s="25">
        <f>SUM(F65:F70)</f>
        <v>29</v>
      </c>
      <c r="G71" s="25">
        <f>SUM(G65:G70)</f>
        <v>4255</v>
      </c>
      <c r="H71" s="25">
        <f>SUM(H65:H70)</f>
        <v>0</v>
      </c>
      <c r="I71" s="34">
        <f t="shared" si="2"/>
        <v>4255</v>
      </c>
    </row>
    <row r="72" spans="1:9" ht="23.1" customHeight="1" x14ac:dyDescent="0.15">
      <c r="A72" s="265" t="s">
        <v>119</v>
      </c>
      <c r="B72" s="266"/>
      <c r="C72" s="228" t="s">
        <v>120</v>
      </c>
      <c r="D72" s="229"/>
      <c r="E72" s="66">
        <v>380</v>
      </c>
      <c r="F72" s="67">
        <v>0</v>
      </c>
      <c r="G72" s="25">
        <v>380</v>
      </c>
      <c r="H72" s="25">
        <v>0</v>
      </c>
      <c r="I72" s="34">
        <f t="shared" si="2"/>
        <v>380</v>
      </c>
    </row>
    <row r="73" spans="1:9" ht="23.1" customHeight="1" x14ac:dyDescent="0.15">
      <c r="A73" s="267"/>
      <c r="B73" s="268"/>
      <c r="C73" s="228" t="s">
        <v>104</v>
      </c>
      <c r="D73" s="229"/>
      <c r="E73" s="66">
        <v>3743</v>
      </c>
      <c r="F73" s="67">
        <v>27</v>
      </c>
      <c r="G73" s="25">
        <v>3770</v>
      </c>
      <c r="H73" s="25">
        <v>0</v>
      </c>
      <c r="I73" s="34">
        <f t="shared" si="2"/>
        <v>3770</v>
      </c>
    </row>
    <row r="74" spans="1:9" ht="23.1" customHeight="1" x14ac:dyDescent="0.15">
      <c r="A74" s="267"/>
      <c r="B74" s="268"/>
      <c r="C74" s="228" t="s">
        <v>76</v>
      </c>
      <c r="D74" s="229"/>
      <c r="E74" s="66">
        <v>130</v>
      </c>
      <c r="F74" s="67">
        <v>3</v>
      </c>
      <c r="G74" s="25">
        <v>132</v>
      </c>
      <c r="H74" s="25">
        <v>1</v>
      </c>
      <c r="I74" s="34">
        <f t="shared" si="2"/>
        <v>133</v>
      </c>
    </row>
    <row r="75" spans="1:9" ht="23.1" customHeight="1" x14ac:dyDescent="0.15">
      <c r="A75" s="267"/>
      <c r="B75" s="268"/>
      <c r="C75" s="228" t="s">
        <v>77</v>
      </c>
      <c r="D75" s="229"/>
      <c r="E75" s="66">
        <v>34</v>
      </c>
      <c r="F75" s="67">
        <v>0</v>
      </c>
      <c r="G75" s="25">
        <v>34</v>
      </c>
      <c r="H75" s="25">
        <v>0</v>
      </c>
      <c r="I75" s="34">
        <f t="shared" si="2"/>
        <v>34</v>
      </c>
    </row>
    <row r="76" spans="1:9" ht="23.1" customHeight="1" x14ac:dyDescent="0.15">
      <c r="A76" s="272"/>
      <c r="B76" s="273"/>
      <c r="C76" s="230" t="s">
        <v>20</v>
      </c>
      <c r="D76" s="231"/>
      <c r="E76" s="66">
        <f>SUM(E72:E75)</f>
        <v>4287</v>
      </c>
      <c r="F76" s="67">
        <f>SUM(F72:F75)</f>
        <v>30</v>
      </c>
      <c r="G76" s="67">
        <f>SUM(G72:G75)</f>
        <v>4316</v>
      </c>
      <c r="H76" s="67">
        <f>SUM(H72:H75)</f>
        <v>1</v>
      </c>
      <c r="I76" s="34">
        <f t="shared" si="2"/>
        <v>4317</v>
      </c>
    </row>
    <row r="77" spans="1:9" ht="23.1" customHeight="1" x14ac:dyDescent="0.15">
      <c r="A77" s="265" t="s">
        <v>78</v>
      </c>
      <c r="B77" s="266"/>
      <c r="C77" s="228" t="s">
        <v>120</v>
      </c>
      <c r="D77" s="229"/>
      <c r="E77" s="27">
        <v>3569</v>
      </c>
      <c r="F77" s="25">
        <v>0</v>
      </c>
      <c r="G77" s="30" t="s">
        <v>106</v>
      </c>
      <c r="H77" s="30" t="s">
        <v>106</v>
      </c>
      <c r="I77" s="34">
        <v>3569</v>
      </c>
    </row>
    <row r="78" spans="1:9" ht="23.1" customHeight="1" x14ac:dyDescent="0.15">
      <c r="A78" s="267"/>
      <c r="B78" s="268"/>
      <c r="C78" s="228" t="s">
        <v>104</v>
      </c>
      <c r="D78" s="229"/>
      <c r="E78" s="27">
        <v>33443</v>
      </c>
      <c r="F78" s="25">
        <v>638</v>
      </c>
      <c r="G78" s="30" t="s">
        <v>106</v>
      </c>
      <c r="H78" s="30" t="s">
        <v>106</v>
      </c>
      <c r="I78" s="34">
        <v>34081</v>
      </c>
    </row>
    <row r="79" spans="1:9" ht="23.1" customHeight="1" x14ac:dyDescent="0.15">
      <c r="A79" s="267"/>
      <c r="B79" s="268"/>
      <c r="C79" s="228" t="s">
        <v>121</v>
      </c>
      <c r="D79" s="229"/>
      <c r="E79" s="27">
        <v>955</v>
      </c>
      <c r="F79" s="25">
        <v>14</v>
      </c>
      <c r="G79" s="30" t="s">
        <v>106</v>
      </c>
      <c r="H79" s="30" t="s">
        <v>106</v>
      </c>
      <c r="I79" s="34">
        <v>969</v>
      </c>
    </row>
    <row r="80" spans="1:9" ht="23.1" customHeight="1" x14ac:dyDescent="0.15">
      <c r="A80" s="267"/>
      <c r="B80" s="268"/>
      <c r="C80" s="234" t="s">
        <v>77</v>
      </c>
      <c r="D80" s="285"/>
      <c r="E80" s="68">
        <v>269</v>
      </c>
      <c r="F80" s="69">
        <v>0</v>
      </c>
      <c r="G80" s="30" t="s">
        <v>106</v>
      </c>
      <c r="H80" s="30" t="s">
        <v>106</v>
      </c>
      <c r="I80" s="70">
        <v>269</v>
      </c>
    </row>
    <row r="81" spans="1:9" ht="23.1" customHeight="1" x14ac:dyDescent="0.15">
      <c r="A81" s="272"/>
      <c r="B81" s="273"/>
      <c r="C81" s="286" t="s">
        <v>20</v>
      </c>
      <c r="D81" s="229"/>
      <c r="E81" s="27">
        <f>SUM(E77:E80)</f>
        <v>38236</v>
      </c>
      <c r="F81" s="25">
        <f>SUM(F77:F80)</f>
        <v>652</v>
      </c>
      <c r="G81" s="30" t="s">
        <v>106</v>
      </c>
      <c r="H81" s="30" t="s">
        <v>106</v>
      </c>
      <c r="I81" s="26">
        <f>SUM(I77:I80)</f>
        <v>38888</v>
      </c>
    </row>
    <row r="82" spans="1:9" ht="23.1" customHeight="1" x14ac:dyDescent="0.15">
      <c r="A82" s="265" t="s">
        <v>82</v>
      </c>
      <c r="B82" s="275"/>
      <c r="C82" s="278" t="s">
        <v>13</v>
      </c>
      <c r="D82" s="279"/>
      <c r="E82" s="27">
        <v>35027</v>
      </c>
      <c r="F82" s="25">
        <v>0</v>
      </c>
      <c r="G82" s="30" t="s">
        <v>106</v>
      </c>
      <c r="H82" s="30" t="s">
        <v>106</v>
      </c>
      <c r="I82" s="26">
        <v>35027</v>
      </c>
    </row>
    <row r="83" spans="1:9" ht="23.1" customHeight="1" x14ac:dyDescent="0.15">
      <c r="A83" s="267"/>
      <c r="B83" s="276"/>
      <c r="C83" s="71"/>
      <c r="D83" s="72" t="s">
        <v>83</v>
      </c>
      <c r="E83" s="73">
        <v>34977</v>
      </c>
      <c r="F83" s="33">
        <v>0</v>
      </c>
      <c r="G83" s="43" t="s">
        <v>106</v>
      </c>
      <c r="H83" s="43" t="s">
        <v>106</v>
      </c>
      <c r="I83" s="34">
        <v>34977</v>
      </c>
    </row>
    <row r="84" spans="1:9" ht="23.1" customHeight="1" x14ac:dyDescent="0.15">
      <c r="A84" s="277"/>
      <c r="B84" s="276"/>
      <c r="C84" s="280" t="s">
        <v>84</v>
      </c>
      <c r="D84" s="279"/>
      <c r="E84" s="27">
        <v>10200</v>
      </c>
      <c r="F84" s="25">
        <v>0</v>
      </c>
      <c r="G84" s="30" t="s">
        <v>106</v>
      </c>
      <c r="H84" s="30" t="s">
        <v>106</v>
      </c>
      <c r="I84" s="26">
        <v>10200</v>
      </c>
    </row>
    <row r="85" spans="1:9" ht="23.1" customHeight="1" x14ac:dyDescent="0.15">
      <c r="A85" s="277"/>
      <c r="B85" s="276"/>
      <c r="C85" s="280" t="s">
        <v>85</v>
      </c>
      <c r="D85" s="279"/>
      <c r="E85" s="27">
        <v>571</v>
      </c>
      <c r="F85" s="25">
        <v>0</v>
      </c>
      <c r="G85" s="30" t="s">
        <v>106</v>
      </c>
      <c r="H85" s="30" t="s">
        <v>106</v>
      </c>
      <c r="I85" s="26">
        <v>571</v>
      </c>
    </row>
    <row r="86" spans="1:9" ht="23.1" customHeight="1" x14ac:dyDescent="0.15">
      <c r="A86" s="277"/>
      <c r="B86" s="276"/>
      <c r="C86" s="278" t="s">
        <v>20</v>
      </c>
      <c r="D86" s="281"/>
      <c r="E86" s="62">
        <f>SUM(E82,E84,E85)</f>
        <v>45798</v>
      </c>
      <c r="F86" s="67">
        <f>SUM(F82,F84,F85)</f>
        <v>0</v>
      </c>
      <c r="G86" s="30" t="s">
        <v>106</v>
      </c>
      <c r="H86" s="74" t="s">
        <v>106</v>
      </c>
      <c r="I86" s="75">
        <f>SUM(I82,I84,I85)</f>
        <v>45798</v>
      </c>
    </row>
    <row r="87" spans="1:9" ht="23.1" customHeight="1" thickBot="1" x14ac:dyDescent="0.2">
      <c r="A87" s="282" t="s">
        <v>86</v>
      </c>
      <c r="B87" s="283"/>
      <c r="C87" s="283"/>
      <c r="D87" s="284"/>
      <c r="E87" s="119">
        <v>306762</v>
      </c>
      <c r="F87" s="76">
        <v>38</v>
      </c>
      <c r="G87" s="43" t="s">
        <v>106</v>
      </c>
      <c r="H87" s="43" t="s">
        <v>106</v>
      </c>
      <c r="I87" s="34">
        <v>306800</v>
      </c>
    </row>
    <row r="88" spans="1:9" ht="23.1" customHeight="1" thickBot="1" x14ac:dyDescent="0.2">
      <c r="A88" s="290" t="s">
        <v>122</v>
      </c>
      <c r="B88" s="291"/>
      <c r="C88" s="291"/>
      <c r="D88" s="292"/>
      <c r="E88" s="120">
        <f>SUM(E14,E17,E18,E21,E22,E76)</f>
        <v>936206</v>
      </c>
      <c r="F88" s="77">
        <f>SUM(F14,F17,F18,F21,F22,F76)</f>
        <v>18198</v>
      </c>
      <c r="G88" s="77">
        <f>SUM(G14,G17,G21,G22,G76)</f>
        <v>954231</v>
      </c>
      <c r="H88" s="77">
        <f>SUM(H14,H17,H21,H22,H76)</f>
        <v>173</v>
      </c>
      <c r="I88" s="81">
        <f>SUM(I14,I17,I18,I21,I22,I76)</f>
        <v>954404</v>
      </c>
    </row>
    <row r="89" spans="1:9" ht="23.1" customHeight="1" thickBot="1" x14ac:dyDescent="0.2">
      <c r="A89" s="290" t="s">
        <v>88</v>
      </c>
      <c r="B89" s="291"/>
      <c r="C89" s="291"/>
      <c r="D89" s="292"/>
      <c r="E89" s="133">
        <f>SUM(E14,E17,E18,E21,E22,E28,E29,E37,E38,E39,E40,E41,E48,E50,E51,E52,E53,E54,E76)</f>
        <v>1651913</v>
      </c>
      <c r="F89" s="78">
        <f>SUM(F14,F17,F18,F21,F22,F28,F29,F37,F38,F39,F40,F41,F48,F50,F51,F52,F53,F54,F76)</f>
        <v>18279</v>
      </c>
      <c r="G89" s="79" t="s">
        <v>106</v>
      </c>
      <c r="H89" s="79" t="s">
        <v>106</v>
      </c>
      <c r="I89" s="81">
        <f>SUM(I14,I17,I18,I21,I22,I28,I29,I37,I38,I39,I40,I41,I48,I50,I51,I52,I53,I54,I76)</f>
        <v>1670192</v>
      </c>
    </row>
    <row r="90" spans="1:9" ht="23.1" customHeight="1" thickBot="1" x14ac:dyDescent="0.2">
      <c r="A90" s="290" t="s">
        <v>89</v>
      </c>
      <c r="B90" s="291"/>
      <c r="C90" s="291"/>
      <c r="D90" s="292"/>
      <c r="E90" s="80" t="s">
        <v>106</v>
      </c>
      <c r="F90" s="79" t="s">
        <v>106</v>
      </c>
      <c r="G90" s="79" t="s">
        <v>106</v>
      </c>
      <c r="H90" s="79" t="s">
        <v>106</v>
      </c>
      <c r="I90" s="81">
        <f>SUM(I11,I13,I16,I18,I20,I22)</f>
        <v>308845</v>
      </c>
    </row>
    <row r="91" spans="1:9" ht="23.1" customHeight="1" thickBot="1" x14ac:dyDescent="0.2">
      <c r="A91" s="290" t="s">
        <v>90</v>
      </c>
      <c r="B91" s="291"/>
      <c r="C91" s="291"/>
      <c r="D91" s="292"/>
      <c r="E91" s="82">
        <f>IF(I90=0,0,IF(I81=0,0,I81/I90))</f>
        <v>0.12591429357768461</v>
      </c>
      <c r="F91" s="83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4"/>
      <c r="G92" s="84"/>
      <c r="H92" s="84"/>
      <c r="I92" s="84"/>
    </row>
    <row r="93" spans="1:9" s="17" customFormat="1" ht="17.25" customHeight="1" thickBot="1" x14ac:dyDescent="0.2">
      <c r="A93" s="85" t="s">
        <v>123</v>
      </c>
      <c r="C93" s="85"/>
      <c r="D93" s="85"/>
      <c r="E93" s="86"/>
      <c r="F93" s="86"/>
      <c r="G93" s="86"/>
      <c r="H93" s="86"/>
      <c r="I93" s="148"/>
    </row>
    <row r="94" spans="1:9" s="17" customFormat="1" ht="18.75" customHeight="1" thickBot="1" x14ac:dyDescent="0.2">
      <c r="A94" s="327" t="s">
        <v>113</v>
      </c>
      <c r="B94" s="328"/>
      <c r="C94" s="328"/>
      <c r="D94" s="329"/>
      <c r="E94" s="149" t="s">
        <v>8</v>
      </c>
      <c r="F94" s="150" t="s">
        <v>9</v>
      </c>
      <c r="G94" s="150" t="s">
        <v>10</v>
      </c>
      <c r="H94" s="150" t="s">
        <v>11</v>
      </c>
      <c r="I94" s="151" t="s">
        <v>124</v>
      </c>
    </row>
    <row r="95" spans="1:9" s="17" customFormat="1" ht="23.1" hidden="1" customHeight="1" thickBot="1" x14ac:dyDescent="0.2">
      <c r="A95" s="185" t="s">
        <v>120</v>
      </c>
      <c r="B95" s="186"/>
      <c r="C95" s="187" t="s">
        <v>126</v>
      </c>
      <c r="D95" s="153" t="s">
        <v>15</v>
      </c>
      <c r="E95" s="154">
        <v>0</v>
      </c>
      <c r="F95" s="155">
        <v>0</v>
      </c>
      <c r="G95" s="155">
        <v>0</v>
      </c>
      <c r="H95" s="156" t="s">
        <v>24</v>
      </c>
      <c r="I95" s="81">
        <f>SUM(G95:H95)</f>
        <v>0</v>
      </c>
    </row>
    <row r="96" spans="1:9" s="17" customFormat="1" ht="23.1" customHeight="1" thickBot="1" x14ac:dyDescent="0.2">
      <c r="A96" s="324" t="s">
        <v>104</v>
      </c>
      <c r="B96" s="325"/>
      <c r="C96" s="330"/>
      <c r="D96" s="153" t="s">
        <v>18</v>
      </c>
      <c r="E96" s="154">
        <v>114721</v>
      </c>
      <c r="F96" s="155">
        <v>1160</v>
      </c>
      <c r="G96" s="155">
        <v>115881</v>
      </c>
      <c r="H96" s="156" t="s">
        <v>106</v>
      </c>
      <c r="I96" s="157">
        <f t="shared" ref="I96" si="3">SUM(G96:H96)</f>
        <v>115881</v>
      </c>
    </row>
    <row r="97" spans="1:9" s="17" customFormat="1" ht="9.75" customHeight="1" x14ac:dyDescent="0.15">
      <c r="A97" s="87"/>
      <c r="B97" s="87"/>
      <c r="C97" s="87"/>
      <c r="D97" s="87"/>
      <c r="E97" s="87"/>
      <c r="F97" s="87"/>
      <c r="G97" s="87"/>
      <c r="H97" s="87"/>
      <c r="I97" s="87"/>
    </row>
    <row r="98" spans="1:9" s="17" customFormat="1" ht="17.25" customHeight="1" thickBot="1" x14ac:dyDescent="0.2">
      <c r="A98" s="85" t="s">
        <v>127</v>
      </c>
      <c r="C98" s="85"/>
      <c r="D98" s="85"/>
      <c r="E98" s="86"/>
      <c r="F98" s="86"/>
      <c r="G98" s="86"/>
      <c r="H98" s="86"/>
      <c r="I98" s="148"/>
    </row>
    <row r="99" spans="1:9" s="17" customFormat="1" ht="18.75" customHeight="1" thickBot="1" x14ac:dyDescent="0.2">
      <c r="A99" s="327" t="s">
        <v>113</v>
      </c>
      <c r="B99" s="328"/>
      <c r="C99" s="328"/>
      <c r="D99" s="329"/>
      <c r="E99" s="149" t="s">
        <v>8</v>
      </c>
      <c r="F99" s="150" t="s">
        <v>9</v>
      </c>
      <c r="G99" s="150" t="s">
        <v>10</v>
      </c>
      <c r="H99" s="150" t="s">
        <v>11</v>
      </c>
      <c r="I99" s="151" t="s">
        <v>124</v>
      </c>
    </row>
    <row r="100" spans="1:9" s="17" customFormat="1" ht="23.1" hidden="1" customHeight="1" x14ac:dyDescent="0.15">
      <c r="A100" s="331" t="s">
        <v>13</v>
      </c>
      <c r="B100" s="332"/>
      <c r="C100" s="337" t="s">
        <v>126</v>
      </c>
      <c r="D100" s="158" t="s">
        <v>15</v>
      </c>
      <c r="E100" s="180">
        <f>E10+E95</f>
        <v>115315</v>
      </c>
      <c r="F100" s="160">
        <f>F10+F95</f>
        <v>0</v>
      </c>
      <c r="G100" s="160">
        <f>G10+G95</f>
        <v>115291</v>
      </c>
      <c r="H100" s="160">
        <f>H10</f>
        <v>24</v>
      </c>
      <c r="I100" s="161">
        <f>I10+I95</f>
        <v>115315</v>
      </c>
    </row>
    <row r="101" spans="1:9" s="17" customFormat="1" ht="23.1" hidden="1" customHeight="1" x14ac:dyDescent="0.15">
      <c r="A101" s="333"/>
      <c r="B101" s="334"/>
      <c r="C101" s="338"/>
      <c r="D101" s="128" t="s">
        <v>117</v>
      </c>
      <c r="E101" s="73">
        <f>E11</f>
        <v>1063</v>
      </c>
      <c r="F101" s="143">
        <f t="shared" ref="F101:I101" si="4">F11</f>
        <v>0</v>
      </c>
      <c r="G101" s="143">
        <f t="shared" si="4"/>
        <v>1062</v>
      </c>
      <c r="H101" s="143">
        <f>H11</f>
        <v>1</v>
      </c>
      <c r="I101" s="181">
        <f t="shared" si="4"/>
        <v>1063</v>
      </c>
    </row>
    <row r="102" spans="1:9" s="17" customFormat="1" ht="23.1" hidden="1" customHeight="1" thickBot="1" x14ac:dyDescent="0.2">
      <c r="A102" s="335"/>
      <c r="B102" s="336"/>
      <c r="C102" s="323" t="s">
        <v>20</v>
      </c>
      <c r="D102" s="261"/>
      <c r="E102" s="125">
        <f>E100+E101</f>
        <v>116378</v>
      </c>
      <c r="F102" s="164">
        <f>F100+F101</f>
        <v>0</v>
      </c>
      <c r="G102" s="164">
        <f>G100+G101</f>
        <v>116353</v>
      </c>
      <c r="H102" s="164">
        <f t="shared" ref="H102:I102" si="5">H100+H101</f>
        <v>25</v>
      </c>
      <c r="I102" s="55">
        <f t="shared" si="5"/>
        <v>116378</v>
      </c>
    </row>
    <row r="103" spans="1:9" s="17" customFormat="1" ht="23.1" customHeight="1" x14ac:dyDescent="0.15">
      <c r="A103" s="339" t="s">
        <v>196</v>
      </c>
      <c r="B103" s="340"/>
      <c r="C103" s="341"/>
      <c r="D103" s="158" t="s">
        <v>18</v>
      </c>
      <c r="E103" s="180">
        <f>E15+E96</f>
        <v>616086</v>
      </c>
      <c r="F103" s="160">
        <f>F15+F96</f>
        <v>8721</v>
      </c>
      <c r="G103" s="160">
        <f>G15+G96</f>
        <v>624675</v>
      </c>
      <c r="H103" s="160">
        <f>H15</f>
        <v>132</v>
      </c>
      <c r="I103" s="161">
        <f t="shared" ref="I103" si="6">I15+I96</f>
        <v>624807</v>
      </c>
    </row>
    <row r="104" spans="1:9" s="17" customFormat="1" ht="23.1" customHeight="1" x14ac:dyDescent="0.15">
      <c r="A104" s="202"/>
      <c r="B104" s="203"/>
      <c r="C104" s="342"/>
      <c r="D104" s="165" t="s">
        <v>19</v>
      </c>
      <c r="E104" s="122">
        <f>E16</f>
        <v>267492</v>
      </c>
      <c r="F104" s="166">
        <f t="shared" ref="F104:I104" si="7">F16</f>
        <v>10487</v>
      </c>
      <c r="G104" s="166">
        <f t="shared" si="7"/>
        <v>277964</v>
      </c>
      <c r="H104" s="167">
        <f t="shared" si="7"/>
        <v>15</v>
      </c>
      <c r="I104" s="168">
        <f t="shared" si="7"/>
        <v>277979</v>
      </c>
    </row>
    <row r="105" spans="1:9" s="17" customFormat="1" ht="23.1" customHeight="1" thickBot="1" x14ac:dyDescent="0.2">
      <c r="A105" s="343"/>
      <c r="B105" s="344"/>
      <c r="C105" s="345"/>
      <c r="D105" s="169" t="s">
        <v>22</v>
      </c>
      <c r="E105" s="125">
        <f>E103+E104</f>
        <v>883578</v>
      </c>
      <c r="F105" s="164">
        <f t="shared" ref="F105:I105" si="8">F103+F104</f>
        <v>19208</v>
      </c>
      <c r="G105" s="164">
        <f t="shared" si="8"/>
        <v>902639</v>
      </c>
      <c r="H105" s="170">
        <f t="shared" si="8"/>
        <v>147</v>
      </c>
      <c r="I105" s="55">
        <f t="shared" si="8"/>
        <v>902786</v>
      </c>
    </row>
    <row r="106" spans="1:9" s="17" customFormat="1" ht="23.1" customHeight="1" thickBot="1" x14ac:dyDescent="0.2">
      <c r="A106" s="324" t="s">
        <v>197</v>
      </c>
      <c r="B106" s="325"/>
      <c r="C106" s="325"/>
      <c r="D106" s="326"/>
      <c r="E106" s="120">
        <f>E88+E95+E96</f>
        <v>1050927</v>
      </c>
      <c r="F106" s="77">
        <f>F88+F95+F96</f>
        <v>19358</v>
      </c>
      <c r="G106" s="77">
        <f>G88+G95+G96</f>
        <v>1070112</v>
      </c>
      <c r="H106" s="77">
        <f>H88</f>
        <v>173</v>
      </c>
      <c r="I106" s="81">
        <f>I88+I95+I96</f>
        <v>1070285</v>
      </c>
    </row>
    <row r="107" spans="1:9" s="17" customFormat="1" ht="23.1" customHeight="1" thickBot="1" x14ac:dyDescent="0.2">
      <c r="A107" s="324" t="s">
        <v>88</v>
      </c>
      <c r="B107" s="325"/>
      <c r="C107" s="325"/>
      <c r="D107" s="326"/>
      <c r="E107" s="133">
        <f>E89+E95+E96</f>
        <v>1766634</v>
      </c>
      <c r="F107" s="78">
        <f>F89+F95+F96</f>
        <v>19439</v>
      </c>
      <c r="G107" s="79" t="s">
        <v>192</v>
      </c>
      <c r="H107" s="79" t="s">
        <v>198</v>
      </c>
      <c r="I107" s="81">
        <f>I89+I95+I96</f>
        <v>1786073</v>
      </c>
    </row>
    <row r="108" spans="1:9" s="17" customFormat="1" ht="23.1" customHeight="1" thickBot="1" x14ac:dyDescent="0.2">
      <c r="A108" s="324" t="s">
        <v>132</v>
      </c>
      <c r="B108" s="325"/>
      <c r="C108" s="325"/>
      <c r="D108" s="326"/>
      <c r="E108" s="171">
        <f>IF(I105=0,0,IF(I103=0,0,I103/I105))</f>
        <v>0.69208760437135708</v>
      </c>
      <c r="F108" s="87"/>
      <c r="G108" s="87"/>
      <c r="H108" s="87"/>
      <c r="I108" s="87"/>
    </row>
    <row r="109" spans="1:9" s="17" customFormat="1" ht="21.95" customHeight="1" x14ac:dyDescent="0.15">
      <c r="A109" s="88"/>
      <c r="B109" s="88"/>
      <c r="C109" s="89"/>
      <c r="D109" s="89"/>
      <c r="E109" s="89"/>
      <c r="F109" s="89"/>
      <c r="G109" s="89"/>
      <c r="H109" s="89"/>
      <c r="I109" s="89"/>
    </row>
    <row r="110" spans="1:9" s="17" customFormat="1" ht="21.95" customHeight="1" x14ac:dyDescent="0.15">
      <c r="A110" s="88"/>
      <c r="B110" s="88"/>
      <c r="C110" s="89"/>
      <c r="D110" s="89"/>
      <c r="E110" s="89"/>
      <c r="F110" s="89"/>
      <c r="G110" s="89"/>
      <c r="H110" s="89"/>
      <c r="I110" s="89"/>
    </row>
    <row r="111" spans="1:9" s="17" customFormat="1" ht="21.95" hidden="1" customHeight="1" x14ac:dyDescent="0.15">
      <c r="A111" s="88"/>
      <c r="B111" s="88"/>
      <c r="C111" s="89"/>
      <c r="D111" s="89"/>
      <c r="E111" s="89"/>
      <c r="F111" s="89"/>
      <c r="G111" s="89"/>
      <c r="H111" s="89"/>
      <c r="I111" s="89"/>
    </row>
    <row r="112" spans="1:9" s="17" customFormat="1" ht="21.95" hidden="1" customHeight="1" x14ac:dyDescent="0.15">
      <c r="A112" s="88"/>
      <c r="B112" s="88"/>
      <c r="C112" s="89"/>
      <c r="D112" s="89"/>
      <c r="E112" s="89"/>
      <c r="F112" s="89"/>
      <c r="G112" s="89"/>
      <c r="H112" s="89"/>
      <c r="I112" s="89"/>
    </row>
    <row r="113" spans="1:9" s="17" customFormat="1" ht="21.95" hidden="1" customHeight="1" x14ac:dyDescent="0.15">
      <c r="A113" s="88"/>
      <c r="B113" s="88"/>
      <c r="C113" s="89"/>
      <c r="D113" s="89"/>
      <c r="E113" s="89"/>
      <c r="F113" s="89"/>
      <c r="G113" s="89"/>
      <c r="H113" s="89"/>
      <c r="I113" s="89"/>
    </row>
    <row r="114" spans="1:9" ht="9.75" hidden="1" customHeight="1" x14ac:dyDescent="0.15">
      <c r="A114" s="90"/>
      <c r="B114" s="90"/>
      <c r="C114" s="90"/>
      <c r="D114" s="90"/>
      <c r="E114" s="90"/>
      <c r="F114" s="90"/>
      <c r="G114" s="90"/>
      <c r="H114" s="90"/>
      <c r="I114" s="90"/>
    </row>
    <row r="115" spans="1:9" ht="28.5" x14ac:dyDescent="0.3">
      <c r="A115" s="294" t="str">
        <f>A1</f>
        <v>検査関係業務量報告</v>
      </c>
      <c r="B115" s="294"/>
      <c r="C115" s="294"/>
      <c r="D115" s="294"/>
      <c r="E115" s="294"/>
      <c r="F115" s="294"/>
      <c r="G115" s="294"/>
      <c r="H115" s="294"/>
      <c r="I115" s="294"/>
    </row>
    <row r="116" spans="1:9" ht="12.75" customHeight="1" x14ac:dyDescent="0.3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 customHeight="1" x14ac:dyDescent="0.2">
      <c r="A117" s="57"/>
      <c r="B117" s="58"/>
      <c r="C117" s="58"/>
      <c r="F117" s="7"/>
      <c r="G117" s="7"/>
      <c r="H117" s="8"/>
      <c r="I117" s="262" t="str">
        <f>IF(I3="","",I3)</f>
        <v/>
      </c>
    </row>
    <row r="118" spans="1:9" ht="23.25" customHeight="1" x14ac:dyDescent="0.15">
      <c r="A118" s="263" t="str">
        <f>A4</f>
        <v>令和 1年12月</v>
      </c>
      <c r="B118" s="264"/>
      <c r="C118" s="264"/>
      <c r="D118" s="264"/>
      <c r="E118" s="264"/>
      <c r="F118" s="264"/>
      <c r="G118" s="264"/>
      <c r="H118" s="264"/>
      <c r="I118" s="262"/>
    </row>
    <row r="119" spans="1:9" ht="20.25" customHeight="1" x14ac:dyDescent="0.15">
      <c r="A119" s="59" t="str">
        <f>A5</f>
        <v>全国計</v>
      </c>
      <c r="B119" s="60"/>
      <c r="C119" s="60"/>
      <c r="D119" s="60"/>
      <c r="E119" s="10"/>
      <c r="F119" s="11"/>
      <c r="G119" s="11"/>
      <c r="H119" s="11"/>
      <c r="I119" s="14" t="s">
        <v>199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5" t="s">
        <v>133</v>
      </c>
    </row>
    <row r="122" spans="1:9" s="17" customFormat="1" ht="18.75" customHeight="1" thickBot="1" x14ac:dyDescent="0.2">
      <c r="A122" s="327" t="s">
        <v>200</v>
      </c>
      <c r="B122" s="328"/>
      <c r="C122" s="328"/>
      <c r="D122" s="329"/>
      <c r="E122" s="149" t="s">
        <v>8</v>
      </c>
      <c r="F122" s="150" t="s">
        <v>9</v>
      </c>
      <c r="G122" s="150" t="s">
        <v>10</v>
      </c>
      <c r="H122" s="150" t="s">
        <v>11</v>
      </c>
      <c r="I122" s="151" t="s">
        <v>124</v>
      </c>
    </row>
    <row r="123" spans="1:9" s="17" customFormat="1" ht="18.95" customHeight="1" x14ac:dyDescent="0.15">
      <c r="A123" s="315" t="s">
        <v>33</v>
      </c>
      <c r="B123" s="316"/>
      <c r="C123" s="317"/>
      <c r="D123" s="318"/>
      <c r="E123" s="159">
        <f>E29</f>
        <v>423856</v>
      </c>
      <c r="F123" s="159">
        <f>F29</f>
        <v>11</v>
      </c>
      <c r="G123" s="173" t="s">
        <v>201</v>
      </c>
      <c r="H123" s="173" t="s">
        <v>198</v>
      </c>
      <c r="I123" s="174">
        <f>I29</f>
        <v>423867</v>
      </c>
    </row>
    <row r="124" spans="1:9" s="17" customFormat="1" ht="18.75" customHeight="1" x14ac:dyDescent="0.15">
      <c r="A124" s="319"/>
      <c r="B124" s="320"/>
      <c r="C124" s="207" t="s">
        <v>134</v>
      </c>
      <c r="D124" s="206"/>
      <c r="E124" s="143">
        <v>981</v>
      </c>
      <c r="F124" s="33">
        <v>0</v>
      </c>
      <c r="G124" s="43" t="s">
        <v>201</v>
      </c>
      <c r="H124" s="43" t="s">
        <v>202</v>
      </c>
      <c r="I124" s="34">
        <v>981</v>
      </c>
    </row>
    <row r="125" spans="1:9" s="17" customFormat="1" ht="18.95" customHeight="1" thickBot="1" x14ac:dyDescent="0.2">
      <c r="A125" s="321"/>
      <c r="B125" s="322"/>
      <c r="C125" s="323" t="s">
        <v>135</v>
      </c>
      <c r="D125" s="261"/>
      <c r="E125" s="170">
        <f>E123-E124</f>
        <v>422875</v>
      </c>
      <c r="F125" s="170">
        <f>F123-F124</f>
        <v>11</v>
      </c>
      <c r="G125" s="53" t="s">
        <v>201</v>
      </c>
      <c r="H125" s="53" t="s">
        <v>201</v>
      </c>
      <c r="I125" s="175">
        <f>I123-I124</f>
        <v>422886</v>
      </c>
    </row>
    <row r="126" spans="1:9" s="17" customFormat="1" ht="9.75" customHeight="1" x14ac:dyDescent="0.15">
      <c r="A126" s="87"/>
      <c r="B126" s="87"/>
      <c r="C126" s="87"/>
      <c r="D126" s="87"/>
      <c r="E126" s="87"/>
      <c r="F126" s="87"/>
      <c r="G126" s="87"/>
      <c r="H126" s="87"/>
      <c r="I126" s="87"/>
    </row>
    <row r="127" spans="1:9" ht="18" customHeight="1" thickBot="1" x14ac:dyDescent="0.2">
      <c r="A127" s="91" t="s">
        <v>161</v>
      </c>
      <c r="B127" s="91"/>
      <c r="C127" s="91"/>
      <c r="D127" s="87"/>
      <c r="E127" s="90"/>
      <c r="F127" s="90"/>
      <c r="G127" s="90"/>
      <c r="H127" s="90"/>
      <c r="I127" s="92"/>
    </row>
    <row r="128" spans="1:9" ht="21.95" customHeight="1" x14ac:dyDescent="0.15">
      <c r="A128" s="93"/>
      <c r="B128" s="94"/>
      <c r="C128" s="303" t="s">
        <v>92</v>
      </c>
      <c r="D128" s="304"/>
      <c r="E128" s="305" t="s">
        <v>93</v>
      </c>
      <c r="F128" s="303" t="s">
        <v>94</v>
      </c>
      <c r="G128" s="304"/>
      <c r="H128" s="307" t="s">
        <v>20</v>
      </c>
      <c r="I128" s="308"/>
    </row>
    <row r="129" spans="1:9" ht="21.95" customHeight="1" thickBot="1" x14ac:dyDescent="0.2">
      <c r="A129" s="95"/>
      <c r="B129" s="96"/>
      <c r="C129" s="97" t="s">
        <v>95</v>
      </c>
      <c r="D129" s="98" t="s">
        <v>96</v>
      </c>
      <c r="E129" s="306"/>
      <c r="F129" s="99" t="s">
        <v>95</v>
      </c>
      <c r="G129" s="100" t="s">
        <v>96</v>
      </c>
      <c r="H129" s="309"/>
      <c r="I129" s="310"/>
    </row>
    <row r="130" spans="1:9" ht="21.95" customHeight="1" x14ac:dyDescent="0.15">
      <c r="A130" s="311" t="s">
        <v>97</v>
      </c>
      <c r="B130" s="312"/>
      <c r="C130" s="101">
        <v>969995</v>
      </c>
      <c r="D130" s="102">
        <v>87690</v>
      </c>
      <c r="E130" s="103">
        <v>7057</v>
      </c>
      <c r="F130" s="101">
        <v>202</v>
      </c>
      <c r="G130" s="102">
        <v>2</v>
      </c>
      <c r="H130" s="313">
        <v>1064946</v>
      </c>
      <c r="I130" s="314"/>
    </row>
    <row r="131" spans="1:9" ht="21.95" customHeight="1" thickBot="1" x14ac:dyDescent="0.2">
      <c r="A131" s="295" t="s">
        <v>98</v>
      </c>
      <c r="B131" s="296"/>
      <c r="C131" s="104">
        <v>194</v>
      </c>
      <c r="D131" s="105">
        <v>0</v>
      </c>
      <c r="E131" s="106">
        <v>0</v>
      </c>
      <c r="F131" s="104">
        <v>0</v>
      </c>
      <c r="G131" s="105">
        <v>0</v>
      </c>
      <c r="H131" s="297">
        <v>194</v>
      </c>
      <c r="I131" s="298"/>
    </row>
    <row r="132" spans="1:9" ht="21.95" customHeight="1" thickBot="1" x14ac:dyDescent="0.2">
      <c r="A132" s="299" t="s">
        <v>99</v>
      </c>
      <c r="B132" s="300"/>
      <c r="C132" s="107">
        <v>6208907400</v>
      </c>
      <c r="D132" s="108">
        <v>454576600</v>
      </c>
      <c r="E132" s="107">
        <v>34869600</v>
      </c>
      <c r="F132" s="109">
        <v>585800</v>
      </c>
      <c r="G132" s="81">
        <v>8800</v>
      </c>
      <c r="H132" s="301">
        <v>6698948200</v>
      </c>
      <c r="I132" s="302"/>
    </row>
    <row r="133" spans="1:9" s="17" customFormat="1" ht="21.95" customHeight="1" x14ac:dyDescent="0.15">
      <c r="A133" s="88"/>
      <c r="B133" s="88"/>
      <c r="C133" s="89"/>
      <c r="D133" s="89"/>
      <c r="E133" s="89"/>
      <c r="F133" s="89"/>
      <c r="G133" s="89"/>
      <c r="H133" s="89"/>
      <c r="I133" s="89"/>
    </row>
    <row r="134" spans="1:9" s="17" customFormat="1" ht="21.95" customHeight="1" x14ac:dyDescent="0.15">
      <c r="A134" s="88"/>
      <c r="B134" s="88"/>
      <c r="C134" s="89"/>
      <c r="D134" s="89"/>
      <c r="E134" s="89"/>
      <c r="F134" s="89"/>
      <c r="G134" s="89"/>
      <c r="H134" s="89"/>
      <c r="I134" s="89"/>
    </row>
    <row r="135" spans="1:9" s="17" customFormat="1" ht="21.95" customHeight="1" x14ac:dyDescent="0.15">
      <c r="A135" s="88"/>
      <c r="B135" s="88"/>
      <c r="C135" s="89"/>
      <c r="D135" s="89"/>
      <c r="E135" s="89"/>
      <c r="F135" s="89"/>
      <c r="G135" s="89"/>
      <c r="H135" s="89"/>
      <c r="I135" s="89"/>
    </row>
    <row r="136" spans="1:9" s="17" customFormat="1" ht="21.95" customHeight="1" x14ac:dyDescent="0.15">
      <c r="A136" s="88"/>
      <c r="B136" s="88"/>
      <c r="C136" s="89"/>
      <c r="D136" s="89"/>
      <c r="E136" s="89"/>
      <c r="F136" s="89"/>
      <c r="G136" s="89"/>
      <c r="H136" s="89"/>
      <c r="I136" s="89"/>
    </row>
    <row r="137" spans="1:9" s="17" customFormat="1" ht="21.95" customHeight="1" x14ac:dyDescent="0.15">
      <c r="A137" s="88"/>
      <c r="B137" s="88"/>
      <c r="C137" s="89"/>
      <c r="D137" s="89"/>
      <c r="E137" s="89"/>
      <c r="F137" s="89"/>
      <c r="G137" s="89"/>
      <c r="H137" s="89"/>
      <c r="I137" s="89"/>
    </row>
    <row r="138" spans="1:9" s="17" customFormat="1" ht="21.95" customHeight="1" x14ac:dyDescent="0.15">
      <c r="A138" s="88"/>
      <c r="B138" s="88"/>
      <c r="C138" s="89"/>
      <c r="D138" s="89"/>
      <c r="E138" s="89"/>
      <c r="F138" s="89"/>
      <c r="G138" s="89"/>
      <c r="H138" s="89"/>
      <c r="I138" s="89"/>
    </row>
    <row r="139" spans="1:9" s="17" customFormat="1" ht="21.95" customHeight="1" x14ac:dyDescent="0.15">
      <c r="A139" s="88"/>
      <c r="B139" s="88"/>
      <c r="C139" s="89"/>
      <c r="D139" s="89"/>
      <c r="E139" s="89"/>
      <c r="F139" s="89"/>
      <c r="G139" s="89"/>
      <c r="H139" s="89"/>
      <c r="I139" s="89"/>
    </row>
    <row r="140" spans="1:9" s="17" customFormat="1" ht="21.95" customHeight="1" x14ac:dyDescent="0.15">
      <c r="A140" s="88"/>
      <c r="B140" s="88"/>
      <c r="C140" s="89"/>
      <c r="D140" s="89"/>
      <c r="E140" s="89"/>
      <c r="F140" s="89"/>
      <c r="G140" s="89"/>
      <c r="H140" s="89"/>
      <c r="I140" s="89"/>
    </row>
    <row r="141" spans="1:9" s="17" customFormat="1" ht="21.95" customHeight="1" x14ac:dyDescent="0.15">
      <c r="A141" s="88"/>
      <c r="B141" s="88"/>
      <c r="C141" s="89"/>
      <c r="D141" s="89"/>
      <c r="E141" s="89"/>
      <c r="F141" s="89"/>
      <c r="G141" s="89"/>
      <c r="H141" s="89"/>
      <c r="I141" s="89"/>
    </row>
    <row r="142" spans="1:9" s="17" customFormat="1" ht="21.95" customHeight="1" x14ac:dyDescent="0.15">
      <c r="A142" s="88"/>
      <c r="B142" s="88"/>
      <c r="C142" s="89"/>
      <c r="D142" s="89"/>
      <c r="E142" s="89"/>
      <c r="F142" s="89"/>
      <c r="G142" s="89"/>
      <c r="H142" s="89"/>
      <c r="I142" s="89"/>
    </row>
    <row r="143" spans="1:9" s="17" customFormat="1" ht="21.95" customHeight="1" x14ac:dyDescent="0.15">
      <c r="A143" s="88"/>
      <c r="B143" s="88"/>
      <c r="C143" s="89"/>
      <c r="D143" s="89"/>
      <c r="E143" s="89"/>
      <c r="F143" s="89"/>
      <c r="G143" s="89"/>
      <c r="H143" s="89"/>
      <c r="I143" s="89"/>
    </row>
    <row r="144" spans="1:9" s="17" customFormat="1" ht="21.95" customHeight="1" x14ac:dyDescent="0.15">
      <c r="A144" s="88"/>
      <c r="B144" s="88"/>
      <c r="C144" s="89"/>
      <c r="D144" s="89"/>
      <c r="E144" s="89"/>
      <c r="F144" s="89"/>
      <c r="G144" s="89"/>
      <c r="H144" s="89"/>
      <c r="I144" s="89"/>
    </row>
    <row r="145" spans="1:9" s="17" customFormat="1" ht="21.95" customHeight="1" x14ac:dyDescent="0.15">
      <c r="A145" s="88"/>
      <c r="B145" s="88"/>
      <c r="C145" s="89"/>
      <c r="D145" s="89"/>
      <c r="E145" s="89"/>
      <c r="F145" s="89"/>
      <c r="G145" s="89"/>
      <c r="H145" s="89"/>
      <c r="I145" s="89"/>
    </row>
    <row r="146" spans="1:9" s="17" customFormat="1" ht="21.95" customHeight="1" x14ac:dyDescent="0.15">
      <c r="A146" s="88"/>
      <c r="B146" s="88"/>
      <c r="C146" s="89"/>
      <c r="D146" s="89"/>
      <c r="E146" s="89"/>
      <c r="F146" s="89"/>
      <c r="G146" s="89"/>
      <c r="H146" s="89"/>
      <c r="I146" s="89"/>
    </row>
    <row r="147" spans="1:9" s="17" customFormat="1" ht="21.95" customHeight="1" x14ac:dyDescent="0.15">
      <c r="A147" s="88"/>
      <c r="B147" s="88"/>
      <c r="C147" s="89"/>
      <c r="D147" s="89"/>
      <c r="E147" s="89"/>
      <c r="F147" s="89"/>
      <c r="G147" s="89"/>
      <c r="H147" s="89"/>
      <c r="I147" s="89"/>
    </row>
    <row r="148" spans="1:9" s="17" customFormat="1" ht="21.95" customHeight="1" x14ac:dyDescent="0.15">
      <c r="A148" s="88"/>
      <c r="B148" s="88"/>
      <c r="C148" s="89"/>
      <c r="D148" s="89"/>
      <c r="E148" s="89"/>
      <c r="F148" s="89"/>
      <c r="G148" s="89"/>
      <c r="H148" s="89"/>
      <c r="I148" s="89"/>
    </row>
    <row r="149" spans="1:9" s="17" customFormat="1" ht="21.95" customHeight="1" x14ac:dyDescent="0.15">
      <c r="A149" s="88"/>
      <c r="B149" s="88"/>
      <c r="C149" s="89"/>
      <c r="D149" s="89"/>
      <c r="E149" s="89"/>
      <c r="F149" s="89"/>
      <c r="G149" s="89"/>
      <c r="H149" s="89"/>
      <c r="I149" s="89"/>
    </row>
    <row r="150" spans="1:9" s="17" customFormat="1" ht="21.95" customHeight="1" x14ac:dyDescent="0.15">
      <c r="A150" s="88"/>
      <c r="B150" s="88"/>
      <c r="C150" s="89"/>
      <c r="D150" s="89"/>
      <c r="E150" s="89"/>
      <c r="F150" s="89"/>
      <c r="G150" s="89"/>
      <c r="H150" s="89"/>
      <c r="I150" s="89"/>
    </row>
    <row r="151" spans="1:9" s="17" customFormat="1" ht="21.95" customHeight="1" x14ac:dyDescent="0.15">
      <c r="A151" s="88"/>
      <c r="B151" s="88"/>
      <c r="C151" s="89"/>
      <c r="D151" s="89"/>
      <c r="E151" s="89"/>
      <c r="F151" s="89"/>
      <c r="G151" s="89"/>
      <c r="H151" s="89"/>
      <c r="I151" s="89"/>
    </row>
    <row r="152" spans="1:9" s="17" customFormat="1" ht="21.95" customHeight="1" x14ac:dyDescent="0.15">
      <c r="A152" s="88"/>
      <c r="B152" s="88"/>
      <c r="C152" s="89"/>
      <c r="D152" s="89"/>
      <c r="E152" s="89"/>
      <c r="F152" s="89"/>
      <c r="G152" s="89"/>
      <c r="H152" s="89"/>
      <c r="I152" s="89"/>
    </row>
    <row r="153" spans="1:9" s="17" customFormat="1" ht="21.95" customHeight="1" x14ac:dyDescent="0.15">
      <c r="A153" s="88"/>
      <c r="B153" s="88"/>
      <c r="C153" s="89"/>
      <c r="D153" s="89"/>
      <c r="E153" s="89"/>
      <c r="F153" s="89"/>
      <c r="G153" s="89"/>
      <c r="H153" s="89"/>
      <c r="I153" s="89"/>
    </row>
    <row r="154" spans="1:9" s="17" customFormat="1" ht="21.95" customHeight="1" x14ac:dyDescent="0.15">
      <c r="A154" s="88"/>
      <c r="B154" s="88"/>
      <c r="C154" s="89"/>
      <c r="D154" s="89"/>
      <c r="E154" s="89"/>
      <c r="F154" s="89"/>
      <c r="G154" s="89"/>
      <c r="H154" s="89"/>
      <c r="I154" s="89"/>
    </row>
    <row r="155" spans="1:9" s="17" customFormat="1" ht="21.95" customHeight="1" x14ac:dyDescent="0.15">
      <c r="A155" s="88"/>
      <c r="B155" s="88"/>
      <c r="C155" s="89"/>
      <c r="D155" s="89"/>
      <c r="E155" s="89"/>
      <c r="F155" s="89"/>
      <c r="G155" s="89"/>
      <c r="H155" s="89"/>
      <c r="I155" s="89"/>
    </row>
    <row r="156" spans="1:9" s="17" customFormat="1" ht="21.95" customHeight="1" x14ac:dyDescent="0.15">
      <c r="A156" s="88"/>
      <c r="B156" s="88"/>
      <c r="C156" s="89"/>
      <c r="D156" s="89"/>
      <c r="E156" s="89"/>
      <c r="F156" s="89"/>
      <c r="G156" s="89"/>
      <c r="H156" s="89"/>
      <c r="I156" s="89"/>
    </row>
    <row r="157" spans="1:9" s="17" customFormat="1" ht="21.95" customHeight="1" x14ac:dyDescent="0.15">
      <c r="A157" s="88"/>
      <c r="B157" s="88"/>
      <c r="C157" s="89"/>
      <c r="D157" s="89"/>
      <c r="E157" s="89"/>
      <c r="F157" s="89"/>
      <c r="G157" s="89"/>
      <c r="H157" s="89"/>
      <c r="I157" s="89"/>
    </row>
    <row r="158" spans="1:9" s="17" customFormat="1" ht="21.95" customHeight="1" x14ac:dyDescent="0.15">
      <c r="A158" s="88"/>
      <c r="B158" s="88"/>
      <c r="C158" s="89"/>
      <c r="D158" s="89"/>
      <c r="E158" s="89"/>
      <c r="F158" s="89"/>
      <c r="G158" s="89"/>
      <c r="H158" s="89"/>
      <c r="I158" s="89"/>
    </row>
    <row r="159" spans="1:9" s="17" customFormat="1" ht="21.95" customHeight="1" x14ac:dyDescent="0.15">
      <c r="A159" s="88"/>
      <c r="B159" s="88"/>
      <c r="C159" s="89"/>
      <c r="D159" s="89"/>
      <c r="E159" s="89"/>
      <c r="F159" s="89"/>
      <c r="G159" s="89"/>
      <c r="H159" s="89"/>
      <c r="I159" s="89"/>
    </row>
    <row r="160" spans="1:9" s="17" customFormat="1" ht="21.95" customHeight="1" x14ac:dyDescent="0.15">
      <c r="A160" s="88"/>
      <c r="B160" s="88"/>
      <c r="C160" s="89"/>
      <c r="D160" s="89"/>
      <c r="E160" s="89"/>
      <c r="F160" s="89"/>
      <c r="G160" s="89"/>
      <c r="H160" s="89"/>
      <c r="I160" s="89"/>
    </row>
    <row r="161" spans="1:9" s="17" customFormat="1" ht="21.95" customHeight="1" x14ac:dyDescent="0.15">
      <c r="A161" s="88"/>
      <c r="B161" s="88"/>
      <c r="C161" s="89"/>
      <c r="D161" s="89"/>
      <c r="E161" s="89"/>
      <c r="F161" s="89"/>
      <c r="G161" s="89"/>
      <c r="H161" s="89"/>
      <c r="I161" s="89"/>
    </row>
    <row r="162" spans="1:9" s="17" customFormat="1" ht="21.95" customHeight="1" x14ac:dyDescent="0.15">
      <c r="A162" s="88"/>
      <c r="B162" s="88"/>
      <c r="C162" s="89"/>
      <c r="D162" s="89"/>
      <c r="E162" s="89"/>
      <c r="F162" s="89"/>
      <c r="G162" s="89"/>
      <c r="H162" s="89"/>
      <c r="I162" s="89"/>
    </row>
    <row r="163" spans="1:9" s="17" customFormat="1" ht="21.95" customHeight="1" x14ac:dyDescent="0.15">
      <c r="A163" s="88"/>
      <c r="B163" s="88"/>
      <c r="C163" s="89"/>
      <c r="D163" s="89"/>
      <c r="E163" s="89"/>
      <c r="F163" s="89"/>
      <c r="G163" s="89"/>
      <c r="H163" s="89"/>
      <c r="I163" s="89"/>
    </row>
    <row r="164" spans="1:9" s="17" customFormat="1" ht="21.95" customHeight="1" x14ac:dyDescent="0.15">
      <c r="A164" s="88"/>
      <c r="B164" s="88"/>
      <c r="C164" s="89"/>
      <c r="D164" s="89"/>
      <c r="E164" s="89"/>
      <c r="F164" s="89"/>
      <c r="G164" s="89"/>
      <c r="H164" s="89"/>
      <c r="I164" s="89"/>
    </row>
    <row r="165" spans="1:9" s="17" customFormat="1" ht="21.95" customHeight="1" x14ac:dyDescent="0.15">
      <c r="A165" s="88"/>
      <c r="B165" s="88"/>
      <c r="C165" s="89"/>
      <c r="D165" s="89"/>
      <c r="E165" s="89"/>
      <c r="F165" s="89"/>
      <c r="G165" s="89"/>
      <c r="H165" s="89"/>
      <c r="I165" s="89"/>
    </row>
    <row r="166" spans="1:9" s="17" customFormat="1" ht="21.95" customHeight="1" x14ac:dyDescent="0.15">
      <c r="A166" s="88"/>
      <c r="B166" s="88"/>
      <c r="C166" s="89"/>
      <c r="D166" s="89"/>
      <c r="E166" s="89"/>
      <c r="F166" s="89"/>
      <c r="G166" s="89"/>
      <c r="H166" s="89"/>
      <c r="I166" s="89"/>
    </row>
    <row r="167" spans="1:9" s="17" customFormat="1" ht="21.95" customHeight="1" x14ac:dyDescent="0.15">
      <c r="A167" s="88"/>
      <c r="B167" s="88"/>
      <c r="C167" s="89"/>
      <c r="D167" s="89"/>
      <c r="E167" s="89"/>
      <c r="F167" s="89"/>
      <c r="G167" s="89"/>
      <c r="H167" s="89"/>
      <c r="I167" s="89"/>
    </row>
    <row r="168" spans="1:9" s="17" customFormat="1" ht="21.95" customHeight="1" x14ac:dyDescent="0.15">
      <c r="A168" s="88"/>
      <c r="B168" s="88"/>
      <c r="C168" s="89"/>
      <c r="D168" s="89"/>
      <c r="E168" s="89"/>
      <c r="F168" s="89"/>
      <c r="G168" s="89"/>
      <c r="H168" s="89"/>
      <c r="I168" s="89"/>
    </row>
    <row r="169" spans="1:9" s="17" customFormat="1" ht="21.95" customHeight="1" x14ac:dyDescent="0.15">
      <c r="A169" s="88"/>
      <c r="B169" s="88"/>
      <c r="C169" s="89"/>
      <c r="D169" s="89"/>
      <c r="E169" s="89"/>
      <c r="F169" s="89"/>
      <c r="G169" s="89"/>
      <c r="H169" s="89"/>
      <c r="I169" s="89"/>
    </row>
    <row r="170" spans="1:9" s="17" customFormat="1" ht="21.95" customHeight="1" x14ac:dyDescent="0.15">
      <c r="A170" s="88"/>
      <c r="B170" s="88"/>
      <c r="C170" s="89"/>
      <c r="D170" s="89"/>
      <c r="E170" s="89"/>
      <c r="F170" s="89"/>
      <c r="G170" s="89"/>
      <c r="H170" s="89"/>
      <c r="I170" s="89"/>
    </row>
  </sheetData>
  <mergeCells count="108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9:D99"/>
    <mergeCell ref="A100:B102"/>
    <mergeCell ref="C100:C101"/>
    <mergeCell ref="C102:D102"/>
    <mergeCell ref="A103:C105"/>
    <mergeCell ref="A106:D106"/>
    <mergeCell ref="A88:D88"/>
    <mergeCell ref="A89:D89"/>
    <mergeCell ref="A90:D90"/>
    <mergeCell ref="A91:D91"/>
    <mergeCell ref="A94:D94"/>
    <mergeCell ref="A96:C96"/>
    <mergeCell ref="A123:D123"/>
    <mergeCell ref="A124:B124"/>
    <mergeCell ref="C124:D124"/>
    <mergeCell ref="A125:B125"/>
    <mergeCell ref="C125:D125"/>
    <mergeCell ref="C128:D128"/>
    <mergeCell ref="A107:D107"/>
    <mergeCell ref="A108:D108"/>
    <mergeCell ref="A115:I115"/>
    <mergeCell ref="I117:I118"/>
    <mergeCell ref="A118:H118"/>
    <mergeCell ref="A122:D122"/>
    <mergeCell ref="A132:B132"/>
    <mergeCell ref="H132:I132"/>
    <mergeCell ref="E128:E129"/>
    <mergeCell ref="F128:G128"/>
    <mergeCell ref="H128:I129"/>
    <mergeCell ref="A130:B130"/>
    <mergeCell ref="H130:I130"/>
    <mergeCell ref="A131:B131"/>
    <mergeCell ref="H131:I131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8" t="s">
        <v>0</v>
      </c>
      <c r="B1" s="208"/>
      <c r="C1" s="208"/>
      <c r="D1" s="208"/>
      <c r="E1" s="208"/>
      <c r="F1" s="208"/>
      <c r="G1" s="208"/>
      <c r="H1" s="208"/>
      <c r="I1" s="208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188" t="s">
        <v>1</v>
      </c>
    </row>
    <row r="4" spans="1:9" ht="19.5" customHeight="1" x14ac:dyDescent="0.15">
      <c r="A4" s="210" t="s">
        <v>203</v>
      </c>
      <c r="B4" s="210"/>
      <c r="C4" s="210"/>
      <c r="D4" s="210"/>
      <c r="E4" s="210"/>
      <c r="F4" s="210"/>
      <c r="G4" s="210"/>
      <c r="H4" s="210"/>
      <c r="I4" s="188"/>
    </row>
    <row r="5" spans="1:9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5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11" t="s">
        <v>7</v>
      </c>
      <c r="B9" s="212"/>
      <c r="C9" s="212"/>
      <c r="D9" s="213"/>
      <c r="E9" s="130" t="s">
        <v>8</v>
      </c>
      <c r="F9" s="18" t="s">
        <v>9</v>
      </c>
      <c r="G9" s="18" t="s">
        <v>10</v>
      </c>
      <c r="H9" s="18" t="s">
        <v>11</v>
      </c>
      <c r="I9" s="19" t="s">
        <v>12</v>
      </c>
    </row>
    <row r="10" spans="1:9" ht="23.1" customHeight="1" x14ac:dyDescent="0.15">
      <c r="A10" s="214" t="s">
        <v>13</v>
      </c>
      <c r="B10" s="215"/>
      <c r="C10" s="220" t="s">
        <v>14</v>
      </c>
      <c r="D10" s="20" t="s">
        <v>15</v>
      </c>
      <c r="E10" s="141">
        <v>135379</v>
      </c>
      <c r="F10" s="21">
        <v>0</v>
      </c>
      <c r="G10" s="21">
        <v>135360</v>
      </c>
      <c r="H10" s="21">
        <v>19</v>
      </c>
      <c r="I10" s="22">
        <f t="shared" ref="I10:I17" si="0">SUM(G10:H10)</f>
        <v>135379</v>
      </c>
    </row>
    <row r="11" spans="1:9" ht="23.1" customHeight="1" x14ac:dyDescent="0.15">
      <c r="A11" s="216"/>
      <c r="B11" s="217"/>
      <c r="C11" s="221"/>
      <c r="D11" s="131" t="s">
        <v>16</v>
      </c>
      <c r="E11" s="24">
        <v>1186</v>
      </c>
      <c r="F11" s="25">
        <v>0</v>
      </c>
      <c r="G11" s="25">
        <v>1165</v>
      </c>
      <c r="H11" s="25">
        <v>21</v>
      </c>
      <c r="I11" s="26">
        <f t="shared" si="0"/>
        <v>1186</v>
      </c>
    </row>
    <row r="12" spans="1:9" ht="23.1" customHeight="1" x14ac:dyDescent="0.15">
      <c r="A12" s="216"/>
      <c r="B12" s="217"/>
      <c r="C12" s="222" t="s">
        <v>17</v>
      </c>
      <c r="D12" s="131" t="s">
        <v>18</v>
      </c>
      <c r="E12" s="24">
        <v>18351</v>
      </c>
      <c r="F12" s="25">
        <v>0</v>
      </c>
      <c r="G12" s="25">
        <v>18351</v>
      </c>
      <c r="H12" s="25">
        <v>0</v>
      </c>
      <c r="I12" s="26">
        <f t="shared" si="0"/>
        <v>18351</v>
      </c>
    </row>
    <row r="13" spans="1:9" ht="23.1" customHeight="1" x14ac:dyDescent="0.15">
      <c r="A13" s="216"/>
      <c r="B13" s="217"/>
      <c r="C13" s="221"/>
      <c r="D13" s="131" t="s">
        <v>19</v>
      </c>
      <c r="E13" s="24">
        <v>19641</v>
      </c>
      <c r="F13" s="25">
        <v>22</v>
      </c>
      <c r="G13" s="25">
        <v>19662</v>
      </c>
      <c r="H13" s="25">
        <v>1</v>
      </c>
      <c r="I13" s="26">
        <f t="shared" si="0"/>
        <v>19663</v>
      </c>
    </row>
    <row r="14" spans="1:9" ht="23.1" customHeight="1" x14ac:dyDescent="0.15">
      <c r="A14" s="218"/>
      <c r="B14" s="219"/>
      <c r="C14" s="223" t="s">
        <v>20</v>
      </c>
      <c r="D14" s="224"/>
      <c r="E14" s="142">
        <f>SUM(E10:E13)</f>
        <v>174557</v>
      </c>
      <c r="F14" s="25">
        <f>SUM(F10:F13)</f>
        <v>22</v>
      </c>
      <c r="G14" s="25">
        <f>SUM(G10:G13)</f>
        <v>174538</v>
      </c>
      <c r="H14" s="25">
        <f>SUM(H10:H13)</f>
        <v>41</v>
      </c>
      <c r="I14" s="26">
        <f t="shared" si="0"/>
        <v>174579</v>
      </c>
    </row>
    <row r="15" spans="1:9" ht="23.1" customHeight="1" x14ac:dyDescent="0.15">
      <c r="A15" s="191" t="s">
        <v>21</v>
      </c>
      <c r="B15" s="192"/>
      <c r="C15" s="193"/>
      <c r="D15" s="131" t="s">
        <v>18</v>
      </c>
      <c r="E15" s="27">
        <v>501132</v>
      </c>
      <c r="F15" s="25">
        <v>7238</v>
      </c>
      <c r="G15" s="25">
        <v>508179</v>
      </c>
      <c r="H15" s="25">
        <v>191</v>
      </c>
      <c r="I15" s="26">
        <f t="shared" si="0"/>
        <v>508370</v>
      </c>
    </row>
    <row r="16" spans="1:9" ht="23.1" customHeight="1" x14ac:dyDescent="0.15">
      <c r="A16" s="194"/>
      <c r="B16" s="195"/>
      <c r="C16" s="196"/>
      <c r="D16" s="131" t="s">
        <v>19</v>
      </c>
      <c r="E16" s="27">
        <v>292434</v>
      </c>
      <c r="F16" s="25">
        <v>9956</v>
      </c>
      <c r="G16" s="25">
        <v>302356</v>
      </c>
      <c r="H16" s="25">
        <v>34</v>
      </c>
      <c r="I16" s="26">
        <f t="shared" si="0"/>
        <v>302390</v>
      </c>
    </row>
    <row r="17" spans="1:9" ht="23.1" customHeight="1" x14ac:dyDescent="0.15">
      <c r="A17" s="197"/>
      <c r="B17" s="198"/>
      <c r="C17" s="199"/>
      <c r="D17" s="131" t="s">
        <v>22</v>
      </c>
      <c r="E17" s="28">
        <f>SUM(E15:E16)</f>
        <v>793566</v>
      </c>
      <c r="F17" s="25">
        <f>SUM(F15:F16)</f>
        <v>17194</v>
      </c>
      <c r="G17" s="25">
        <f>SUM(G15:G16)</f>
        <v>810535</v>
      </c>
      <c r="H17" s="24">
        <f>SUM(H15:H16)</f>
        <v>225</v>
      </c>
      <c r="I17" s="26">
        <f t="shared" si="0"/>
        <v>810760</v>
      </c>
    </row>
    <row r="18" spans="1:9" ht="23.1" customHeight="1" x14ac:dyDescent="0.15">
      <c r="A18" s="200" t="s">
        <v>23</v>
      </c>
      <c r="B18" s="201"/>
      <c r="C18" s="201"/>
      <c r="D18" s="132"/>
      <c r="E18" s="28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191" t="s">
        <v>25</v>
      </c>
      <c r="B19" s="192"/>
      <c r="C19" s="193"/>
      <c r="D19" s="131" t="s">
        <v>18</v>
      </c>
      <c r="E19" s="27">
        <v>404</v>
      </c>
      <c r="F19" s="25">
        <v>6</v>
      </c>
      <c r="G19" s="25">
        <v>410</v>
      </c>
      <c r="H19" s="25">
        <v>0</v>
      </c>
      <c r="I19" s="26">
        <f t="shared" ref="I19:I25" si="1">SUM(G19:H19)</f>
        <v>410</v>
      </c>
    </row>
    <row r="20" spans="1:9" ht="23.1" customHeight="1" x14ac:dyDescent="0.15">
      <c r="A20" s="194"/>
      <c r="B20" s="195"/>
      <c r="C20" s="196"/>
      <c r="D20" s="131" t="s">
        <v>19</v>
      </c>
      <c r="E20" s="27">
        <v>7999</v>
      </c>
      <c r="F20" s="25">
        <v>82</v>
      </c>
      <c r="G20" s="25">
        <v>8081</v>
      </c>
      <c r="H20" s="25">
        <v>0</v>
      </c>
      <c r="I20" s="26">
        <f t="shared" si="1"/>
        <v>8081</v>
      </c>
    </row>
    <row r="21" spans="1:9" ht="23.1" customHeight="1" x14ac:dyDescent="0.15">
      <c r="A21" s="197"/>
      <c r="B21" s="198"/>
      <c r="C21" s="199"/>
      <c r="D21" s="131" t="s">
        <v>22</v>
      </c>
      <c r="E21" s="28">
        <f>SUM(E19:E20)</f>
        <v>8403</v>
      </c>
      <c r="F21" s="25">
        <f>SUM(F19:F20)</f>
        <v>88</v>
      </c>
      <c r="G21" s="25">
        <f>SUM(G19:G20)</f>
        <v>8491</v>
      </c>
      <c r="H21" s="24">
        <f>SUM(H19:H20)</f>
        <v>0</v>
      </c>
      <c r="I21" s="26">
        <f t="shared" si="1"/>
        <v>8491</v>
      </c>
    </row>
    <row r="22" spans="1:9" ht="23.1" customHeight="1" x14ac:dyDescent="0.15">
      <c r="A22" s="202" t="s">
        <v>26</v>
      </c>
      <c r="B22" s="203"/>
      <c r="C22" s="203"/>
      <c r="D22" s="204"/>
      <c r="E22" s="143">
        <v>782</v>
      </c>
      <c r="F22" s="33">
        <v>0</v>
      </c>
      <c r="G22" s="33">
        <v>782</v>
      </c>
      <c r="H22" s="33">
        <v>0</v>
      </c>
      <c r="I22" s="34">
        <f t="shared" si="1"/>
        <v>782</v>
      </c>
    </row>
    <row r="23" spans="1:9" ht="23.1" customHeight="1" x14ac:dyDescent="0.15">
      <c r="A23" s="35"/>
      <c r="B23" s="36"/>
      <c r="C23" s="205" t="s">
        <v>27</v>
      </c>
      <c r="D23" s="206"/>
      <c r="E23" s="143">
        <v>32</v>
      </c>
      <c r="F23" s="33">
        <v>0</v>
      </c>
      <c r="G23" s="33">
        <v>32</v>
      </c>
      <c r="H23" s="33">
        <v>0</v>
      </c>
      <c r="I23" s="34">
        <f t="shared" si="1"/>
        <v>32</v>
      </c>
    </row>
    <row r="24" spans="1:9" ht="23.1" customHeight="1" x14ac:dyDescent="0.15">
      <c r="A24" s="35"/>
      <c r="B24" s="36"/>
      <c r="C24" s="37"/>
      <c r="D24" s="128" t="s">
        <v>28</v>
      </c>
      <c r="E24" s="143">
        <v>5</v>
      </c>
      <c r="F24" s="33">
        <v>0</v>
      </c>
      <c r="G24" s="33">
        <v>5</v>
      </c>
      <c r="H24" s="33">
        <v>0</v>
      </c>
      <c r="I24" s="34">
        <f t="shared" si="1"/>
        <v>5</v>
      </c>
    </row>
    <row r="25" spans="1:9" ht="23.1" customHeight="1" x14ac:dyDescent="0.15">
      <c r="A25" s="39"/>
      <c r="B25" s="40"/>
      <c r="C25" s="207" t="s">
        <v>29</v>
      </c>
      <c r="D25" s="206"/>
      <c r="E25" s="143">
        <v>225</v>
      </c>
      <c r="F25" s="33">
        <v>0</v>
      </c>
      <c r="G25" s="33">
        <v>225</v>
      </c>
      <c r="H25" s="33">
        <v>0</v>
      </c>
      <c r="I25" s="34">
        <f t="shared" si="1"/>
        <v>225</v>
      </c>
    </row>
    <row r="26" spans="1:9" ht="23.1" customHeight="1" x14ac:dyDescent="0.15">
      <c r="A26" s="232" t="s">
        <v>30</v>
      </c>
      <c r="B26" s="192"/>
      <c r="C26" s="193"/>
      <c r="D26" s="131" t="s">
        <v>31</v>
      </c>
      <c r="E26" s="24">
        <v>2141</v>
      </c>
      <c r="F26" s="25">
        <v>0</v>
      </c>
      <c r="G26" s="30" t="s">
        <v>24</v>
      </c>
      <c r="H26" s="30" t="s">
        <v>24</v>
      </c>
      <c r="I26" s="26">
        <v>2141</v>
      </c>
    </row>
    <row r="27" spans="1:9" ht="23.1" customHeight="1" x14ac:dyDescent="0.15">
      <c r="A27" s="194"/>
      <c r="B27" s="195"/>
      <c r="C27" s="196"/>
      <c r="D27" s="131" t="s">
        <v>32</v>
      </c>
      <c r="E27" s="24">
        <v>5750</v>
      </c>
      <c r="F27" s="25">
        <v>0</v>
      </c>
      <c r="G27" s="30" t="s">
        <v>24</v>
      </c>
      <c r="H27" s="30" t="s">
        <v>24</v>
      </c>
      <c r="I27" s="26">
        <v>5750</v>
      </c>
    </row>
    <row r="28" spans="1:9" ht="23.1" customHeight="1" x14ac:dyDescent="0.15">
      <c r="A28" s="197"/>
      <c r="B28" s="198"/>
      <c r="C28" s="199"/>
      <c r="D28" s="131" t="s">
        <v>20</v>
      </c>
      <c r="E28" s="24">
        <f>SUM(E26:E27)</f>
        <v>7891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7891</v>
      </c>
    </row>
    <row r="29" spans="1:9" ht="23.1" customHeight="1" x14ac:dyDescent="0.15">
      <c r="A29" s="233" t="s">
        <v>33</v>
      </c>
      <c r="B29" s="234"/>
      <c r="C29" s="228"/>
      <c r="D29" s="229"/>
      <c r="E29" s="27">
        <v>408316</v>
      </c>
      <c r="F29" s="25">
        <v>0</v>
      </c>
      <c r="G29" s="30" t="s">
        <v>204</v>
      </c>
      <c r="H29" s="30" t="s">
        <v>34</v>
      </c>
      <c r="I29" s="26">
        <v>408316</v>
      </c>
    </row>
    <row r="30" spans="1:9" ht="23.1" customHeight="1" x14ac:dyDescent="0.15">
      <c r="A30" s="235"/>
      <c r="B30" s="236"/>
      <c r="C30" s="205" t="s">
        <v>164</v>
      </c>
      <c r="D30" s="206"/>
      <c r="E30" s="27">
        <v>139610</v>
      </c>
      <c r="F30" s="25">
        <v>0</v>
      </c>
      <c r="G30" s="30" t="s">
        <v>204</v>
      </c>
      <c r="H30" s="30" t="s">
        <v>204</v>
      </c>
      <c r="I30" s="26">
        <v>139610</v>
      </c>
    </row>
    <row r="31" spans="1:9" ht="23.1" customHeight="1" x14ac:dyDescent="0.15">
      <c r="A31" s="126"/>
      <c r="B31" s="127"/>
      <c r="C31" s="37"/>
      <c r="D31" s="128" t="s">
        <v>28</v>
      </c>
      <c r="E31" s="27">
        <v>13678</v>
      </c>
      <c r="F31" s="25">
        <v>0</v>
      </c>
      <c r="G31" s="30" t="s">
        <v>106</v>
      </c>
      <c r="H31" s="30" t="s">
        <v>34</v>
      </c>
      <c r="I31" s="26">
        <v>13678</v>
      </c>
    </row>
    <row r="32" spans="1:9" ht="23.1" customHeight="1" x14ac:dyDescent="0.15">
      <c r="A32" s="235"/>
      <c r="B32" s="236"/>
      <c r="C32" s="228" t="s">
        <v>29</v>
      </c>
      <c r="D32" s="229"/>
      <c r="E32" s="27">
        <v>48059</v>
      </c>
      <c r="F32" s="25">
        <v>0</v>
      </c>
      <c r="G32" s="30" t="s">
        <v>106</v>
      </c>
      <c r="H32" s="30" t="s">
        <v>106</v>
      </c>
      <c r="I32" s="26">
        <v>48059</v>
      </c>
    </row>
    <row r="33" spans="1:9" ht="23.1" customHeight="1" x14ac:dyDescent="0.15">
      <c r="A33" s="225" t="s">
        <v>39</v>
      </c>
      <c r="B33" s="226"/>
      <c r="C33" s="228" t="s">
        <v>40</v>
      </c>
      <c r="D33" s="229"/>
      <c r="E33" s="27">
        <v>11190</v>
      </c>
      <c r="F33" s="25">
        <v>42</v>
      </c>
      <c r="G33" s="25">
        <v>11232</v>
      </c>
      <c r="H33" s="25">
        <v>0</v>
      </c>
      <c r="I33" s="26">
        <f>SUM(G33:H33)</f>
        <v>11232</v>
      </c>
    </row>
    <row r="34" spans="1:9" ht="23.1" customHeight="1" x14ac:dyDescent="0.15">
      <c r="A34" s="216"/>
      <c r="B34" s="227"/>
      <c r="C34" s="228" t="s">
        <v>205</v>
      </c>
      <c r="D34" s="229"/>
      <c r="E34" s="27">
        <v>2285</v>
      </c>
      <c r="F34" s="25">
        <v>10</v>
      </c>
      <c r="G34" s="25">
        <v>2295</v>
      </c>
      <c r="H34" s="25">
        <v>0</v>
      </c>
      <c r="I34" s="26">
        <f>SUM(G34:H34)</f>
        <v>2295</v>
      </c>
    </row>
    <row r="35" spans="1:9" ht="23.1" customHeight="1" x14ac:dyDescent="0.15">
      <c r="A35" s="216"/>
      <c r="B35" s="227"/>
      <c r="C35" s="228" t="s">
        <v>111</v>
      </c>
      <c r="D35" s="229"/>
      <c r="E35" s="27">
        <v>1</v>
      </c>
      <c r="F35" s="25">
        <v>0</v>
      </c>
      <c r="G35" s="25">
        <v>1</v>
      </c>
      <c r="H35" s="25">
        <v>0</v>
      </c>
      <c r="I35" s="26">
        <f>SUM(G35:H35)</f>
        <v>1</v>
      </c>
    </row>
    <row r="36" spans="1:9" ht="23.1" customHeight="1" x14ac:dyDescent="0.15">
      <c r="A36" s="216"/>
      <c r="B36" s="227"/>
      <c r="C36" s="228" t="s">
        <v>206</v>
      </c>
      <c r="D36" s="229"/>
      <c r="E36" s="27">
        <v>1</v>
      </c>
      <c r="F36" s="25">
        <v>0</v>
      </c>
      <c r="G36" s="25">
        <v>1</v>
      </c>
      <c r="H36" s="25">
        <v>0</v>
      </c>
      <c r="I36" s="26">
        <f>SUM(G36:H36)</f>
        <v>1</v>
      </c>
    </row>
    <row r="37" spans="1:9" ht="23.1" customHeight="1" x14ac:dyDescent="0.15">
      <c r="A37" s="216"/>
      <c r="B37" s="227"/>
      <c r="C37" s="230" t="s">
        <v>20</v>
      </c>
      <c r="D37" s="231"/>
      <c r="E37" s="25">
        <f>SUM(E33:E36)</f>
        <v>13477</v>
      </c>
      <c r="F37" s="25">
        <f>SUM(F33:F36)</f>
        <v>52</v>
      </c>
      <c r="G37" s="25">
        <f>SUM(G33:G36)</f>
        <v>13529</v>
      </c>
      <c r="H37" s="25">
        <f>SUM(H33:H36)</f>
        <v>0</v>
      </c>
      <c r="I37" s="26">
        <f>SUM(G37:H37)</f>
        <v>13529</v>
      </c>
    </row>
    <row r="38" spans="1:9" ht="23.1" customHeight="1" x14ac:dyDescent="0.15">
      <c r="A38" s="249" t="s">
        <v>44</v>
      </c>
      <c r="B38" s="250"/>
      <c r="C38" s="250"/>
      <c r="D38" s="251"/>
      <c r="E38" s="143">
        <v>17083</v>
      </c>
      <c r="F38" s="33">
        <v>0</v>
      </c>
      <c r="G38" s="43" t="s">
        <v>106</v>
      </c>
      <c r="H38" s="43" t="s">
        <v>106</v>
      </c>
      <c r="I38" s="34">
        <v>17083</v>
      </c>
    </row>
    <row r="39" spans="1:9" ht="23.1" customHeight="1" x14ac:dyDescent="0.15">
      <c r="A39" s="249" t="s">
        <v>45</v>
      </c>
      <c r="B39" s="250"/>
      <c r="C39" s="250"/>
      <c r="D39" s="251"/>
      <c r="E39" s="143">
        <v>6695</v>
      </c>
      <c r="F39" s="33">
        <v>0</v>
      </c>
      <c r="G39" s="33">
        <v>6694</v>
      </c>
      <c r="H39" s="33">
        <v>1</v>
      </c>
      <c r="I39" s="34">
        <f>SUM(G39:H39)</f>
        <v>6695</v>
      </c>
    </row>
    <row r="40" spans="1:9" ht="23.1" customHeight="1" x14ac:dyDescent="0.15">
      <c r="A40" s="249" t="s">
        <v>46</v>
      </c>
      <c r="B40" s="250"/>
      <c r="C40" s="250"/>
      <c r="D40" s="251"/>
      <c r="E40" s="143">
        <v>342</v>
      </c>
      <c r="F40" s="33">
        <v>0</v>
      </c>
      <c r="G40" s="33">
        <v>342</v>
      </c>
      <c r="H40" s="33">
        <v>0</v>
      </c>
      <c r="I40" s="34">
        <f>SUM(G40:H40)</f>
        <v>342</v>
      </c>
    </row>
    <row r="41" spans="1:9" ht="23.1" customHeight="1" x14ac:dyDescent="0.15">
      <c r="A41" s="239" t="s">
        <v>47</v>
      </c>
      <c r="B41" s="252"/>
      <c r="C41" s="253"/>
      <c r="D41" s="254"/>
      <c r="E41" s="44">
        <v>169302</v>
      </c>
      <c r="F41" s="33">
        <v>0</v>
      </c>
      <c r="G41" s="43" t="s">
        <v>106</v>
      </c>
      <c r="H41" s="43" t="s">
        <v>106</v>
      </c>
      <c r="I41" s="34">
        <v>169302</v>
      </c>
    </row>
    <row r="42" spans="1:9" ht="23.1" customHeight="1" x14ac:dyDescent="0.15">
      <c r="A42" s="239"/>
      <c r="B42" s="252"/>
      <c r="C42" s="255" t="s">
        <v>48</v>
      </c>
      <c r="D42" s="256"/>
      <c r="E42" s="143">
        <v>156581</v>
      </c>
      <c r="F42" s="33">
        <v>0</v>
      </c>
      <c r="G42" s="33">
        <v>156574</v>
      </c>
      <c r="H42" s="33">
        <v>7</v>
      </c>
      <c r="I42" s="34">
        <f>SUM(G42:H42)</f>
        <v>156581</v>
      </c>
    </row>
    <row r="43" spans="1:9" ht="23.1" customHeight="1" x14ac:dyDescent="0.15">
      <c r="A43" s="239"/>
      <c r="B43" s="252"/>
      <c r="C43" s="257" t="s">
        <v>49</v>
      </c>
      <c r="D43" s="258"/>
      <c r="E43" s="45">
        <v>11279</v>
      </c>
      <c r="F43" s="33">
        <v>0</v>
      </c>
      <c r="G43" s="43" t="s">
        <v>204</v>
      </c>
      <c r="H43" s="43" t="s">
        <v>106</v>
      </c>
      <c r="I43" s="34">
        <v>11279</v>
      </c>
    </row>
    <row r="44" spans="1:9" ht="23.1" customHeight="1" x14ac:dyDescent="0.15">
      <c r="A44" s="239"/>
      <c r="B44" s="252"/>
      <c r="C44" s="46"/>
      <c r="D44" s="47" t="s">
        <v>50</v>
      </c>
      <c r="E44" s="144">
        <v>4459</v>
      </c>
      <c r="F44" s="33">
        <v>0</v>
      </c>
      <c r="G44" s="43" t="s">
        <v>34</v>
      </c>
      <c r="H44" s="48" t="s">
        <v>106</v>
      </c>
      <c r="I44" s="34">
        <v>4459</v>
      </c>
    </row>
    <row r="45" spans="1:9" ht="23.1" customHeight="1" x14ac:dyDescent="0.15">
      <c r="A45" s="239"/>
      <c r="B45" s="252"/>
      <c r="C45" s="247" t="s">
        <v>51</v>
      </c>
      <c r="D45" s="251"/>
      <c r="E45" s="45">
        <v>520</v>
      </c>
      <c r="F45" s="49">
        <v>0</v>
      </c>
      <c r="G45" s="43" t="s">
        <v>204</v>
      </c>
      <c r="H45" s="48" t="s">
        <v>204</v>
      </c>
      <c r="I45" s="34">
        <v>520</v>
      </c>
    </row>
    <row r="46" spans="1:9" ht="23.1" customHeight="1" x14ac:dyDescent="0.15">
      <c r="A46" s="239"/>
      <c r="B46" s="252"/>
      <c r="C46" s="247" t="s">
        <v>52</v>
      </c>
      <c r="D46" s="251"/>
      <c r="E46" s="45">
        <v>0</v>
      </c>
      <c r="F46" s="49">
        <v>0</v>
      </c>
      <c r="G46" s="43" t="s">
        <v>34</v>
      </c>
      <c r="H46" s="48" t="s">
        <v>106</v>
      </c>
      <c r="I46" s="34">
        <v>0</v>
      </c>
    </row>
    <row r="47" spans="1:9" ht="23.1" customHeight="1" x14ac:dyDescent="0.15">
      <c r="A47" s="239"/>
      <c r="B47" s="252"/>
      <c r="C47" s="247" t="s">
        <v>53</v>
      </c>
      <c r="D47" s="248"/>
      <c r="E47" s="45">
        <v>265</v>
      </c>
      <c r="F47" s="49">
        <v>0</v>
      </c>
      <c r="G47" s="33">
        <v>265</v>
      </c>
      <c r="H47" s="45">
        <v>0</v>
      </c>
      <c r="I47" s="34">
        <f>SUM(G47:H47)</f>
        <v>265</v>
      </c>
    </row>
    <row r="48" spans="1:9" ht="23.1" customHeight="1" x14ac:dyDescent="0.15">
      <c r="A48" s="237" t="s">
        <v>54</v>
      </c>
      <c r="B48" s="238"/>
      <c r="C48" s="243" t="s">
        <v>49</v>
      </c>
      <c r="D48" s="244"/>
      <c r="E48" s="45">
        <v>65779</v>
      </c>
      <c r="F48" s="49">
        <v>0</v>
      </c>
      <c r="G48" s="43" t="s">
        <v>106</v>
      </c>
      <c r="H48" s="48" t="s">
        <v>106</v>
      </c>
      <c r="I48" s="34">
        <v>65779</v>
      </c>
    </row>
    <row r="49" spans="1:9" ht="23.1" customHeight="1" x14ac:dyDescent="0.15">
      <c r="A49" s="239"/>
      <c r="B49" s="240"/>
      <c r="C49" s="50"/>
      <c r="D49" s="51" t="s">
        <v>50</v>
      </c>
      <c r="E49" s="45">
        <v>34405</v>
      </c>
      <c r="F49" s="49">
        <v>0</v>
      </c>
      <c r="G49" s="43" t="s">
        <v>34</v>
      </c>
      <c r="H49" s="48" t="s">
        <v>204</v>
      </c>
      <c r="I49" s="34">
        <v>34405</v>
      </c>
    </row>
    <row r="50" spans="1:9" ht="23.1" customHeight="1" x14ac:dyDescent="0.15">
      <c r="A50" s="239"/>
      <c r="B50" s="240"/>
      <c r="C50" s="245" t="s">
        <v>55</v>
      </c>
      <c r="D50" s="246"/>
      <c r="E50" s="45">
        <v>75</v>
      </c>
      <c r="F50" s="49">
        <v>0</v>
      </c>
      <c r="G50" s="43" t="s">
        <v>106</v>
      </c>
      <c r="H50" s="48" t="s">
        <v>106</v>
      </c>
      <c r="I50" s="34">
        <v>75</v>
      </c>
    </row>
    <row r="51" spans="1:9" ht="23.1" customHeight="1" x14ac:dyDescent="0.15">
      <c r="A51" s="239"/>
      <c r="B51" s="240"/>
      <c r="C51" s="245" t="s">
        <v>56</v>
      </c>
      <c r="D51" s="246"/>
      <c r="E51" s="45">
        <v>0</v>
      </c>
      <c r="F51" s="49">
        <v>0</v>
      </c>
      <c r="G51" s="43" t="s">
        <v>106</v>
      </c>
      <c r="H51" s="48" t="s">
        <v>34</v>
      </c>
      <c r="I51" s="34">
        <v>0</v>
      </c>
    </row>
    <row r="52" spans="1:9" ht="23.1" customHeight="1" x14ac:dyDescent="0.15">
      <c r="A52" s="241"/>
      <c r="B52" s="242"/>
      <c r="C52" s="247" t="s">
        <v>53</v>
      </c>
      <c r="D52" s="248"/>
      <c r="E52" s="45">
        <v>5708</v>
      </c>
      <c r="F52" s="49">
        <v>0</v>
      </c>
      <c r="G52" s="33">
        <v>5708</v>
      </c>
      <c r="H52" s="45">
        <v>0</v>
      </c>
      <c r="I52" s="34">
        <f>SUM(G52:H52)</f>
        <v>5708</v>
      </c>
    </row>
    <row r="53" spans="1:9" ht="23.1" customHeight="1" x14ac:dyDescent="0.15">
      <c r="A53" s="249" t="s">
        <v>57</v>
      </c>
      <c r="B53" s="250"/>
      <c r="C53" s="250"/>
      <c r="D53" s="251"/>
      <c r="E53" s="45">
        <v>673</v>
      </c>
      <c r="F53" s="49">
        <v>0</v>
      </c>
      <c r="G53" s="43" t="s">
        <v>204</v>
      </c>
      <c r="H53" s="48" t="s">
        <v>34</v>
      </c>
      <c r="I53" s="34">
        <v>673</v>
      </c>
    </row>
    <row r="54" spans="1:9" ht="23.1" customHeight="1" thickBot="1" x14ac:dyDescent="0.2">
      <c r="A54" s="259" t="s">
        <v>58</v>
      </c>
      <c r="B54" s="260"/>
      <c r="C54" s="260"/>
      <c r="D54" s="261"/>
      <c r="E54" s="145">
        <v>0</v>
      </c>
      <c r="F54" s="52">
        <v>0</v>
      </c>
      <c r="G54" s="53" t="s">
        <v>106</v>
      </c>
      <c r="H54" s="54" t="s">
        <v>106</v>
      </c>
      <c r="I54" s="55">
        <v>0</v>
      </c>
    </row>
    <row r="55" spans="1:9" ht="28.5" x14ac:dyDescent="0.3">
      <c r="A55" s="208" t="str">
        <f>A1</f>
        <v>検査関係業務量報告</v>
      </c>
      <c r="B55" s="208"/>
      <c r="C55" s="208"/>
      <c r="D55" s="208"/>
      <c r="E55" s="208"/>
      <c r="F55" s="208"/>
      <c r="G55" s="208"/>
      <c r="H55" s="208"/>
      <c r="I55" s="208"/>
    </row>
    <row r="56" spans="1:9" ht="12.75" customHeight="1" x14ac:dyDescent="0.3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 customHeight="1" x14ac:dyDescent="0.2">
      <c r="A57" s="57"/>
      <c r="B57" s="58"/>
      <c r="C57" s="58"/>
      <c r="F57" s="7"/>
      <c r="G57" s="7"/>
      <c r="H57" s="8"/>
      <c r="I57" s="146" t="str">
        <f>IF(I3="","",I3)</f>
        <v/>
      </c>
    </row>
    <row r="58" spans="1:9" ht="23.25" customHeight="1" x14ac:dyDescent="0.15">
      <c r="A58" s="263" t="str">
        <f>A4</f>
        <v>令和 2年 1月</v>
      </c>
      <c r="B58" s="264"/>
      <c r="C58" s="264"/>
      <c r="D58" s="264"/>
      <c r="E58" s="264"/>
      <c r="F58" s="264"/>
      <c r="G58" s="264"/>
      <c r="H58" s="264"/>
      <c r="I58" s="146"/>
    </row>
    <row r="59" spans="1:9" ht="20.25" customHeight="1" thickBot="1" x14ac:dyDescent="0.2">
      <c r="A59" s="59" t="str">
        <f>A5</f>
        <v>全国計</v>
      </c>
      <c r="B59" s="60"/>
      <c r="C59" s="60"/>
      <c r="D59" s="60"/>
      <c r="E59" s="10"/>
      <c r="F59" s="11"/>
      <c r="G59" s="11"/>
      <c r="H59" s="11"/>
      <c r="I59" s="14" t="s">
        <v>138</v>
      </c>
    </row>
    <row r="60" spans="1:9" ht="23.1" customHeight="1" thickBot="1" x14ac:dyDescent="0.2">
      <c r="A60" s="211" t="s">
        <v>7</v>
      </c>
      <c r="B60" s="212"/>
      <c r="C60" s="212"/>
      <c r="D60" s="213"/>
      <c r="E60" s="129" t="s">
        <v>8</v>
      </c>
      <c r="F60" s="18" t="s">
        <v>9</v>
      </c>
      <c r="G60" s="18" t="s">
        <v>10</v>
      </c>
      <c r="H60" s="18" t="s">
        <v>11</v>
      </c>
      <c r="I60" s="19" t="s">
        <v>124</v>
      </c>
    </row>
    <row r="61" spans="1:9" ht="23.1" customHeight="1" x14ac:dyDescent="0.15">
      <c r="A61" s="265" t="s">
        <v>61</v>
      </c>
      <c r="B61" s="266"/>
      <c r="C61" s="230" t="s">
        <v>62</v>
      </c>
      <c r="D61" s="271"/>
      <c r="E61" s="62">
        <v>353</v>
      </c>
      <c r="F61" s="63">
        <v>0</v>
      </c>
      <c r="G61" s="30" t="s">
        <v>106</v>
      </c>
      <c r="H61" s="64" t="s">
        <v>106</v>
      </c>
      <c r="I61" s="34">
        <v>353</v>
      </c>
    </row>
    <row r="62" spans="1:9" ht="23.1" customHeight="1" x14ac:dyDescent="0.15">
      <c r="A62" s="267"/>
      <c r="B62" s="268"/>
      <c r="C62" s="230" t="s">
        <v>63</v>
      </c>
      <c r="D62" s="271"/>
      <c r="E62" s="62">
        <v>3547</v>
      </c>
      <c r="F62" s="63">
        <v>30</v>
      </c>
      <c r="G62" s="30" t="s">
        <v>106</v>
      </c>
      <c r="H62" s="64" t="s">
        <v>106</v>
      </c>
      <c r="I62" s="34">
        <v>3577</v>
      </c>
    </row>
    <row r="63" spans="1:9" ht="23.1" customHeight="1" x14ac:dyDescent="0.15">
      <c r="A63" s="267"/>
      <c r="B63" s="268"/>
      <c r="C63" s="230" t="s">
        <v>65</v>
      </c>
      <c r="D63" s="271"/>
      <c r="E63" s="62">
        <v>156</v>
      </c>
      <c r="F63" s="63">
        <v>2</v>
      </c>
      <c r="G63" s="30" t="s">
        <v>106</v>
      </c>
      <c r="H63" s="64" t="s">
        <v>106</v>
      </c>
      <c r="I63" s="34">
        <v>158</v>
      </c>
    </row>
    <row r="64" spans="1:9" ht="23.1" customHeight="1" x14ac:dyDescent="0.15">
      <c r="A64" s="269"/>
      <c r="B64" s="270"/>
      <c r="C64" s="230" t="s">
        <v>20</v>
      </c>
      <c r="D64" s="231"/>
      <c r="E64" s="25">
        <f>SUM(E61:E63)</f>
        <v>4056</v>
      </c>
      <c r="F64" s="25">
        <f>SUM(F61:F63)</f>
        <v>32</v>
      </c>
      <c r="G64" s="30" t="s">
        <v>106</v>
      </c>
      <c r="H64" s="30" t="s">
        <v>106</v>
      </c>
      <c r="I64" s="26">
        <f>SUM(I61:I63)</f>
        <v>4088</v>
      </c>
    </row>
    <row r="65" spans="1:9" ht="23.1" customHeight="1" x14ac:dyDescent="0.15">
      <c r="A65" s="265" t="s">
        <v>139</v>
      </c>
      <c r="B65" s="266"/>
      <c r="C65" s="234" t="s">
        <v>115</v>
      </c>
      <c r="D65" s="65" t="s">
        <v>116</v>
      </c>
      <c r="E65" s="27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267"/>
      <c r="B66" s="268"/>
      <c r="C66" s="274"/>
      <c r="D66" s="65" t="s">
        <v>117</v>
      </c>
      <c r="E66" s="27">
        <v>346</v>
      </c>
      <c r="F66" s="25">
        <v>0</v>
      </c>
      <c r="G66" s="25">
        <v>346</v>
      </c>
      <c r="H66" s="25">
        <v>0</v>
      </c>
      <c r="I66" s="34">
        <f t="shared" si="2"/>
        <v>346</v>
      </c>
    </row>
    <row r="67" spans="1:9" ht="23.1" customHeight="1" x14ac:dyDescent="0.15">
      <c r="A67" s="267"/>
      <c r="B67" s="268"/>
      <c r="C67" s="234" t="s">
        <v>147</v>
      </c>
      <c r="D67" s="65" t="s">
        <v>116</v>
      </c>
      <c r="E67" s="27">
        <v>2</v>
      </c>
      <c r="F67" s="25">
        <v>0</v>
      </c>
      <c r="G67" s="25">
        <v>2</v>
      </c>
      <c r="H67" s="25">
        <v>0</v>
      </c>
      <c r="I67" s="34">
        <f t="shared" si="2"/>
        <v>2</v>
      </c>
    </row>
    <row r="68" spans="1:9" ht="23.1" customHeight="1" x14ac:dyDescent="0.15">
      <c r="A68" s="267"/>
      <c r="B68" s="268"/>
      <c r="C68" s="274"/>
      <c r="D68" s="65" t="s">
        <v>117</v>
      </c>
      <c r="E68" s="27">
        <v>3413</v>
      </c>
      <c r="F68" s="25">
        <v>27</v>
      </c>
      <c r="G68" s="25">
        <v>3440</v>
      </c>
      <c r="H68" s="25">
        <v>0</v>
      </c>
      <c r="I68" s="34">
        <f t="shared" si="2"/>
        <v>3440</v>
      </c>
    </row>
    <row r="69" spans="1:9" ht="23.1" customHeight="1" x14ac:dyDescent="0.15">
      <c r="A69" s="267"/>
      <c r="B69" s="268"/>
      <c r="C69" s="234" t="s">
        <v>118</v>
      </c>
      <c r="D69" s="65" t="s">
        <v>116</v>
      </c>
      <c r="E69" s="27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267"/>
      <c r="B70" s="268"/>
      <c r="C70" s="274"/>
      <c r="D70" s="65" t="s">
        <v>117</v>
      </c>
      <c r="E70" s="27">
        <v>134</v>
      </c>
      <c r="F70" s="25">
        <v>2</v>
      </c>
      <c r="G70" s="25">
        <v>136</v>
      </c>
      <c r="H70" s="25">
        <v>0</v>
      </c>
      <c r="I70" s="34">
        <f t="shared" si="2"/>
        <v>136</v>
      </c>
    </row>
    <row r="71" spans="1:9" ht="23.1" customHeight="1" x14ac:dyDescent="0.15">
      <c r="A71" s="272"/>
      <c r="B71" s="273"/>
      <c r="C71" s="230" t="s">
        <v>20</v>
      </c>
      <c r="D71" s="231"/>
      <c r="E71" s="25">
        <f>SUM(E65:E70)</f>
        <v>3895</v>
      </c>
      <c r="F71" s="25">
        <f>SUM(F65:F70)</f>
        <v>29</v>
      </c>
      <c r="G71" s="25">
        <f>SUM(G65:G70)</f>
        <v>3924</v>
      </c>
      <c r="H71" s="25">
        <f>SUM(H65:H70)</f>
        <v>0</v>
      </c>
      <c r="I71" s="34">
        <f t="shared" si="2"/>
        <v>3924</v>
      </c>
    </row>
    <row r="72" spans="1:9" ht="23.1" customHeight="1" x14ac:dyDescent="0.15">
      <c r="A72" s="265" t="s">
        <v>119</v>
      </c>
      <c r="B72" s="266"/>
      <c r="C72" s="228" t="s">
        <v>120</v>
      </c>
      <c r="D72" s="229"/>
      <c r="E72" s="66">
        <v>383</v>
      </c>
      <c r="F72" s="67">
        <v>0</v>
      </c>
      <c r="G72" s="25">
        <v>383</v>
      </c>
      <c r="H72" s="25">
        <v>0</v>
      </c>
      <c r="I72" s="34">
        <f t="shared" si="2"/>
        <v>383</v>
      </c>
    </row>
    <row r="73" spans="1:9" ht="23.1" customHeight="1" x14ac:dyDescent="0.15">
      <c r="A73" s="267"/>
      <c r="B73" s="268"/>
      <c r="C73" s="228" t="s">
        <v>104</v>
      </c>
      <c r="D73" s="229"/>
      <c r="E73" s="66">
        <v>3566</v>
      </c>
      <c r="F73" s="67">
        <v>32</v>
      </c>
      <c r="G73" s="25">
        <v>3598</v>
      </c>
      <c r="H73" s="25">
        <v>0</v>
      </c>
      <c r="I73" s="34">
        <f t="shared" si="2"/>
        <v>3598</v>
      </c>
    </row>
    <row r="74" spans="1:9" ht="23.1" customHeight="1" x14ac:dyDescent="0.15">
      <c r="A74" s="267"/>
      <c r="B74" s="268"/>
      <c r="C74" s="228" t="s">
        <v>76</v>
      </c>
      <c r="D74" s="229"/>
      <c r="E74" s="66">
        <v>164</v>
      </c>
      <c r="F74" s="67">
        <v>2</v>
      </c>
      <c r="G74" s="25">
        <v>166</v>
      </c>
      <c r="H74" s="25">
        <v>0</v>
      </c>
      <c r="I74" s="34">
        <f t="shared" si="2"/>
        <v>166</v>
      </c>
    </row>
    <row r="75" spans="1:9" ht="23.1" customHeight="1" x14ac:dyDescent="0.15">
      <c r="A75" s="267"/>
      <c r="B75" s="268"/>
      <c r="C75" s="228" t="s">
        <v>77</v>
      </c>
      <c r="D75" s="229"/>
      <c r="E75" s="66">
        <v>37</v>
      </c>
      <c r="F75" s="67">
        <v>0</v>
      </c>
      <c r="G75" s="25">
        <v>37</v>
      </c>
      <c r="H75" s="25">
        <v>0</v>
      </c>
      <c r="I75" s="34">
        <f t="shared" si="2"/>
        <v>37</v>
      </c>
    </row>
    <row r="76" spans="1:9" ht="23.1" customHeight="1" x14ac:dyDescent="0.15">
      <c r="A76" s="272"/>
      <c r="B76" s="273"/>
      <c r="C76" s="230" t="s">
        <v>20</v>
      </c>
      <c r="D76" s="231"/>
      <c r="E76" s="67">
        <f>SUM(E72:E75)</f>
        <v>4150</v>
      </c>
      <c r="F76" s="67">
        <f>SUM(F72:F75)</f>
        <v>34</v>
      </c>
      <c r="G76" s="67">
        <f>SUM(G72:G75)</f>
        <v>4184</v>
      </c>
      <c r="H76" s="67">
        <f>SUM(H72:H75)</f>
        <v>0</v>
      </c>
      <c r="I76" s="34">
        <f t="shared" si="2"/>
        <v>4184</v>
      </c>
    </row>
    <row r="77" spans="1:9" ht="23.1" customHeight="1" x14ac:dyDescent="0.15">
      <c r="A77" s="265" t="s">
        <v>78</v>
      </c>
      <c r="B77" s="266"/>
      <c r="C77" s="228" t="s">
        <v>120</v>
      </c>
      <c r="D77" s="229"/>
      <c r="E77" s="27">
        <v>3058</v>
      </c>
      <c r="F77" s="25">
        <v>0</v>
      </c>
      <c r="G77" s="30" t="s">
        <v>106</v>
      </c>
      <c r="H77" s="30" t="s">
        <v>106</v>
      </c>
      <c r="I77" s="34">
        <v>3058</v>
      </c>
    </row>
    <row r="78" spans="1:9" ht="23.1" customHeight="1" x14ac:dyDescent="0.15">
      <c r="A78" s="267"/>
      <c r="B78" s="268"/>
      <c r="C78" s="228" t="s">
        <v>104</v>
      </c>
      <c r="D78" s="229"/>
      <c r="E78" s="27">
        <v>31223</v>
      </c>
      <c r="F78" s="25">
        <v>566</v>
      </c>
      <c r="G78" s="30" t="s">
        <v>106</v>
      </c>
      <c r="H78" s="30" t="s">
        <v>106</v>
      </c>
      <c r="I78" s="34">
        <v>31789</v>
      </c>
    </row>
    <row r="79" spans="1:9" ht="23.1" customHeight="1" x14ac:dyDescent="0.15">
      <c r="A79" s="267"/>
      <c r="B79" s="268"/>
      <c r="C79" s="228" t="s">
        <v>121</v>
      </c>
      <c r="D79" s="229"/>
      <c r="E79" s="27">
        <v>976</v>
      </c>
      <c r="F79" s="25">
        <v>11</v>
      </c>
      <c r="G79" s="30" t="s">
        <v>106</v>
      </c>
      <c r="H79" s="30" t="s">
        <v>106</v>
      </c>
      <c r="I79" s="34">
        <v>987</v>
      </c>
    </row>
    <row r="80" spans="1:9" ht="23.1" customHeight="1" x14ac:dyDescent="0.15">
      <c r="A80" s="267"/>
      <c r="B80" s="268"/>
      <c r="C80" s="234" t="s">
        <v>77</v>
      </c>
      <c r="D80" s="285"/>
      <c r="E80" s="68">
        <v>216</v>
      </c>
      <c r="F80" s="69">
        <v>0</v>
      </c>
      <c r="G80" s="30" t="s">
        <v>106</v>
      </c>
      <c r="H80" s="30" t="s">
        <v>106</v>
      </c>
      <c r="I80" s="70">
        <v>216</v>
      </c>
    </row>
    <row r="81" spans="1:9" ht="23.1" customHeight="1" x14ac:dyDescent="0.15">
      <c r="A81" s="272"/>
      <c r="B81" s="273"/>
      <c r="C81" s="286" t="s">
        <v>20</v>
      </c>
      <c r="D81" s="229"/>
      <c r="E81" s="27">
        <f>SUM(E77:E80)</f>
        <v>35473</v>
      </c>
      <c r="F81" s="25">
        <f>SUM(F77:F80)</f>
        <v>577</v>
      </c>
      <c r="G81" s="30" t="s">
        <v>106</v>
      </c>
      <c r="H81" s="30" t="s">
        <v>106</v>
      </c>
      <c r="I81" s="26">
        <f>SUM(I77:I80)</f>
        <v>36050</v>
      </c>
    </row>
    <row r="82" spans="1:9" ht="23.1" customHeight="1" x14ac:dyDescent="0.15">
      <c r="A82" s="265" t="s">
        <v>82</v>
      </c>
      <c r="B82" s="275"/>
      <c r="C82" s="278" t="s">
        <v>13</v>
      </c>
      <c r="D82" s="279"/>
      <c r="E82" s="27">
        <v>39897</v>
      </c>
      <c r="F82" s="25">
        <v>0</v>
      </c>
      <c r="G82" s="30" t="s">
        <v>106</v>
      </c>
      <c r="H82" s="30" t="s">
        <v>106</v>
      </c>
      <c r="I82" s="26">
        <v>39897</v>
      </c>
    </row>
    <row r="83" spans="1:9" ht="23.1" customHeight="1" x14ac:dyDescent="0.15">
      <c r="A83" s="267"/>
      <c r="B83" s="276"/>
      <c r="C83" s="71"/>
      <c r="D83" s="72" t="s">
        <v>83</v>
      </c>
      <c r="E83" s="73">
        <v>39831</v>
      </c>
      <c r="F83" s="33">
        <v>0</v>
      </c>
      <c r="G83" s="43" t="s">
        <v>106</v>
      </c>
      <c r="H83" s="43" t="s">
        <v>106</v>
      </c>
      <c r="I83" s="34">
        <v>39831</v>
      </c>
    </row>
    <row r="84" spans="1:9" ht="23.1" customHeight="1" x14ac:dyDescent="0.15">
      <c r="A84" s="277"/>
      <c r="B84" s="276"/>
      <c r="C84" s="280" t="s">
        <v>84</v>
      </c>
      <c r="D84" s="279"/>
      <c r="E84" s="27">
        <v>10534</v>
      </c>
      <c r="F84" s="25">
        <v>0</v>
      </c>
      <c r="G84" s="30" t="s">
        <v>106</v>
      </c>
      <c r="H84" s="30" t="s">
        <v>106</v>
      </c>
      <c r="I84" s="26">
        <v>10534</v>
      </c>
    </row>
    <row r="85" spans="1:9" ht="23.1" customHeight="1" x14ac:dyDescent="0.15">
      <c r="A85" s="277"/>
      <c r="B85" s="276"/>
      <c r="C85" s="280" t="s">
        <v>85</v>
      </c>
      <c r="D85" s="279"/>
      <c r="E85" s="27">
        <v>554</v>
      </c>
      <c r="F85" s="25">
        <v>0</v>
      </c>
      <c r="G85" s="30" t="s">
        <v>106</v>
      </c>
      <c r="H85" s="30" t="s">
        <v>106</v>
      </c>
      <c r="I85" s="26">
        <v>554</v>
      </c>
    </row>
    <row r="86" spans="1:9" ht="23.1" customHeight="1" x14ac:dyDescent="0.15">
      <c r="A86" s="277"/>
      <c r="B86" s="276"/>
      <c r="C86" s="278" t="s">
        <v>20</v>
      </c>
      <c r="D86" s="281"/>
      <c r="E86" s="62">
        <f>SUM(E82,E84,E85)</f>
        <v>50985</v>
      </c>
      <c r="F86" s="67">
        <f>SUM(F82,F84,F85)</f>
        <v>0</v>
      </c>
      <c r="G86" s="30" t="s">
        <v>106</v>
      </c>
      <c r="H86" s="74" t="s">
        <v>106</v>
      </c>
      <c r="I86" s="75">
        <f>SUM(I82,I84,I85)</f>
        <v>50985</v>
      </c>
    </row>
    <row r="87" spans="1:9" ht="23.1" customHeight="1" thickBot="1" x14ac:dyDescent="0.2">
      <c r="A87" s="282" t="s">
        <v>86</v>
      </c>
      <c r="B87" s="283"/>
      <c r="C87" s="283"/>
      <c r="D87" s="284"/>
      <c r="E87" s="147">
        <v>325018</v>
      </c>
      <c r="F87" s="76">
        <v>22</v>
      </c>
      <c r="G87" s="43" t="s">
        <v>106</v>
      </c>
      <c r="H87" s="43" t="s">
        <v>106</v>
      </c>
      <c r="I87" s="34">
        <v>325040</v>
      </c>
    </row>
    <row r="88" spans="1:9" ht="23.1" customHeight="1" thickBot="1" x14ac:dyDescent="0.2">
      <c r="A88" s="290" t="s">
        <v>122</v>
      </c>
      <c r="B88" s="291"/>
      <c r="C88" s="291"/>
      <c r="D88" s="292"/>
      <c r="E88" s="77">
        <f>SUM(E14,E17,E18,E21,E22,E76)</f>
        <v>981458</v>
      </c>
      <c r="F88" s="77">
        <f>SUM(F14,F17,F18,F21,F22,F76)</f>
        <v>17338</v>
      </c>
      <c r="G88" s="77">
        <f>SUM(G14,G17,G21,G22,G76)</f>
        <v>998530</v>
      </c>
      <c r="H88" s="77">
        <f>SUM(H14,H17,H21,H22,H76)</f>
        <v>266</v>
      </c>
      <c r="I88" s="81">
        <f>SUM(I14,I17,I18,I21,I22,I76)</f>
        <v>998796</v>
      </c>
    </row>
    <row r="89" spans="1:9" ht="23.1" customHeight="1" thickBot="1" x14ac:dyDescent="0.2">
      <c r="A89" s="290" t="s">
        <v>88</v>
      </c>
      <c r="B89" s="291"/>
      <c r="C89" s="291"/>
      <c r="D89" s="292"/>
      <c r="E89" s="78">
        <f>SUM(E14,E17,E18,E21,E22,E28,E29,E37,E38,E39,E40,E41,E48,E50,E51,E52,E53,E54,E76)</f>
        <v>1676799</v>
      </c>
      <c r="F89" s="78">
        <f>SUM(F14,F17,F18,F21,F22,F28,F29,F37,F38,F39,F40,F41,F48,F50,F51,F52,F53,F54,F76)</f>
        <v>17390</v>
      </c>
      <c r="G89" s="79" t="s">
        <v>106</v>
      </c>
      <c r="H89" s="79" t="s">
        <v>106</v>
      </c>
      <c r="I89" s="81">
        <f>SUM(I14,I17,I18,I21,I22,I28,I29,I37,I38,I39,I40,I41,I48,I50,I51,I52,I53,I54,I76)</f>
        <v>1694189</v>
      </c>
    </row>
    <row r="90" spans="1:9" ht="23.1" customHeight="1" thickBot="1" x14ac:dyDescent="0.2">
      <c r="A90" s="290" t="s">
        <v>89</v>
      </c>
      <c r="B90" s="291"/>
      <c r="C90" s="291"/>
      <c r="D90" s="292"/>
      <c r="E90" s="80" t="s">
        <v>106</v>
      </c>
      <c r="F90" s="79" t="s">
        <v>106</v>
      </c>
      <c r="G90" s="79" t="s">
        <v>106</v>
      </c>
      <c r="H90" s="79" t="s">
        <v>106</v>
      </c>
      <c r="I90" s="81">
        <f>SUM(I11,I13,I16,I18,I20,I22)</f>
        <v>332102</v>
      </c>
    </row>
    <row r="91" spans="1:9" ht="23.1" customHeight="1" thickBot="1" x14ac:dyDescent="0.2">
      <c r="A91" s="290" t="s">
        <v>90</v>
      </c>
      <c r="B91" s="291"/>
      <c r="C91" s="291"/>
      <c r="D91" s="292"/>
      <c r="E91" s="82">
        <f>IF(I90=0,0,IF(I81=0,0,I81/I90))</f>
        <v>0.10855098734726078</v>
      </c>
      <c r="F91" s="83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4"/>
      <c r="G92" s="84"/>
      <c r="H92" s="84"/>
      <c r="I92" s="84"/>
    </row>
    <row r="93" spans="1:9" s="17" customFormat="1" ht="17.25" customHeight="1" thickBot="1" x14ac:dyDescent="0.2">
      <c r="A93" s="85" t="s">
        <v>123</v>
      </c>
      <c r="C93" s="85"/>
      <c r="D93" s="85"/>
      <c r="E93" s="86"/>
      <c r="F93" s="86"/>
      <c r="G93" s="86"/>
      <c r="H93" s="86"/>
      <c r="I93" s="148"/>
    </row>
    <row r="94" spans="1:9" s="17" customFormat="1" ht="18.75" customHeight="1" thickBot="1" x14ac:dyDescent="0.2">
      <c r="A94" s="327" t="s">
        <v>113</v>
      </c>
      <c r="B94" s="328"/>
      <c r="C94" s="328"/>
      <c r="D94" s="329"/>
      <c r="E94" s="149" t="s">
        <v>8</v>
      </c>
      <c r="F94" s="150" t="s">
        <v>9</v>
      </c>
      <c r="G94" s="150" t="s">
        <v>10</v>
      </c>
      <c r="H94" s="150" t="s">
        <v>11</v>
      </c>
      <c r="I94" s="151" t="s">
        <v>124</v>
      </c>
    </row>
    <row r="95" spans="1:9" s="17" customFormat="1" ht="23.1" hidden="1" customHeight="1" thickBot="1" x14ac:dyDescent="0.2">
      <c r="A95" s="346" t="s">
        <v>120</v>
      </c>
      <c r="B95" s="347"/>
      <c r="C95" s="152" t="s">
        <v>126</v>
      </c>
      <c r="D95" s="153" t="s">
        <v>15</v>
      </c>
      <c r="E95" s="154">
        <v>0</v>
      </c>
      <c r="F95" s="155">
        <v>0</v>
      </c>
      <c r="G95" s="155">
        <v>0</v>
      </c>
      <c r="H95" s="156" t="s">
        <v>24</v>
      </c>
      <c r="I95" s="81">
        <f>SUM(G95:H95)</f>
        <v>0</v>
      </c>
    </row>
    <row r="96" spans="1:9" s="17" customFormat="1" ht="23.1" customHeight="1" thickBot="1" x14ac:dyDescent="0.2">
      <c r="A96" s="324" t="s">
        <v>104</v>
      </c>
      <c r="B96" s="325"/>
      <c r="C96" s="330"/>
      <c r="D96" s="153" t="s">
        <v>18</v>
      </c>
      <c r="E96" s="154">
        <v>163471</v>
      </c>
      <c r="F96" s="155">
        <v>1523</v>
      </c>
      <c r="G96" s="155">
        <v>164994</v>
      </c>
      <c r="H96" s="156" t="s">
        <v>106</v>
      </c>
      <c r="I96" s="157">
        <f t="shared" ref="I96" si="3">SUM(G96:H96)</f>
        <v>164994</v>
      </c>
    </row>
    <row r="97" spans="1:9" s="17" customFormat="1" ht="9.75" customHeight="1" x14ac:dyDescent="0.15">
      <c r="A97" s="87"/>
      <c r="B97" s="87"/>
      <c r="C97" s="87"/>
      <c r="D97" s="87"/>
      <c r="E97" s="87"/>
      <c r="F97" s="87"/>
      <c r="G97" s="87"/>
      <c r="H97" s="87"/>
      <c r="I97" s="87"/>
    </row>
    <row r="98" spans="1:9" s="17" customFormat="1" ht="17.25" customHeight="1" thickBot="1" x14ac:dyDescent="0.2">
      <c r="A98" s="85" t="s">
        <v>127</v>
      </c>
      <c r="C98" s="85"/>
      <c r="D98" s="85"/>
      <c r="E98" s="86"/>
      <c r="F98" s="86"/>
      <c r="G98" s="86"/>
      <c r="H98" s="86"/>
      <c r="I98" s="148"/>
    </row>
    <row r="99" spans="1:9" s="17" customFormat="1" ht="18.75" customHeight="1" thickBot="1" x14ac:dyDescent="0.2">
      <c r="A99" s="327" t="s">
        <v>113</v>
      </c>
      <c r="B99" s="328"/>
      <c r="C99" s="328"/>
      <c r="D99" s="329"/>
      <c r="E99" s="149" t="s">
        <v>8</v>
      </c>
      <c r="F99" s="150" t="s">
        <v>9</v>
      </c>
      <c r="G99" s="150" t="s">
        <v>10</v>
      </c>
      <c r="H99" s="150" t="s">
        <v>11</v>
      </c>
      <c r="I99" s="151" t="s">
        <v>124</v>
      </c>
    </row>
    <row r="100" spans="1:9" s="17" customFormat="1" ht="23.1" hidden="1" customHeight="1" x14ac:dyDescent="0.15">
      <c r="A100" s="331" t="s">
        <v>13</v>
      </c>
      <c r="B100" s="332"/>
      <c r="C100" s="337" t="s">
        <v>126</v>
      </c>
      <c r="D100" s="158" t="s">
        <v>15</v>
      </c>
      <c r="E100" s="159">
        <f>E10+E95</f>
        <v>135379</v>
      </c>
      <c r="F100" s="160">
        <f>F10+F95</f>
        <v>0</v>
      </c>
      <c r="G100" s="160">
        <f>G10+G95</f>
        <v>135360</v>
      </c>
      <c r="H100" s="160">
        <f>H10</f>
        <v>19</v>
      </c>
      <c r="I100" s="161">
        <f>I10+I95</f>
        <v>135379</v>
      </c>
    </row>
    <row r="101" spans="1:9" s="17" customFormat="1" ht="23.1" hidden="1" customHeight="1" x14ac:dyDescent="0.15">
      <c r="A101" s="333"/>
      <c r="B101" s="334"/>
      <c r="C101" s="338"/>
      <c r="D101" s="128" t="s">
        <v>117</v>
      </c>
      <c r="E101" s="143">
        <f>E11</f>
        <v>1186</v>
      </c>
      <c r="F101" s="143">
        <f t="shared" ref="F101:I101" si="4">F11</f>
        <v>0</v>
      </c>
      <c r="G101" s="143">
        <f t="shared" si="4"/>
        <v>1165</v>
      </c>
      <c r="H101" s="143">
        <f>H11</f>
        <v>21</v>
      </c>
      <c r="I101" s="181">
        <f t="shared" si="4"/>
        <v>1186</v>
      </c>
    </row>
    <row r="102" spans="1:9" s="17" customFormat="1" ht="23.1" hidden="1" customHeight="1" thickBot="1" x14ac:dyDescent="0.2">
      <c r="A102" s="335"/>
      <c r="B102" s="336"/>
      <c r="C102" s="323" t="s">
        <v>20</v>
      </c>
      <c r="D102" s="261"/>
      <c r="E102" s="145">
        <f>E100+E101</f>
        <v>136565</v>
      </c>
      <c r="F102" s="164">
        <f>F100+F101</f>
        <v>0</v>
      </c>
      <c r="G102" s="164">
        <f>G100+G101</f>
        <v>136525</v>
      </c>
      <c r="H102" s="164">
        <f t="shared" ref="H102:I102" si="5">H100+H101</f>
        <v>40</v>
      </c>
      <c r="I102" s="55">
        <f t="shared" si="5"/>
        <v>136565</v>
      </c>
    </row>
    <row r="103" spans="1:9" s="17" customFormat="1" ht="23.1" customHeight="1" x14ac:dyDescent="0.15">
      <c r="A103" s="339" t="s">
        <v>104</v>
      </c>
      <c r="B103" s="340"/>
      <c r="C103" s="341"/>
      <c r="D103" s="158" t="s">
        <v>18</v>
      </c>
      <c r="E103" s="159">
        <f>E15+E96</f>
        <v>664603</v>
      </c>
      <c r="F103" s="160">
        <f>F15+F96</f>
        <v>8761</v>
      </c>
      <c r="G103" s="160">
        <f>G15+G96</f>
        <v>673173</v>
      </c>
      <c r="H103" s="160">
        <f>H15</f>
        <v>191</v>
      </c>
      <c r="I103" s="161">
        <f t="shared" ref="I103" si="6">I15+I96</f>
        <v>673364</v>
      </c>
    </row>
    <row r="104" spans="1:9" s="17" customFormat="1" ht="23.1" customHeight="1" x14ac:dyDescent="0.15">
      <c r="A104" s="202"/>
      <c r="B104" s="203"/>
      <c r="C104" s="342"/>
      <c r="D104" s="165" t="s">
        <v>19</v>
      </c>
      <c r="E104" s="44">
        <f>E16</f>
        <v>292434</v>
      </c>
      <c r="F104" s="166">
        <f t="shared" ref="F104:I104" si="7">F16</f>
        <v>9956</v>
      </c>
      <c r="G104" s="166">
        <f t="shared" si="7"/>
        <v>302356</v>
      </c>
      <c r="H104" s="167">
        <f t="shared" si="7"/>
        <v>34</v>
      </c>
      <c r="I104" s="168">
        <f t="shared" si="7"/>
        <v>302390</v>
      </c>
    </row>
    <row r="105" spans="1:9" s="17" customFormat="1" ht="23.1" customHeight="1" thickBot="1" x14ac:dyDescent="0.2">
      <c r="A105" s="343"/>
      <c r="B105" s="344"/>
      <c r="C105" s="345"/>
      <c r="D105" s="169" t="s">
        <v>22</v>
      </c>
      <c r="E105" s="145">
        <f>E103+E104</f>
        <v>957037</v>
      </c>
      <c r="F105" s="164">
        <f t="shared" ref="F105:I105" si="8">F103+F104</f>
        <v>18717</v>
      </c>
      <c r="G105" s="164">
        <f t="shared" si="8"/>
        <v>975529</v>
      </c>
      <c r="H105" s="170">
        <f t="shared" si="8"/>
        <v>225</v>
      </c>
      <c r="I105" s="55">
        <f t="shared" si="8"/>
        <v>975754</v>
      </c>
    </row>
    <row r="106" spans="1:9" s="17" customFormat="1" ht="23.1" customHeight="1" thickBot="1" x14ac:dyDescent="0.2">
      <c r="A106" s="324" t="s">
        <v>87</v>
      </c>
      <c r="B106" s="325"/>
      <c r="C106" s="325"/>
      <c r="D106" s="326"/>
      <c r="E106" s="77">
        <f>E88+E95+E96</f>
        <v>1144929</v>
      </c>
      <c r="F106" s="77">
        <f>F88+F95+F96</f>
        <v>18861</v>
      </c>
      <c r="G106" s="77">
        <f>G88+G95+G96</f>
        <v>1163524</v>
      </c>
      <c r="H106" s="77">
        <f>H88</f>
        <v>266</v>
      </c>
      <c r="I106" s="81">
        <f>I88+I95+I96</f>
        <v>1163790</v>
      </c>
    </row>
    <row r="107" spans="1:9" s="17" customFormat="1" ht="23.1" customHeight="1" thickBot="1" x14ac:dyDescent="0.2">
      <c r="A107" s="324" t="s">
        <v>88</v>
      </c>
      <c r="B107" s="325"/>
      <c r="C107" s="325"/>
      <c r="D107" s="326"/>
      <c r="E107" s="78">
        <f>E89+E95+E96</f>
        <v>1840270</v>
      </c>
      <c r="F107" s="78">
        <f>F89+F95+F96</f>
        <v>18913</v>
      </c>
      <c r="G107" s="79" t="s">
        <v>207</v>
      </c>
      <c r="H107" s="79" t="s">
        <v>207</v>
      </c>
      <c r="I107" s="81">
        <f>I89+I95+I96</f>
        <v>1859183</v>
      </c>
    </row>
    <row r="108" spans="1:9" s="17" customFormat="1" ht="23.1" customHeight="1" thickBot="1" x14ac:dyDescent="0.2">
      <c r="A108" s="324" t="s">
        <v>132</v>
      </c>
      <c r="B108" s="325"/>
      <c r="C108" s="325"/>
      <c r="D108" s="326"/>
      <c r="E108" s="171">
        <f>IF(I105=0,0,IF(I103=0,0,I103/I105))</f>
        <v>0.69009606929615452</v>
      </c>
      <c r="F108" s="87"/>
      <c r="G108" s="87"/>
      <c r="H108" s="87"/>
      <c r="I108" s="87"/>
    </row>
    <row r="109" spans="1:9" s="17" customFormat="1" ht="21.95" customHeight="1" x14ac:dyDescent="0.15">
      <c r="A109" s="88"/>
      <c r="B109" s="88"/>
      <c r="C109" s="89"/>
      <c r="D109" s="89"/>
      <c r="E109" s="89"/>
      <c r="F109" s="89"/>
      <c r="G109" s="89"/>
      <c r="H109" s="89"/>
      <c r="I109" s="89"/>
    </row>
    <row r="110" spans="1:9" s="17" customFormat="1" ht="21.95" customHeight="1" x14ac:dyDescent="0.15">
      <c r="A110" s="88"/>
      <c r="B110" s="88"/>
      <c r="C110" s="89"/>
      <c r="D110" s="89"/>
      <c r="E110" s="89"/>
      <c r="F110" s="89"/>
      <c r="G110" s="89"/>
      <c r="H110" s="89"/>
      <c r="I110" s="89"/>
    </row>
    <row r="111" spans="1:9" s="17" customFormat="1" ht="21.95" hidden="1" customHeight="1" x14ac:dyDescent="0.15">
      <c r="A111" s="88"/>
      <c r="B111" s="88"/>
      <c r="C111" s="89"/>
      <c r="D111" s="89"/>
      <c r="E111" s="89"/>
      <c r="F111" s="89"/>
      <c r="G111" s="89"/>
      <c r="H111" s="89"/>
      <c r="I111" s="89"/>
    </row>
    <row r="112" spans="1:9" s="17" customFormat="1" ht="21.95" hidden="1" customHeight="1" x14ac:dyDescent="0.15">
      <c r="A112" s="88"/>
      <c r="B112" s="88"/>
      <c r="C112" s="89"/>
      <c r="D112" s="89"/>
      <c r="E112" s="89"/>
      <c r="F112" s="89"/>
      <c r="G112" s="89"/>
      <c r="H112" s="89"/>
      <c r="I112" s="89"/>
    </row>
    <row r="113" spans="1:9" s="17" customFormat="1" ht="21.95" hidden="1" customHeight="1" x14ac:dyDescent="0.15">
      <c r="A113" s="88"/>
      <c r="B113" s="88"/>
      <c r="C113" s="89"/>
      <c r="D113" s="89"/>
      <c r="E113" s="89"/>
      <c r="F113" s="89"/>
      <c r="G113" s="89"/>
      <c r="H113" s="89"/>
      <c r="I113" s="89"/>
    </row>
    <row r="114" spans="1:9" ht="9.75" hidden="1" customHeight="1" x14ac:dyDescent="0.15">
      <c r="A114" s="90"/>
      <c r="B114" s="90"/>
      <c r="C114" s="90"/>
      <c r="D114" s="90"/>
      <c r="E114" s="90"/>
      <c r="F114" s="90"/>
      <c r="G114" s="90"/>
      <c r="H114" s="90"/>
      <c r="I114" s="90"/>
    </row>
    <row r="115" spans="1:9" ht="28.5" x14ac:dyDescent="0.3">
      <c r="A115" s="294" t="str">
        <f>A1</f>
        <v>検査関係業務量報告</v>
      </c>
      <c r="B115" s="294"/>
      <c r="C115" s="294"/>
      <c r="D115" s="294"/>
      <c r="E115" s="294"/>
      <c r="F115" s="294"/>
      <c r="G115" s="294"/>
      <c r="H115" s="294"/>
      <c r="I115" s="294"/>
    </row>
    <row r="116" spans="1:9" ht="12.75" customHeight="1" x14ac:dyDescent="0.3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 customHeight="1" x14ac:dyDescent="0.2">
      <c r="A117" s="57"/>
      <c r="B117" s="58"/>
      <c r="C117" s="58"/>
      <c r="F117" s="7"/>
      <c r="G117" s="7"/>
      <c r="H117" s="8"/>
      <c r="I117" s="146" t="str">
        <f>IF(I3="","",I3)</f>
        <v/>
      </c>
    </row>
    <row r="118" spans="1:9" ht="23.25" customHeight="1" x14ac:dyDescent="0.15">
      <c r="A118" s="263" t="str">
        <f>A4</f>
        <v>令和 2年 1月</v>
      </c>
      <c r="B118" s="264"/>
      <c r="C118" s="264"/>
      <c r="D118" s="264"/>
      <c r="E118" s="264"/>
      <c r="F118" s="264"/>
      <c r="G118" s="264"/>
      <c r="H118" s="264"/>
      <c r="I118" s="146"/>
    </row>
    <row r="119" spans="1:9" ht="20.25" customHeight="1" x14ac:dyDescent="0.15">
      <c r="A119" s="59" t="str">
        <f>A5</f>
        <v>全国計</v>
      </c>
      <c r="B119" s="60"/>
      <c r="C119" s="60"/>
      <c r="D119" s="60"/>
      <c r="E119" s="10"/>
      <c r="F119" s="11"/>
      <c r="G119" s="11"/>
      <c r="H119" s="11"/>
      <c r="I119" s="14" t="s">
        <v>208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5" t="s">
        <v>133</v>
      </c>
    </row>
    <row r="122" spans="1:9" s="17" customFormat="1" ht="18.75" customHeight="1" thickBot="1" x14ac:dyDescent="0.2">
      <c r="A122" s="327" t="s">
        <v>7</v>
      </c>
      <c r="B122" s="328"/>
      <c r="C122" s="328"/>
      <c r="D122" s="329"/>
      <c r="E122" s="149" t="s">
        <v>8</v>
      </c>
      <c r="F122" s="150" t="s">
        <v>9</v>
      </c>
      <c r="G122" s="150" t="s">
        <v>10</v>
      </c>
      <c r="H122" s="150" t="s">
        <v>11</v>
      </c>
      <c r="I122" s="151" t="s">
        <v>12</v>
      </c>
    </row>
    <row r="123" spans="1:9" s="17" customFormat="1" ht="18.95" customHeight="1" x14ac:dyDescent="0.15">
      <c r="A123" s="315" t="s">
        <v>33</v>
      </c>
      <c r="B123" s="316"/>
      <c r="C123" s="317"/>
      <c r="D123" s="318"/>
      <c r="E123" s="159">
        <f>E29</f>
        <v>408316</v>
      </c>
      <c r="F123" s="159">
        <f>F29</f>
        <v>0</v>
      </c>
      <c r="G123" s="173" t="s">
        <v>34</v>
      </c>
      <c r="H123" s="173" t="s">
        <v>34</v>
      </c>
      <c r="I123" s="174">
        <f>I29</f>
        <v>408316</v>
      </c>
    </row>
    <row r="124" spans="1:9" s="17" customFormat="1" ht="18.75" customHeight="1" x14ac:dyDescent="0.15">
      <c r="A124" s="319"/>
      <c r="B124" s="320"/>
      <c r="C124" s="207" t="s">
        <v>134</v>
      </c>
      <c r="D124" s="206"/>
      <c r="E124" s="143">
        <v>986</v>
      </c>
      <c r="F124" s="33">
        <v>0</v>
      </c>
      <c r="G124" s="43" t="s">
        <v>34</v>
      </c>
      <c r="H124" s="43" t="s">
        <v>207</v>
      </c>
      <c r="I124" s="34">
        <v>986</v>
      </c>
    </row>
    <row r="125" spans="1:9" s="17" customFormat="1" ht="18.95" customHeight="1" thickBot="1" x14ac:dyDescent="0.2">
      <c r="A125" s="321"/>
      <c r="B125" s="322"/>
      <c r="C125" s="323" t="s">
        <v>135</v>
      </c>
      <c r="D125" s="261"/>
      <c r="E125" s="170">
        <f>E123-E124</f>
        <v>407330</v>
      </c>
      <c r="F125" s="170">
        <f>F123-F124</f>
        <v>0</v>
      </c>
      <c r="G125" s="53" t="s">
        <v>34</v>
      </c>
      <c r="H125" s="53" t="s">
        <v>207</v>
      </c>
      <c r="I125" s="175">
        <f>I123-I124</f>
        <v>407330</v>
      </c>
    </row>
    <row r="126" spans="1:9" s="17" customFormat="1" ht="9.75" customHeight="1" x14ac:dyDescent="0.15">
      <c r="A126" s="87"/>
      <c r="B126" s="87"/>
      <c r="C126" s="87"/>
      <c r="D126" s="87"/>
      <c r="E126" s="87"/>
      <c r="F126" s="87"/>
      <c r="G126" s="87"/>
      <c r="H126" s="87"/>
      <c r="I126" s="87"/>
    </row>
    <row r="127" spans="1:9" ht="18" customHeight="1" thickBot="1" x14ac:dyDescent="0.2">
      <c r="A127" s="91" t="s">
        <v>209</v>
      </c>
      <c r="B127" s="91"/>
      <c r="C127" s="91"/>
      <c r="D127" s="87"/>
      <c r="E127" s="90"/>
      <c r="F127" s="90"/>
      <c r="G127" s="90"/>
      <c r="H127" s="90"/>
      <c r="I127" s="92"/>
    </row>
    <row r="128" spans="1:9" ht="21.95" customHeight="1" x14ac:dyDescent="0.15">
      <c r="A128" s="93"/>
      <c r="B128" s="94"/>
      <c r="C128" s="303" t="s">
        <v>92</v>
      </c>
      <c r="D128" s="304"/>
      <c r="E128" s="305" t="s">
        <v>93</v>
      </c>
      <c r="F128" s="303" t="s">
        <v>94</v>
      </c>
      <c r="G128" s="304"/>
      <c r="H128" s="307" t="s">
        <v>20</v>
      </c>
      <c r="I128" s="308"/>
    </row>
    <row r="129" spans="1:9" ht="21.95" customHeight="1" thickBot="1" x14ac:dyDescent="0.2">
      <c r="A129" s="95"/>
      <c r="B129" s="96"/>
      <c r="C129" s="97" t="s">
        <v>95</v>
      </c>
      <c r="D129" s="98" t="s">
        <v>96</v>
      </c>
      <c r="E129" s="306"/>
      <c r="F129" s="99" t="s">
        <v>95</v>
      </c>
      <c r="G129" s="100" t="s">
        <v>96</v>
      </c>
      <c r="H129" s="309"/>
      <c r="I129" s="310"/>
    </row>
    <row r="130" spans="1:9" ht="21.95" customHeight="1" x14ac:dyDescent="0.15">
      <c r="A130" s="311" t="s">
        <v>97</v>
      </c>
      <c r="B130" s="312"/>
      <c r="C130" s="101">
        <v>1044981</v>
      </c>
      <c r="D130" s="102">
        <v>106330</v>
      </c>
      <c r="E130" s="103">
        <v>9112</v>
      </c>
      <c r="F130" s="101">
        <v>228</v>
      </c>
      <c r="G130" s="102">
        <v>0</v>
      </c>
      <c r="H130" s="313">
        <v>1160651</v>
      </c>
      <c r="I130" s="314"/>
    </row>
    <row r="131" spans="1:9" ht="21.95" customHeight="1" thickBot="1" x14ac:dyDescent="0.2">
      <c r="A131" s="295" t="s">
        <v>98</v>
      </c>
      <c r="B131" s="296"/>
      <c r="C131" s="104">
        <v>133</v>
      </c>
      <c r="D131" s="105">
        <v>0</v>
      </c>
      <c r="E131" s="106">
        <v>0</v>
      </c>
      <c r="F131" s="104">
        <v>0</v>
      </c>
      <c r="G131" s="105">
        <v>0</v>
      </c>
      <c r="H131" s="297">
        <v>133</v>
      </c>
      <c r="I131" s="298"/>
    </row>
    <row r="132" spans="1:9" ht="21.95" customHeight="1" thickBot="1" x14ac:dyDescent="0.2">
      <c r="A132" s="299" t="s">
        <v>99</v>
      </c>
      <c r="B132" s="300"/>
      <c r="C132" s="107">
        <v>6445482200</v>
      </c>
      <c r="D132" s="108">
        <v>569174400</v>
      </c>
      <c r="E132" s="107">
        <v>44004800</v>
      </c>
      <c r="F132" s="109">
        <v>661200</v>
      </c>
      <c r="G132" s="81">
        <v>0</v>
      </c>
      <c r="H132" s="301">
        <v>7059322600</v>
      </c>
      <c r="I132" s="302"/>
    </row>
    <row r="133" spans="1:9" s="17" customFormat="1" ht="21.95" customHeight="1" x14ac:dyDescent="0.15">
      <c r="A133" s="88"/>
      <c r="B133" s="88"/>
      <c r="C133" s="89"/>
      <c r="D133" s="89"/>
      <c r="E133" s="89"/>
      <c r="F133" s="89"/>
      <c r="G133" s="89"/>
      <c r="H133" s="89"/>
      <c r="I133" s="89"/>
    </row>
    <row r="134" spans="1:9" s="17" customFormat="1" ht="21.95" customHeight="1" x14ac:dyDescent="0.15">
      <c r="A134" s="88"/>
      <c r="B134" s="88"/>
      <c r="C134" s="89"/>
      <c r="D134" s="89"/>
      <c r="E134" s="89"/>
      <c r="F134" s="89"/>
      <c r="G134" s="89"/>
      <c r="H134" s="89"/>
      <c r="I134" s="89"/>
    </row>
    <row r="135" spans="1:9" s="17" customFormat="1" ht="21.95" customHeight="1" x14ac:dyDescent="0.15">
      <c r="A135" s="88"/>
      <c r="B135" s="88"/>
      <c r="C135" s="89"/>
      <c r="D135" s="89"/>
      <c r="E135" s="89"/>
      <c r="F135" s="89"/>
      <c r="G135" s="89"/>
      <c r="H135" s="89"/>
      <c r="I135" s="89"/>
    </row>
    <row r="136" spans="1:9" s="17" customFormat="1" ht="21.95" customHeight="1" x14ac:dyDescent="0.15">
      <c r="A136" s="88"/>
      <c r="B136" s="88"/>
      <c r="C136" s="89"/>
      <c r="D136" s="89"/>
      <c r="E136" s="89"/>
      <c r="F136" s="89"/>
      <c r="G136" s="89"/>
      <c r="H136" s="89"/>
      <c r="I136" s="89"/>
    </row>
    <row r="137" spans="1:9" s="17" customFormat="1" ht="21.95" customHeight="1" x14ac:dyDescent="0.15">
      <c r="A137" s="88"/>
      <c r="B137" s="88"/>
      <c r="C137" s="89"/>
      <c r="D137" s="89"/>
      <c r="E137" s="89"/>
      <c r="F137" s="89"/>
      <c r="G137" s="89"/>
      <c r="H137" s="89"/>
      <c r="I137" s="89"/>
    </row>
    <row r="138" spans="1:9" s="17" customFormat="1" ht="21.95" customHeight="1" x14ac:dyDescent="0.15">
      <c r="A138" s="88"/>
      <c r="B138" s="88"/>
      <c r="C138" s="89"/>
      <c r="D138" s="89"/>
      <c r="E138" s="89"/>
      <c r="F138" s="89"/>
      <c r="G138" s="89"/>
      <c r="H138" s="89"/>
      <c r="I138" s="89"/>
    </row>
    <row r="139" spans="1:9" s="17" customFormat="1" ht="21.95" customHeight="1" x14ac:dyDescent="0.15">
      <c r="A139" s="88"/>
      <c r="B139" s="88"/>
      <c r="C139" s="89"/>
      <c r="D139" s="89"/>
      <c r="E139" s="89"/>
      <c r="F139" s="89"/>
      <c r="G139" s="89"/>
      <c r="H139" s="89"/>
      <c r="I139" s="89"/>
    </row>
    <row r="140" spans="1:9" s="17" customFormat="1" ht="21.95" customHeight="1" x14ac:dyDescent="0.15">
      <c r="A140" s="88"/>
      <c r="B140" s="88"/>
      <c r="C140" s="89"/>
      <c r="D140" s="89"/>
      <c r="E140" s="89"/>
      <c r="F140" s="89"/>
      <c r="G140" s="89"/>
      <c r="H140" s="89"/>
      <c r="I140" s="89"/>
    </row>
    <row r="141" spans="1:9" s="17" customFormat="1" ht="21.95" customHeight="1" x14ac:dyDescent="0.15">
      <c r="A141" s="88"/>
      <c r="B141" s="88"/>
      <c r="C141" s="89"/>
      <c r="D141" s="89"/>
      <c r="E141" s="89"/>
      <c r="F141" s="89"/>
      <c r="G141" s="89"/>
      <c r="H141" s="89"/>
      <c r="I141" s="89"/>
    </row>
    <row r="142" spans="1:9" s="17" customFormat="1" ht="21.95" customHeight="1" x14ac:dyDescent="0.15">
      <c r="A142" s="88"/>
      <c r="B142" s="88"/>
      <c r="C142" s="89"/>
      <c r="D142" s="89"/>
      <c r="E142" s="89"/>
      <c r="F142" s="89"/>
      <c r="G142" s="89"/>
      <c r="H142" s="89"/>
      <c r="I142" s="89"/>
    </row>
    <row r="143" spans="1:9" s="17" customFormat="1" ht="21.95" customHeight="1" x14ac:dyDescent="0.15">
      <c r="A143" s="88"/>
      <c r="B143" s="88"/>
      <c r="C143" s="89"/>
      <c r="D143" s="89"/>
      <c r="E143" s="89"/>
      <c r="F143" s="89"/>
      <c r="G143" s="89"/>
      <c r="H143" s="89"/>
      <c r="I143" s="89"/>
    </row>
    <row r="144" spans="1:9" s="17" customFormat="1" ht="21.95" customHeight="1" x14ac:dyDescent="0.15">
      <c r="A144" s="88"/>
      <c r="B144" s="88"/>
      <c r="C144" s="89"/>
      <c r="D144" s="89"/>
      <c r="E144" s="89"/>
      <c r="F144" s="89"/>
      <c r="G144" s="89"/>
      <c r="H144" s="89"/>
      <c r="I144" s="89"/>
    </row>
    <row r="145" spans="1:9" s="17" customFormat="1" ht="21.95" customHeight="1" x14ac:dyDescent="0.15">
      <c r="A145" s="88"/>
      <c r="B145" s="88"/>
      <c r="C145" s="89"/>
      <c r="D145" s="89"/>
      <c r="E145" s="89"/>
      <c r="F145" s="89"/>
      <c r="G145" s="89"/>
      <c r="H145" s="89"/>
      <c r="I145" s="89"/>
    </row>
    <row r="146" spans="1:9" s="17" customFormat="1" ht="21.95" customHeight="1" x14ac:dyDescent="0.15">
      <c r="A146" s="88"/>
      <c r="B146" s="88"/>
      <c r="C146" s="89"/>
      <c r="D146" s="89"/>
      <c r="E146" s="89"/>
      <c r="F146" s="89"/>
      <c r="G146" s="89"/>
      <c r="H146" s="89"/>
      <c r="I146" s="89"/>
    </row>
    <row r="147" spans="1:9" s="17" customFormat="1" ht="21.95" customHeight="1" x14ac:dyDescent="0.15">
      <c r="A147" s="88"/>
      <c r="B147" s="88"/>
      <c r="C147" s="89"/>
      <c r="D147" s="89"/>
      <c r="E147" s="89"/>
      <c r="F147" s="89"/>
      <c r="G147" s="89"/>
      <c r="H147" s="89"/>
      <c r="I147" s="89"/>
    </row>
    <row r="148" spans="1:9" s="17" customFormat="1" ht="21.95" customHeight="1" x14ac:dyDescent="0.15">
      <c r="A148" s="88"/>
      <c r="B148" s="88"/>
      <c r="C148" s="89"/>
      <c r="D148" s="89"/>
      <c r="E148" s="89"/>
      <c r="F148" s="89"/>
      <c r="G148" s="89"/>
      <c r="H148" s="89"/>
      <c r="I148" s="89"/>
    </row>
    <row r="149" spans="1:9" s="17" customFormat="1" ht="21.95" customHeight="1" x14ac:dyDescent="0.15">
      <c r="A149" s="88"/>
      <c r="B149" s="88"/>
      <c r="C149" s="89"/>
      <c r="D149" s="89"/>
      <c r="E149" s="89"/>
      <c r="F149" s="89"/>
      <c r="G149" s="89"/>
      <c r="H149" s="89"/>
      <c r="I149" s="89"/>
    </row>
    <row r="150" spans="1:9" s="17" customFormat="1" ht="21.95" customHeight="1" x14ac:dyDescent="0.15">
      <c r="A150" s="88"/>
      <c r="B150" s="88"/>
      <c r="C150" s="89"/>
      <c r="D150" s="89"/>
      <c r="E150" s="89"/>
      <c r="F150" s="89"/>
      <c r="G150" s="89"/>
      <c r="H150" s="89"/>
      <c r="I150" s="89"/>
    </row>
    <row r="151" spans="1:9" s="17" customFormat="1" ht="21.95" customHeight="1" x14ac:dyDescent="0.15">
      <c r="A151" s="88"/>
      <c r="B151" s="88"/>
      <c r="C151" s="89"/>
      <c r="D151" s="89"/>
      <c r="E151" s="89"/>
      <c r="F151" s="89"/>
      <c r="G151" s="89"/>
      <c r="H151" s="89"/>
      <c r="I151" s="89"/>
    </row>
    <row r="152" spans="1:9" s="17" customFormat="1" ht="21.95" customHeight="1" x14ac:dyDescent="0.15">
      <c r="A152" s="88"/>
      <c r="B152" s="88"/>
      <c r="C152" s="89"/>
      <c r="D152" s="89"/>
      <c r="E152" s="89"/>
      <c r="F152" s="89"/>
      <c r="G152" s="89"/>
      <c r="H152" s="89"/>
      <c r="I152" s="89"/>
    </row>
    <row r="153" spans="1:9" s="17" customFormat="1" ht="21.95" customHeight="1" x14ac:dyDescent="0.15">
      <c r="A153" s="88"/>
      <c r="B153" s="88"/>
      <c r="C153" s="89"/>
      <c r="D153" s="89"/>
      <c r="E153" s="89"/>
      <c r="F153" s="89"/>
      <c r="G153" s="89"/>
      <c r="H153" s="89"/>
      <c r="I153" s="89"/>
    </row>
    <row r="154" spans="1:9" s="17" customFormat="1" ht="21.95" customHeight="1" x14ac:dyDescent="0.15">
      <c r="A154" s="88"/>
      <c r="B154" s="88"/>
      <c r="C154" s="89"/>
      <c r="D154" s="89"/>
      <c r="E154" s="89"/>
      <c r="F154" s="89"/>
      <c r="G154" s="89"/>
      <c r="H154" s="89"/>
      <c r="I154" s="89"/>
    </row>
    <row r="155" spans="1:9" s="17" customFormat="1" ht="21.95" customHeight="1" x14ac:dyDescent="0.15">
      <c r="A155" s="88"/>
      <c r="B155" s="88"/>
      <c r="C155" s="89"/>
      <c r="D155" s="89"/>
      <c r="E155" s="89"/>
      <c r="F155" s="89"/>
      <c r="G155" s="89"/>
      <c r="H155" s="89"/>
      <c r="I155" s="89"/>
    </row>
    <row r="156" spans="1:9" s="17" customFormat="1" ht="21.95" customHeight="1" x14ac:dyDescent="0.15">
      <c r="A156" s="88"/>
      <c r="B156" s="88"/>
      <c r="C156" s="89"/>
      <c r="D156" s="89"/>
      <c r="E156" s="89"/>
      <c r="F156" s="89"/>
      <c r="G156" s="89"/>
      <c r="H156" s="89"/>
      <c r="I156" s="89"/>
    </row>
    <row r="157" spans="1:9" s="17" customFormat="1" ht="21.95" customHeight="1" x14ac:dyDescent="0.15">
      <c r="A157" s="88"/>
      <c r="B157" s="88"/>
      <c r="C157" s="89"/>
      <c r="D157" s="89"/>
      <c r="E157" s="89"/>
      <c r="F157" s="89"/>
      <c r="G157" s="89"/>
      <c r="H157" s="89"/>
      <c r="I157" s="89"/>
    </row>
    <row r="158" spans="1:9" s="17" customFormat="1" ht="21.95" customHeight="1" x14ac:dyDescent="0.15">
      <c r="A158" s="88"/>
      <c r="B158" s="88"/>
      <c r="C158" s="89"/>
      <c r="D158" s="89"/>
      <c r="E158" s="89"/>
      <c r="F158" s="89"/>
      <c r="G158" s="89"/>
      <c r="H158" s="89"/>
      <c r="I158" s="89"/>
    </row>
    <row r="159" spans="1:9" s="17" customFormat="1" ht="21.95" customHeight="1" x14ac:dyDescent="0.15">
      <c r="A159" s="88"/>
      <c r="B159" s="88"/>
      <c r="C159" s="89"/>
      <c r="D159" s="89"/>
      <c r="E159" s="89"/>
      <c r="F159" s="89"/>
      <c r="G159" s="89"/>
      <c r="H159" s="89"/>
      <c r="I159" s="89"/>
    </row>
    <row r="160" spans="1:9" s="17" customFormat="1" ht="21.95" customHeight="1" x14ac:dyDescent="0.15">
      <c r="A160" s="88"/>
      <c r="B160" s="88"/>
      <c r="C160" s="89"/>
      <c r="D160" s="89"/>
      <c r="E160" s="89"/>
      <c r="F160" s="89"/>
      <c r="G160" s="89"/>
      <c r="H160" s="89"/>
      <c r="I160" s="89"/>
    </row>
    <row r="161" spans="1:9" s="17" customFormat="1" ht="21.95" customHeight="1" x14ac:dyDescent="0.15">
      <c r="A161" s="88"/>
      <c r="B161" s="88"/>
      <c r="C161" s="89"/>
      <c r="D161" s="89"/>
      <c r="E161" s="89"/>
      <c r="F161" s="89"/>
      <c r="G161" s="89"/>
      <c r="H161" s="89"/>
      <c r="I161" s="89"/>
    </row>
    <row r="162" spans="1:9" s="17" customFormat="1" ht="21.95" customHeight="1" x14ac:dyDescent="0.15">
      <c r="A162" s="88"/>
      <c r="B162" s="88"/>
      <c r="C162" s="89"/>
      <c r="D162" s="89"/>
      <c r="E162" s="89"/>
      <c r="F162" s="89"/>
      <c r="G162" s="89"/>
      <c r="H162" s="89"/>
      <c r="I162" s="89"/>
    </row>
    <row r="163" spans="1:9" s="17" customFormat="1" ht="21.95" customHeight="1" x14ac:dyDescent="0.15">
      <c r="A163" s="88"/>
      <c r="B163" s="88"/>
      <c r="C163" s="89"/>
      <c r="D163" s="89"/>
      <c r="E163" s="89"/>
      <c r="F163" s="89"/>
      <c r="G163" s="89"/>
      <c r="H163" s="89"/>
      <c r="I163" s="89"/>
    </row>
    <row r="164" spans="1:9" s="17" customFormat="1" ht="21.95" customHeight="1" x14ac:dyDescent="0.15">
      <c r="A164" s="88"/>
      <c r="B164" s="88"/>
      <c r="C164" s="89"/>
      <c r="D164" s="89"/>
      <c r="E164" s="89"/>
      <c r="F164" s="89"/>
      <c r="G164" s="89"/>
      <c r="H164" s="89"/>
      <c r="I164" s="89"/>
    </row>
    <row r="165" spans="1:9" s="17" customFormat="1" ht="21.95" customHeight="1" x14ac:dyDescent="0.15">
      <c r="A165" s="88"/>
      <c r="B165" s="88"/>
      <c r="C165" s="89"/>
      <c r="D165" s="89"/>
      <c r="E165" s="89"/>
      <c r="F165" s="89"/>
      <c r="G165" s="89"/>
      <c r="H165" s="89"/>
      <c r="I165" s="89"/>
    </row>
    <row r="166" spans="1:9" s="17" customFormat="1" ht="21.95" customHeight="1" x14ac:dyDescent="0.15">
      <c r="A166" s="88"/>
      <c r="B166" s="88"/>
      <c r="C166" s="89"/>
      <c r="D166" s="89"/>
      <c r="E166" s="89"/>
      <c r="F166" s="89"/>
      <c r="G166" s="89"/>
      <c r="H166" s="89"/>
      <c r="I166" s="89"/>
    </row>
    <row r="167" spans="1:9" s="17" customFormat="1" ht="21.95" customHeight="1" x14ac:dyDescent="0.15">
      <c r="A167" s="88"/>
      <c r="B167" s="88"/>
      <c r="C167" s="89"/>
      <c r="D167" s="89"/>
      <c r="E167" s="89"/>
      <c r="F167" s="89"/>
      <c r="G167" s="89"/>
      <c r="H167" s="89"/>
      <c r="I167" s="89"/>
    </row>
    <row r="168" spans="1:9" s="17" customFormat="1" ht="21.95" customHeight="1" x14ac:dyDescent="0.15">
      <c r="A168" s="88"/>
      <c r="B168" s="88"/>
      <c r="C168" s="89"/>
      <c r="D168" s="89"/>
      <c r="E168" s="89"/>
      <c r="F168" s="89"/>
      <c r="G168" s="89"/>
      <c r="H168" s="89"/>
      <c r="I168" s="89"/>
    </row>
    <row r="169" spans="1:9" s="17" customFormat="1" ht="21.95" customHeight="1" x14ac:dyDescent="0.15">
      <c r="A169" s="88"/>
      <c r="B169" s="88"/>
      <c r="C169" s="89"/>
      <c r="D169" s="89"/>
      <c r="E169" s="89"/>
      <c r="F169" s="89"/>
      <c r="G169" s="89"/>
      <c r="H169" s="89"/>
      <c r="I169" s="89"/>
    </row>
    <row r="170" spans="1:9" s="17" customFormat="1" ht="21.95" customHeight="1" x14ac:dyDescent="0.15">
      <c r="A170" s="88"/>
      <c r="B170" s="88"/>
      <c r="C170" s="89"/>
      <c r="D170" s="89"/>
      <c r="E170" s="89"/>
      <c r="F170" s="89"/>
      <c r="G170" s="89"/>
      <c r="H170" s="89"/>
      <c r="I170" s="89"/>
    </row>
  </sheetData>
  <mergeCells count="106">
    <mergeCell ref="A15:C17"/>
    <mergeCell ref="A18:C18"/>
    <mergeCell ref="A19:C21"/>
    <mergeCell ref="A22:D22"/>
    <mergeCell ref="C23:D23"/>
    <mergeCell ref="C25:D25"/>
    <mergeCell ref="A1:I1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3:D123"/>
    <mergeCell ref="A124:B124"/>
    <mergeCell ref="C124:D124"/>
    <mergeCell ref="A125:B125"/>
    <mergeCell ref="C125:D125"/>
    <mergeCell ref="C128:D128"/>
    <mergeCell ref="A106:D106"/>
    <mergeCell ref="A107:D107"/>
    <mergeCell ref="A108:D108"/>
    <mergeCell ref="A115:I115"/>
    <mergeCell ref="A118:H118"/>
    <mergeCell ref="A122:D122"/>
    <mergeCell ref="A132:B132"/>
    <mergeCell ref="H132:I132"/>
    <mergeCell ref="E128:E129"/>
    <mergeCell ref="F128:G128"/>
    <mergeCell ref="H128:I129"/>
    <mergeCell ref="A130:B130"/>
    <mergeCell ref="H130:I130"/>
    <mergeCell ref="A131:B131"/>
    <mergeCell ref="H131:I131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8" t="s">
        <v>0</v>
      </c>
      <c r="B1" s="208"/>
      <c r="C1" s="208"/>
      <c r="D1" s="208"/>
      <c r="E1" s="208"/>
      <c r="F1" s="208"/>
      <c r="G1" s="208"/>
      <c r="H1" s="208"/>
      <c r="I1" s="208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9" t="s">
        <v>1</v>
      </c>
    </row>
    <row r="4" spans="1:9" ht="19.5" customHeight="1" x14ac:dyDescent="0.15">
      <c r="A4" s="210" t="s">
        <v>210</v>
      </c>
      <c r="B4" s="210"/>
      <c r="C4" s="210"/>
      <c r="D4" s="210"/>
      <c r="E4" s="210"/>
      <c r="F4" s="210"/>
      <c r="G4" s="210"/>
      <c r="H4" s="210"/>
      <c r="I4" s="209"/>
    </row>
    <row r="5" spans="1:9" ht="20.25" customHeight="1" x14ac:dyDescent="0.15">
      <c r="A5" s="9" t="s">
        <v>211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5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11" t="s">
        <v>7</v>
      </c>
      <c r="B9" s="212"/>
      <c r="C9" s="212"/>
      <c r="D9" s="213"/>
      <c r="E9" s="129" t="s">
        <v>8</v>
      </c>
      <c r="F9" s="18" t="s">
        <v>9</v>
      </c>
      <c r="G9" s="18" t="s">
        <v>10</v>
      </c>
      <c r="H9" s="18" t="s">
        <v>11</v>
      </c>
      <c r="I9" s="19" t="s">
        <v>12</v>
      </c>
    </row>
    <row r="10" spans="1:9" ht="23.1" customHeight="1" x14ac:dyDescent="0.15">
      <c r="A10" s="214" t="s">
        <v>13</v>
      </c>
      <c r="B10" s="215"/>
      <c r="C10" s="220" t="s">
        <v>14</v>
      </c>
      <c r="D10" s="20" t="s">
        <v>15</v>
      </c>
      <c r="E10" s="121">
        <v>158560</v>
      </c>
      <c r="F10" s="21">
        <v>0</v>
      </c>
      <c r="G10" s="21">
        <v>158539</v>
      </c>
      <c r="H10" s="21">
        <v>21</v>
      </c>
      <c r="I10" s="22">
        <f t="shared" ref="I10:I17" si="0">SUM(G10:H10)</f>
        <v>158560</v>
      </c>
    </row>
    <row r="11" spans="1:9" ht="23.1" customHeight="1" x14ac:dyDescent="0.15">
      <c r="A11" s="216"/>
      <c r="B11" s="217"/>
      <c r="C11" s="221"/>
      <c r="D11" s="131" t="s">
        <v>16</v>
      </c>
      <c r="E11" s="27">
        <v>1274</v>
      </c>
      <c r="F11" s="25">
        <v>0</v>
      </c>
      <c r="G11" s="25">
        <v>1266</v>
      </c>
      <c r="H11" s="25">
        <v>8</v>
      </c>
      <c r="I11" s="26">
        <f t="shared" si="0"/>
        <v>1274</v>
      </c>
    </row>
    <row r="12" spans="1:9" ht="23.1" customHeight="1" x14ac:dyDescent="0.15">
      <c r="A12" s="216"/>
      <c r="B12" s="217"/>
      <c r="C12" s="222" t="s">
        <v>17</v>
      </c>
      <c r="D12" s="131" t="s">
        <v>18</v>
      </c>
      <c r="E12" s="27">
        <v>20589</v>
      </c>
      <c r="F12" s="25">
        <v>0</v>
      </c>
      <c r="G12" s="25">
        <v>20589</v>
      </c>
      <c r="H12" s="25">
        <v>0</v>
      </c>
      <c r="I12" s="26">
        <f t="shared" si="0"/>
        <v>20589</v>
      </c>
    </row>
    <row r="13" spans="1:9" ht="23.1" customHeight="1" x14ac:dyDescent="0.15">
      <c r="A13" s="216"/>
      <c r="B13" s="217"/>
      <c r="C13" s="221"/>
      <c r="D13" s="131" t="s">
        <v>19</v>
      </c>
      <c r="E13" s="27">
        <v>22080</v>
      </c>
      <c r="F13" s="25">
        <v>28</v>
      </c>
      <c r="G13" s="25">
        <v>22108</v>
      </c>
      <c r="H13" s="25">
        <v>0</v>
      </c>
      <c r="I13" s="26">
        <f t="shared" si="0"/>
        <v>22108</v>
      </c>
    </row>
    <row r="14" spans="1:9" ht="23.1" customHeight="1" x14ac:dyDescent="0.15">
      <c r="A14" s="218"/>
      <c r="B14" s="219"/>
      <c r="C14" s="223" t="s">
        <v>20</v>
      </c>
      <c r="D14" s="224"/>
      <c r="E14" s="28">
        <f>SUM(E10:E13)</f>
        <v>202503</v>
      </c>
      <c r="F14" s="25">
        <f>SUM(F10:F13)</f>
        <v>28</v>
      </c>
      <c r="G14" s="25">
        <f>SUM(G10:G13)</f>
        <v>202502</v>
      </c>
      <c r="H14" s="25">
        <f>SUM(H10:H13)</f>
        <v>29</v>
      </c>
      <c r="I14" s="26">
        <f t="shared" si="0"/>
        <v>202531</v>
      </c>
    </row>
    <row r="15" spans="1:9" ht="23.1" customHeight="1" x14ac:dyDescent="0.15">
      <c r="A15" s="191" t="s">
        <v>21</v>
      </c>
      <c r="B15" s="192"/>
      <c r="C15" s="193"/>
      <c r="D15" s="131" t="s">
        <v>18</v>
      </c>
      <c r="E15" s="27">
        <v>530613</v>
      </c>
      <c r="F15" s="25">
        <v>8908</v>
      </c>
      <c r="G15" s="25">
        <v>539171</v>
      </c>
      <c r="H15" s="25">
        <v>350</v>
      </c>
      <c r="I15" s="26">
        <f t="shared" si="0"/>
        <v>539521</v>
      </c>
    </row>
    <row r="16" spans="1:9" ht="23.1" customHeight="1" x14ac:dyDescent="0.15">
      <c r="A16" s="194"/>
      <c r="B16" s="195"/>
      <c r="C16" s="196"/>
      <c r="D16" s="131" t="s">
        <v>19</v>
      </c>
      <c r="E16" s="27">
        <v>318097</v>
      </c>
      <c r="F16" s="25">
        <v>13288</v>
      </c>
      <c r="G16" s="25">
        <v>331320</v>
      </c>
      <c r="H16" s="25">
        <v>65</v>
      </c>
      <c r="I16" s="26">
        <f t="shared" si="0"/>
        <v>331385</v>
      </c>
    </row>
    <row r="17" spans="1:9" ht="23.1" customHeight="1" x14ac:dyDescent="0.15">
      <c r="A17" s="197"/>
      <c r="B17" s="198"/>
      <c r="C17" s="199"/>
      <c r="D17" s="131" t="s">
        <v>22</v>
      </c>
      <c r="E17" s="28">
        <f>SUM(E15:E16)</f>
        <v>848710</v>
      </c>
      <c r="F17" s="25">
        <f>SUM(F15:F16)</f>
        <v>22196</v>
      </c>
      <c r="G17" s="25">
        <f>SUM(G15:G16)</f>
        <v>870491</v>
      </c>
      <c r="H17" s="24">
        <f>SUM(H15:H16)</f>
        <v>415</v>
      </c>
      <c r="I17" s="26">
        <f t="shared" si="0"/>
        <v>870906</v>
      </c>
    </row>
    <row r="18" spans="1:9" ht="23.1" customHeight="1" x14ac:dyDescent="0.15">
      <c r="A18" s="200" t="s">
        <v>23</v>
      </c>
      <c r="B18" s="201"/>
      <c r="C18" s="201"/>
      <c r="D18" s="132"/>
      <c r="E18" s="28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191" t="s">
        <v>25</v>
      </c>
      <c r="B19" s="192"/>
      <c r="C19" s="193"/>
      <c r="D19" s="131" t="s">
        <v>18</v>
      </c>
      <c r="E19" s="27">
        <v>416</v>
      </c>
      <c r="F19" s="25">
        <v>2</v>
      </c>
      <c r="G19" s="25">
        <v>418</v>
      </c>
      <c r="H19" s="25">
        <v>0</v>
      </c>
      <c r="I19" s="26">
        <f t="shared" ref="I19:I25" si="1">SUM(G19:H19)</f>
        <v>418</v>
      </c>
    </row>
    <row r="20" spans="1:9" ht="23.1" customHeight="1" x14ac:dyDescent="0.15">
      <c r="A20" s="194"/>
      <c r="B20" s="195"/>
      <c r="C20" s="196"/>
      <c r="D20" s="131" t="s">
        <v>19</v>
      </c>
      <c r="E20" s="27">
        <v>8437</v>
      </c>
      <c r="F20" s="25">
        <v>116</v>
      </c>
      <c r="G20" s="25">
        <v>8551</v>
      </c>
      <c r="H20" s="25">
        <v>2</v>
      </c>
      <c r="I20" s="26">
        <f t="shared" si="1"/>
        <v>8553</v>
      </c>
    </row>
    <row r="21" spans="1:9" ht="23.1" customHeight="1" x14ac:dyDescent="0.15">
      <c r="A21" s="197"/>
      <c r="B21" s="198"/>
      <c r="C21" s="199"/>
      <c r="D21" s="131" t="s">
        <v>22</v>
      </c>
      <c r="E21" s="28">
        <f>SUM(E19:E20)</f>
        <v>8853</v>
      </c>
      <c r="F21" s="25">
        <f>SUM(F19:F20)</f>
        <v>118</v>
      </c>
      <c r="G21" s="25">
        <f>SUM(G19:G20)</f>
        <v>8969</v>
      </c>
      <c r="H21" s="24">
        <f>SUM(H19:H20)</f>
        <v>2</v>
      </c>
      <c r="I21" s="26">
        <f t="shared" si="1"/>
        <v>8971</v>
      </c>
    </row>
    <row r="22" spans="1:9" ht="23.1" customHeight="1" x14ac:dyDescent="0.15">
      <c r="A22" s="202" t="s">
        <v>26</v>
      </c>
      <c r="B22" s="203"/>
      <c r="C22" s="203"/>
      <c r="D22" s="204"/>
      <c r="E22" s="73">
        <v>985</v>
      </c>
      <c r="F22" s="33">
        <v>0</v>
      </c>
      <c r="G22" s="33">
        <v>985</v>
      </c>
      <c r="H22" s="33">
        <v>0</v>
      </c>
      <c r="I22" s="34">
        <f t="shared" si="1"/>
        <v>985</v>
      </c>
    </row>
    <row r="23" spans="1:9" ht="23.1" customHeight="1" x14ac:dyDescent="0.15">
      <c r="A23" s="35"/>
      <c r="B23" s="36"/>
      <c r="C23" s="205" t="s">
        <v>27</v>
      </c>
      <c r="D23" s="206"/>
      <c r="E23" s="73">
        <v>48</v>
      </c>
      <c r="F23" s="33">
        <v>0</v>
      </c>
      <c r="G23" s="33">
        <v>48</v>
      </c>
      <c r="H23" s="33">
        <v>0</v>
      </c>
      <c r="I23" s="34">
        <f t="shared" si="1"/>
        <v>48</v>
      </c>
    </row>
    <row r="24" spans="1:9" ht="23.1" customHeight="1" x14ac:dyDescent="0.15">
      <c r="A24" s="35"/>
      <c r="B24" s="36"/>
      <c r="C24" s="37"/>
      <c r="D24" s="128" t="s">
        <v>28</v>
      </c>
      <c r="E24" s="73">
        <v>3</v>
      </c>
      <c r="F24" s="33">
        <v>0</v>
      </c>
      <c r="G24" s="33">
        <v>3</v>
      </c>
      <c r="H24" s="33">
        <v>0</v>
      </c>
      <c r="I24" s="34">
        <f t="shared" si="1"/>
        <v>3</v>
      </c>
    </row>
    <row r="25" spans="1:9" ht="23.1" customHeight="1" x14ac:dyDescent="0.15">
      <c r="A25" s="39"/>
      <c r="B25" s="40"/>
      <c r="C25" s="207" t="s">
        <v>29</v>
      </c>
      <c r="D25" s="206"/>
      <c r="E25" s="73">
        <v>294</v>
      </c>
      <c r="F25" s="33">
        <v>0</v>
      </c>
      <c r="G25" s="33">
        <v>294</v>
      </c>
      <c r="H25" s="33">
        <v>0</v>
      </c>
      <c r="I25" s="34">
        <f t="shared" si="1"/>
        <v>294</v>
      </c>
    </row>
    <row r="26" spans="1:9" ht="23.1" customHeight="1" x14ac:dyDescent="0.15">
      <c r="A26" s="232" t="s">
        <v>30</v>
      </c>
      <c r="B26" s="192"/>
      <c r="C26" s="193"/>
      <c r="D26" s="131" t="s">
        <v>31</v>
      </c>
      <c r="E26" s="27">
        <v>2114</v>
      </c>
      <c r="F26" s="25">
        <v>0</v>
      </c>
      <c r="G26" s="30" t="s">
        <v>24</v>
      </c>
      <c r="H26" s="30" t="s">
        <v>24</v>
      </c>
      <c r="I26" s="26">
        <v>2114</v>
      </c>
    </row>
    <row r="27" spans="1:9" ht="23.1" customHeight="1" x14ac:dyDescent="0.15">
      <c r="A27" s="194"/>
      <c r="B27" s="195"/>
      <c r="C27" s="196"/>
      <c r="D27" s="131" t="s">
        <v>32</v>
      </c>
      <c r="E27" s="27">
        <v>6442</v>
      </c>
      <c r="F27" s="25">
        <v>0</v>
      </c>
      <c r="G27" s="30" t="s">
        <v>24</v>
      </c>
      <c r="H27" s="30" t="s">
        <v>24</v>
      </c>
      <c r="I27" s="26">
        <v>6442</v>
      </c>
    </row>
    <row r="28" spans="1:9" ht="23.1" customHeight="1" x14ac:dyDescent="0.15">
      <c r="A28" s="197"/>
      <c r="B28" s="198"/>
      <c r="C28" s="199"/>
      <c r="D28" s="131" t="s">
        <v>20</v>
      </c>
      <c r="E28" s="27">
        <f>SUM(E26:E27)</f>
        <v>8556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8556</v>
      </c>
    </row>
    <row r="29" spans="1:9" ht="23.1" customHeight="1" x14ac:dyDescent="0.15">
      <c r="A29" s="233" t="s">
        <v>33</v>
      </c>
      <c r="B29" s="234"/>
      <c r="C29" s="228"/>
      <c r="D29" s="229"/>
      <c r="E29" s="27">
        <v>451431</v>
      </c>
      <c r="F29" s="25">
        <v>10</v>
      </c>
      <c r="G29" s="30" t="s">
        <v>34</v>
      </c>
      <c r="H29" s="30" t="s">
        <v>106</v>
      </c>
      <c r="I29" s="26">
        <v>451441</v>
      </c>
    </row>
    <row r="30" spans="1:9" ht="23.1" customHeight="1" x14ac:dyDescent="0.15">
      <c r="A30" s="235"/>
      <c r="B30" s="236"/>
      <c r="C30" s="205" t="s">
        <v>27</v>
      </c>
      <c r="D30" s="206"/>
      <c r="E30" s="27">
        <v>153999</v>
      </c>
      <c r="F30" s="25">
        <v>0</v>
      </c>
      <c r="G30" s="30" t="s">
        <v>34</v>
      </c>
      <c r="H30" s="30" t="s">
        <v>131</v>
      </c>
      <c r="I30" s="26">
        <v>153999</v>
      </c>
    </row>
    <row r="31" spans="1:9" ht="23.1" customHeight="1" x14ac:dyDescent="0.15">
      <c r="A31" s="126"/>
      <c r="B31" s="127"/>
      <c r="C31" s="37"/>
      <c r="D31" s="128" t="s">
        <v>28</v>
      </c>
      <c r="E31" s="27">
        <v>14742</v>
      </c>
      <c r="F31" s="25">
        <v>0</v>
      </c>
      <c r="G31" s="30" t="s">
        <v>34</v>
      </c>
      <c r="H31" s="30" t="s">
        <v>34</v>
      </c>
      <c r="I31" s="26">
        <v>14742</v>
      </c>
    </row>
    <row r="32" spans="1:9" ht="23.1" customHeight="1" x14ac:dyDescent="0.15">
      <c r="A32" s="235"/>
      <c r="B32" s="236"/>
      <c r="C32" s="228" t="s">
        <v>29</v>
      </c>
      <c r="D32" s="229"/>
      <c r="E32" s="27">
        <v>50714</v>
      </c>
      <c r="F32" s="25">
        <v>0</v>
      </c>
      <c r="G32" s="30" t="s">
        <v>34</v>
      </c>
      <c r="H32" s="30" t="s">
        <v>34</v>
      </c>
      <c r="I32" s="26">
        <v>50714</v>
      </c>
    </row>
    <row r="33" spans="1:9" ht="23.1" customHeight="1" x14ac:dyDescent="0.15">
      <c r="A33" s="225" t="s">
        <v>212</v>
      </c>
      <c r="B33" s="226"/>
      <c r="C33" s="228" t="s">
        <v>109</v>
      </c>
      <c r="D33" s="229"/>
      <c r="E33" s="27">
        <v>11384</v>
      </c>
      <c r="F33" s="25">
        <v>43</v>
      </c>
      <c r="G33" s="25">
        <v>11427</v>
      </c>
      <c r="H33" s="25">
        <v>0</v>
      </c>
      <c r="I33" s="26">
        <f>SUM(G33:H33)</f>
        <v>11427</v>
      </c>
    </row>
    <row r="34" spans="1:9" ht="23.1" customHeight="1" x14ac:dyDescent="0.15">
      <c r="A34" s="216"/>
      <c r="B34" s="227"/>
      <c r="C34" s="228" t="s">
        <v>41</v>
      </c>
      <c r="D34" s="229"/>
      <c r="E34" s="27">
        <v>2246</v>
      </c>
      <c r="F34" s="25">
        <v>10</v>
      </c>
      <c r="G34" s="25">
        <v>2256</v>
      </c>
      <c r="H34" s="25">
        <v>0</v>
      </c>
      <c r="I34" s="26">
        <f>SUM(G34:H34)</f>
        <v>2256</v>
      </c>
    </row>
    <row r="35" spans="1:9" ht="23.1" customHeight="1" x14ac:dyDescent="0.15">
      <c r="A35" s="216"/>
      <c r="B35" s="227"/>
      <c r="C35" s="228" t="s">
        <v>42</v>
      </c>
      <c r="D35" s="229"/>
      <c r="E35" s="27">
        <v>7</v>
      </c>
      <c r="F35" s="25">
        <v>0</v>
      </c>
      <c r="G35" s="25">
        <v>7</v>
      </c>
      <c r="H35" s="25">
        <v>0</v>
      </c>
      <c r="I35" s="26">
        <f>SUM(G35:H35)</f>
        <v>7</v>
      </c>
    </row>
    <row r="36" spans="1:9" ht="23.1" customHeight="1" x14ac:dyDescent="0.15">
      <c r="A36" s="216"/>
      <c r="B36" s="227"/>
      <c r="C36" s="228" t="s">
        <v>43</v>
      </c>
      <c r="D36" s="229"/>
      <c r="E36" s="27">
        <v>2</v>
      </c>
      <c r="F36" s="25">
        <v>0</v>
      </c>
      <c r="G36" s="25">
        <v>2</v>
      </c>
      <c r="H36" s="25">
        <v>0</v>
      </c>
      <c r="I36" s="26">
        <f>SUM(G36:H36)</f>
        <v>2</v>
      </c>
    </row>
    <row r="37" spans="1:9" ht="23.1" customHeight="1" x14ac:dyDescent="0.15">
      <c r="A37" s="216"/>
      <c r="B37" s="227"/>
      <c r="C37" s="230" t="s">
        <v>20</v>
      </c>
      <c r="D37" s="231"/>
      <c r="E37" s="27">
        <f>SUM(E33:E36)</f>
        <v>13639</v>
      </c>
      <c r="F37" s="25">
        <f>SUM(F33:F36)</f>
        <v>53</v>
      </c>
      <c r="G37" s="25">
        <f>SUM(G33:G36)</f>
        <v>13692</v>
      </c>
      <c r="H37" s="25">
        <f>SUM(H33:H36)</f>
        <v>0</v>
      </c>
      <c r="I37" s="26">
        <f>SUM(G37:H37)</f>
        <v>13692</v>
      </c>
    </row>
    <row r="38" spans="1:9" ht="23.1" customHeight="1" x14ac:dyDescent="0.15">
      <c r="A38" s="249" t="s">
        <v>44</v>
      </c>
      <c r="B38" s="250"/>
      <c r="C38" s="250"/>
      <c r="D38" s="251"/>
      <c r="E38" s="73">
        <v>17725</v>
      </c>
      <c r="F38" s="33">
        <v>0</v>
      </c>
      <c r="G38" s="43" t="s">
        <v>34</v>
      </c>
      <c r="H38" s="43" t="s">
        <v>106</v>
      </c>
      <c r="I38" s="34">
        <v>17725</v>
      </c>
    </row>
    <row r="39" spans="1:9" ht="23.1" customHeight="1" x14ac:dyDescent="0.15">
      <c r="A39" s="249" t="s">
        <v>45</v>
      </c>
      <c r="B39" s="250"/>
      <c r="C39" s="250"/>
      <c r="D39" s="251"/>
      <c r="E39" s="73">
        <v>6357</v>
      </c>
      <c r="F39" s="33">
        <v>0</v>
      </c>
      <c r="G39" s="33">
        <v>6357</v>
      </c>
      <c r="H39" s="33">
        <v>0</v>
      </c>
      <c r="I39" s="34">
        <f>SUM(G39:H39)</f>
        <v>6357</v>
      </c>
    </row>
    <row r="40" spans="1:9" ht="23.1" customHeight="1" x14ac:dyDescent="0.15">
      <c r="A40" s="249" t="s">
        <v>46</v>
      </c>
      <c r="B40" s="250"/>
      <c r="C40" s="250"/>
      <c r="D40" s="251"/>
      <c r="E40" s="73">
        <v>298</v>
      </c>
      <c r="F40" s="33">
        <v>0</v>
      </c>
      <c r="G40" s="33">
        <v>298</v>
      </c>
      <c r="H40" s="33">
        <v>0</v>
      </c>
      <c r="I40" s="34">
        <f>SUM(G40:H40)</f>
        <v>298</v>
      </c>
    </row>
    <row r="41" spans="1:9" ht="23.1" customHeight="1" x14ac:dyDescent="0.15">
      <c r="A41" s="239" t="s">
        <v>47</v>
      </c>
      <c r="B41" s="252"/>
      <c r="C41" s="253"/>
      <c r="D41" s="254"/>
      <c r="E41" s="122">
        <v>205190</v>
      </c>
      <c r="F41" s="33">
        <v>24</v>
      </c>
      <c r="G41" s="43" t="s">
        <v>106</v>
      </c>
      <c r="H41" s="43" t="s">
        <v>34</v>
      </c>
      <c r="I41" s="34">
        <v>205214</v>
      </c>
    </row>
    <row r="42" spans="1:9" ht="23.1" customHeight="1" x14ac:dyDescent="0.15">
      <c r="A42" s="239"/>
      <c r="B42" s="252"/>
      <c r="C42" s="255" t="s">
        <v>48</v>
      </c>
      <c r="D42" s="256"/>
      <c r="E42" s="73">
        <v>191806</v>
      </c>
      <c r="F42" s="33">
        <v>24</v>
      </c>
      <c r="G42" s="33">
        <v>191829</v>
      </c>
      <c r="H42" s="33">
        <v>1</v>
      </c>
      <c r="I42" s="34">
        <f>SUM(G42:H42)</f>
        <v>191830</v>
      </c>
    </row>
    <row r="43" spans="1:9" ht="23.1" customHeight="1" x14ac:dyDescent="0.15">
      <c r="A43" s="239"/>
      <c r="B43" s="252"/>
      <c r="C43" s="257" t="s">
        <v>49</v>
      </c>
      <c r="D43" s="258"/>
      <c r="E43" s="123">
        <v>11985</v>
      </c>
      <c r="F43" s="33">
        <v>0</v>
      </c>
      <c r="G43" s="43" t="s">
        <v>106</v>
      </c>
      <c r="H43" s="43" t="s">
        <v>106</v>
      </c>
      <c r="I43" s="34">
        <v>11985</v>
      </c>
    </row>
    <row r="44" spans="1:9" ht="23.1" customHeight="1" x14ac:dyDescent="0.15">
      <c r="A44" s="239"/>
      <c r="B44" s="252"/>
      <c r="C44" s="46"/>
      <c r="D44" s="47" t="s">
        <v>50</v>
      </c>
      <c r="E44" s="124">
        <v>4313</v>
      </c>
      <c r="F44" s="33">
        <v>0</v>
      </c>
      <c r="G44" s="43" t="s">
        <v>213</v>
      </c>
      <c r="H44" s="48" t="s">
        <v>34</v>
      </c>
      <c r="I44" s="34">
        <v>4313</v>
      </c>
    </row>
    <row r="45" spans="1:9" ht="23.1" customHeight="1" x14ac:dyDescent="0.15">
      <c r="A45" s="239"/>
      <c r="B45" s="252"/>
      <c r="C45" s="247" t="s">
        <v>51</v>
      </c>
      <c r="D45" s="251"/>
      <c r="E45" s="123">
        <v>160</v>
      </c>
      <c r="F45" s="49">
        <v>0</v>
      </c>
      <c r="G45" s="43" t="s">
        <v>106</v>
      </c>
      <c r="H45" s="48" t="s">
        <v>34</v>
      </c>
      <c r="I45" s="34">
        <v>160</v>
      </c>
    </row>
    <row r="46" spans="1:9" ht="23.1" customHeight="1" x14ac:dyDescent="0.15">
      <c r="A46" s="239"/>
      <c r="B46" s="252"/>
      <c r="C46" s="247" t="s">
        <v>52</v>
      </c>
      <c r="D46" s="251"/>
      <c r="E46" s="123">
        <v>9</v>
      </c>
      <c r="F46" s="49">
        <v>0</v>
      </c>
      <c r="G46" s="43" t="s">
        <v>34</v>
      </c>
      <c r="H46" s="48" t="s">
        <v>106</v>
      </c>
      <c r="I46" s="34">
        <v>9</v>
      </c>
    </row>
    <row r="47" spans="1:9" ht="23.1" customHeight="1" x14ac:dyDescent="0.15">
      <c r="A47" s="239"/>
      <c r="B47" s="252"/>
      <c r="C47" s="247" t="s">
        <v>53</v>
      </c>
      <c r="D47" s="248"/>
      <c r="E47" s="123">
        <v>390</v>
      </c>
      <c r="F47" s="49">
        <v>0</v>
      </c>
      <c r="G47" s="33">
        <v>390</v>
      </c>
      <c r="H47" s="45">
        <v>0</v>
      </c>
      <c r="I47" s="34">
        <f>SUM(G47:H47)</f>
        <v>390</v>
      </c>
    </row>
    <row r="48" spans="1:9" ht="23.1" customHeight="1" x14ac:dyDescent="0.15">
      <c r="A48" s="237" t="s">
        <v>54</v>
      </c>
      <c r="B48" s="238"/>
      <c r="C48" s="243" t="s">
        <v>49</v>
      </c>
      <c r="D48" s="244"/>
      <c r="E48" s="123">
        <v>58645</v>
      </c>
      <c r="F48" s="49">
        <v>0</v>
      </c>
      <c r="G48" s="43" t="s">
        <v>106</v>
      </c>
      <c r="H48" s="48" t="s">
        <v>34</v>
      </c>
      <c r="I48" s="34">
        <v>58645</v>
      </c>
    </row>
    <row r="49" spans="1:9" ht="23.1" customHeight="1" x14ac:dyDescent="0.15">
      <c r="A49" s="239"/>
      <c r="B49" s="240"/>
      <c r="C49" s="50"/>
      <c r="D49" s="51" t="s">
        <v>50</v>
      </c>
      <c r="E49" s="123">
        <v>30552</v>
      </c>
      <c r="F49" s="49">
        <v>0</v>
      </c>
      <c r="G49" s="43" t="s">
        <v>34</v>
      </c>
      <c r="H49" s="48" t="s">
        <v>106</v>
      </c>
      <c r="I49" s="34">
        <v>30552</v>
      </c>
    </row>
    <row r="50" spans="1:9" ht="23.1" customHeight="1" x14ac:dyDescent="0.15">
      <c r="A50" s="239"/>
      <c r="B50" s="240"/>
      <c r="C50" s="245" t="s">
        <v>55</v>
      </c>
      <c r="D50" s="246"/>
      <c r="E50" s="123">
        <v>139</v>
      </c>
      <c r="F50" s="49">
        <v>0</v>
      </c>
      <c r="G50" s="43" t="s">
        <v>106</v>
      </c>
      <c r="H50" s="48" t="s">
        <v>106</v>
      </c>
      <c r="I50" s="34">
        <v>139</v>
      </c>
    </row>
    <row r="51" spans="1:9" ht="23.1" customHeight="1" x14ac:dyDescent="0.15">
      <c r="A51" s="239"/>
      <c r="B51" s="240"/>
      <c r="C51" s="245" t="s">
        <v>56</v>
      </c>
      <c r="D51" s="246"/>
      <c r="E51" s="123">
        <v>0</v>
      </c>
      <c r="F51" s="49">
        <v>0</v>
      </c>
      <c r="G51" s="43" t="s">
        <v>106</v>
      </c>
      <c r="H51" s="48" t="s">
        <v>131</v>
      </c>
      <c r="I51" s="34">
        <v>0</v>
      </c>
    </row>
    <row r="52" spans="1:9" ht="23.1" customHeight="1" x14ac:dyDescent="0.15">
      <c r="A52" s="241"/>
      <c r="B52" s="242"/>
      <c r="C52" s="247" t="s">
        <v>53</v>
      </c>
      <c r="D52" s="248"/>
      <c r="E52" s="123">
        <v>7144</v>
      </c>
      <c r="F52" s="49">
        <v>0</v>
      </c>
      <c r="G52" s="33">
        <v>7144</v>
      </c>
      <c r="H52" s="45">
        <v>0</v>
      </c>
      <c r="I52" s="34">
        <f>SUM(G52:H52)</f>
        <v>7144</v>
      </c>
    </row>
    <row r="53" spans="1:9" ht="23.1" customHeight="1" x14ac:dyDescent="0.15">
      <c r="A53" s="249" t="s">
        <v>57</v>
      </c>
      <c r="B53" s="250"/>
      <c r="C53" s="250"/>
      <c r="D53" s="251"/>
      <c r="E53" s="123">
        <v>563</v>
      </c>
      <c r="F53" s="49">
        <v>0</v>
      </c>
      <c r="G53" s="43" t="s">
        <v>34</v>
      </c>
      <c r="H53" s="48" t="s">
        <v>34</v>
      </c>
      <c r="I53" s="34">
        <v>563</v>
      </c>
    </row>
    <row r="54" spans="1:9" ht="23.1" customHeight="1" thickBot="1" x14ac:dyDescent="0.2">
      <c r="A54" s="259" t="s">
        <v>58</v>
      </c>
      <c r="B54" s="260"/>
      <c r="C54" s="260"/>
      <c r="D54" s="261"/>
      <c r="E54" s="125">
        <v>0</v>
      </c>
      <c r="F54" s="52">
        <v>0</v>
      </c>
      <c r="G54" s="53" t="s">
        <v>34</v>
      </c>
      <c r="H54" s="54" t="s">
        <v>34</v>
      </c>
      <c r="I54" s="55">
        <v>0</v>
      </c>
    </row>
    <row r="55" spans="1:9" ht="28.5" x14ac:dyDescent="0.3">
      <c r="A55" s="208" t="str">
        <f>A1</f>
        <v>検査関係業務量報告</v>
      </c>
      <c r="B55" s="208"/>
      <c r="C55" s="208"/>
      <c r="D55" s="208"/>
      <c r="E55" s="208"/>
      <c r="F55" s="208"/>
      <c r="G55" s="208"/>
      <c r="H55" s="208"/>
      <c r="I55" s="208"/>
    </row>
    <row r="56" spans="1:9" ht="12.75" customHeight="1" x14ac:dyDescent="0.3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 customHeight="1" x14ac:dyDescent="0.2">
      <c r="A57" s="57"/>
      <c r="B57" s="58"/>
      <c r="C57" s="58"/>
      <c r="F57" s="7"/>
      <c r="G57" s="7"/>
      <c r="H57" s="8"/>
      <c r="I57" s="262" t="str">
        <f>IF(I3="","",I3)</f>
        <v/>
      </c>
    </row>
    <row r="58" spans="1:9" ht="23.25" customHeight="1" x14ac:dyDescent="0.15">
      <c r="A58" s="263" t="str">
        <f>A4</f>
        <v>令和 2年 2月</v>
      </c>
      <c r="B58" s="264"/>
      <c r="C58" s="264"/>
      <c r="D58" s="264"/>
      <c r="E58" s="264"/>
      <c r="F58" s="264"/>
      <c r="G58" s="264"/>
      <c r="H58" s="264"/>
      <c r="I58" s="262"/>
    </row>
    <row r="59" spans="1:9" ht="20.25" customHeight="1" thickBot="1" x14ac:dyDescent="0.2">
      <c r="A59" s="59" t="str">
        <f>A5</f>
        <v>全国計</v>
      </c>
      <c r="B59" s="60"/>
      <c r="C59" s="60"/>
      <c r="D59" s="60"/>
      <c r="E59" s="10"/>
      <c r="F59" s="11"/>
      <c r="G59" s="11"/>
      <c r="H59" s="11"/>
      <c r="I59" s="14" t="s">
        <v>59</v>
      </c>
    </row>
    <row r="60" spans="1:9" ht="23.1" customHeight="1" thickBot="1" x14ac:dyDescent="0.2">
      <c r="A60" s="211" t="s">
        <v>128</v>
      </c>
      <c r="B60" s="212"/>
      <c r="C60" s="212"/>
      <c r="D60" s="213"/>
      <c r="E60" s="129" t="s">
        <v>8</v>
      </c>
      <c r="F60" s="18" t="s">
        <v>9</v>
      </c>
      <c r="G60" s="18" t="s">
        <v>10</v>
      </c>
      <c r="H60" s="18" t="s">
        <v>11</v>
      </c>
      <c r="I60" s="19" t="s">
        <v>124</v>
      </c>
    </row>
    <row r="61" spans="1:9" ht="23.1" customHeight="1" x14ac:dyDescent="0.15">
      <c r="A61" s="265" t="s">
        <v>61</v>
      </c>
      <c r="B61" s="266"/>
      <c r="C61" s="230" t="s">
        <v>62</v>
      </c>
      <c r="D61" s="271"/>
      <c r="E61" s="62">
        <v>369</v>
      </c>
      <c r="F61" s="63">
        <v>0</v>
      </c>
      <c r="G61" s="30" t="s">
        <v>107</v>
      </c>
      <c r="H61" s="64" t="s">
        <v>213</v>
      </c>
      <c r="I61" s="34">
        <v>369</v>
      </c>
    </row>
    <row r="62" spans="1:9" ht="23.1" customHeight="1" x14ac:dyDescent="0.15">
      <c r="A62" s="267"/>
      <c r="B62" s="268"/>
      <c r="C62" s="230" t="s">
        <v>63</v>
      </c>
      <c r="D62" s="271"/>
      <c r="E62" s="62">
        <v>4080</v>
      </c>
      <c r="F62" s="63">
        <v>29</v>
      </c>
      <c r="G62" s="30" t="s">
        <v>34</v>
      </c>
      <c r="H62" s="64" t="s">
        <v>34</v>
      </c>
      <c r="I62" s="34">
        <v>4109</v>
      </c>
    </row>
    <row r="63" spans="1:9" ht="23.1" customHeight="1" x14ac:dyDescent="0.15">
      <c r="A63" s="267"/>
      <c r="B63" s="268"/>
      <c r="C63" s="230" t="s">
        <v>65</v>
      </c>
      <c r="D63" s="271"/>
      <c r="E63" s="62">
        <v>167</v>
      </c>
      <c r="F63" s="63">
        <v>0</v>
      </c>
      <c r="G63" s="30" t="s">
        <v>34</v>
      </c>
      <c r="H63" s="64" t="s">
        <v>34</v>
      </c>
      <c r="I63" s="34">
        <v>167</v>
      </c>
    </row>
    <row r="64" spans="1:9" ht="23.1" customHeight="1" x14ac:dyDescent="0.15">
      <c r="A64" s="269"/>
      <c r="B64" s="270"/>
      <c r="C64" s="230" t="s">
        <v>20</v>
      </c>
      <c r="D64" s="231"/>
      <c r="E64" s="27">
        <f>SUM(E61:E63)</f>
        <v>4616</v>
      </c>
      <c r="F64" s="25">
        <f>SUM(F61:F63)</f>
        <v>29</v>
      </c>
      <c r="G64" s="30" t="s">
        <v>34</v>
      </c>
      <c r="H64" s="30" t="s">
        <v>106</v>
      </c>
      <c r="I64" s="26">
        <f>SUM(I61:I63)</f>
        <v>4645</v>
      </c>
    </row>
    <row r="65" spans="1:9" ht="23.1" customHeight="1" x14ac:dyDescent="0.15">
      <c r="A65" s="265" t="s">
        <v>66</v>
      </c>
      <c r="B65" s="266"/>
      <c r="C65" s="234" t="s">
        <v>67</v>
      </c>
      <c r="D65" s="65" t="s">
        <v>116</v>
      </c>
      <c r="E65" s="27">
        <v>1</v>
      </c>
      <c r="F65" s="25">
        <v>0</v>
      </c>
      <c r="G65" s="25">
        <v>1</v>
      </c>
      <c r="H65" s="25">
        <v>0</v>
      </c>
      <c r="I65" s="34">
        <f t="shared" ref="I65:I76" si="2">SUM(G65:H65)</f>
        <v>1</v>
      </c>
    </row>
    <row r="66" spans="1:9" ht="23.1" customHeight="1" x14ac:dyDescent="0.15">
      <c r="A66" s="267"/>
      <c r="B66" s="268"/>
      <c r="C66" s="274"/>
      <c r="D66" s="65" t="s">
        <v>117</v>
      </c>
      <c r="E66" s="27">
        <v>352</v>
      </c>
      <c r="F66" s="25">
        <v>0</v>
      </c>
      <c r="G66" s="25">
        <v>352</v>
      </c>
      <c r="H66" s="25">
        <v>0</v>
      </c>
      <c r="I66" s="34">
        <f t="shared" si="2"/>
        <v>352</v>
      </c>
    </row>
    <row r="67" spans="1:9" ht="23.1" customHeight="1" x14ac:dyDescent="0.15">
      <c r="A67" s="267"/>
      <c r="B67" s="268"/>
      <c r="C67" s="234" t="s">
        <v>70</v>
      </c>
      <c r="D67" s="65" t="s">
        <v>68</v>
      </c>
      <c r="E67" s="27">
        <v>5</v>
      </c>
      <c r="F67" s="25">
        <v>0</v>
      </c>
      <c r="G67" s="25">
        <v>5</v>
      </c>
      <c r="H67" s="25">
        <v>0</v>
      </c>
      <c r="I67" s="34">
        <f t="shared" si="2"/>
        <v>5</v>
      </c>
    </row>
    <row r="68" spans="1:9" ht="23.1" customHeight="1" x14ac:dyDescent="0.15">
      <c r="A68" s="267"/>
      <c r="B68" s="268"/>
      <c r="C68" s="274"/>
      <c r="D68" s="65" t="s">
        <v>117</v>
      </c>
      <c r="E68" s="27">
        <v>3958</v>
      </c>
      <c r="F68" s="25">
        <v>28</v>
      </c>
      <c r="G68" s="25">
        <v>3986</v>
      </c>
      <c r="H68" s="25">
        <v>0</v>
      </c>
      <c r="I68" s="34">
        <f t="shared" si="2"/>
        <v>3986</v>
      </c>
    </row>
    <row r="69" spans="1:9" ht="23.1" customHeight="1" x14ac:dyDescent="0.15">
      <c r="A69" s="267"/>
      <c r="B69" s="268"/>
      <c r="C69" s="234" t="s">
        <v>118</v>
      </c>
      <c r="D69" s="65" t="s">
        <v>116</v>
      </c>
      <c r="E69" s="27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267"/>
      <c r="B70" s="268"/>
      <c r="C70" s="274"/>
      <c r="D70" s="65" t="s">
        <v>16</v>
      </c>
      <c r="E70" s="27">
        <v>161</v>
      </c>
      <c r="F70" s="25">
        <v>0</v>
      </c>
      <c r="G70" s="25">
        <v>161</v>
      </c>
      <c r="H70" s="25">
        <v>0</v>
      </c>
      <c r="I70" s="34">
        <f t="shared" si="2"/>
        <v>161</v>
      </c>
    </row>
    <row r="71" spans="1:9" ht="23.1" customHeight="1" x14ac:dyDescent="0.15">
      <c r="A71" s="272"/>
      <c r="B71" s="273"/>
      <c r="C71" s="230" t="s">
        <v>20</v>
      </c>
      <c r="D71" s="231"/>
      <c r="E71" s="27">
        <f>SUM(E65:E70)</f>
        <v>4477</v>
      </c>
      <c r="F71" s="25">
        <f>SUM(F65:F70)</f>
        <v>28</v>
      </c>
      <c r="G71" s="25">
        <f>SUM(G65:G70)</f>
        <v>4505</v>
      </c>
      <c r="H71" s="25">
        <f>SUM(H65:H70)</f>
        <v>0</v>
      </c>
      <c r="I71" s="34">
        <f t="shared" si="2"/>
        <v>4505</v>
      </c>
    </row>
    <row r="72" spans="1:9" ht="23.1" customHeight="1" x14ac:dyDescent="0.15">
      <c r="A72" s="265" t="s">
        <v>73</v>
      </c>
      <c r="B72" s="266"/>
      <c r="C72" s="228" t="s">
        <v>120</v>
      </c>
      <c r="D72" s="229"/>
      <c r="E72" s="66">
        <v>396</v>
      </c>
      <c r="F72" s="67">
        <v>0</v>
      </c>
      <c r="G72" s="25">
        <v>396</v>
      </c>
      <c r="H72" s="25">
        <v>0</v>
      </c>
      <c r="I72" s="34">
        <f t="shared" si="2"/>
        <v>396</v>
      </c>
    </row>
    <row r="73" spans="1:9" ht="23.1" customHeight="1" x14ac:dyDescent="0.15">
      <c r="A73" s="267"/>
      <c r="B73" s="268"/>
      <c r="C73" s="228" t="s">
        <v>21</v>
      </c>
      <c r="D73" s="229"/>
      <c r="E73" s="66">
        <v>4124</v>
      </c>
      <c r="F73" s="67">
        <v>29</v>
      </c>
      <c r="G73" s="25">
        <v>4153</v>
      </c>
      <c r="H73" s="25">
        <v>0</v>
      </c>
      <c r="I73" s="34">
        <f t="shared" si="2"/>
        <v>4153</v>
      </c>
    </row>
    <row r="74" spans="1:9" ht="23.1" customHeight="1" x14ac:dyDescent="0.15">
      <c r="A74" s="267"/>
      <c r="B74" s="268"/>
      <c r="C74" s="228" t="s">
        <v>76</v>
      </c>
      <c r="D74" s="229"/>
      <c r="E74" s="66">
        <v>170</v>
      </c>
      <c r="F74" s="67">
        <v>0</v>
      </c>
      <c r="G74" s="25">
        <v>170</v>
      </c>
      <c r="H74" s="25">
        <v>0</v>
      </c>
      <c r="I74" s="34">
        <f t="shared" si="2"/>
        <v>170</v>
      </c>
    </row>
    <row r="75" spans="1:9" ht="23.1" customHeight="1" x14ac:dyDescent="0.15">
      <c r="A75" s="267"/>
      <c r="B75" s="268"/>
      <c r="C75" s="228" t="s">
        <v>77</v>
      </c>
      <c r="D75" s="229"/>
      <c r="E75" s="66">
        <v>23</v>
      </c>
      <c r="F75" s="67">
        <v>0</v>
      </c>
      <c r="G75" s="25">
        <v>23</v>
      </c>
      <c r="H75" s="25">
        <v>0</v>
      </c>
      <c r="I75" s="34">
        <f t="shared" si="2"/>
        <v>23</v>
      </c>
    </row>
    <row r="76" spans="1:9" ht="23.1" customHeight="1" x14ac:dyDescent="0.15">
      <c r="A76" s="272"/>
      <c r="B76" s="273"/>
      <c r="C76" s="230" t="s">
        <v>20</v>
      </c>
      <c r="D76" s="231"/>
      <c r="E76" s="66">
        <f>SUM(E72:E75)</f>
        <v>4713</v>
      </c>
      <c r="F76" s="67">
        <f>SUM(F72:F75)</f>
        <v>29</v>
      </c>
      <c r="G76" s="67">
        <f>SUM(G72:G75)</f>
        <v>4742</v>
      </c>
      <c r="H76" s="67">
        <f>SUM(H72:H75)</f>
        <v>0</v>
      </c>
      <c r="I76" s="34">
        <f t="shared" si="2"/>
        <v>4742</v>
      </c>
    </row>
    <row r="77" spans="1:9" ht="23.1" customHeight="1" x14ac:dyDescent="0.15">
      <c r="A77" s="265" t="s">
        <v>78</v>
      </c>
      <c r="B77" s="266"/>
      <c r="C77" s="228" t="s">
        <v>74</v>
      </c>
      <c r="D77" s="229"/>
      <c r="E77" s="27">
        <v>3304</v>
      </c>
      <c r="F77" s="25">
        <v>0</v>
      </c>
      <c r="G77" s="30" t="s">
        <v>106</v>
      </c>
      <c r="H77" s="30" t="s">
        <v>106</v>
      </c>
      <c r="I77" s="34">
        <v>3304</v>
      </c>
    </row>
    <row r="78" spans="1:9" ht="23.1" customHeight="1" x14ac:dyDescent="0.15">
      <c r="A78" s="267"/>
      <c r="B78" s="268"/>
      <c r="C78" s="228" t="s">
        <v>21</v>
      </c>
      <c r="D78" s="229"/>
      <c r="E78" s="27">
        <v>34351</v>
      </c>
      <c r="F78" s="25">
        <v>708</v>
      </c>
      <c r="G78" s="30" t="s">
        <v>34</v>
      </c>
      <c r="H78" s="30" t="s">
        <v>106</v>
      </c>
      <c r="I78" s="34">
        <v>35059</v>
      </c>
    </row>
    <row r="79" spans="1:9" ht="23.1" customHeight="1" x14ac:dyDescent="0.15">
      <c r="A79" s="267"/>
      <c r="B79" s="268"/>
      <c r="C79" s="228" t="s">
        <v>214</v>
      </c>
      <c r="D79" s="229"/>
      <c r="E79" s="27">
        <v>1052</v>
      </c>
      <c r="F79" s="25">
        <v>20</v>
      </c>
      <c r="G79" s="30" t="s">
        <v>106</v>
      </c>
      <c r="H79" s="30" t="s">
        <v>34</v>
      </c>
      <c r="I79" s="34">
        <v>1072</v>
      </c>
    </row>
    <row r="80" spans="1:9" ht="23.1" customHeight="1" x14ac:dyDescent="0.15">
      <c r="A80" s="267"/>
      <c r="B80" s="268"/>
      <c r="C80" s="234" t="s">
        <v>77</v>
      </c>
      <c r="D80" s="285"/>
      <c r="E80" s="68">
        <v>248</v>
      </c>
      <c r="F80" s="69">
        <v>0</v>
      </c>
      <c r="G80" s="30" t="s">
        <v>34</v>
      </c>
      <c r="H80" s="30" t="s">
        <v>34</v>
      </c>
      <c r="I80" s="70">
        <v>248</v>
      </c>
    </row>
    <row r="81" spans="1:9" ht="23.1" customHeight="1" x14ac:dyDescent="0.15">
      <c r="A81" s="272"/>
      <c r="B81" s="273"/>
      <c r="C81" s="286" t="s">
        <v>20</v>
      </c>
      <c r="D81" s="229"/>
      <c r="E81" s="27">
        <f>SUM(E77:E80)</f>
        <v>38955</v>
      </c>
      <c r="F81" s="25">
        <f>SUM(F77:F80)</f>
        <v>728</v>
      </c>
      <c r="G81" s="30" t="s">
        <v>34</v>
      </c>
      <c r="H81" s="30" t="s">
        <v>106</v>
      </c>
      <c r="I81" s="26">
        <f>SUM(I77:I80)</f>
        <v>39683</v>
      </c>
    </row>
    <row r="82" spans="1:9" ht="23.1" customHeight="1" x14ac:dyDescent="0.15">
      <c r="A82" s="265" t="s">
        <v>82</v>
      </c>
      <c r="B82" s="275"/>
      <c r="C82" s="278" t="s">
        <v>13</v>
      </c>
      <c r="D82" s="279"/>
      <c r="E82" s="27">
        <v>48260</v>
      </c>
      <c r="F82" s="25">
        <v>0</v>
      </c>
      <c r="G82" s="30" t="s">
        <v>34</v>
      </c>
      <c r="H82" s="30" t="s">
        <v>34</v>
      </c>
      <c r="I82" s="26">
        <v>48260</v>
      </c>
    </row>
    <row r="83" spans="1:9" ht="23.1" customHeight="1" x14ac:dyDescent="0.15">
      <c r="A83" s="267"/>
      <c r="B83" s="276"/>
      <c r="C83" s="71"/>
      <c r="D83" s="72" t="s">
        <v>83</v>
      </c>
      <c r="E83" s="73">
        <v>48200</v>
      </c>
      <c r="F83" s="33">
        <v>0</v>
      </c>
      <c r="G83" s="43" t="s">
        <v>106</v>
      </c>
      <c r="H83" s="43" t="s">
        <v>106</v>
      </c>
      <c r="I83" s="34">
        <v>48200</v>
      </c>
    </row>
    <row r="84" spans="1:9" ht="23.1" customHeight="1" x14ac:dyDescent="0.15">
      <c r="A84" s="277"/>
      <c r="B84" s="276"/>
      <c r="C84" s="280" t="s">
        <v>84</v>
      </c>
      <c r="D84" s="279"/>
      <c r="E84" s="27">
        <v>10949</v>
      </c>
      <c r="F84" s="25">
        <v>0</v>
      </c>
      <c r="G84" s="30" t="s">
        <v>106</v>
      </c>
      <c r="H84" s="30" t="s">
        <v>106</v>
      </c>
      <c r="I84" s="26">
        <v>10949</v>
      </c>
    </row>
    <row r="85" spans="1:9" ht="23.1" customHeight="1" x14ac:dyDescent="0.15">
      <c r="A85" s="277"/>
      <c r="B85" s="276"/>
      <c r="C85" s="280" t="s">
        <v>85</v>
      </c>
      <c r="D85" s="279"/>
      <c r="E85" s="27">
        <v>640</v>
      </c>
      <c r="F85" s="25">
        <v>0</v>
      </c>
      <c r="G85" s="30" t="s">
        <v>106</v>
      </c>
      <c r="H85" s="30" t="s">
        <v>34</v>
      </c>
      <c r="I85" s="26">
        <v>640</v>
      </c>
    </row>
    <row r="86" spans="1:9" ht="23.1" customHeight="1" x14ac:dyDescent="0.15">
      <c r="A86" s="277"/>
      <c r="B86" s="276"/>
      <c r="C86" s="278" t="s">
        <v>20</v>
      </c>
      <c r="D86" s="281"/>
      <c r="E86" s="62">
        <f>SUM(E82,E84,E85)</f>
        <v>59849</v>
      </c>
      <c r="F86" s="67">
        <f>SUM(F82,F84,F85)</f>
        <v>0</v>
      </c>
      <c r="G86" s="30" t="s">
        <v>106</v>
      </c>
      <c r="H86" s="74" t="s">
        <v>106</v>
      </c>
      <c r="I86" s="75">
        <f>SUM(I82,I84,I85)</f>
        <v>59849</v>
      </c>
    </row>
    <row r="87" spans="1:9" ht="23.1" customHeight="1" thickBot="1" x14ac:dyDescent="0.2">
      <c r="A87" s="282" t="s">
        <v>86</v>
      </c>
      <c r="B87" s="283"/>
      <c r="C87" s="283"/>
      <c r="D87" s="284"/>
      <c r="E87" s="119">
        <v>364113</v>
      </c>
      <c r="F87" s="76">
        <v>28</v>
      </c>
      <c r="G87" s="43" t="s">
        <v>106</v>
      </c>
      <c r="H87" s="43" t="s">
        <v>106</v>
      </c>
      <c r="I87" s="34">
        <v>364141</v>
      </c>
    </row>
    <row r="88" spans="1:9" ht="23.1" customHeight="1" thickBot="1" x14ac:dyDescent="0.2">
      <c r="A88" s="290" t="s">
        <v>122</v>
      </c>
      <c r="B88" s="291"/>
      <c r="C88" s="291"/>
      <c r="D88" s="292"/>
      <c r="E88" s="120">
        <f>SUM(E14,E17,E18,E21,E22,E76)</f>
        <v>1065764</v>
      </c>
      <c r="F88" s="77">
        <f>SUM(F14,F17,F18,F21,F22,F76)</f>
        <v>22371</v>
      </c>
      <c r="G88" s="77">
        <f>SUM(G14,G17,G21,G22,G76)</f>
        <v>1087689</v>
      </c>
      <c r="H88" s="77">
        <f>SUM(H14,H17,H21,H22,H76)</f>
        <v>446</v>
      </c>
      <c r="I88" s="81">
        <f>SUM(I14,I17,I18,I21,I22,I76)</f>
        <v>1088135</v>
      </c>
    </row>
    <row r="89" spans="1:9" ht="23.1" customHeight="1" thickBot="1" x14ac:dyDescent="0.2">
      <c r="A89" s="290" t="s">
        <v>88</v>
      </c>
      <c r="B89" s="291"/>
      <c r="C89" s="291"/>
      <c r="D89" s="292"/>
      <c r="E89" s="133">
        <f>SUM(E14,E17,E18,E21,E22,E28,E29,E37,E38,E39,E40,E41,E48,E50,E51,E52,E53,E54,E76)</f>
        <v>1835451</v>
      </c>
      <c r="F89" s="78">
        <f>SUM(F14,F17,F18,F21,F22,F28,F29,F37,F38,F39,F40,F41,F48,F50,F51,F52,F53,F54,F76)</f>
        <v>22458</v>
      </c>
      <c r="G89" s="79" t="s">
        <v>106</v>
      </c>
      <c r="H89" s="79" t="s">
        <v>34</v>
      </c>
      <c r="I89" s="81">
        <f>SUM(I14,I17,I18,I21,I22,I28,I29,I37,I38,I39,I40,I41,I48,I50,I51,I52,I53,I54,I76)</f>
        <v>1857909</v>
      </c>
    </row>
    <row r="90" spans="1:9" ht="23.1" customHeight="1" thickBot="1" x14ac:dyDescent="0.2">
      <c r="A90" s="290" t="s">
        <v>89</v>
      </c>
      <c r="B90" s="291"/>
      <c r="C90" s="291"/>
      <c r="D90" s="292"/>
      <c r="E90" s="80" t="s">
        <v>34</v>
      </c>
      <c r="F90" s="79" t="s">
        <v>106</v>
      </c>
      <c r="G90" s="79" t="s">
        <v>106</v>
      </c>
      <c r="H90" s="79" t="s">
        <v>106</v>
      </c>
      <c r="I90" s="81">
        <f>SUM(I11,I13,I16,I18,I20,I22)</f>
        <v>364305</v>
      </c>
    </row>
    <row r="91" spans="1:9" ht="23.1" customHeight="1" thickBot="1" x14ac:dyDescent="0.2">
      <c r="A91" s="290" t="s">
        <v>90</v>
      </c>
      <c r="B91" s="291"/>
      <c r="C91" s="291"/>
      <c r="D91" s="292"/>
      <c r="E91" s="82">
        <f>IF(I90=0,0,IF(I81=0,0,I81/I90))</f>
        <v>0.10892795871591111</v>
      </c>
      <c r="F91" s="83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4"/>
      <c r="G92" s="84"/>
      <c r="H92" s="84"/>
      <c r="I92" s="84"/>
    </row>
    <row r="93" spans="1:9" s="17" customFormat="1" ht="17.25" customHeight="1" thickBot="1" x14ac:dyDescent="0.2">
      <c r="A93" s="85" t="s">
        <v>123</v>
      </c>
      <c r="C93" s="85"/>
      <c r="D93" s="85"/>
      <c r="E93" s="86"/>
      <c r="F93" s="86"/>
      <c r="G93" s="86"/>
      <c r="H93" s="86"/>
      <c r="I93" s="148"/>
    </row>
    <row r="94" spans="1:9" s="17" customFormat="1" ht="18.75" customHeight="1" thickBot="1" x14ac:dyDescent="0.2">
      <c r="A94" s="327" t="s">
        <v>113</v>
      </c>
      <c r="B94" s="328"/>
      <c r="C94" s="328"/>
      <c r="D94" s="329"/>
      <c r="E94" s="149" t="s">
        <v>8</v>
      </c>
      <c r="F94" s="150" t="s">
        <v>9</v>
      </c>
      <c r="G94" s="150" t="s">
        <v>10</v>
      </c>
      <c r="H94" s="150" t="s">
        <v>11</v>
      </c>
      <c r="I94" s="151" t="s">
        <v>124</v>
      </c>
    </row>
    <row r="95" spans="1:9" s="17" customFormat="1" ht="23.1" hidden="1" customHeight="1" thickBot="1" x14ac:dyDescent="0.2">
      <c r="A95" s="346" t="s">
        <v>120</v>
      </c>
      <c r="B95" s="347"/>
      <c r="C95" s="152" t="s">
        <v>126</v>
      </c>
      <c r="D95" s="153" t="s">
        <v>15</v>
      </c>
      <c r="E95" s="154">
        <v>0</v>
      </c>
      <c r="F95" s="155">
        <v>0</v>
      </c>
      <c r="G95" s="155">
        <v>0</v>
      </c>
      <c r="H95" s="156" t="s">
        <v>24</v>
      </c>
      <c r="I95" s="81">
        <f>SUM(G95:H95)</f>
        <v>0</v>
      </c>
    </row>
    <row r="96" spans="1:9" s="17" customFormat="1" ht="23.1" customHeight="1" thickBot="1" x14ac:dyDescent="0.2">
      <c r="A96" s="324" t="s">
        <v>104</v>
      </c>
      <c r="B96" s="325"/>
      <c r="C96" s="330"/>
      <c r="D96" s="153" t="s">
        <v>18</v>
      </c>
      <c r="E96" s="154">
        <v>196645</v>
      </c>
      <c r="F96" s="155">
        <v>1764</v>
      </c>
      <c r="G96" s="155">
        <v>198409</v>
      </c>
      <c r="H96" s="156" t="s">
        <v>106</v>
      </c>
      <c r="I96" s="157">
        <f t="shared" ref="I96" si="3">SUM(G96:H96)</f>
        <v>198409</v>
      </c>
    </row>
    <row r="97" spans="1:9" s="17" customFormat="1" ht="9.75" customHeight="1" x14ac:dyDescent="0.15">
      <c r="A97" s="87"/>
      <c r="B97" s="87"/>
      <c r="C97" s="87"/>
      <c r="D97" s="87"/>
      <c r="E97" s="87"/>
      <c r="F97" s="87"/>
      <c r="G97" s="87"/>
      <c r="H97" s="87"/>
      <c r="I97" s="87"/>
    </row>
    <row r="98" spans="1:9" s="17" customFormat="1" ht="17.25" customHeight="1" thickBot="1" x14ac:dyDescent="0.2">
      <c r="A98" s="85" t="s">
        <v>127</v>
      </c>
      <c r="C98" s="85"/>
      <c r="D98" s="85"/>
      <c r="E98" s="86"/>
      <c r="F98" s="86"/>
      <c r="G98" s="86"/>
      <c r="H98" s="86"/>
      <c r="I98" s="148"/>
    </row>
    <row r="99" spans="1:9" s="17" customFormat="1" ht="18.75" customHeight="1" thickBot="1" x14ac:dyDescent="0.2">
      <c r="A99" s="327" t="s">
        <v>113</v>
      </c>
      <c r="B99" s="328"/>
      <c r="C99" s="328"/>
      <c r="D99" s="329"/>
      <c r="E99" s="149" t="s">
        <v>8</v>
      </c>
      <c r="F99" s="150" t="s">
        <v>9</v>
      </c>
      <c r="G99" s="150" t="s">
        <v>10</v>
      </c>
      <c r="H99" s="150" t="s">
        <v>11</v>
      </c>
      <c r="I99" s="151" t="s">
        <v>12</v>
      </c>
    </row>
    <row r="100" spans="1:9" s="17" customFormat="1" ht="23.1" hidden="1" customHeight="1" x14ac:dyDescent="0.15">
      <c r="A100" s="331" t="s">
        <v>13</v>
      </c>
      <c r="B100" s="332"/>
      <c r="C100" s="337" t="s">
        <v>125</v>
      </c>
      <c r="D100" s="158" t="s">
        <v>15</v>
      </c>
      <c r="E100" s="180">
        <f>E10+E95</f>
        <v>158560</v>
      </c>
      <c r="F100" s="160">
        <f>F10+F95</f>
        <v>0</v>
      </c>
      <c r="G100" s="160">
        <f>G10+G95</f>
        <v>158539</v>
      </c>
      <c r="H100" s="160">
        <f>H10</f>
        <v>21</v>
      </c>
      <c r="I100" s="161">
        <f>I10+I95</f>
        <v>158560</v>
      </c>
    </row>
    <row r="101" spans="1:9" s="17" customFormat="1" ht="23.1" hidden="1" customHeight="1" x14ac:dyDescent="0.15">
      <c r="A101" s="333"/>
      <c r="B101" s="334"/>
      <c r="C101" s="338"/>
      <c r="D101" s="128" t="s">
        <v>117</v>
      </c>
      <c r="E101" s="73">
        <f>E11</f>
        <v>1274</v>
      </c>
      <c r="F101" s="143">
        <f t="shared" ref="F101:I101" si="4">F11</f>
        <v>0</v>
      </c>
      <c r="G101" s="143">
        <f t="shared" si="4"/>
        <v>1266</v>
      </c>
      <c r="H101" s="143">
        <f>H11</f>
        <v>8</v>
      </c>
      <c r="I101" s="181">
        <f t="shared" si="4"/>
        <v>1274</v>
      </c>
    </row>
    <row r="102" spans="1:9" s="17" customFormat="1" ht="23.1" hidden="1" customHeight="1" thickBot="1" x14ac:dyDescent="0.2">
      <c r="A102" s="335"/>
      <c r="B102" s="336"/>
      <c r="C102" s="323" t="s">
        <v>20</v>
      </c>
      <c r="D102" s="261"/>
      <c r="E102" s="125">
        <f>E100+E101</f>
        <v>159834</v>
      </c>
      <c r="F102" s="164">
        <f>F100+F101</f>
        <v>0</v>
      </c>
      <c r="G102" s="164">
        <f>G100+G101</f>
        <v>159805</v>
      </c>
      <c r="H102" s="164">
        <f t="shared" ref="H102:I102" si="5">H100+H101</f>
        <v>29</v>
      </c>
      <c r="I102" s="55">
        <f t="shared" si="5"/>
        <v>159834</v>
      </c>
    </row>
    <row r="103" spans="1:9" s="17" customFormat="1" ht="23.1" customHeight="1" x14ac:dyDescent="0.15">
      <c r="A103" s="339" t="s">
        <v>21</v>
      </c>
      <c r="B103" s="340"/>
      <c r="C103" s="341"/>
      <c r="D103" s="158" t="s">
        <v>18</v>
      </c>
      <c r="E103" s="180">
        <f>E15+E96</f>
        <v>727258</v>
      </c>
      <c r="F103" s="160">
        <f>F15+F96</f>
        <v>10672</v>
      </c>
      <c r="G103" s="160">
        <f>G15+G96</f>
        <v>737580</v>
      </c>
      <c r="H103" s="160">
        <f>H15</f>
        <v>350</v>
      </c>
      <c r="I103" s="161">
        <f t="shared" ref="I103" si="6">I15+I96</f>
        <v>737930</v>
      </c>
    </row>
    <row r="104" spans="1:9" s="17" customFormat="1" ht="23.1" customHeight="1" x14ac:dyDescent="0.15">
      <c r="A104" s="202"/>
      <c r="B104" s="203"/>
      <c r="C104" s="342"/>
      <c r="D104" s="165" t="s">
        <v>19</v>
      </c>
      <c r="E104" s="122">
        <f>E16</f>
        <v>318097</v>
      </c>
      <c r="F104" s="166">
        <f t="shared" ref="F104:I104" si="7">F16</f>
        <v>13288</v>
      </c>
      <c r="G104" s="166">
        <f t="shared" si="7"/>
        <v>331320</v>
      </c>
      <c r="H104" s="167">
        <f t="shared" si="7"/>
        <v>65</v>
      </c>
      <c r="I104" s="168">
        <f t="shared" si="7"/>
        <v>331385</v>
      </c>
    </row>
    <row r="105" spans="1:9" s="17" customFormat="1" ht="23.1" customHeight="1" thickBot="1" x14ac:dyDescent="0.2">
      <c r="A105" s="343"/>
      <c r="B105" s="344"/>
      <c r="C105" s="345"/>
      <c r="D105" s="169" t="s">
        <v>22</v>
      </c>
      <c r="E105" s="125">
        <f>E103+E104</f>
        <v>1045355</v>
      </c>
      <c r="F105" s="164">
        <f t="shared" ref="F105:I105" si="8">F103+F104</f>
        <v>23960</v>
      </c>
      <c r="G105" s="164">
        <f t="shared" si="8"/>
        <v>1068900</v>
      </c>
      <c r="H105" s="170">
        <f t="shared" si="8"/>
        <v>415</v>
      </c>
      <c r="I105" s="55">
        <f t="shared" si="8"/>
        <v>1069315</v>
      </c>
    </row>
    <row r="106" spans="1:9" s="17" customFormat="1" ht="23.1" customHeight="1" thickBot="1" x14ac:dyDescent="0.2">
      <c r="A106" s="324" t="s">
        <v>122</v>
      </c>
      <c r="B106" s="325"/>
      <c r="C106" s="325"/>
      <c r="D106" s="326"/>
      <c r="E106" s="120">
        <f>E88+E95+E96</f>
        <v>1262409</v>
      </c>
      <c r="F106" s="77">
        <f>F88+F95+F96</f>
        <v>24135</v>
      </c>
      <c r="G106" s="77">
        <f>G88+G95+G96</f>
        <v>1286098</v>
      </c>
      <c r="H106" s="77">
        <f>H88</f>
        <v>446</v>
      </c>
      <c r="I106" s="81">
        <f>I88+I95+I96</f>
        <v>1286544</v>
      </c>
    </row>
    <row r="107" spans="1:9" s="17" customFormat="1" ht="23.1" customHeight="1" thickBot="1" x14ac:dyDescent="0.2">
      <c r="A107" s="324" t="s">
        <v>88</v>
      </c>
      <c r="B107" s="325"/>
      <c r="C107" s="325"/>
      <c r="D107" s="326"/>
      <c r="E107" s="133">
        <f>E89+E95+E96</f>
        <v>2032096</v>
      </c>
      <c r="F107" s="78">
        <f>F89+F95+F96</f>
        <v>24222</v>
      </c>
      <c r="G107" s="79" t="s">
        <v>106</v>
      </c>
      <c r="H107" s="79" t="s">
        <v>106</v>
      </c>
      <c r="I107" s="81">
        <f>I89+I95+I96</f>
        <v>2056318</v>
      </c>
    </row>
    <row r="108" spans="1:9" s="17" customFormat="1" ht="23.1" customHeight="1" thickBot="1" x14ac:dyDescent="0.2">
      <c r="A108" s="324" t="s">
        <v>132</v>
      </c>
      <c r="B108" s="325"/>
      <c r="C108" s="325"/>
      <c r="D108" s="326"/>
      <c r="E108" s="171">
        <f>IF(I105=0,0,IF(I103=0,0,I103/I105))</f>
        <v>0.69009599603484473</v>
      </c>
      <c r="F108" s="87"/>
      <c r="G108" s="87"/>
      <c r="H108" s="87"/>
      <c r="I108" s="87"/>
    </row>
    <row r="109" spans="1:9" s="17" customFormat="1" ht="21.95" customHeight="1" x14ac:dyDescent="0.15">
      <c r="A109" s="88"/>
      <c r="B109" s="88"/>
      <c r="C109" s="89"/>
      <c r="D109" s="89"/>
      <c r="E109" s="89"/>
      <c r="F109" s="89"/>
      <c r="G109" s="89"/>
      <c r="H109" s="89"/>
      <c r="I109" s="89"/>
    </row>
    <row r="110" spans="1:9" s="17" customFormat="1" ht="21.95" customHeight="1" x14ac:dyDescent="0.15">
      <c r="A110" s="88"/>
      <c r="B110" s="88"/>
      <c r="C110" s="89"/>
      <c r="D110" s="89"/>
      <c r="E110" s="89"/>
      <c r="F110" s="89"/>
      <c r="G110" s="89"/>
      <c r="H110" s="89"/>
      <c r="I110" s="89"/>
    </row>
    <row r="111" spans="1:9" s="17" customFormat="1" ht="21.95" hidden="1" customHeight="1" x14ac:dyDescent="0.15">
      <c r="A111" s="88"/>
      <c r="B111" s="88"/>
      <c r="C111" s="89"/>
      <c r="D111" s="89"/>
      <c r="E111" s="89"/>
      <c r="F111" s="89"/>
      <c r="G111" s="89"/>
      <c r="H111" s="89"/>
      <c r="I111" s="89"/>
    </row>
    <row r="112" spans="1:9" s="17" customFormat="1" ht="21.95" hidden="1" customHeight="1" x14ac:dyDescent="0.15">
      <c r="A112" s="88"/>
      <c r="B112" s="88"/>
      <c r="C112" s="89"/>
      <c r="D112" s="89"/>
      <c r="E112" s="89"/>
      <c r="F112" s="89"/>
      <c r="G112" s="89"/>
      <c r="H112" s="89"/>
      <c r="I112" s="89"/>
    </row>
    <row r="113" spans="1:9" s="17" customFormat="1" ht="21.95" hidden="1" customHeight="1" x14ac:dyDescent="0.15">
      <c r="A113" s="88"/>
      <c r="B113" s="88"/>
      <c r="C113" s="89"/>
      <c r="D113" s="89"/>
      <c r="E113" s="89"/>
      <c r="F113" s="89"/>
      <c r="G113" s="89"/>
      <c r="H113" s="89"/>
      <c r="I113" s="89"/>
    </row>
    <row r="114" spans="1:9" ht="9.75" hidden="1" customHeight="1" x14ac:dyDescent="0.15">
      <c r="A114" s="90"/>
      <c r="B114" s="90"/>
      <c r="C114" s="90"/>
      <c r="D114" s="90"/>
      <c r="E114" s="90"/>
      <c r="F114" s="90"/>
      <c r="G114" s="90"/>
      <c r="H114" s="90"/>
      <c r="I114" s="90"/>
    </row>
    <row r="115" spans="1:9" ht="28.5" x14ac:dyDescent="0.3">
      <c r="A115" s="294" t="str">
        <f>A1</f>
        <v>検査関係業務量報告</v>
      </c>
      <c r="B115" s="294"/>
      <c r="C115" s="294"/>
      <c r="D115" s="294"/>
      <c r="E115" s="294"/>
      <c r="F115" s="294"/>
      <c r="G115" s="294"/>
      <c r="H115" s="294"/>
      <c r="I115" s="294"/>
    </row>
    <row r="116" spans="1:9" ht="12.75" customHeight="1" x14ac:dyDescent="0.3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 customHeight="1" x14ac:dyDescent="0.2">
      <c r="A117" s="57"/>
      <c r="B117" s="58"/>
      <c r="C117" s="58"/>
      <c r="F117" s="7"/>
      <c r="G117" s="7"/>
      <c r="H117" s="8"/>
      <c r="I117" s="262" t="str">
        <f>IF(I3="","",I3)</f>
        <v/>
      </c>
    </row>
    <row r="118" spans="1:9" ht="23.25" customHeight="1" x14ac:dyDescent="0.15">
      <c r="A118" s="263" t="str">
        <f>A4</f>
        <v>令和 2年 2月</v>
      </c>
      <c r="B118" s="264"/>
      <c r="C118" s="264"/>
      <c r="D118" s="264"/>
      <c r="E118" s="264"/>
      <c r="F118" s="264"/>
      <c r="G118" s="264"/>
      <c r="H118" s="264"/>
      <c r="I118" s="262"/>
    </row>
    <row r="119" spans="1:9" ht="20.25" customHeight="1" x14ac:dyDescent="0.15">
      <c r="A119" s="59" t="str">
        <f>A5</f>
        <v>全国計</v>
      </c>
      <c r="B119" s="60"/>
      <c r="C119" s="60"/>
      <c r="D119" s="60"/>
      <c r="E119" s="10"/>
      <c r="F119" s="11"/>
      <c r="G119" s="11"/>
      <c r="H119" s="11"/>
      <c r="I119" s="14" t="s">
        <v>91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5" t="s">
        <v>133</v>
      </c>
    </row>
    <row r="122" spans="1:9" s="17" customFormat="1" ht="18.75" customHeight="1" thickBot="1" x14ac:dyDescent="0.2">
      <c r="A122" s="327" t="s">
        <v>113</v>
      </c>
      <c r="B122" s="328"/>
      <c r="C122" s="328"/>
      <c r="D122" s="329"/>
      <c r="E122" s="149" t="s">
        <v>8</v>
      </c>
      <c r="F122" s="150" t="s">
        <v>9</v>
      </c>
      <c r="G122" s="150" t="s">
        <v>10</v>
      </c>
      <c r="H122" s="150" t="s">
        <v>11</v>
      </c>
      <c r="I122" s="151" t="s">
        <v>124</v>
      </c>
    </row>
    <row r="123" spans="1:9" s="17" customFormat="1" ht="18.95" customHeight="1" x14ac:dyDescent="0.15">
      <c r="A123" s="315" t="s">
        <v>33</v>
      </c>
      <c r="B123" s="316"/>
      <c r="C123" s="317"/>
      <c r="D123" s="318"/>
      <c r="E123" s="159">
        <f>E29</f>
        <v>451431</v>
      </c>
      <c r="F123" s="159">
        <f>F29</f>
        <v>10</v>
      </c>
      <c r="G123" s="173" t="s">
        <v>106</v>
      </c>
      <c r="H123" s="173" t="s">
        <v>106</v>
      </c>
      <c r="I123" s="174">
        <f>I29</f>
        <v>451441</v>
      </c>
    </row>
    <row r="124" spans="1:9" s="17" customFormat="1" ht="18.75" customHeight="1" x14ac:dyDescent="0.15">
      <c r="A124" s="319"/>
      <c r="B124" s="320"/>
      <c r="C124" s="207" t="s">
        <v>134</v>
      </c>
      <c r="D124" s="206"/>
      <c r="E124" s="143">
        <v>1222</v>
      </c>
      <c r="F124" s="33">
        <v>0</v>
      </c>
      <c r="G124" s="43" t="s">
        <v>106</v>
      </c>
      <c r="H124" s="43" t="s">
        <v>106</v>
      </c>
      <c r="I124" s="34">
        <v>1222</v>
      </c>
    </row>
    <row r="125" spans="1:9" s="17" customFormat="1" ht="18.95" customHeight="1" thickBot="1" x14ac:dyDescent="0.2">
      <c r="A125" s="321"/>
      <c r="B125" s="322"/>
      <c r="C125" s="323" t="s">
        <v>135</v>
      </c>
      <c r="D125" s="261"/>
      <c r="E125" s="170">
        <f>E123-E124</f>
        <v>450209</v>
      </c>
      <c r="F125" s="170">
        <f>F123-F124</f>
        <v>10</v>
      </c>
      <c r="G125" s="53" t="s">
        <v>106</v>
      </c>
      <c r="H125" s="53" t="s">
        <v>106</v>
      </c>
      <c r="I125" s="175">
        <f>I123-I124</f>
        <v>450219</v>
      </c>
    </row>
    <row r="126" spans="1:9" s="17" customFormat="1" ht="9.75" customHeight="1" x14ac:dyDescent="0.15">
      <c r="A126" s="87"/>
      <c r="B126" s="87"/>
      <c r="C126" s="87"/>
      <c r="D126" s="87"/>
      <c r="E126" s="87"/>
      <c r="F126" s="87"/>
      <c r="G126" s="87"/>
      <c r="H126" s="87"/>
      <c r="I126" s="87"/>
    </row>
    <row r="127" spans="1:9" ht="18" customHeight="1" thickBot="1" x14ac:dyDescent="0.2">
      <c r="A127" s="91" t="s">
        <v>161</v>
      </c>
      <c r="B127" s="91"/>
      <c r="C127" s="91"/>
      <c r="D127" s="87"/>
      <c r="E127" s="90"/>
      <c r="F127" s="90"/>
      <c r="G127" s="90"/>
      <c r="H127" s="90"/>
      <c r="I127" s="92"/>
    </row>
    <row r="128" spans="1:9" ht="21.95" customHeight="1" x14ac:dyDescent="0.15">
      <c r="A128" s="93"/>
      <c r="B128" s="94"/>
      <c r="C128" s="303" t="s">
        <v>92</v>
      </c>
      <c r="D128" s="304"/>
      <c r="E128" s="305" t="s">
        <v>93</v>
      </c>
      <c r="F128" s="303" t="s">
        <v>94</v>
      </c>
      <c r="G128" s="304"/>
      <c r="H128" s="307" t="s">
        <v>20</v>
      </c>
      <c r="I128" s="308"/>
    </row>
    <row r="129" spans="1:9" ht="21.95" customHeight="1" thickBot="1" x14ac:dyDescent="0.2">
      <c r="A129" s="95"/>
      <c r="B129" s="96"/>
      <c r="C129" s="97" t="s">
        <v>95</v>
      </c>
      <c r="D129" s="98" t="s">
        <v>96</v>
      </c>
      <c r="E129" s="306"/>
      <c r="F129" s="99" t="s">
        <v>95</v>
      </c>
      <c r="G129" s="100" t="s">
        <v>96</v>
      </c>
      <c r="H129" s="309"/>
      <c r="I129" s="310"/>
    </row>
    <row r="130" spans="1:9" ht="21.95" customHeight="1" x14ac:dyDescent="0.15">
      <c r="A130" s="311" t="s">
        <v>97</v>
      </c>
      <c r="B130" s="312"/>
      <c r="C130" s="101">
        <v>1144109</v>
      </c>
      <c r="D130" s="102">
        <v>126863</v>
      </c>
      <c r="E130" s="103">
        <v>10673</v>
      </c>
      <c r="F130" s="101">
        <v>241</v>
      </c>
      <c r="G130" s="102">
        <v>0</v>
      </c>
      <c r="H130" s="313">
        <v>1281886</v>
      </c>
      <c r="I130" s="314"/>
    </row>
    <row r="131" spans="1:9" ht="21.95" customHeight="1" thickBot="1" x14ac:dyDescent="0.2">
      <c r="A131" s="295" t="s">
        <v>98</v>
      </c>
      <c r="B131" s="296"/>
      <c r="C131" s="104">
        <v>127</v>
      </c>
      <c r="D131" s="105">
        <v>0</v>
      </c>
      <c r="E131" s="106">
        <v>0</v>
      </c>
      <c r="F131" s="104">
        <v>0</v>
      </c>
      <c r="G131" s="105">
        <v>0</v>
      </c>
      <c r="H131" s="297">
        <v>127</v>
      </c>
      <c r="I131" s="298"/>
    </row>
    <row r="132" spans="1:9" ht="21.95" customHeight="1" thickBot="1" x14ac:dyDescent="0.2">
      <c r="A132" s="299" t="s">
        <v>99</v>
      </c>
      <c r="B132" s="300"/>
      <c r="C132" s="107">
        <v>7063614400</v>
      </c>
      <c r="D132" s="108">
        <v>669606500</v>
      </c>
      <c r="E132" s="107">
        <v>51124400</v>
      </c>
      <c r="F132" s="109">
        <v>698900</v>
      </c>
      <c r="G132" s="81">
        <v>0</v>
      </c>
      <c r="H132" s="301">
        <v>7785044200</v>
      </c>
      <c r="I132" s="302"/>
    </row>
    <row r="133" spans="1:9" s="17" customFormat="1" ht="21.95" customHeight="1" x14ac:dyDescent="0.15">
      <c r="A133" s="88"/>
      <c r="B133" s="88"/>
      <c r="C133" s="89"/>
      <c r="D133" s="89"/>
      <c r="E133" s="89"/>
      <c r="F133" s="89"/>
      <c r="G133" s="89"/>
      <c r="H133" s="89"/>
      <c r="I133" s="89"/>
    </row>
    <row r="134" spans="1:9" s="17" customFormat="1" ht="21.95" customHeight="1" x14ac:dyDescent="0.15">
      <c r="A134" s="88"/>
      <c r="B134" s="88"/>
      <c r="C134" s="89"/>
      <c r="D134" s="89"/>
      <c r="E134" s="89"/>
      <c r="F134" s="89"/>
      <c r="G134" s="89"/>
      <c r="H134" s="89"/>
      <c r="I134" s="89"/>
    </row>
    <row r="135" spans="1:9" s="17" customFormat="1" ht="21.95" customHeight="1" x14ac:dyDescent="0.15">
      <c r="A135" s="88"/>
      <c r="B135" s="88"/>
      <c r="C135" s="89"/>
      <c r="D135" s="89"/>
      <c r="E135" s="89"/>
      <c r="F135" s="89"/>
      <c r="G135" s="89"/>
      <c r="H135" s="89"/>
      <c r="I135" s="89"/>
    </row>
    <row r="136" spans="1:9" s="17" customFormat="1" ht="21.95" customHeight="1" x14ac:dyDescent="0.15">
      <c r="A136" s="88"/>
      <c r="B136" s="88"/>
      <c r="C136" s="89"/>
      <c r="D136" s="89"/>
      <c r="E136" s="89"/>
      <c r="F136" s="89"/>
      <c r="G136" s="89"/>
      <c r="H136" s="89"/>
      <c r="I136" s="89"/>
    </row>
    <row r="137" spans="1:9" s="17" customFormat="1" ht="21.95" customHeight="1" x14ac:dyDescent="0.15">
      <c r="A137" s="88"/>
      <c r="B137" s="88"/>
      <c r="C137" s="89"/>
      <c r="D137" s="89"/>
      <c r="E137" s="89"/>
      <c r="F137" s="89"/>
      <c r="G137" s="89"/>
      <c r="H137" s="89"/>
      <c r="I137" s="89"/>
    </row>
    <row r="138" spans="1:9" s="17" customFormat="1" ht="21.95" customHeight="1" x14ac:dyDescent="0.15">
      <c r="A138" s="88"/>
      <c r="B138" s="88"/>
      <c r="C138" s="89"/>
      <c r="D138" s="89"/>
      <c r="E138" s="89"/>
      <c r="F138" s="89"/>
      <c r="G138" s="89"/>
      <c r="H138" s="89"/>
      <c r="I138" s="89"/>
    </row>
    <row r="139" spans="1:9" s="17" customFormat="1" ht="21.95" customHeight="1" x14ac:dyDescent="0.15">
      <c r="A139" s="88"/>
      <c r="B139" s="88"/>
      <c r="C139" s="89"/>
      <c r="D139" s="89"/>
      <c r="E139" s="89"/>
      <c r="F139" s="89"/>
      <c r="G139" s="89"/>
      <c r="H139" s="89"/>
      <c r="I139" s="89"/>
    </row>
    <row r="140" spans="1:9" s="17" customFormat="1" ht="21.95" customHeight="1" x14ac:dyDescent="0.15">
      <c r="A140" s="88"/>
      <c r="B140" s="88"/>
      <c r="C140" s="89"/>
      <c r="D140" s="89"/>
      <c r="E140" s="89"/>
      <c r="F140" s="89"/>
      <c r="G140" s="89"/>
      <c r="H140" s="89"/>
      <c r="I140" s="89"/>
    </row>
    <row r="141" spans="1:9" s="17" customFormat="1" ht="21.95" customHeight="1" x14ac:dyDescent="0.15">
      <c r="A141" s="88"/>
      <c r="B141" s="88"/>
      <c r="C141" s="89"/>
      <c r="D141" s="89"/>
      <c r="E141" s="89"/>
      <c r="F141" s="89"/>
      <c r="G141" s="89"/>
      <c r="H141" s="89"/>
      <c r="I141" s="89"/>
    </row>
    <row r="142" spans="1:9" s="17" customFormat="1" ht="21.95" customHeight="1" x14ac:dyDescent="0.15">
      <c r="A142" s="88"/>
      <c r="B142" s="88"/>
      <c r="C142" s="89"/>
      <c r="D142" s="89"/>
      <c r="E142" s="89"/>
      <c r="F142" s="89"/>
      <c r="G142" s="89"/>
      <c r="H142" s="89"/>
      <c r="I142" s="89"/>
    </row>
    <row r="143" spans="1:9" s="17" customFormat="1" ht="21.95" customHeight="1" x14ac:dyDescent="0.15">
      <c r="A143" s="88"/>
      <c r="B143" s="88"/>
      <c r="C143" s="89"/>
      <c r="D143" s="89"/>
      <c r="E143" s="89"/>
      <c r="F143" s="89"/>
      <c r="G143" s="89"/>
      <c r="H143" s="89"/>
      <c r="I143" s="89"/>
    </row>
    <row r="144" spans="1:9" s="17" customFormat="1" ht="21.95" customHeight="1" x14ac:dyDescent="0.15">
      <c r="A144" s="88"/>
      <c r="B144" s="88"/>
      <c r="C144" s="89"/>
      <c r="D144" s="89"/>
      <c r="E144" s="89"/>
      <c r="F144" s="89"/>
      <c r="G144" s="89"/>
      <c r="H144" s="89"/>
      <c r="I144" s="89"/>
    </row>
    <row r="145" spans="1:9" s="17" customFormat="1" ht="21.95" customHeight="1" x14ac:dyDescent="0.15">
      <c r="A145" s="88"/>
      <c r="B145" s="88"/>
      <c r="C145" s="89"/>
      <c r="D145" s="89"/>
      <c r="E145" s="89"/>
      <c r="F145" s="89"/>
      <c r="G145" s="89"/>
      <c r="H145" s="89"/>
      <c r="I145" s="89"/>
    </row>
    <row r="146" spans="1:9" s="17" customFormat="1" ht="21.95" customHeight="1" x14ac:dyDescent="0.15">
      <c r="A146" s="88"/>
      <c r="B146" s="88"/>
      <c r="C146" s="89"/>
      <c r="D146" s="89"/>
      <c r="E146" s="89"/>
      <c r="F146" s="89"/>
      <c r="G146" s="89"/>
      <c r="H146" s="89"/>
      <c r="I146" s="89"/>
    </row>
    <row r="147" spans="1:9" s="17" customFormat="1" ht="21.95" customHeight="1" x14ac:dyDescent="0.15">
      <c r="A147" s="88"/>
      <c r="B147" s="88"/>
      <c r="C147" s="89"/>
      <c r="D147" s="89"/>
      <c r="E147" s="89"/>
      <c r="F147" s="89"/>
      <c r="G147" s="89"/>
      <c r="H147" s="89"/>
      <c r="I147" s="89"/>
    </row>
    <row r="148" spans="1:9" s="17" customFormat="1" ht="21.95" customHeight="1" x14ac:dyDescent="0.15">
      <c r="A148" s="88"/>
      <c r="B148" s="88"/>
      <c r="C148" s="89"/>
      <c r="D148" s="89"/>
      <c r="E148" s="89"/>
      <c r="F148" s="89"/>
      <c r="G148" s="89"/>
      <c r="H148" s="89"/>
      <c r="I148" s="89"/>
    </row>
    <row r="149" spans="1:9" s="17" customFormat="1" ht="21.95" customHeight="1" x14ac:dyDescent="0.15">
      <c r="A149" s="88"/>
      <c r="B149" s="88"/>
      <c r="C149" s="89"/>
      <c r="D149" s="89"/>
      <c r="E149" s="89"/>
      <c r="F149" s="89"/>
      <c r="G149" s="89"/>
      <c r="H149" s="89"/>
      <c r="I149" s="89"/>
    </row>
    <row r="150" spans="1:9" s="17" customFormat="1" ht="21.95" customHeight="1" x14ac:dyDescent="0.15">
      <c r="A150" s="88"/>
      <c r="B150" s="88"/>
      <c r="C150" s="89"/>
      <c r="D150" s="89"/>
      <c r="E150" s="89"/>
      <c r="F150" s="89"/>
      <c r="G150" s="89"/>
      <c r="H150" s="89"/>
      <c r="I150" s="89"/>
    </row>
    <row r="151" spans="1:9" s="17" customFormat="1" ht="21.95" customHeight="1" x14ac:dyDescent="0.15">
      <c r="A151" s="88"/>
      <c r="B151" s="88"/>
      <c r="C151" s="89"/>
      <c r="D151" s="89"/>
      <c r="E151" s="89"/>
      <c r="F151" s="89"/>
      <c r="G151" s="89"/>
      <c r="H151" s="89"/>
      <c r="I151" s="89"/>
    </row>
    <row r="152" spans="1:9" s="17" customFormat="1" ht="21.95" customHeight="1" x14ac:dyDescent="0.15">
      <c r="A152" s="88"/>
      <c r="B152" s="88"/>
      <c r="C152" s="89"/>
      <c r="D152" s="89"/>
      <c r="E152" s="89"/>
      <c r="F152" s="89"/>
      <c r="G152" s="89"/>
      <c r="H152" s="89"/>
      <c r="I152" s="89"/>
    </row>
    <row r="153" spans="1:9" s="17" customFormat="1" ht="21.95" customHeight="1" x14ac:dyDescent="0.15">
      <c r="A153" s="88"/>
      <c r="B153" s="88"/>
      <c r="C153" s="89"/>
      <c r="D153" s="89"/>
      <c r="E153" s="89"/>
      <c r="F153" s="89"/>
      <c r="G153" s="89"/>
      <c r="H153" s="89"/>
      <c r="I153" s="89"/>
    </row>
    <row r="154" spans="1:9" s="17" customFormat="1" ht="21.95" customHeight="1" x14ac:dyDescent="0.15">
      <c r="A154" s="88"/>
      <c r="B154" s="88"/>
      <c r="C154" s="89"/>
      <c r="D154" s="89"/>
      <c r="E154" s="89"/>
      <c r="F154" s="89"/>
      <c r="G154" s="89"/>
      <c r="H154" s="89"/>
      <c r="I154" s="89"/>
    </row>
    <row r="155" spans="1:9" s="17" customFormat="1" ht="21.95" customHeight="1" x14ac:dyDescent="0.15">
      <c r="A155" s="88"/>
      <c r="B155" s="88"/>
      <c r="C155" s="89"/>
      <c r="D155" s="89"/>
      <c r="E155" s="89"/>
      <c r="F155" s="89"/>
      <c r="G155" s="89"/>
      <c r="H155" s="89"/>
      <c r="I155" s="89"/>
    </row>
    <row r="156" spans="1:9" s="17" customFormat="1" ht="21.95" customHeight="1" x14ac:dyDescent="0.15">
      <c r="A156" s="88"/>
      <c r="B156" s="88"/>
      <c r="C156" s="89"/>
      <c r="D156" s="89"/>
      <c r="E156" s="89"/>
      <c r="F156" s="89"/>
      <c r="G156" s="89"/>
      <c r="H156" s="89"/>
      <c r="I156" s="89"/>
    </row>
    <row r="157" spans="1:9" s="17" customFormat="1" ht="21.95" customHeight="1" x14ac:dyDescent="0.15">
      <c r="A157" s="88"/>
      <c r="B157" s="88"/>
      <c r="C157" s="89"/>
      <c r="D157" s="89"/>
      <c r="E157" s="89"/>
      <c r="F157" s="89"/>
      <c r="G157" s="89"/>
      <c r="H157" s="89"/>
      <c r="I157" s="89"/>
    </row>
    <row r="158" spans="1:9" s="17" customFormat="1" ht="21.95" customHeight="1" x14ac:dyDescent="0.15">
      <c r="A158" s="88"/>
      <c r="B158" s="88"/>
      <c r="C158" s="89"/>
      <c r="D158" s="89"/>
      <c r="E158" s="89"/>
      <c r="F158" s="89"/>
      <c r="G158" s="89"/>
      <c r="H158" s="89"/>
      <c r="I158" s="89"/>
    </row>
    <row r="159" spans="1:9" s="17" customFormat="1" ht="21.95" customHeight="1" x14ac:dyDescent="0.15">
      <c r="A159" s="88"/>
      <c r="B159" s="88"/>
      <c r="C159" s="89"/>
      <c r="D159" s="89"/>
      <c r="E159" s="89"/>
      <c r="F159" s="89"/>
      <c r="G159" s="89"/>
      <c r="H159" s="89"/>
      <c r="I159" s="89"/>
    </row>
    <row r="160" spans="1:9" s="17" customFormat="1" ht="21.95" customHeight="1" x14ac:dyDescent="0.15">
      <c r="A160" s="88"/>
      <c r="B160" s="88"/>
      <c r="C160" s="89"/>
      <c r="D160" s="89"/>
      <c r="E160" s="89"/>
      <c r="F160" s="89"/>
      <c r="G160" s="89"/>
      <c r="H160" s="89"/>
      <c r="I160" s="89"/>
    </row>
    <row r="161" spans="1:9" s="17" customFormat="1" ht="21.95" customHeight="1" x14ac:dyDescent="0.15">
      <c r="A161" s="88"/>
      <c r="B161" s="88"/>
      <c r="C161" s="89"/>
      <c r="D161" s="89"/>
      <c r="E161" s="89"/>
      <c r="F161" s="89"/>
      <c r="G161" s="89"/>
      <c r="H161" s="89"/>
      <c r="I161" s="89"/>
    </row>
    <row r="162" spans="1:9" s="17" customFormat="1" ht="21.95" customHeight="1" x14ac:dyDescent="0.15">
      <c r="A162" s="88"/>
      <c r="B162" s="88"/>
      <c r="C162" s="89"/>
      <c r="D162" s="89"/>
      <c r="E162" s="89"/>
      <c r="F162" s="89"/>
      <c r="G162" s="89"/>
      <c r="H162" s="89"/>
      <c r="I162" s="89"/>
    </row>
    <row r="163" spans="1:9" s="17" customFormat="1" ht="21.95" customHeight="1" x14ac:dyDescent="0.15">
      <c r="A163" s="88"/>
      <c r="B163" s="88"/>
      <c r="C163" s="89"/>
      <c r="D163" s="89"/>
      <c r="E163" s="89"/>
      <c r="F163" s="89"/>
      <c r="G163" s="89"/>
      <c r="H163" s="89"/>
      <c r="I163" s="89"/>
    </row>
    <row r="164" spans="1:9" s="17" customFormat="1" ht="21.95" customHeight="1" x14ac:dyDescent="0.15">
      <c r="A164" s="88"/>
      <c r="B164" s="88"/>
      <c r="C164" s="89"/>
      <c r="D164" s="89"/>
      <c r="E164" s="89"/>
      <c r="F164" s="89"/>
      <c r="G164" s="89"/>
      <c r="H164" s="89"/>
      <c r="I164" s="89"/>
    </row>
    <row r="165" spans="1:9" s="17" customFormat="1" ht="21.95" customHeight="1" x14ac:dyDescent="0.15">
      <c r="A165" s="88"/>
      <c r="B165" s="88"/>
      <c r="C165" s="89"/>
      <c r="D165" s="89"/>
      <c r="E165" s="89"/>
      <c r="F165" s="89"/>
      <c r="G165" s="89"/>
      <c r="H165" s="89"/>
      <c r="I165" s="89"/>
    </row>
    <row r="166" spans="1:9" s="17" customFormat="1" ht="21.95" customHeight="1" x14ac:dyDescent="0.15">
      <c r="A166" s="88"/>
      <c r="B166" s="88"/>
      <c r="C166" s="89"/>
      <c r="D166" s="89"/>
      <c r="E166" s="89"/>
      <c r="F166" s="89"/>
      <c r="G166" s="89"/>
      <c r="H166" s="89"/>
      <c r="I166" s="89"/>
    </row>
    <row r="167" spans="1:9" s="17" customFormat="1" ht="21.95" customHeight="1" x14ac:dyDescent="0.15">
      <c r="A167" s="88"/>
      <c r="B167" s="88"/>
      <c r="C167" s="89"/>
      <c r="D167" s="89"/>
      <c r="E167" s="89"/>
      <c r="F167" s="89"/>
      <c r="G167" s="89"/>
      <c r="H167" s="89"/>
      <c r="I167" s="89"/>
    </row>
    <row r="168" spans="1:9" s="17" customFormat="1" ht="21.95" customHeight="1" x14ac:dyDescent="0.15">
      <c r="A168" s="88"/>
      <c r="B168" s="88"/>
      <c r="C168" s="89"/>
      <c r="D168" s="89"/>
      <c r="E168" s="89"/>
      <c r="F168" s="89"/>
      <c r="G168" s="89"/>
      <c r="H168" s="89"/>
      <c r="I168" s="89"/>
    </row>
    <row r="169" spans="1:9" s="17" customFormat="1" ht="21.95" customHeight="1" x14ac:dyDescent="0.15">
      <c r="A169" s="88"/>
      <c r="B169" s="88"/>
      <c r="C169" s="89"/>
      <c r="D169" s="89"/>
      <c r="E169" s="89"/>
      <c r="F169" s="89"/>
      <c r="G169" s="89"/>
      <c r="H169" s="89"/>
      <c r="I169" s="89"/>
    </row>
    <row r="170" spans="1:9" s="17" customFormat="1" ht="21.95" customHeight="1" x14ac:dyDescent="0.15">
      <c r="A170" s="88"/>
      <c r="B170" s="88"/>
      <c r="C170" s="89"/>
      <c r="D170" s="89"/>
      <c r="E170" s="89"/>
      <c r="F170" s="89"/>
      <c r="G170" s="89"/>
      <c r="H170" s="89"/>
      <c r="I170" s="89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10" ht="28.5" x14ac:dyDescent="0.3">
      <c r="A1" s="208" t="s">
        <v>215</v>
      </c>
      <c r="B1" s="208"/>
      <c r="C1" s="208"/>
      <c r="D1" s="208"/>
      <c r="E1" s="208"/>
      <c r="F1" s="208"/>
      <c r="G1" s="208"/>
      <c r="H1" s="208"/>
      <c r="I1" s="208"/>
    </row>
    <row r="2" spans="1:10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10" ht="18" customHeight="1" x14ac:dyDescent="0.2">
      <c r="A3" s="4"/>
      <c r="B3" s="5"/>
      <c r="C3" s="5"/>
      <c r="D3" s="6"/>
      <c r="E3" s="6"/>
      <c r="F3" s="7"/>
      <c r="G3" s="7"/>
      <c r="H3" s="8"/>
      <c r="I3" s="209" t="s">
        <v>1</v>
      </c>
    </row>
    <row r="4" spans="1:10" ht="19.5" customHeight="1" x14ac:dyDescent="0.15">
      <c r="A4" s="210" t="s">
        <v>216</v>
      </c>
      <c r="B4" s="210"/>
      <c r="C4" s="210"/>
      <c r="D4" s="210"/>
      <c r="E4" s="210"/>
      <c r="F4" s="210"/>
      <c r="G4" s="210"/>
      <c r="H4" s="210"/>
      <c r="I4" s="209"/>
    </row>
    <row r="5" spans="1:10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10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10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5</v>
      </c>
    </row>
    <row r="8" spans="1:10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10" ht="23.1" customHeight="1" thickBot="1" x14ac:dyDescent="0.2">
      <c r="A9" s="211" t="s">
        <v>217</v>
      </c>
      <c r="B9" s="212"/>
      <c r="C9" s="212"/>
      <c r="D9" s="213"/>
      <c r="E9" s="130" t="s">
        <v>8</v>
      </c>
      <c r="F9" s="18" t="s">
        <v>9</v>
      </c>
      <c r="G9" s="18" t="s">
        <v>10</v>
      </c>
      <c r="H9" s="18" t="s">
        <v>11</v>
      </c>
      <c r="I9" s="19" t="s">
        <v>12</v>
      </c>
    </row>
    <row r="10" spans="1:10" ht="23.1" customHeight="1" x14ac:dyDescent="0.15">
      <c r="A10" s="214" t="s">
        <v>13</v>
      </c>
      <c r="B10" s="215"/>
      <c r="C10" s="220" t="s">
        <v>14</v>
      </c>
      <c r="D10" s="20" t="s">
        <v>15</v>
      </c>
      <c r="E10" s="141">
        <v>202480</v>
      </c>
      <c r="F10" s="21">
        <v>0</v>
      </c>
      <c r="G10" s="21">
        <v>202455</v>
      </c>
      <c r="H10" s="21">
        <v>25</v>
      </c>
      <c r="I10" s="22">
        <f t="shared" ref="I10:I17" si="0">SUM(G10:H10)</f>
        <v>202480</v>
      </c>
    </row>
    <row r="11" spans="1:10" ht="23.1" customHeight="1" x14ac:dyDescent="0.15">
      <c r="A11" s="216"/>
      <c r="B11" s="217"/>
      <c r="C11" s="221"/>
      <c r="D11" s="131" t="s">
        <v>16</v>
      </c>
      <c r="E11" s="24">
        <v>1509</v>
      </c>
      <c r="F11" s="25">
        <v>0</v>
      </c>
      <c r="G11" s="25">
        <v>1485</v>
      </c>
      <c r="H11" s="25">
        <v>24</v>
      </c>
      <c r="I11" s="26">
        <f t="shared" si="0"/>
        <v>1509</v>
      </c>
    </row>
    <row r="12" spans="1:10" ht="23.1" customHeight="1" x14ac:dyDescent="0.15">
      <c r="A12" s="216"/>
      <c r="B12" s="217"/>
      <c r="C12" s="222" t="s">
        <v>17</v>
      </c>
      <c r="D12" s="131" t="s">
        <v>18</v>
      </c>
      <c r="E12" s="24">
        <v>26065</v>
      </c>
      <c r="F12" s="25">
        <v>0</v>
      </c>
      <c r="G12" s="25">
        <v>26064</v>
      </c>
      <c r="H12" s="25">
        <v>1</v>
      </c>
      <c r="I12" s="26">
        <f t="shared" si="0"/>
        <v>26065</v>
      </c>
    </row>
    <row r="13" spans="1:10" ht="23.1" customHeight="1" x14ac:dyDescent="0.15">
      <c r="A13" s="216"/>
      <c r="B13" s="217"/>
      <c r="C13" s="221"/>
      <c r="D13" s="131" t="s">
        <v>19</v>
      </c>
      <c r="E13" s="24">
        <v>23515</v>
      </c>
      <c r="F13" s="25">
        <v>20</v>
      </c>
      <c r="G13" s="25">
        <v>23535</v>
      </c>
      <c r="H13" s="25">
        <v>0</v>
      </c>
      <c r="I13" s="26">
        <f t="shared" si="0"/>
        <v>23535</v>
      </c>
    </row>
    <row r="14" spans="1:10" ht="23.1" customHeight="1" x14ac:dyDescent="0.15">
      <c r="A14" s="218"/>
      <c r="B14" s="219"/>
      <c r="C14" s="223" t="s">
        <v>20</v>
      </c>
      <c r="D14" s="224"/>
      <c r="E14" s="142">
        <f>SUM(E10:E13)</f>
        <v>253569</v>
      </c>
      <c r="F14" s="25">
        <f>SUM(F10:F13)</f>
        <v>20</v>
      </c>
      <c r="G14" s="25">
        <f>SUM(G10:G13)</f>
        <v>253539</v>
      </c>
      <c r="H14" s="25">
        <f>SUM(H10:H13)</f>
        <v>50</v>
      </c>
      <c r="I14" s="26">
        <f t="shared" si="0"/>
        <v>253589</v>
      </c>
      <c r="J14" s="189"/>
    </row>
    <row r="15" spans="1:10" ht="23.1" customHeight="1" x14ac:dyDescent="0.15">
      <c r="A15" s="191" t="s">
        <v>218</v>
      </c>
      <c r="B15" s="192"/>
      <c r="C15" s="193"/>
      <c r="D15" s="131" t="s">
        <v>18</v>
      </c>
      <c r="E15" s="27">
        <v>667647</v>
      </c>
      <c r="F15" s="25">
        <v>11532</v>
      </c>
      <c r="G15" s="25">
        <v>678870</v>
      </c>
      <c r="H15" s="25">
        <v>309</v>
      </c>
      <c r="I15" s="26">
        <f t="shared" si="0"/>
        <v>679179</v>
      </c>
    </row>
    <row r="16" spans="1:10" ht="23.1" customHeight="1" x14ac:dyDescent="0.15">
      <c r="A16" s="194"/>
      <c r="B16" s="195"/>
      <c r="C16" s="196"/>
      <c r="D16" s="131" t="s">
        <v>19</v>
      </c>
      <c r="E16" s="27">
        <v>376129</v>
      </c>
      <c r="F16" s="25">
        <v>15579</v>
      </c>
      <c r="G16" s="25">
        <v>391659</v>
      </c>
      <c r="H16" s="25">
        <v>49</v>
      </c>
      <c r="I16" s="26">
        <f t="shared" si="0"/>
        <v>391708</v>
      </c>
    </row>
    <row r="17" spans="1:9" ht="23.1" customHeight="1" x14ac:dyDescent="0.15">
      <c r="A17" s="197"/>
      <c r="B17" s="198"/>
      <c r="C17" s="199"/>
      <c r="D17" s="131" t="s">
        <v>22</v>
      </c>
      <c r="E17" s="28">
        <f>SUM(E15:E16)</f>
        <v>1043776</v>
      </c>
      <c r="F17" s="25">
        <f>SUM(F15:F16)</f>
        <v>27111</v>
      </c>
      <c r="G17" s="25">
        <f>SUM(G15:G16)</f>
        <v>1070529</v>
      </c>
      <c r="H17" s="24">
        <f>SUM(H15:H16)</f>
        <v>358</v>
      </c>
      <c r="I17" s="26">
        <f t="shared" si="0"/>
        <v>1070887</v>
      </c>
    </row>
    <row r="18" spans="1:9" ht="23.1" customHeight="1" x14ac:dyDescent="0.15">
      <c r="A18" s="200" t="s">
        <v>23</v>
      </c>
      <c r="B18" s="201"/>
      <c r="C18" s="201"/>
      <c r="D18" s="132"/>
      <c r="E18" s="28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191" t="s">
        <v>25</v>
      </c>
      <c r="B19" s="192"/>
      <c r="C19" s="193"/>
      <c r="D19" s="131" t="s">
        <v>18</v>
      </c>
      <c r="E19" s="27">
        <v>528</v>
      </c>
      <c r="F19" s="25">
        <v>5</v>
      </c>
      <c r="G19" s="25">
        <v>533</v>
      </c>
      <c r="H19" s="25">
        <v>0</v>
      </c>
      <c r="I19" s="26">
        <f t="shared" ref="I19:I25" si="1">SUM(G19:H19)</f>
        <v>533</v>
      </c>
    </row>
    <row r="20" spans="1:9" ht="23.1" customHeight="1" x14ac:dyDescent="0.15">
      <c r="A20" s="194"/>
      <c r="B20" s="195"/>
      <c r="C20" s="196"/>
      <c r="D20" s="131" t="s">
        <v>19</v>
      </c>
      <c r="E20" s="27">
        <v>11081</v>
      </c>
      <c r="F20" s="25">
        <v>138</v>
      </c>
      <c r="G20" s="25">
        <v>11219</v>
      </c>
      <c r="H20" s="25">
        <v>0</v>
      </c>
      <c r="I20" s="26">
        <f t="shared" si="1"/>
        <v>11219</v>
      </c>
    </row>
    <row r="21" spans="1:9" ht="23.1" customHeight="1" x14ac:dyDescent="0.15">
      <c r="A21" s="197"/>
      <c r="B21" s="198"/>
      <c r="C21" s="199"/>
      <c r="D21" s="131" t="s">
        <v>22</v>
      </c>
      <c r="E21" s="28">
        <f>SUM(E19:E20)</f>
        <v>11609</v>
      </c>
      <c r="F21" s="25">
        <f>SUM(F19:F20)</f>
        <v>143</v>
      </c>
      <c r="G21" s="25">
        <f>SUM(G19:G20)</f>
        <v>11752</v>
      </c>
      <c r="H21" s="24">
        <f>SUM(H19:H20)</f>
        <v>0</v>
      </c>
      <c r="I21" s="26">
        <f t="shared" si="1"/>
        <v>11752</v>
      </c>
    </row>
    <row r="22" spans="1:9" ht="23.1" customHeight="1" x14ac:dyDescent="0.15">
      <c r="A22" s="202" t="s">
        <v>26</v>
      </c>
      <c r="B22" s="203"/>
      <c r="C22" s="203"/>
      <c r="D22" s="204"/>
      <c r="E22" s="143">
        <v>994</v>
      </c>
      <c r="F22" s="33">
        <v>0</v>
      </c>
      <c r="G22" s="33">
        <v>994</v>
      </c>
      <c r="H22" s="33">
        <v>0</v>
      </c>
      <c r="I22" s="34">
        <f t="shared" si="1"/>
        <v>994</v>
      </c>
    </row>
    <row r="23" spans="1:9" ht="23.1" customHeight="1" x14ac:dyDescent="0.15">
      <c r="A23" s="35"/>
      <c r="B23" s="36"/>
      <c r="C23" s="205" t="s">
        <v>105</v>
      </c>
      <c r="D23" s="206"/>
      <c r="E23" s="143">
        <v>56</v>
      </c>
      <c r="F23" s="33">
        <v>0</v>
      </c>
      <c r="G23" s="33">
        <v>56</v>
      </c>
      <c r="H23" s="33">
        <v>0</v>
      </c>
      <c r="I23" s="34">
        <f t="shared" si="1"/>
        <v>56</v>
      </c>
    </row>
    <row r="24" spans="1:9" ht="23.1" customHeight="1" x14ac:dyDescent="0.15">
      <c r="A24" s="35"/>
      <c r="B24" s="36"/>
      <c r="C24" s="37"/>
      <c r="D24" s="128" t="s">
        <v>28</v>
      </c>
      <c r="E24" s="143">
        <v>6</v>
      </c>
      <c r="F24" s="33">
        <v>0</v>
      </c>
      <c r="G24" s="33">
        <v>6</v>
      </c>
      <c r="H24" s="33">
        <v>0</v>
      </c>
      <c r="I24" s="34">
        <f t="shared" si="1"/>
        <v>6</v>
      </c>
    </row>
    <row r="25" spans="1:9" ht="23.1" customHeight="1" x14ac:dyDescent="0.15">
      <c r="A25" s="39"/>
      <c r="B25" s="40"/>
      <c r="C25" s="207" t="s">
        <v>29</v>
      </c>
      <c r="D25" s="206"/>
      <c r="E25" s="143">
        <v>309</v>
      </c>
      <c r="F25" s="33">
        <v>0</v>
      </c>
      <c r="G25" s="33">
        <v>309</v>
      </c>
      <c r="H25" s="33">
        <v>0</v>
      </c>
      <c r="I25" s="34">
        <f t="shared" si="1"/>
        <v>309</v>
      </c>
    </row>
    <row r="26" spans="1:9" ht="23.1" customHeight="1" x14ac:dyDescent="0.15">
      <c r="A26" s="232" t="s">
        <v>30</v>
      </c>
      <c r="B26" s="192"/>
      <c r="C26" s="193"/>
      <c r="D26" s="131" t="s">
        <v>31</v>
      </c>
      <c r="E26" s="24">
        <v>2584</v>
      </c>
      <c r="F26" s="25">
        <v>0</v>
      </c>
      <c r="G26" s="30" t="s">
        <v>24</v>
      </c>
      <c r="H26" s="30" t="s">
        <v>24</v>
      </c>
      <c r="I26" s="26">
        <v>2584</v>
      </c>
    </row>
    <row r="27" spans="1:9" ht="23.1" customHeight="1" x14ac:dyDescent="0.15">
      <c r="A27" s="194"/>
      <c r="B27" s="195"/>
      <c r="C27" s="196"/>
      <c r="D27" s="131" t="s">
        <v>32</v>
      </c>
      <c r="E27" s="24">
        <v>7135</v>
      </c>
      <c r="F27" s="25">
        <v>0</v>
      </c>
      <c r="G27" s="30" t="s">
        <v>24</v>
      </c>
      <c r="H27" s="30" t="s">
        <v>24</v>
      </c>
      <c r="I27" s="26">
        <v>7135</v>
      </c>
    </row>
    <row r="28" spans="1:9" ht="23.1" customHeight="1" x14ac:dyDescent="0.15">
      <c r="A28" s="197"/>
      <c r="B28" s="198"/>
      <c r="C28" s="199"/>
      <c r="D28" s="131" t="s">
        <v>20</v>
      </c>
      <c r="E28" s="24">
        <f>SUM(E26:E27)</f>
        <v>9719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9719</v>
      </c>
    </row>
    <row r="29" spans="1:9" ht="23.1" customHeight="1" x14ac:dyDescent="0.15">
      <c r="A29" s="233" t="s">
        <v>33</v>
      </c>
      <c r="B29" s="234"/>
      <c r="C29" s="228"/>
      <c r="D29" s="229"/>
      <c r="E29" s="27">
        <v>736966</v>
      </c>
      <c r="F29" s="25">
        <v>1</v>
      </c>
      <c r="G29" s="30" t="s">
        <v>106</v>
      </c>
      <c r="H29" s="30" t="s">
        <v>34</v>
      </c>
      <c r="I29" s="26">
        <v>736967</v>
      </c>
    </row>
    <row r="30" spans="1:9" ht="23.1" customHeight="1" x14ac:dyDescent="0.15">
      <c r="A30" s="235"/>
      <c r="B30" s="236"/>
      <c r="C30" s="205" t="s">
        <v>105</v>
      </c>
      <c r="D30" s="206"/>
      <c r="E30" s="27">
        <v>235012</v>
      </c>
      <c r="F30" s="25">
        <v>0</v>
      </c>
      <c r="G30" s="30" t="s">
        <v>106</v>
      </c>
      <c r="H30" s="30" t="s">
        <v>106</v>
      </c>
      <c r="I30" s="26">
        <v>235012</v>
      </c>
    </row>
    <row r="31" spans="1:9" ht="23.1" customHeight="1" x14ac:dyDescent="0.15">
      <c r="A31" s="126"/>
      <c r="B31" s="127"/>
      <c r="C31" s="37"/>
      <c r="D31" s="128" t="s">
        <v>28</v>
      </c>
      <c r="E31" s="27">
        <v>23997</v>
      </c>
      <c r="F31" s="25">
        <v>0</v>
      </c>
      <c r="G31" s="30" t="s">
        <v>106</v>
      </c>
      <c r="H31" s="30" t="s">
        <v>106</v>
      </c>
      <c r="I31" s="26">
        <v>23997</v>
      </c>
    </row>
    <row r="32" spans="1:9" ht="23.1" customHeight="1" x14ac:dyDescent="0.15">
      <c r="A32" s="235"/>
      <c r="B32" s="236"/>
      <c r="C32" s="228" t="s">
        <v>29</v>
      </c>
      <c r="D32" s="229"/>
      <c r="E32" s="27">
        <v>70376</v>
      </c>
      <c r="F32" s="25">
        <v>0</v>
      </c>
      <c r="G32" s="30" t="s">
        <v>106</v>
      </c>
      <c r="H32" s="30" t="s">
        <v>106</v>
      </c>
      <c r="I32" s="26">
        <v>70376</v>
      </c>
    </row>
    <row r="33" spans="1:9" ht="23.1" customHeight="1" x14ac:dyDescent="0.15">
      <c r="A33" s="225" t="s">
        <v>108</v>
      </c>
      <c r="B33" s="226"/>
      <c r="C33" s="228" t="s">
        <v>40</v>
      </c>
      <c r="D33" s="229"/>
      <c r="E33" s="27">
        <v>15988</v>
      </c>
      <c r="F33" s="25">
        <v>54</v>
      </c>
      <c r="G33" s="25">
        <v>16042</v>
      </c>
      <c r="H33" s="25">
        <v>0</v>
      </c>
      <c r="I33" s="26">
        <f>SUM(G33:H33)</f>
        <v>16042</v>
      </c>
    </row>
    <row r="34" spans="1:9" ht="23.1" customHeight="1" x14ac:dyDescent="0.15">
      <c r="A34" s="216"/>
      <c r="B34" s="227"/>
      <c r="C34" s="228" t="s">
        <v>154</v>
      </c>
      <c r="D34" s="229"/>
      <c r="E34" s="27">
        <v>2990</v>
      </c>
      <c r="F34" s="25">
        <v>12</v>
      </c>
      <c r="G34" s="25">
        <v>3001</v>
      </c>
      <c r="H34" s="25">
        <v>1</v>
      </c>
      <c r="I34" s="26">
        <f>SUM(G34:H34)</f>
        <v>3002</v>
      </c>
    </row>
    <row r="35" spans="1:9" ht="23.1" customHeight="1" x14ac:dyDescent="0.15">
      <c r="A35" s="216"/>
      <c r="B35" s="227"/>
      <c r="C35" s="228" t="s">
        <v>111</v>
      </c>
      <c r="D35" s="229"/>
      <c r="E35" s="27">
        <v>0</v>
      </c>
      <c r="F35" s="25">
        <v>0</v>
      </c>
      <c r="G35" s="25">
        <v>0</v>
      </c>
      <c r="H35" s="25">
        <v>0</v>
      </c>
      <c r="I35" s="26">
        <f>SUM(G35:H35)</f>
        <v>0</v>
      </c>
    </row>
    <row r="36" spans="1:9" ht="23.1" customHeight="1" x14ac:dyDescent="0.15">
      <c r="A36" s="216"/>
      <c r="B36" s="227"/>
      <c r="C36" s="228" t="s">
        <v>112</v>
      </c>
      <c r="D36" s="229"/>
      <c r="E36" s="27">
        <v>1</v>
      </c>
      <c r="F36" s="25">
        <v>0</v>
      </c>
      <c r="G36" s="25">
        <v>1</v>
      </c>
      <c r="H36" s="25">
        <v>0</v>
      </c>
      <c r="I36" s="26">
        <f>SUM(G36:H36)</f>
        <v>1</v>
      </c>
    </row>
    <row r="37" spans="1:9" ht="23.1" customHeight="1" x14ac:dyDescent="0.15">
      <c r="A37" s="216"/>
      <c r="B37" s="227"/>
      <c r="C37" s="230" t="s">
        <v>20</v>
      </c>
      <c r="D37" s="231"/>
      <c r="E37" s="25">
        <f>SUM(E33:E36)</f>
        <v>18979</v>
      </c>
      <c r="F37" s="25">
        <f>SUM(F33:F36)</f>
        <v>66</v>
      </c>
      <c r="G37" s="25">
        <f>SUM(G33:G36)</f>
        <v>19044</v>
      </c>
      <c r="H37" s="25">
        <f>SUM(H33:H36)</f>
        <v>1</v>
      </c>
      <c r="I37" s="26">
        <f>SUM(G37:H37)</f>
        <v>19045</v>
      </c>
    </row>
    <row r="38" spans="1:9" ht="23.1" customHeight="1" x14ac:dyDescent="0.15">
      <c r="A38" s="249" t="s">
        <v>44</v>
      </c>
      <c r="B38" s="250"/>
      <c r="C38" s="250"/>
      <c r="D38" s="251"/>
      <c r="E38" s="143">
        <v>18868</v>
      </c>
      <c r="F38" s="33">
        <v>0</v>
      </c>
      <c r="G38" s="43" t="s">
        <v>106</v>
      </c>
      <c r="H38" s="43" t="s">
        <v>106</v>
      </c>
      <c r="I38" s="34">
        <v>18868</v>
      </c>
    </row>
    <row r="39" spans="1:9" ht="23.1" customHeight="1" x14ac:dyDescent="0.15">
      <c r="A39" s="249" t="s">
        <v>45</v>
      </c>
      <c r="B39" s="250"/>
      <c r="C39" s="250"/>
      <c r="D39" s="251"/>
      <c r="E39" s="143">
        <v>9170</v>
      </c>
      <c r="F39" s="33">
        <v>0</v>
      </c>
      <c r="G39" s="33">
        <v>9170</v>
      </c>
      <c r="H39" s="33">
        <v>0</v>
      </c>
      <c r="I39" s="34">
        <f>SUM(G39:H39)</f>
        <v>9170</v>
      </c>
    </row>
    <row r="40" spans="1:9" ht="23.1" customHeight="1" x14ac:dyDescent="0.15">
      <c r="A40" s="249" t="s">
        <v>46</v>
      </c>
      <c r="B40" s="250"/>
      <c r="C40" s="250"/>
      <c r="D40" s="251"/>
      <c r="E40" s="143">
        <v>415</v>
      </c>
      <c r="F40" s="33">
        <v>0</v>
      </c>
      <c r="G40" s="33">
        <v>415</v>
      </c>
      <c r="H40" s="33">
        <v>0</v>
      </c>
      <c r="I40" s="34">
        <f>SUM(G40:H40)</f>
        <v>415</v>
      </c>
    </row>
    <row r="41" spans="1:9" ht="23.1" customHeight="1" x14ac:dyDescent="0.15">
      <c r="A41" s="239" t="s">
        <v>47</v>
      </c>
      <c r="B41" s="252"/>
      <c r="C41" s="253"/>
      <c r="D41" s="254"/>
      <c r="E41" s="44">
        <v>532710</v>
      </c>
      <c r="F41" s="33">
        <v>7</v>
      </c>
      <c r="G41" s="43" t="s">
        <v>106</v>
      </c>
      <c r="H41" s="43" t="s">
        <v>106</v>
      </c>
      <c r="I41" s="34">
        <v>532717</v>
      </c>
    </row>
    <row r="42" spans="1:9" ht="23.1" customHeight="1" x14ac:dyDescent="0.15">
      <c r="A42" s="239"/>
      <c r="B42" s="252"/>
      <c r="C42" s="255" t="s">
        <v>48</v>
      </c>
      <c r="D42" s="256"/>
      <c r="E42" s="143">
        <v>508328</v>
      </c>
      <c r="F42" s="33">
        <v>7</v>
      </c>
      <c r="G42" s="33">
        <v>508324</v>
      </c>
      <c r="H42" s="33">
        <v>11</v>
      </c>
      <c r="I42" s="34">
        <f>SUM(G42:H42)</f>
        <v>508335</v>
      </c>
    </row>
    <row r="43" spans="1:9" ht="23.1" customHeight="1" x14ac:dyDescent="0.15">
      <c r="A43" s="239"/>
      <c r="B43" s="252"/>
      <c r="C43" s="257" t="s">
        <v>49</v>
      </c>
      <c r="D43" s="258"/>
      <c r="E43" s="45">
        <v>21225</v>
      </c>
      <c r="F43" s="33">
        <v>0</v>
      </c>
      <c r="G43" s="43" t="s">
        <v>106</v>
      </c>
      <c r="H43" s="43" t="s">
        <v>106</v>
      </c>
      <c r="I43" s="34">
        <v>21225</v>
      </c>
    </row>
    <row r="44" spans="1:9" ht="23.1" customHeight="1" x14ac:dyDescent="0.15">
      <c r="A44" s="239"/>
      <c r="B44" s="252"/>
      <c r="C44" s="46"/>
      <c r="D44" s="47" t="s">
        <v>50</v>
      </c>
      <c r="E44" s="144">
        <v>6629</v>
      </c>
      <c r="F44" s="33">
        <v>0</v>
      </c>
      <c r="G44" s="43" t="s">
        <v>106</v>
      </c>
      <c r="H44" s="48" t="s">
        <v>106</v>
      </c>
      <c r="I44" s="34">
        <v>6629</v>
      </c>
    </row>
    <row r="45" spans="1:9" ht="23.1" customHeight="1" x14ac:dyDescent="0.15">
      <c r="A45" s="239"/>
      <c r="B45" s="252"/>
      <c r="C45" s="247" t="s">
        <v>51</v>
      </c>
      <c r="D45" s="251"/>
      <c r="E45" s="45">
        <v>102</v>
      </c>
      <c r="F45" s="49">
        <v>0</v>
      </c>
      <c r="G45" s="43" t="s">
        <v>106</v>
      </c>
      <c r="H45" s="48" t="s">
        <v>106</v>
      </c>
      <c r="I45" s="34">
        <v>102</v>
      </c>
    </row>
    <row r="46" spans="1:9" ht="23.1" customHeight="1" x14ac:dyDescent="0.15">
      <c r="A46" s="239"/>
      <c r="B46" s="252"/>
      <c r="C46" s="247" t="s">
        <v>52</v>
      </c>
      <c r="D46" s="251"/>
      <c r="E46" s="45">
        <v>6</v>
      </c>
      <c r="F46" s="49">
        <v>0</v>
      </c>
      <c r="G46" s="43" t="s">
        <v>106</v>
      </c>
      <c r="H46" s="48" t="s">
        <v>106</v>
      </c>
      <c r="I46" s="34">
        <v>6</v>
      </c>
    </row>
    <row r="47" spans="1:9" ht="23.1" customHeight="1" x14ac:dyDescent="0.15">
      <c r="A47" s="239"/>
      <c r="B47" s="252"/>
      <c r="C47" s="247" t="s">
        <v>53</v>
      </c>
      <c r="D47" s="248"/>
      <c r="E47" s="45">
        <v>461</v>
      </c>
      <c r="F47" s="49">
        <v>0</v>
      </c>
      <c r="G47" s="33">
        <v>461</v>
      </c>
      <c r="H47" s="45">
        <v>0</v>
      </c>
      <c r="I47" s="34">
        <f>SUM(G47:H47)</f>
        <v>461</v>
      </c>
    </row>
    <row r="48" spans="1:9" ht="23.1" customHeight="1" x14ac:dyDescent="0.15">
      <c r="A48" s="237" t="s">
        <v>54</v>
      </c>
      <c r="B48" s="238"/>
      <c r="C48" s="243" t="s">
        <v>49</v>
      </c>
      <c r="D48" s="244"/>
      <c r="E48" s="45">
        <v>58238</v>
      </c>
      <c r="F48" s="49">
        <v>0</v>
      </c>
      <c r="G48" s="43" t="s">
        <v>106</v>
      </c>
      <c r="H48" s="48" t="s">
        <v>106</v>
      </c>
      <c r="I48" s="34">
        <v>58238</v>
      </c>
    </row>
    <row r="49" spans="1:10" ht="23.1" customHeight="1" x14ac:dyDescent="0.15">
      <c r="A49" s="239"/>
      <c r="B49" s="240"/>
      <c r="C49" s="50"/>
      <c r="D49" s="51" t="s">
        <v>50</v>
      </c>
      <c r="E49" s="45">
        <v>30171</v>
      </c>
      <c r="F49" s="49">
        <v>0</v>
      </c>
      <c r="G49" s="43" t="s">
        <v>106</v>
      </c>
      <c r="H49" s="48" t="s">
        <v>106</v>
      </c>
      <c r="I49" s="34">
        <v>30171</v>
      </c>
    </row>
    <row r="50" spans="1:10" ht="23.1" customHeight="1" x14ac:dyDescent="0.15">
      <c r="A50" s="239"/>
      <c r="B50" s="240"/>
      <c r="C50" s="245" t="s">
        <v>55</v>
      </c>
      <c r="D50" s="246"/>
      <c r="E50" s="45">
        <v>40</v>
      </c>
      <c r="F50" s="49">
        <v>0</v>
      </c>
      <c r="G50" s="43" t="s">
        <v>106</v>
      </c>
      <c r="H50" s="48" t="s">
        <v>106</v>
      </c>
      <c r="I50" s="34">
        <v>40</v>
      </c>
    </row>
    <row r="51" spans="1:10" ht="23.1" customHeight="1" x14ac:dyDescent="0.15">
      <c r="A51" s="239"/>
      <c r="B51" s="240"/>
      <c r="C51" s="245" t="s">
        <v>56</v>
      </c>
      <c r="D51" s="246"/>
      <c r="E51" s="45">
        <v>0</v>
      </c>
      <c r="F51" s="49">
        <v>0</v>
      </c>
      <c r="G51" s="43" t="s">
        <v>106</v>
      </c>
      <c r="H51" s="48" t="s">
        <v>106</v>
      </c>
      <c r="I51" s="34">
        <v>0</v>
      </c>
    </row>
    <row r="52" spans="1:10" ht="23.1" customHeight="1" x14ac:dyDescent="0.15">
      <c r="A52" s="241"/>
      <c r="B52" s="242"/>
      <c r="C52" s="247" t="s">
        <v>53</v>
      </c>
      <c r="D52" s="248"/>
      <c r="E52" s="45">
        <v>8002</v>
      </c>
      <c r="F52" s="49">
        <v>0</v>
      </c>
      <c r="G52" s="33">
        <v>8002</v>
      </c>
      <c r="H52" s="45">
        <v>0</v>
      </c>
      <c r="I52" s="34">
        <f>SUM(G52:H52)</f>
        <v>8002</v>
      </c>
    </row>
    <row r="53" spans="1:10" ht="23.1" customHeight="1" x14ac:dyDescent="0.15">
      <c r="A53" s="249" t="s">
        <v>57</v>
      </c>
      <c r="B53" s="250"/>
      <c r="C53" s="250"/>
      <c r="D53" s="251"/>
      <c r="E53" s="45">
        <v>723</v>
      </c>
      <c r="F53" s="49">
        <v>0</v>
      </c>
      <c r="G53" s="43" t="s">
        <v>106</v>
      </c>
      <c r="H53" s="48" t="s">
        <v>106</v>
      </c>
      <c r="I53" s="34">
        <v>723</v>
      </c>
    </row>
    <row r="54" spans="1:10" ht="23.1" customHeight="1" thickBot="1" x14ac:dyDescent="0.2">
      <c r="A54" s="259" t="s">
        <v>58</v>
      </c>
      <c r="B54" s="260"/>
      <c r="C54" s="260"/>
      <c r="D54" s="261"/>
      <c r="E54" s="145">
        <v>0</v>
      </c>
      <c r="F54" s="52">
        <v>0</v>
      </c>
      <c r="G54" s="53" t="s">
        <v>106</v>
      </c>
      <c r="H54" s="54" t="s">
        <v>106</v>
      </c>
      <c r="I54" s="55">
        <v>0</v>
      </c>
    </row>
    <row r="55" spans="1:10" ht="28.5" x14ac:dyDescent="0.3">
      <c r="A55" s="208" t="str">
        <f>A1</f>
        <v>検査関係業務量報告</v>
      </c>
      <c r="B55" s="208"/>
      <c r="C55" s="208"/>
      <c r="D55" s="208"/>
      <c r="E55" s="208"/>
      <c r="F55" s="208"/>
      <c r="G55" s="208"/>
      <c r="H55" s="208"/>
      <c r="I55" s="208"/>
    </row>
    <row r="56" spans="1:10" ht="12.75" customHeight="1" x14ac:dyDescent="0.3">
      <c r="A56" s="56"/>
      <c r="B56" s="56"/>
      <c r="C56" s="56"/>
      <c r="D56" s="56"/>
      <c r="E56" s="56"/>
      <c r="F56" s="56"/>
      <c r="G56" s="56"/>
      <c r="H56" s="56"/>
      <c r="I56" s="56"/>
    </row>
    <row r="57" spans="1:10" ht="15.75" customHeight="1" x14ac:dyDescent="0.2">
      <c r="A57" s="57"/>
      <c r="B57" s="58"/>
      <c r="C57" s="58"/>
      <c r="F57" s="7"/>
      <c r="G57" s="7"/>
      <c r="H57" s="8"/>
      <c r="I57" s="262" t="str">
        <f>IF(I3="","",I3)</f>
        <v/>
      </c>
    </row>
    <row r="58" spans="1:10" ht="23.25" customHeight="1" x14ac:dyDescent="0.15">
      <c r="A58" s="263" t="str">
        <f>A4</f>
        <v>令和 2年 3月</v>
      </c>
      <c r="B58" s="264"/>
      <c r="C58" s="264"/>
      <c r="D58" s="264"/>
      <c r="E58" s="264"/>
      <c r="F58" s="264"/>
      <c r="G58" s="264"/>
      <c r="H58" s="264"/>
      <c r="I58" s="262"/>
    </row>
    <row r="59" spans="1:10" ht="20.25" customHeight="1" thickBot="1" x14ac:dyDescent="0.2">
      <c r="A59" s="59" t="str">
        <f>A5</f>
        <v>全国計</v>
      </c>
      <c r="B59" s="60"/>
      <c r="C59" s="60"/>
      <c r="D59" s="60"/>
      <c r="E59" s="10"/>
      <c r="F59" s="11"/>
      <c r="G59" s="11"/>
      <c r="H59" s="11"/>
      <c r="I59" s="14" t="s">
        <v>138</v>
      </c>
    </row>
    <row r="60" spans="1:10" ht="23.1" customHeight="1" thickBot="1" x14ac:dyDescent="0.2">
      <c r="A60" s="211" t="s">
        <v>113</v>
      </c>
      <c r="B60" s="212"/>
      <c r="C60" s="212"/>
      <c r="D60" s="213"/>
      <c r="E60" s="129" t="s">
        <v>8</v>
      </c>
      <c r="F60" s="18" t="s">
        <v>9</v>
      </c>
      <c r="G60" s="18" t="s">
        <v>10</v>
      </c>
      <c r="H60" s="18" t="s">
        <v>11</v>
      </c>
      <c r="I60" s="19" t="s">
        <v>124</v>
      </c>
    </row>
    <row r="61" spans="1:10" ht="23.1" customHeight="1" x14ac:dyDescent="0.15">
      <c r="A61" s="265" t="s">
        <v>61</v>
      </c>
      <c r="B61" s="266"/>
      <c r="C61" s="230" t="s">
        <v>62</v>
      </c>
      <c r="D61" s="271"/>
      <c r="E61" s="62">
        <v>395</v>
      </c>
      <c r="F61" s="63">
        <v>0</v>
      </c>
      <c r="G61" s="30" t="s">
        <v>219</v>
      </c>
      <c r="H61" s="64" t="s">
        <v>219</v>
      </c>
      <c r="I61" s="34">
        <v>395</v>
      </c>
    </row>
    <row r="62" spans="1:10" ht="23.1" customHeight="1" x14ac:dyDescent="0.15">
      <c r="A62" s="267"/>
      <c r="B62" s="268"/>
      <c r="C62" s="230" t="s">
        <v>63</v>
      </c>
      <c r="D62" s="271"/>
      <c r="E62" s="62">
        <v>4449</v>
      </c>
      <c r="F62" s="63">
        <v>38</v>
      </c>
      <c r="G62" s="30" t="s">
        <v>219</v>
      </c>
      <c r="H62" s="64" t="s">
        <v>219</v>
      </c>
      <c r="I62" s="34">
        <v>4487</v>
      </c>
    </row>
    <row r="63" spans="1:10" ht="23.1" customHeight="1" x14ac:dyDescent="0.15">
      <c r="A63" s="267"/>
      <c r="B63" s="268"/>
      <c r="C63" s="230" t="s">
        <v>65</v>
      </c>
      <c r="D63" s="271"/>
      <c r="E63" s="62">
        <v>209</v>
      </c>
      <c r="F63" s="63">
        <v>1</v>
      </c>
      <c r="G63" s="30" t="s">
        <v>106</v>
      </c>
      <c r="H63" s="64" t="s">
        <v>219</v>
      </c>
      <c r="I63" s="34">
        <v>210</v>
      </c>
    </row>
    <row r="64" spans="1:10" ht="23.1" customHeight="1" x14ac:dyDescent="0.15">
      <c r="A64" s="269"/>
      <c r="B64" s="270"/>
      <c r="C64" s="230" t="s">
        <v>20</v>
      </c>
      <c r="D64" s="231"/>
      <c r="E64" s="25">
        <f>SUM(E61:E63)</f>
        <v>5053</v>
      </c>
      <c r="F64" s="25">
        <f>SUM(F61:F63)</f>
        <v>39</v>
      </c>
      <c r="G64" s="30" t="s">
        <v>106</v>
      </c>
      <c r="H64" s="30" t="s">
        <v>219</v>
      </c>
      <c r="I64" s="26">
        <f>SUM(I61:I63)</f>
        <v>5092</v>
      </c>
      <c r="J64" s="189"/>
    </row>
    <row r="65" spans="1:9" ht="23.1" customHeight="1" x14ac:dyDescent="0.15">
      <c r="A65" s="265" t="s">
        <v>139</v>
      </c>
      <c r="B65" s="266"/>
      <c r="C65" s="234" t="s">
        <v>115</v>
      </c>
      <c r="D65" s="65" t="s">
        <v>116</v>
      </c>
      <c r="E65" s="27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267"/>
      <c r="B66" s="268"/>
      <c r="C66" s="274"/>
      <c r="D66" s="65" t="s">
        <v>117</v>
      </c>
      <c r="E66" s="27">
        <v>405</v>
      </c>
      <c r="F66" s="25">
        <v>0</v>
      </c>
      <c r="G66" s="25">
        <v>405</v>
      </c>
      <c r="H66" s="25">
        <v>0</v>
      </c>
      <c r="I66" s="34">
        <f t="shared" si="2"/>
        <v>405</v>
      </c>
    </row>
    <row r="67" spans="1:9" ht="23.1" customHeight="1" x14ac:dyDescent="0.15">
      <c r="A67" s="267"/>
      <c r="B67" s="268"/>
      <c r="C67" s="234" t="s">
        <v>220</v>
      </c>
      <c r="D67" s="65" t="s">
        <v>221</v>
      </c>
      <c r="E67" s="27">
        <v>3</v>
      </c>
      <c r="F67" s="25">
        <v>0</v>
      </c>
      <c r="G67" s="25">
        <v>3</v>
      </c>
      <c r="H67" s="25">
        <v>0</v>
      </c>
      <c r="I67" s="34">
        <f t="shared" si="2"/>
        <v>3</v>
      </c>
    </row>
    <row r="68" spans="1:9" ht="23.1" customHeight="1" x14ac:dyDescent="0.15">
      <c r="A68" s="267"/>
      <c r="B68" s="268"/>
      <c r="C68" s="274"/>
      <c r="D68" s="65" t="s">
        <v>117</v>
      </c>
      <c r="E68" s="27">
        <v>4462</v>
      </c>
      <c r="F68" s="25">
        <v>34</v>
      </c>
      <c r="G68" s="25">
        <v>4496</v>
      </c>
      <c r="H68" s="25">
        <v>0</v>
      </c>
      <c r="I68" s="34">
        <f t="shared" si="2"/>
        <v>4496</v>
      </c>
    </row>
    <row r="69" spans="1:9" ht="23.1" customHeight="1" x14ac:dyDescent="0.15">
      <c r="A69" s="267"/>
      <c r="B69" s="268"/>
      <c r="C69" s="234" t="s">
        <v>222</v>
      </c>
      <c r="D69" s="65" t="s">
        <v>116</v>
      </c>
      <c r="E69" s="27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267"/>
      <c r="B70" s="268"/>
      <c r="C70" s="274"/>
      <c r="D70" s="65" t="s">
        <v>117</v>
      </c>
      <c r="E70" s="27">
        <v>187</v>
      </c>
      <c r="F70" s="25">
        <v>1</v>
      </c>
      <c r="G70" s="25">
        <v>188</v>
      </c>
      <c r="H70" s="25">
        <v>0</v>
      </c>
      <c r="I70" s="34">
        <f t="shared" si="2"/>
        <v>188</v>
      </c>
    </row>
    <row r="71" spans="1:9" ht="23.1" customHeight="1" x14ac:dyDescent="0.15">
      <c r="A71" s="272"/>
      <c r="B71" s="273"/>
      <c r="C71" s="230" t="s">
        <v>20</v>
      </c>
      <c r="D71" s="231"/>
      <c r="E71" s="25">
        <f>SUM(E65:E70)</f>
        <v>5057</v>
      </c>
      <c r="F71" s="25">
        <f>SUM(F65:F70)</f>
        <v>35</v>
      </c>
      <c r="G71" s="25">
        <f>SUM(G65:G70)</f>
        <v>5092</v>
      </c>
      <c r="H71" s="25">
        <f>SUM(H65:H70)</f>
        <v>0</v>
      </c>
      <c r="I71" s="34">
        <f t="shared" si="2"/>
        <v>5092</v>
      </c>
    </row>
    <row r="72" spans="1:9" ht="23.1" customHeight="1" x14ac:dyDescent="0.15">
      <c r="A72" s="265" t="s">
        <v>119</v>
      </c>
      <c r="B72" s="266"/>
      <c r="C72" s="228" t="s">
        <v>120</v>
      </c>
      <c r="D72" s="229"/>
      <c r="E72" s="66">
        <v>424</v>
      </c>
      <c r="F72" s="67">
        <v>0</v>
      </c>
      <c r="G72" s="25">
        <v>424</v>
      </c>
      <c r="H72" s="25">
        <v>0</v>
      </c>
      <c r="I72" s="34">
        <f t="shared" si="2"/>
        <v>424</v>
      </c>
    </row>
    <row r="73" spans="1:9" ht="23.1" customHeight="1" x14ac:dyDescent="0.15">
      <c r="A73" s="267"/>
      <c r="B73" s="268"/>
      <c r="C73" s="228" t="s">
        <v>104</v>
      </c>
      <c r="D73" s="229"/>
      <c r="E73" s="66">
        <v>4490</v>
      </c>
      <c r="F73" s="67">
        <v>38</v>
      </c>
      <c r="G73" s="25">
        <v>4527</v>
      </c>
      <c r="H73" s="25">
        <v>1</v>
      </c>
      <c r="I73" s="34">
        <f t="shared" si="2"/>
        <v>4528</v>
      </c>
    </row>
    <row r="74" spans="1:9" ht="23.1" customHeight="1" x14ac:dyDescent="0.15">
      <c r="A74" s="267"/>
      <c r="B74" s="268"/>
      <c r="C74" s="228" t="s">
        <v>76</v>
      </c>
      <c r="D74" s="229"/>
      <c r="E74" s="66">
        <v>211</v>
      </c>
      <c r="F74" s="67">
        <v>1</v>
      </c>
      <c r="G74" s="25">
        <v>212</v>
      </c>
      <c r="H74" s="25">
        <v>0</v>
      </c>
      <c r="I74" s="34">
        <f t="shared" si="2"/>
        <v>212</v>
      </c>
    </row>
    <row r="75" spans="1:9" ht="23.1" customHeight="1" x14ac:dyDescent="0.15">
      <c r="A75" s="267"/>
      <c r="B75" s="268"/>
      <c r="C75" s="228" t="s">
        <v>77</v>
      </c>
      <c r="D75" s="229"/>
      <c r="E75" s="66">
        <v>18</v>
      </c>
      <c r="F75" s="67">
        <v>0</v>
      </c>
      <c r="G75" s="25">
        <v>18</v>
      </c>
      <c r="H75" s="25">
        <v>0</v>
      </c>
      <c r="I75" s="34">
        <f t="shared" si="2"/>
        <v>18</v>
      </c>
    </row>
    <row r="76" spans="1:9" ht="23.1" customHeight="1" x14ac:dyDescent="0.15">
      <c r="A76" s="272"/>
      <c r="B76" s="273"/>
      <c r="C76" s="230" t="s">
        <v>20</v>
      </c>
      <c r="D76" s="231"/>
      <c r="E76" s="67">
        <f>SUM(E72:E75)</f>
        <v>5143</v>
      </c>
      <c r="F76" s="67">
        <f>SUM(F72:F75)</f>
        <v>39</v>
      </c>
      <c r="G76" s="67">
        <f>SUM(G72:G75)</f>
        <v>5181</v>
      </c>
      <c r="H76" s="67">
        <f>SUM(H72:H75)</f>
        <v>1</v>
      </c>
      <c r="I76" s="34">
        <f t="shared" si="2"/>
        <v>5182</v>
      </c>
    </row>
    <row r="77" spans="1:9" ht="23.1" customHeight="1" x14ac:dyDescent="0.15">
      <c r="A77" s="265" t="s">
        <v>78</v>
      </c>
      <c r="B77" s="266"/>
      <c r="C77" s="228" t="s">
        <v>120</v>
      </c>
      <c r="D77" s="229"/>
      <c r="E77" s="27">
        <v>3423</v>
      </c>
      <c r="F77" s="25">
        <v>0</v>
      </c>
      <c r="G77" s="30" t="s">
        <v>106</v>
      </c>
      <c r="H77" s="30" t="s">
        <v>106</v>
      </c>
      <c r="I77" s="34">
        <v>3423</v>
      </c>
    </row>
    <row r="78" spans="1:9" ht="23.1" customHeight="1" x14ac:dyDescent="0.15">
      <c r="A78" s="267"/>
      <c r="B78" s="268"/>
      <c r="C78" s="228" t="s">
        <v>104</v>
      </c>
      <c r="D78" s="229"/>
      <c r="E78" s="27">
        <v>38958</v>
      </c>
      <c r="F78" s="25">
        <v>800</v>
      </c>
      <c r="G78" s="30" t="s">
        <v>106</v>
      </c>
      <c r="H78" s="30" t="s">
        <v>106</v>
      </c>
      <c r="I78" s="34">
        <v>39758</v>
      </c>
    </row>
    <row r="79" spans="1:9" ht="23.1" customHeight="1" x14ac:dyDescent="0.15">
      <c r="A79" s="267"/>
      <c r="B79" s="268"/>
      <c r="C79" s="228" t="s">
        <v>121</v>
      </c>
      <c r="D79" s="229"/>
      <c r="E79" s="27">
        <v>1423</v>
      </c>
      <c r="F79" s="25">
        <v>24</v>
      </c>
      <c r="G79" s="30" t="s">
        <v>106</v>
      </c>
      <c r="H79" s="30" t="s">
        <v>106</v>
      </c>
      <c r="I79" s="34">
        <v>1447</v>
      </c>
    </row>
    <row r="80" spans="1:9" ht="23.1" customHeight="1" x14ac:dyDescent="0.15">
      <c r="A80" s="267"/>
      <c r="B80" s="268"/>
      <c r="C80" s="234" t="s">
        <v>77</v>
      </c>
      <c r="D80" s="285"/>
      <c r="E80" s="68">
        <v>269</v>
      </c>
      <c r="F80" s="69">
        <v>0</v>
      </c>
      <c r="G80" s="30" t="s">
        <v>106</v>
      </c>
      <c r="H80" s="30" t="s">
        <v>106</v>
      </c>
      <c r="I80" s="70">
        <v>269</v>
      </c>
    </row>
    <row r="81" spans="1:10" ht="23.1" customHeight="1" x14ac:dyDescent="0.15">
      <c r="A81" s="272"/>
      <c r="B81" s="273"/>
      <c r="C81" s="286" t="s">
        <v>20</v>
      </c>
      <c r="D81" s="229"/>
      <c r="E81" s="27">
        <f>SUM(E77:E80)</f>
        <v>44073</v>
      </c>
      <c r="F81" s="25">
        <f>SUM(F77:F80)</f>
        <v>824</v>
      </c>
      <c r="G81" s="30" t="s">
        <v>106</v>
      </c>
      <c r="H81" s="30" t="s">
        <v>106</v>
      </c>
      <c r="I81" s="26">
        <f>SUM(I77:I80)</f>
        <v>44897</v>
      </c>
      <c r="J81" s="189"/>
    </row>
    <row r="82" spans="1:10" ht="23.1" customHeight="1" x14ac:dyDescent="0.15">
      <c r="A82" s="265" t="s">
        <v>82</v>
      </c>
      <c r="B82" s="275"/>
      <c r="C82" s="278" t="s">
        <v>13</v>
      </c>
      <c r="D82" s="279"/>
      <c r="E82" s="27">
        <v>64032</v>
      </c>
      <c r="F82" s="25">
        <v>0</v>
      </c>
      <c r="G82" s="30" t="s">
        <v>106</v>
      </c>
      <c r="H82" s="30" t="s">
        <v>106</v>
      </c>
      <c r="I82" s="26">
        <v>64032</v>
      </c>
    </row>
    <row r="83" spans="1:10" ht="23.1" customHeight="1" x14ac:dyDescent="0.15">
      <c r="A83" s="267"/>
      <c r="B83" s="276"/>
      <c r="C83" s="71"/>
      <c r="D83" s="72" t="s">
        <v>83</v>
      </c>
      <c r="E83" s="73">
        <v>63976</v>
      </c>
      <c r="F83" s="33">
        <v>0</v>
      </c>
      <c r="G83" s="43" t="s">
        <v>106</v>
      </c>
      <c r="H83" s="43" t="s">
        <v>106</v>
      </c>
      <c r="I83" s="34">
        <v>63976</v>
      </c>
    </row>
    <row r="84" spans="1:10" ht="23.1" customHeight="1" x14ac:dyDescent="0.15">
      <c r="A84" s="277"/>
      <c r="B84" s="276"/>
      <c r="C84" s="280" t="s">
        <v>84</v>
      </c>
      <c r="D84" s="279"/>
      <c r="E84" s="27">
        <v>17328</v>
      </c>
      <c r="F84" s="25">
        <v>0</v>
      </c>
      <c r="G84" s="30" t="s">
        <v>106</v>
      </c>
      <c r="H84" s="30" t="s">
        <v>106</v>
      </c>
      <c r="I84" s="26">
        <v>17328</v>
      </c>
    </row>
    <row r="85" spans="1:10" ht="23.1" customHeight="1" x14ac:dyDescent="0.15">
      <c r="A85" s="277"/>
      <c r="B85" s="276"/>
      <c r="C85" s="280" t="s">
        <v>85</v>
      </c>
      <c r="D85" s="279"/>
      <c r="E85" s="27">
        <v>1253</v>
      </c>
      <c r="F85" s="25">
        <v>0</v>
      </c>
      <c r="G85" s="30" t="s">
        <v>106</v>
      </c>
      <c r="H85" s="30" t="s">
        <v>106</v>
      </c>
      <c r="I85" s="26">
        <v>1253</v>
      </c>
    </row>
    <row r="86" spans="1:10" ht="23.1" customHeight="1" x14ac:dyDescent="0.15">
      <c r="A86" s="277"/>
      <c r="B86" s="276"/>
      <c r="C86" s="278" t="s">
        <v>20</v>
      </c>
      <c r="D86" s="281"/>
      <c r="E86" s="62">
        <f>SUM(E82,E84,E85)</f>
        <v>82613</v>
      </c>
      <c r="F86" s="67">
        <f>SUM(F82,F84,F85)</f>
        <v>0</v>
      </c>
      <c r="G86" s="30" t="s">
        <v>106</v>
      </c>
      <c r="H86" s="74" t="s">
        <v>106</v>
      </c>
      <c r="I86" s="75">
        <f>SUM(I82,I84,I85)</f>
        <v>82613</v>
      </c>
    </row>
    <row r="87" spans="1:10" ht="23.1" customHeight="1" thickBot="1" x14ac:dyDescent="0.2">
      <c r="A87" s="282" t="s">
        <v>86</v>
      </c>
      <c r="B87" s="283"/>
      <c r="C87" s="283"/>
      <c r="D87" s="284"/>
      <c r="E87" s="147">
        <v>477597</v>
      </c>
      <c r="F87" s="76">
        <v>20</v>
      </c>
      <c r="G87" s="43" t="s">
        <v>106</v>
      </c>
      <c r="H87" s="43" t="s">
        <v>106</v>
      </c>
      <c r="I87" s="34">
        <v>477617</v>
      </c>
      <c r="J87" s="189"/>
    </row>
    <row r="88" spans="1:10" ht="23.1" customHeight="1" thickBot="1" x14ac:dyDescent="0.2">
      <c r="A88" s="290" t="s">
        <v>122</v>
      </c>
      <c r="B88" s="291"/>
      <c r="C88" s="291"/>
      <c r="D88" s="292"/>
      <c r="E88" s="77">
        <f>SUM(E14,E17,E18,E21,E22,E76)</f>
        <v>1315091</v>
      </c>
      <c r="F88" s="77">
        <f>SUM(F14,F17,F18,F21,F22,F76)</f>
        <v>27313</v>
      </c>
      <c r="G88" s="77">
        <f>SUM(G14,G17,G21,G22,G76)</f>
        <v>1341995</v>
      </c>
      <c r="H88" s="77">
        <f>SUM(H14,H17,H21,H22,H76)</f>
        <v>409</v>
      </c>
      <c r="I88" s="81">
        <f>SUM(I14,I17,I18,I21,I22,I76)</f>
        <v>1342404</v>
      </c>
      <c r="J88" s="189"/>
    </row>
    <row r="89" spans="1:10" ht="23.1" customHeight="1" thickBot="1" x14ac:dyDescent="0.2">
      <c r="A89" s="290" t="s">
        <v>88</v>
      </c>
      <c r="B89" s="291"/>
      <c r="C89" s="291"/>
      <c r="D89" s="292"/>
      <c r="E89" s="78">
        <f>SUM(E14,E17,E18,E21,E22,E28,E29,E37,E38,E39,E40,E41,E48,E50,E51,E52,E53,E54,E76)</f>
        <v>2708921</v>
      </c>
      <c r="F89" s="78">
        <f>SUM(F14,F17,F18,F21,F22,F28,F29,F37,F38,F39,F40,F41,F48,F50,F51,F52,F53,F54,F76)</f>
        <v>27387</v>
      </c>
      <c r="G89" s="79" t="s">
        <v>106</v>
      </c>
      <c r="H89" s="79" t="s">
        <v>106</v>
      </c>
      <c r="I89" s="81">
        <f>SUM(I14,I17,I18,I21,I22,I28,I29,I37,I38,I39,I40,I41,I48,I50,I51,I52,I53,I54,I76)</f>
        <v>2736308</v>
      </c>
      <c r="J89" s="189"/>
    </row>
    <row r="90" spans="1:10" ht="23.1" customHeight="1" thickBot="1" x14ac:dyDescent="0.2">
      <c r="A90" s="290" t="s">
        <v>89</v>
      </c>
      <c r="B90" s="291"/>
      <c r="C90" s="291"/>
      <c r="D90" s="292"/>
      <c r="E90" s="80" t="s">
        <v>106</v>
      </c>
      <c r="F90" s="79" t="s">
        <v>106</v>
      </c>
      <c r="G90" s="79" t="s">
        <v>106</v>
      </c>
      <c r="H90" s="79" t="s">
        <v>106</v>
      </c>
      <c r="I90" s="81">
        <f>SUM(I11,I13,I16,I18,I20,I22)</f>
        <v>428965</v>
      </c>
    </row>
    <row r="91" spans="1:10" ht="23.1" customHeight="1" thickBot="1" x14ac:dyDescent="0.2">
      <c r="A91" s="290" t="s">
        <v>90</v>
      </c>
      <c r="B91" s="291"/>
      <c r="C91" s="291"/>
      <c r="D91" s="292"/>
      <c r="E91" s="82">
        <f>IF(I90=0,0,IF(I81=0,0,I81/I90))</f>
        <v>0.10466355063932956</v>
      </c>
      <c r="F91" s="83"/>
      <c r="G91" s="1"/>
    </row>
    <row r="92" spans="1:10" s="17" customFormat="1" ht="9.9499999999999993" customHeight="1" x14ac:dyDescent="0.15">
      <c r="A92" s="16"/>
      <c r="B92" s="16"/>
      <c r="C92" s="16"/>
      <c r="D92" s="16"/>
      <c r="E92" s="16"/>
      <c r="F92" s="84"/>
      <c r="G92" s="84"/>
      <c r="H92" s="84"/>
      <c r="I92" s="84"/>
    </row>
    <row r="93" spans="1:10" s="17" customFormat="1" ht="17.25" customHeight="1" thickBot="1" x14ac:dyDescent="0.2">
      <c r="A93" s="85" t="s">
        <v>123</v>
      </c>
      <c r="C93" s="85"/>
      <c r="D93" s="85"/>
      <c r="E93" s="86"/>
      <c r="F93" s="86"/>
      <c r="G93" s="86"/>
      <c r="H93" s="86"/>
      <c r="I93" s="148"/>
    </row>
    <row r="94" spans="1:10" s="17" customFormat="1" ht="18.75" customHeight="1" thickBot="1" x14ac:dyDescent="0.2">
      <c r="A94" s="327" t="s">
        <v>113</v>
      </c>
      <c r="B94" s="328"/>
      <c r="C94" s="328"/>
      <c r="D94" s="329"/>
      <c r="E94" s="149" t="s">
        <v>8</v>
      </c>
      <c r="F94" s="150" t="s">
        <v>9</v>
      </c>
      <c r="G94" s="150" t="s">
        <v>10</v>
      </c>
      <c r="H94" s="150" t="s">
        <v>11</v>
      </c>
      <c r="I94" s="151" t="s">
        <v>124</v>
      </c>
    </row>
    <row r="95" spans="1:10" s="17" customFormat="1" ht="23.1" hidden="1" customHeight="1" thickBot="1" x14ac:dyDescent="0.2">
      <c r="A95" s="346" t="s">
        <v>120</v>
      </c>
      <c r="B95" s="347"/>
      <c r="C95" s="152" t="s">
        <v>126</v>
      </c>
      <c r="D95" s="153" t="s">
        <v>15</v>
      </c>
      <c r="E95" s="154">
        <v>0</v>
      </c>
      <c r="F95" s="155">
        <v>0</v>
      </c>
      <c r="G95" s="155">
        <v>0</v>
      </c>
      <c r="H95" s="156" t="s">
        <v>24</v>
      </c>
      <c r="I95" s="81">
        <f>SUM(G95:H95)</f>
        <v>0</v>
      </c>
    </row>
    <row r="96" spans="1:10" s="17" customFormat="1" ht="23.1" customHeight="1" thickBot="1" x14ac:dyDescent="0.2">
      <c r="A96" s="324" t="s">
        <v>104</v>
      </c>
      <c r="B96" s="325"/>
      <c r="C96" s="330"/>
      <c r="D96" s="153" t="s">
        <v>18</v>
      </c>
      <c r="E96" s="154">
        <v>262946</v>
      </c>
      <c r="F96" s="155">
        <v>2290</v>
      </c>
      <c r="G96" s="155">
        <v>265236</v>
      </c>
      <c r="H96" s="156" t="s">
        <v>106</v>
      </c>
      <c r="I96" s="157">
        <f>SUM(G96:H96)</f>
        <v>265236</v>
      </c>
    </row>
    <row r="97" spans="1:10" s="17" customFormat="1" ht="9.75" customHeight="1" x14ac:dyDescent="0.15">
      <c r="A97" s="87"/>
      <c r="B97" s="87"/>
      <c r="C97" s="87"/>
      <c r="D97" s="87"/>
      <c r="E97" s="87"/>
      <c r="F97" s="87"/>
      <c r="G97" s="87"/>
      <c r="H97" s="87"/>
      <c r="I97" s="87"/>
    </row>
    <row r="98" spans="1:10" s="17" customFormat="1" ht="17.25" customHeight="1" thickBot="1" x14ac:dyDescent="0.2">
      <c r="A98" s="85" t="s">
        <v>127</v>
      </c>
      <c r="C98" s="85"/>
      <c r="D98" s="85"/>
      <c r="E98" s="86"/>
      <c r="F98" s="86"/>
      <c r="G98" s="86"/>
      <c r="H98" s="86"/>
      <c r="I98" s="148"/>
    </row>
    <row r="99" spans="1:10" s="17" customFormat="1" ht="18.75" customHeight="1" thickBot="1" x14ac:dyDescent="0.2">
      <c r="A99" s="327" t="s">
        <v>113</v>
      </c>
      <c r="B99" s="328"/>
      <c r="C99" s="328"/>
      <c r="D99" s="329"/>
      <c r="E99" s="149" t="s">
        <v>8</v>
      </c>
      <c r="F99" s="150" t="s">
        <v>9</v>
      </c>
      <c r="G99" s="150" t="s">
        <v>10</v>
      </c>
      <c r="H99" s="150" t="s">
        <v>11</v>
      </c>
      <c r="I99" s="151" t="s">
        <v>124</v>
      </c>
    </row>
    <row r="100" spans="1:10" s="17" customFormat="1" ht="23.1" hidden="1" customHeight="1" x14ac:dyDescent="0.15">
      <c r="A100" s="331" t="s">
        <v>13</v>
      </c>
      <c r="B100" s="332"/>
      <c r="C100" s="337" t="s">
        <v>126</v>
      </c>
      <c r="D100" s="158" t="s">
        <v>15</v>
      </c>
      <c r="E100" s="159">
        <f>E10+E95</f>
        <v>202480</v>
      </c>
      <c r="F100" s="160">
        <f>F10+F95</f>
        <v>0</v>
      </c>
      <c r="G100" s="160">
        <f>G10+G95</f>
        <v>202455</v>
      </c>
      <c r="H100" s="160">
        <f>H10</f>
        <v>25</v>
      </c>
      <c r="I100" s="161">
        <f>I10+I95</f>
        <v>202480</v>
      </c>
    </row>
    <row r="101" spans="1:10" s="17" customFormat="1" ht="23.1" hidden="1" customHeight="1" x14ac:dyDescent="0.15">
      <c r="A101" s="333"/>
      <c r="B101" s="334"/>
      <c r="C101" s="338"/>
      <c r="D101" s="128" t="s">
        <v>117</v>
      </c>
      <c r="E101" s="143">
        <f>E11</f>
        <v>1509</v>
      </c>
      <c r="F101" s="143">
        <f>F11</f>
        <v>0</v>
      </c>
      <c r="G101" s="143">
        <f>G11</f>
        <v>1485</v>
      </c>
      <c r="H101" s="143">
        <f>H11</f>
        <v>24</v>
      </c>
      <c r="I101" s="34">
        <f>I11</f>
        <v>1509</v>
      </c>
    </row>
    <row r="102" spans="1:10" s="17" customFormat="1" ht="23.1" hidden="1" customHeight="1" thickBot="1" x14ac:dyDescent="0.2">
      <c r="A102" s="335"/>
      <c r="B102" s="336"/>
      <c r="C102" s="323" t="s">
        <v>20</v>
      </c>
      <c r="D102" s="261"/>
      <c r="E102" s="145">
        <f>E100+E101</f>
        <v>203989</v>
      </c>
      <c r="F102" s="164">
        <f>F100+F101</f>
        <v>0</v>
      </c>
      <c r="G102" s="164">
        <f>G100+G101</f>
        <v>203940</v>
      </c>
      <c r="H102" s="164">
        <f>H100+H101</f>
        <v>49</v>
      </c>
      <c r="I102" s="55">
        <f>I100+I101</f>
        <v>203989</v>
      </c>
    </row>
    <row r="103" spans="1:10" s="17" customFormat="1" ht="23.1" customHeight="1" x14ac:dyDescent="0.15">
      <c r="A103" s="339" t="s">
        <v>223</v>
      </c>
      <c r="B103" s="340"/>
      <c r="C103" s="341"/>
      <c r="D103" s="158" t="s">
        <v>18</v>
      </c>
      <c r="E103" s="159">
        <f>E15+E96</f>
        <v>930593</v>
      </c>
      <c r="F103" s="160">
        <f>F15+F96</f>
        <v>13822</v>
      </c>
      <c r="G103" s="160">
        <f>G15+G96</f>
        <v>944106</v>
      </c>
      <c r="H103" s="160">
        <f>H15</f>
        <v>309</v>
      </c>
      <c r="I103" s="161">
        <f>I15+I96</f>
        <v>944415</v>
      </c>
    </row>
    <row r="104" spans="1:10" s="17" customFormat="1" ht="23.1" customHeight="1" x14ac:dyDescent="0.15">
      <c r="A104" s="202"/>
      <c r="B104" s="203"/>
      <c r="C104" s="342"/>
      <c r="D104" s="165" t="s">
        <v>19</v>
      </c>
      <c r="E104" s="44">
        <f>E16</f>
        <v>376129</v>
      </c>
      <c r="F104" s="166">
        <f>F16</f>
        <v>15579</v>
      </c>
      <c r="G104" s="166">
        <f>G16</f>
        <v>391659</v>
      </c>
      <c r="H104" s="167">
        <f>H16</f>
        <v>49</v>
      </c>
      <c r="I104" s="168">
        <f>I16</f>
        <v>391708</v>
      </c>
    </row>
    <row r="105" spans="1:10" s="17" customFormat="1" ht="23.1" customHeight="1" thickBot="1" x14ac:dyDescent="0.2">
      <c r="A105" s="343"/>
      <c r="B105" s="344"/>
      <c r="C105" s="345"/>
      <c r="D105" s="169" t="s">
        <v>22</v>
      </c>
      <c r="E105" s="145">
        <f>E103+E104</f>
        <v>1306722</v>
      </c>
      <c r="F105" s="164">
        <f>F103+F104</f>
        <v>29401</v>
      </c>
      <c r="G105" s="164">
        <f>G103+G104</f>
        <v>1335765</v>
      </c>
      <c r="H105" s="170">
        <f>H103+H104</f>
        <v>358</v>
      </c>
      <c r="I105" s="55">
        <f>I103+I104</f>
        <v>1336123</v>
      </c>
    </row>
    <row r="106" spans="1:10" s="17" customFormat="1" ht="23.1" customHeight="1" thickBot="1" x14ac:dyDescent="0.2">
      <c r="A106" s="324" t="s">
        <v>224</v>
      </c>
      <c r="B106" s="325"/>
      <c r="C106" s="325"/>
      <c r="D106" s="326"/>
      <c r="E106" s="77">
        <f>E88+E95+E96</f>
        <v>1578037</v>
      </c>
      <c r="F106" s="77">
        <f>F88+F95+F96</f>
        <v>29603</v>
      </c>
      <c r="G106" s="77">
        <f>G88+G95+G96</f>
        <v>1607231</v>
      </c>
      <c r="H106" s="77">
        <f>H88</f>
        <v>409</v>
      </c>
      <c r="I106" s="81">
        <f>I88+I95+I96</f>
        <v>1607640</v>
      </c>
      <c r="J106" s="190"/>
    </row>
    <row r="107" spans="1:10" s="17" customFormat="1" ht="23.1" customHeight="1" thickBot="1" x14ac:dyDescent="0.2">
      <c r="A107" s="324" t="s">
        <v>88</v>
      </c>
      <c r="B107" s="325"/>
      <c r="C107" s="325"/>
      <c r="D107" s="326"/>
      <c r="E107" s="78">
        <f>E89+E95+E96</f>
        <v>2971867</v>
      </c>
      <c r="F107" s="78">
        <f>F89+F95+F96</f>
        <v>29677</v>
      </c>
      <c r="G107" s="79" t="s">
        <v>225</v>
      </c>
      <c r="H107" s="79" t="s">
        <v>219</v>
      </c>
      <c r="I107" s="81">
        <f>I89+I95+I96</f>
        <v>3001544</v>
      </c>
      <c r="J107" s="190"/>
    </row>
    <row r="108" spans="1:10" s="17" customFormat="1" ht="23.1" customHeight="1" thickBot="1" x14ac:dyDescent="0.2">
      <c r="A108" s="324" t="s">
        <v>132</v>
      </c>
      <c r="B108" s="325"/>
      <c r="C108" s="325"/>
      <c r="D108" s="326"/>
      <c r="E108" s="171">
        <f>IF(I105=0,0,IF(I103=0,0,I103/I105))</f>
        <v>0.70683237995304327</v>
      </c>
      <c r="F108" s="87"/>
      <c r="G108" s="87"/>
      <c r="H108" s="87"/>
      <c r="I108" s="87"/>
    </row>
    <row r="109" spans="1:10" s="17" customFormat="1" ht="21.95" customHeight="1" x14ac:dyDescent="0.15">
      <c r="A109" s="88"/>
      <c r="B109" s="88"/>
      <c r="C109" s="89"/>
      <c r="D109" s="89"/>
      <c r="E109" s="89"/>
      <c r="F109" s="89"/>
      <c r="G109" s="89"/>
      <c r="H109" s="89"/>
      <c r="I109" s="89"/>
    </row>
    <row r="110" spans="1:10" s="17" customFormat="1" ht="21.95" customHeight="1" x14ac:dyDescent="0.15">
      <c r="A110" s="88"/>
      <c r="B110" s="88"/>
      <c r="C110" s="89"/>
      <c r="D110" s="89"/>
      <c r="E110" s="89"/>
      <c r="F110" s="89"/>
      <c r="G110" s="89"/>
      <c r="H110" s="89"/>
      <c r="I110" s="89"/>
    </row>
    <row r="111" spans="1:10" s="17" customFormat="1" ht="21.95" hidden="1" customHeight="1" x14ac:dyDescent="0.15">
      <c r="A111" s="88"/>
      <c r="B111" s="88"/>
      <c r="C111" s="89"/>
      <c r="D111" s="89"/>
      <c r="E111" s="89"/>
      <c r="F111" s="89"/>
      <c r="G111" s="89"/>
      <c r="H111" s="89"/>
      <c r="I111" s="89"/>
    </row>
    <row r="112" spans="1:10" s="17" customFormat="1" ht="21.95" hidden="1" customHeight="1" x14ac:dyDescent="0.15">
      <c r="A112" s="88"/>
      <c r="B112" s="88"/>
      <c r="C112" s="89"/>
      <c r="D112" s="89"/>
      <c r="E112" s="89"/>
      <c r="F112" s="89"/>
      <c r="G112" s="89"/>
      <c r="H112" s="89"/>
      <c r="I112" s="89"/>
    </row>
    <row r="113" spans="1:9" s="17" customFormat="1" ht="21.95" hidden="1" customHeight="1" x14ac:dyDescent="0.15">
      <c r="A113" s="88"/>
      <c r="B113" s="88"/>
      <c r="C113" s="89"/>
      <c r="D113" s="89"/>
      <c r="E113" s="89"/>
      <c r="F113" s="89"/>
      <c r="G113" s="89"/>
      <c r="H113" s="89"/>
      <c r="I113" s="89"/>
    </row>
    <row r="114" spans="1:9" ht="9.75" hidden="1" customHeight="1" x14ac:dyDescent="0.15">
      <c r="A114" s="90"/>
      <c r="B114" s="90"/>
      <c r="C114" s="90"/>
      <c r="D114" s="90"/>
      <c r="E114" s="90"/>
      <c r="F114" s="90"/>
      <c r="G114" s="90"/>
      <c r="H114" s="90"/>
      <c r="I114" s="90"/>
    </row>
    <row r="115" spans="1:9" ht="28.5" x14ac:dyDescent="0.3">
      <c r="A115" s="294" t="str">
        <f>A1</f>
        <v>検査関係業務量報告</v>
      </c>
      <c r="B115" s="294"/>
      <c r="C115" s="294"/>
      <c r="D115" s="294"/>
      <c r="E115" s="294"/>
      <c r="F115" s="294"/>
      <c r="G115" s="294"/>
      <c r="H115" s="294"/>
      <c r="I115" s="294"/>
    </row>
    <row r="116" spans="1:9" ht="12.75" customHeight="1" x14ac:dyDescent="0.3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 customHeight="1" x14ac:dyDescent="0.2">
      <c r="A117" s="57"/>
      <c r="B117" s="58"/>
      <c r="C117" s="58"/>
      <c r="F117" s="7"/>
      <c r="G117" s="7"/>
      <c r="H117" s="8"/>
      <c r="I117" s="262" t="str">
        <f>IF(I3="","",I3)</f>
        <v/>
      </c>
    </row>
    <row r="118" spans="1:9" ht="23.25" customHeight="1" x14ac:dyDescent="0.15">
      <c r="A118" s="263" t="str">
        <f>A4</f>
        <v>令和 2年 3月</v>
      </c>
      <c r="B118" s="264"/>
      <c r="C118" s="264"/>
      <c r="D118" s="264"/>
      <c r="E118" s="264"/>
      <c r="F118" s="264"/>
      <c r="G118" s="264"/>
      <c r="H118" s="264"/>
      <c r="I118" s="262"/>
    </row>
    <row r="119" spans="1:9" ht="20.25" customHeight="1" x14ac:dyDescent="0.15">
      <c r="A119" s="59" t="str">
        <f>A5</f>
        <v>全国計</v>
      </c>
      <c r="B119" s="60"/>
      <c r="C119" s="60"/>
      <c r="D119" s="60"/>
      <c r="E119" s="10"/>
      <c r="F119" s="11"/>
      <c r="G119" s="11"/>
      <c r="H119" s="11"/>
      <c r="I119" s="14" t="s">
        <v>226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5" t="s">
        <v>133</v>
      </c>
    </row>
    <row r="122" spans="1:9" s="17" customFormat="1" ht="18.75" customHeight="1" thickBot="1" x14ac:dyDescent="0.2">
      <c r="A122" s="327" t="s">
        <v>227</v>
      </c>
      <c r="B122" s="328"/>
      <c r="C122" s="328"/>
      <c r="D122" s="329"/>
      <c r="E122" s="149" t="s">
        <v>8</v>
      </c>
      <c r="F122" s="150" t="s">
        <v>9</v>
      </c>
      <c r="G122" s="150" t="s">
        <v>10</v>
      </c>
      <c r="H122" s="150" t="s">
        <v>11</v>
      </c>
      <c r="I122" s="151" t="s">
        <v>228</v>
      </c>
    </row>
    <row r="123" spans="1:9" s="17" customFormat="1" ht="18.95" customHeight="1" x14ac:dyDescent="0.15">
      <c r="A123" s="315" t="s">
        <v>33</v>
      </c>
      <c r="B123" s="316"/>
      <c r="C123" s="317"/>
      <c r="D123" s="318"/>
      <c r="E123" s="159">
        <v>736966</v>
      </c>
      <c r="F123" s="159">
        <v>1</v>
      </c>
      <c r="G123" s="173" t="s">
        <v>24</v>
      </c>
      <c r="H123" s="173" t="s">
        <v>24</v>
      </c>
      <c r="I123" s="161">
        <v>736967</v>
      </c>
    </row>
    <row r="124" spans="1:9" s="17" customFormat="1" ht="18.75" customHeight="1" x14ac:dyDescent="0.15">
      <c r="A124" s="319"/>
      <c r="B124" s="320"/>
      <c r="C124" s="207" t="s">
        <v>134</v>
      </c>
      <c r="D124" s="206"/>
      <c r="E124" s="143">
        <v>1568</v>
      </c>
      <c r="F124" s="33">
        <v>0</v>
      </c>
      <c r="G124" s="43" t="s">
        <v>24</v>
      </c>
      <c r="H124" s="43" t="s">
        <v>24</v>
      </c>
      <c r="I124" s="34">
        <v>1568</v>
      </c>
    </row>
    <row r="125" spans="1:9" s="17" customFormat="1" ht="18.95" customHeight="1" thickBot="1" x14ac:dyDescent="0.2">
      <c r="A125" s="321"/>
      <c r="B125" s="322"/>
      <c r="C125" s="323" t="s">
        <v>135</v>
      </c>
      <c r="D125" s="261"/>
      <c r="E125" s="170">
        <v>735398</v>
      </c>
      <c r="F125" s="170">
        <v>1</v>
      </c>
      <c r="G125" s="53" t="s">
        <v>24</v>
      </c>
      <c r="H125" s="53" t="s">
        <v>24</v>
      </c>
      <c r="I125" s="55">
        <v>735399</v>
      </c>
    </row>
    <row r="126" spans="1:9" s="17" customFormat="1" ht="9.75" customHeight="1" x14ac:dyDescent="0.15">
      <c r="A126" s="87"/>
      <c r="B126" s="87"/>
      <c r="C126" s="87"/>
      <c r="D126" s="87"/>
      <c r="E126" s="87"/>
      <c r="F126" s="87"/>
      <c r="G126" s="87"/>
      <c r="H126" s="87"/>
      <c r="I126" s="87"/>
    </row>
    <row r="127" spans="1:9" ht="18" customHeight="1" thickBot="1" x14ac:dyDescent="0.2">
      <c r="A127" s="91" t="s">
        <v>229</v>
      </c>
      <c r="B127" s="91"/>
      <c r="C127" s="91"/>
      <c r="D127" s="87"/>
      <c r="E127" s="90"/>
      <c r="F127" s="90"/>
      <c r="G127" s="90"/>
      <c r="H127" s="90"/>
      <c r="I127" s="92"/>
    </row>
    <row r="128" spans="1:9" ht="21.95" customHeight="1" x14ac:dyDescent="0.15">
      <c r="A128" s="93"/>
      <c r="B128" s="94"/>
      <c r="C128" s="303" t="s">
        <v>92</v>
      </c>
      <c r="D128" s="304"/>
      <c r="E128" s="305" t="s">
        <v>93</v>
      </c>
      <c r="F128" s="303" t="s">
        <v>94</v>
      </c>
      <c r="G128" s="304"/>
      <c r="H128" s="307" t="s">
        <v>20</v>
      </c>
      <c r="I128" s="308"/>
    </row>
    <row r="129" spans="1:9" ht="21.95" customHeight="1" thickBot="1" x14ac:dyDescent="0.2">
      <c r="A129" s="95"/>
      <c r="B129" s="96"/>
      <c r="C129" s="97" t="s">
        <v>95</v>
      </c>
      <c r="D129" s="98" t="s">
        <v>96</v>
      </c>
      <c r="E129" s="306"/>
      <c r="F129" s="99" t="s">
        <v>95</v>
      </c>
      <c r="G129" s="100" t="s">
        <v>96</v>
      </c>
      <c r="H129" s="309"/>
      <c r="I129" s="310"/>
    </row>
    <row r="130" spans="1:9" ht="21.95" customHeight="1" x14ac:dyDescent="0.15">
      <c r="A130" s="311" t="s">
        <v>97</v>
      </c>
      <c r="B130" s="312"/>
      <c r="C130" s="101">
        <v>1427899</v>
      </c>
      <c r="D130" s="102">
        <v>160261</v>
      </c>
      <c r="E130" s="103">
        <v>12289</v>
      </c>
      <c r="F130" s="101">
        <v>254</v>
      </c>
      <c r="G130" s="102">
        <v>1</v>
      </c>
      <c r="H130" s="313">
        <v>1600704</v>
      </c>
      <c r="I130" s="314"/>
    </row>
    <row r="131" spans="1:9" ht="21.95" customHeight="1" thickBot="1" x14ac:dyDescent="0.2">
      <c r="A131" s="295" t="s">
        <v>98</v>
      </c>
      <c r="B131" s="296"/>
      <c r="C131" s="104">
        <v>135</v>
      </c>
      <c r="D131" s="105">
        <v>0</v>
      </c>
      <c r="E131" s="106">
        <v>0</v>
      </c>
      <c r="F131" s="104">
        <v>0</v>
      </c>
      <c r="G131" s="105">
        <v>0</v>
      </c>
      <c r="H131" s="297">
        <v>135</v>
      </c>
      <c r="I131" s="298"/>
    </row>
    <row r="132" spans="1:9" ht="21.95" customHeight="1" thickBot="1" x14ac:dyDescent="0.2">
      <c r="A132" s="299" t="s">
        <v>99</v>
      </c>
      <c r="B132" s="300"/>
      <c r="C132" s="107">
        <v>8799903400</v>
      </c>
      <c r="D132" s="108">
        <v>837233000</v>
      </c>
      <c r="E132" s="107">
        <v>59430400</v>
      </c>
      <c r="F132" s="109">
        <v>736600</v>
      </c>
      <c r="G132" s="81">
        <v>4400</v>
      </c>
      <c r="H132" s="301">
        <v>9697307800</v>
      </c>
      <c r="I132" s="302"/>
    </row>
    <row r="133" spans="1:9" s="17" customFormat="1" ht="21.95" customHeight="1" x14ac:dyDescent="0.15">
      <c r="A133" s="88"/>
      <c r="B133" s="88"/>
      <c r="C133" s="89"/>
      <c r="D133" s="89"/>
      <c r="E133" s="89"/>
      <c r="F133" s="89"/>
      <c r="G133" s="89"/>
      <c r="H133" s="89"/>
      <c r="I133" s="89"/>
    </row>
    <row r="134" spans="1:9" s="17" customFormat="1" ht="21.95" customHeight="1" x14ac:dyDescent="0.15">
      <c r="A134" s="88"/>
      <c r="B134" s="88"/>
      <c r="C134" s="89"/>
      <c r="D134" s="89"/>
      <c r="E134" s="89"/>
      <c r="F134" s="89"/>
      <c r="G134" s="89"/>
      <c r="H134" s="89"/>
      <c r="I134" s="89"/>
    </row>
    <row r="135" spans="1:9" s="17" customFormat="1" ht="21.95" customHeight="1" x14ac:dyDescent="0.15">
      <c r="A135" s="88"/>
      <c r="B135" s="88"/>
      <c r="C135" s="89"/>
      <c r="D135" s="89"/>
      <c r="E135" s="89"/>
      <c r="F135" s="89"/>
      <c r="G135" s="89"/>
      <c r="H135" s="89"/>
      <c r="I135" s="89"/>
    </row>
    <row r="136" spans="1:9" s="17" customFormat="1" ht="21.95" customHeight="1" x14ac:dyDescent="0.15">
      <c r="A136" s="88"/>
      <c r="B136" s="88"/>
      <c r="C136" s="89"/>
      <c r="D136" s="89"/>
      <c r="E136" s="89"/>
      <c r="F136" s="89"/>
      <c r="G136" s="89"/>
      <c r="H136" s="89"/>
      <c r="I136" s="89"/>
    </row>
    <row r="137" spans="1:9" s="17" customFormat="1" ht="21.95" customHeight="1" x14ac:dyDescent="0.15">
      <c r="A137" s="88"/>
      <c r="B137" s="88"/>
      <c r="C137" s="89"/>
      <c r="D137" s="89"/>
      <c r="E137" s="89"/>
      <c r="F137" s="89"/>
      <c r="G137" s="89"/>
      <c r="H137" s="89"/>
      <c r="I137" s="89"/>
    </row>
    <row r="138" spans="1:9" s="17" customFormat="1" ht="21.95" customHeight="1" x14ac:dyDescent="0.15">
      <c r="A138" s="88"/>
      <c r="B138" s="88"/>
      <c r="C138" s="89"/>
      <c r="D138" s="89"/>
      <c r="E138" s="89"/>
      <c r="F138" s="89"/>
      <c r="G138" s="89"/>
      <c r="H138" s="89"/>
      <c r="I138" s="89"/>
    </row>
    <row r="139" spans="1:9" s="17" customFormat="1" ht="21.95" customHeight="1" x14ac:dyDescent="0.15">
      <c r="A139" s="88"/>
      <c r="B139" s="88"/>
      <c r="C139" s="89"/>
      <c r="D139" s="89"/>
      <c r="E139" s="89"/>
      <c r="F139" s="89"/>
      <c r="G139" s="89"/>
      <c r="H139" s="89"/>
      <c r="I139" s="89"/>
    </row>
    <row r="140" spans="1:9" s="17" customFormat="1" ht="21.95" customHeight="1" x14ac:dyDescent="0.15">
      <c r="A140" s="88"/>
      <c r="B140" s="88"/>
      <c r="C140" s="89"/>
      <c r="D140" s="89"/>
      <c r="E140" s="89"/>
      <c r="F140" s="89"/>
      <c r="G140" s="89"/>
      <c r="H140" s="89"/>
      <c r="I140" s="89"/>
    </row>
    <row r="141" spans="1:9" s="17" customFormat="1" ht="21.95" customHeight="1" x14ac:dyDescent="0.15">
      <c r="A141" s="88"/>
      <c r="B141" s="88"/>
      <c r="C141" s="89"/>
      <c r="D141" s="89"/>
      <c r="E141" s="89"/>
      <c r="F141" s="89"/>
      <c r="G141" s="89"/>
      <c r="H141" s="89"/>
      <c r="I141" s="89"/>
    </row>
    <row r="142" spans="1:9" s="17" customFormat="1" ht="21.95" customHeight="1" x14ac:dyDescent="0.15">
      <c r="A142" s="88"/>
      <c r="B142" s="88"/>
      <c r="C142" s="89"/>
      <c r="D142" s="89"/>
      <c r="E142" s="89"/>
      <c r="F142" s="89"/>
      <c r="G142" s="89"/>
      <c r="H142" s="89"/>
      <c r="I142" s="89"/>
    </row>
    <row r="143" spans="1:9" s="17" customFormat="1" ht="21.95" customHeight="1" x14ac:dyDescent="0.15">
      <c r="A143" s="88"/>
      <c r="B143" s="88"/>
      <c r="C143" s="89"/>
      <c r="D143" s="89"/>
      <c r="E143" s="89"/>
      <c r="F143" s="89"/>
      <c r="G143" s="89"/>
      <c r="H143" s="89"/>
      <c r="I143" s="89"/>
    </row>
    <row r="144" spans="1:9" s="17" customFormat="1" ht="21.95" customHeight="1" x14ac:dyDescent="0.15">
      <c r="A144" s="88"/>
      <c r="B144" s="88"/>
      <c r="C144" s="89"/>
      <c r="D144" s="89"/>
      <c r="E144" s="89"/>
      <c r="F144" s="89"/>
      <c r="G144" s="89"/>
      <c r="H144" s="89"/>
      <c r="I144" s="89"/>
    </row>
    <row r="145" spans="1:9" s="17" customFormat="1" ht="21.95" customHeight="1" x14ac:dyDescent="0.15">
      <c r="A145" s="88"/>
      <c r="B145" s="88"/>
      <c r="C145" s="89"/>
      <c r="D145" s="89"/>
      <c r="E145" s="89"/>
      <c r="F145" s="89"/>
      <c r="G145" s="89"/>
      <c r="H145" s="89"/>
      <c r="I145" s="89"/>
    </row>
    <row r="146" spans="1:9" s="17" customFormat="1" ht="21.95" customHeight="1" x14ac:dyDescent="0.15">
      <c r="A146" s="88"/>
      <c r="B146" s="88"/>
      <c r="C146" s="89"/>
      <c r="D146" s="89"/>
      <c r="E146" s="89"/>
      <c r="F146" s="89"/>
      <c r="G146" s="89"/>
      <c r="H146" s="89"/>
      <c r="I146" s="89"/>
    </row>
    <row r="147" spans="1:9" s="17" customFormat="1" ht="21.95" customHeight="1" x14ac:dyDescent="0.15">
      <c r="A147" s="88"/>
      <c r="B147" s="88"/>
      <c r="C147" s="89"/>
      <c r="D147" s="89"/>
      <c r="E147" s="89"/>
      <c r="F147" s="89"/>
      <c r="G147" s="89"/>
      <c r="H147" s="89"/>
      <c r="I147" s="89"/>
    </row>
    <row r="148" spans="1:9" s="17" customFormat="1" ht="21.95" customHeight="1" x14ac:dyDescent="0.15">
      <c r="A148" s="88"/>
      <c r="B148" s="88"/>
      <c r="C148" s="89"/>
      <c r="D148" s="89"/>
      <c r="E148" s="89"/>
      <c r="F148" s="89"/>
      <c r="G148" s="89"/>
      <c r="H148" s="89"/>
      <c r="I148" s="89"/>
    </row>
    <row r="149" spans="1:9" s="17" customFormat="1" ht="21.95" customHeight="1" x14ac:dyDescent="0.15">
      <c r="A149" s="88"/>
      <c r="B149" s="88"/>
      <c r="C149" s="89"/>
      <c r="D149" s="89"/>
      <c r="E149" s="89"/>
      <c r="F149" s="89"/>
      <c r="G149" s="89"/>
      <c r="H149" s="89"/>
      <c r="I149" s="89"/>
    </row>
    <row r="150" spans="1:9" s="17" customFormat="1" ht="21.95" customHeight="1" x14ac:dyDescent="0.15">
      <c r="A150" s="88"/>
      <c r="B150" s="88"/>
      <c r="C150" s="89"/>
      <c r="D150" s="89"/>
      <c r="E150" s="89"/>
      <c r="F150" s="89"/>
      <c r="G150" s="89"/>
      <c r="H150" s="89"/>
      <c r="I150" s="89"/>
    </row>
    <row r="151" spans="1:9" s="17" customFormat="1" ht="21.95" customHeight="1" x14ac:dyDescent="0.15">
      <c r="A151" s="88"/>
      <c r="B151" s="88"/>
      <c r="C151" s="89"/>
      <c r="D151" s="89"/>
      <c r="E151" s="89"/>
      <c r="F151" s="89"/>
      <c r="G151" s="89"/>
      <c r="H151" s="89"/>
      <c r="I151" s="89"/>
    </row>
    <row r="152" spans="1:9" s="17" customFormat="1" ht="21.95" customHeight="1" x14ac:dyDescent="0.15">
      <c r="A152" s="88"/>
      <c r="B152" s="88"/>
      <c r="C152" s="89"/>
      <c r="D152" s="89"/>
      <c r="E152" s="89"/>
      <c r="F152" s="89"/>
      <c r="G152" s="89"/>
      <c r="H152" s="89"/>
      <c r="I152" s="89"/>
    </row>
    <row r="153" spans="1:9" s="17" customFormat="1" ht="21.95" customHeight="1" x14ac:dyDescent="0.15">
      <c r="A153" s="88"/>
      <c r="B153" s="88"/>
      <c r="C153" s="89"/>
      <c r="D153" s="89"/>
      <c r="E153" s="89"/>
      <c r="F153" s="89"/>
      <c r="G153" s="89"/>
      <c r="H153" s="89"/>
      <c r="I153" s="89"/>
    </row>
    <row r="154" spans="1:9" s="17" customFormat="1" ht="21.95" customHeight="1" x14ac:dyDescent="0.15">
      <c r="A154" s="88"/>
      <c r="B154" s="88"/>
      <c r="C154" s="89"/>
      <c r="D154" s="89"/>
      <c r="E154" s="89"/>
      <c r="F154" s="89"/>
      <c r="G154" s="89"/>
      <c r="H154" s="89"/>
      <c r="I154" s="89"/>
    </row>
    <row r="155" spans="1:9" s="17" customFormat="1" ht="21.95" customHeight="1" x14ac:dyDescent="0.15">
      <c r="A155" s="88"/>
      <c r="B155" s="88"/>
      <c r="C155" s="89"/>
      <c r="D155" s="89"/>
      <c r="E155" s="89"/>
      <c r="F155" s="89"/>
      <c r="G155" s="89"/>
      <c r="H155" s="89"/>
      <c r="I155" s="89"/>
    </row>
    <row r="156" spans="1:9" s="17" customFormat="1" ht="21.95" customHeight="1" x14ac:dyDescent="0.15">
      <c r="A156" s="88"/>
      <c r="B156" s="88"/>
      <c r="C156" s="89"/>
      <c r="D156" s="89"/>
      <c r="E156" s="89"/>
      <c r="F156" s="89"/>
      <c r="G156" s="89"/>
      <c r="H156" s="89"/>
      <c r="I156" s="89"/>
    </row>
    <row r="157" spans="1:9" s="17" customFormat="1" ht="21.95" customHeight="1" x14ac:dyDescent="0.15">
      <c r="A157" s="88"/>
      <c r="B157" s="88"/>
      <c r="C157" s="89"/>
      <c r="D157" s="89"/>
      <c r="E157" s="89"/>
      <c r="F157" s="89"/>
      <c r="G157" s="89"/>
      <c r="H157" s="89"/>
      <c r="I157" s="89"/>
    </row>
    <row r="158" spans="1:9" s="17" customFormat="1" ht="21.95" customHeight="1" x14ac:dyDescent="0.15">
      <c r="A158" s="88"/>
      <c r="B158" s="88"/>
      <c r="C158" s="89"/>
      <c r="D158" s="89"/>
      <c r="E158" s="89"/>
      <c r="F158" s="89"/>
      <c r="G158" s="89"/>
      <c r="H158" s="89"/>
      <c r="I158" s="89"/>
    </row>
    <row r="159" spans="1:9" s="17" customFormat="1" ht="21.95" customHeight="1" x14ac:dyDescent="0.15">
      <c r="A159" s="88"/>
      <c r="B159" s="88"/>
      <c r="C159" s="89"/>
      <c r="D159" s="89"/>
      <c r="E159" s="89"/>
      <c r="F159" s="89"/>
      <c r="G159" s="89"/>
      <c r="H159" s="89"/>
      <c r="I159" s="89"/>
    </row>
    <row r="160" spans="1:9" s="17" customFormat="1" ht="21.95" customHeight="1" x14ac:dyDescent="0.15">
      <c r="A160" s="88"/>
      <c r="B160" s="88"/>
      <c r="C160" s="89"/>
      <c r="D160" s="89"/>
      <c r="E160" s="89"/>
      <c r="F160" s="89"/>
      <c r="G160" s="89"/>
      <c r="H160" s="89"/>
      <c r="I160" s="89"/>
    </row>
    <row r="161" spans="1:9" s="17" customFormat="1" ht="21.95" customHeight="1" x14ac:dyDescent="0.15">
      <c r="A161" s="88"/>
      <c r="B161" s="88"/>
      <c r="C161" s="89"/>
      <c r="D161" s="89"/>
      <c r="E161" s="89"/>
      <c r="F161" s="89"/>
      <c r="G161" s="89"/>
      <c r="H161" s="89"/>
      <c r="I161" s="89"/>
    </row>
    <row r="162" spans="1:9" s="17" customFormat="1" ht="21.95" customHeight="1" x14ac:dyDescent="0.15">
      <c r="A162" s="88"/>
      <c r="B162" s="88"/>
      <c r="C162" s="89"/>
      <c r="D162" s="89"/>
      <c r="E162" s="89"/>
      <c r="F162" s="89"/>
      <c r="G162" s="89"/>
      <c r="H162" s="89"/>
      <c r="I162" s="89"/>
    </row>
    <row r="163" spans="1:9" s="17" customFormat="1" ht="21.95" customHeight="1" x14ac:dyDescent="0.15">
      <c r="A163" s="88"/>
      <c r="B163" s="88"/>
      <c r="C163" s="89"/>
      <c r="D163" s="89"/>
      <c r="E163" s="89"/>
      <c r="F163" s="89"/>
      <c r="G163" s="89"/>
      <c r="H163" s="89"/>
      <c r="I163" s="89"/>
    </row>
    <row r="164" spans="1:9" s="17" customFormat="1" ht="21.95" customHeight="1" x14ac:dyDescent="0.15">
      <c r="A164" s="88"/>
      <c r="B164" s="88"/>
      <c r="C164" s="89"/>
      <c r="D164" s="89"/>
      <c r="E164" s="89"/>
      <c r="F164" s="89"/>
      <c r="G164" s="89"/>
      <c r="H164" s="89"/>
      <c r="I164" s="89"/>
    </row>
    <row r="165" spans="1:9" s="17" customFormat="1" ht="21.95" customHeight="1" x14ac:dyDescent="0.15">
      <c r="A165" s="88"/>
      <c r="B165" s="88"/>
      <c r="C165" s="89"/>
      <c r="D165" s="89"/>
      <c r="E165" s="89"/>
      <c r="F165" s="89"/>
      <c r="G165" s="89"/>
      <c r="H165" s="89"/>
      <c r="I165" s="89"/>
    </row>
    <row r="166" spans="1:9" s="17" customFormat="1" ht="21.95" customHeight="1" x14ac:dyDescent="0.15">
      <c r="A166" s="88"/>
      <c r="B166" s="88"/>
      <c r="C166" s="89"/>
      <c r="D166" s="89"/>
      <c r="E166" s="89"/>
      <c r="F166" s="89"/>
      <c r="G166" s="89"/>
      <c r="H166" s="89"/>
      <c r="I166" s="89"/>
    </row>
    <row r="167" spans="1:9" s="17" customFormat="1" ht="21.95" customHeight="1" x14ac:dyDescent="0.15">
      <c r="A167" s="88"/>
      <c r="B167" s="88"/>
      <c r="C167" s="89"/>
      <c r="D167" s="89"/>
      <c r="E167" s="89"/>
      <c r="F167" s="89"/>
      <c r="G167" s="89"/>
      <c r="H167" s="89"/>
      <c r="I167" s="89"/>
    </row>
    <row r="168" spans="1:9" s="17" customFormat="1" ht="21.95" customHeight="1" x14ac:dyDescent="0.15">
      <c r="A168" s="88"/>
      <c r="B168" s="88"/>
      <c r="C168" s="89"/>
      <c r="D168" s="89"/>
      <c r="E168" s="89"/>
      <c r="F168" s="89"/>
      <c r="G168" s="89"/>
      <c r="H168" s="89"/>
      <c r="I168" s="89"/>
    </row>
    <row r="169" spans="1:9" s="17" customFormat="1" ht="21.95" customHeight="1" x14ac:dyDescent="0.15">
      <c r="A169" s="88"/>
      <c r="B169" s="88"/>
      <c r="C169" s="89"/>
      <c r="D169" s="89"/>
      <c r="E169" s="89"/>
      <c r="F169" s="89"/>
      <c r="G169" s="89"/>
      <c r="H169" s="89"/>
      <c r="I169" s="89"/>
    </row>
    <row r="170" spans="1:9" s="17" customFormat="1" ht="21.95" customHeight="1" x14ac:dyDescent="0.15">
      <c r="A170" s="88"/>
      <c r="B170" s="88"/>
      <c r="C170" s="89"/>
      <c r="D170" s="89"/>
      <c r="E170" s="89"/>
      <c r="F170" s="89"/>
      <c r="G170" s="89"/>
      <c r="H170" s="89"/>
      <c r="I170" s="89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5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8" t="s">
        <v>0</v>
      </c>
      <c r="B1" s="208"/>
      <c r="C1" s="208"/>
      <c r="D1" s="208"/>
      <c r="E1" s="208"/>
      <c r="F1" s="208"/>
      <c r="G1" s="208"/>
      <c r="H1" s="208"/>
      <c r="I1" s="208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9" t="s">
        <v>1</v>
      </c>
    </row>
    <row r="4" spans="1:9" ht="19.5" customHeight="1" x14ac:dyDescent="0.15">
      <c r="A4" s="210" t="s">
        <v>2</v>
      </c>
      <c r="B4" s="210"/>
      <c r="C4" s="210"/>
      <c r="D4" s="210"/>
      <c r="E4" s="210"/>
      <c r="F4" s="210"/>
      <c r="G4" s="210"/>
      <c r="H4" s="210"/>
      <c r="I4" s="209"/>
    </row>
    <row r="5" spans="1:9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5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11" t="s">
        <v>7</v>
      </c>
      <c r="B9" s="212"/>
      <c r="C9" s="212"/>
      <c r="D9" s="213"/>
      <c r="E9" s="61" t="s">
        <v>8</v>
      </c>
      <c r="F9" s="18" t="s">
        <v>9</v>
      </c>
      <c r="G9" s="18" t="s">
        <v>10</v>
      </c>
      <c r="H9" s="18" t="s">
        <v>11</v>
      </c>
      <c r="I9" s="19" t="s">
        <v>12</v>
      </c>
    </row>
    <row r="10" spans="1:9" ht="23.1" customHeight="1" x14ac:dyDescent="0.15">
      <c r="A10" s="214" t="s">
        <v>13</v>
      </c>
      <c r="B10" s="215"/>
      <c r="C10" s="220" t="s">
        <v>14</v>
      </c>
      <c r="D10" s="20" t="s">
        <v>15</v>
      </c>
      <c r="E10" s="121">
        <v>145074</v>
      </c>
      <c r="F10" s="21">
        <v>0</v>
      </c>
      <c r="G10" s="21">
        <v>145066</v>
      </c>
      <c r="H10" s="21">
        <v>8</v>
      </c>
      <c r="I10" s="22">
        <f t="shared" ref="I10:I17" si="0">SUM(G10:H10)</f>
        <v>145074</v>
      </c>
    </row>
    <row r="11" spans="1:9" ht="23.1" customHeight="1" x14ac:dyDescent="0.15">
      <c r="A11" s="216"/>
      <c r="B11" s="217"/>
      <c r="C11" s="221"/>
      <c r="D11" s="23" t="s">
        <v>16</v>
      </c>
      <c r="E11" s="27">
        <v>1114</v>
      </c>
      <c r="F11" s="25">
        <v>0</v>
      </c>
      <c r="G11" s="25">
        <v>1114</v>
      </c>
      <c r="H11" s="25">
        <v>0</v>
      </c>
      <c r="I11" s="26">
        <f t="shared" si="0"/>
        <v>1114</v>
      </c>
    </row>
    <row r="12" spans="1:9" ht="23.1" customHeight="1" x14ac:dyDescent="0.15">
      <c r="A12" s="216"/>
      <c r="B12" s="217"/>
      <c r="C12" s="222" t="s">
        <v>17</v>
      </c>
      <c r="D12" s="23" t="s">
        <v>18</v>
      </c>
      <c r="E12" s="27">
        <v>32664</v>
      </c>
      <c r="F12" s="25">
        <v>0</v>
      </c>
      <c r="G12" s="25">
        <v>32664</v>
      </c>
      <c r="H12" s="25">
        <v>0</v>
      </c>
      <c r="I12" s="26">
        <f t="shared" si="0"/>
        <v>32664</v>
      </c>
    </row>
    <row r="13" spans="1:9" ht="23.1" customHeight="1" x14ac:dyDescent="0.15">
      <c r="A13" s="216"/>
      <c r="B13" s="217"/>
      <c r="C13" s="221"/>
      <c r="D13" s="23" t="s">
        <v>19</v>
      </c>
      <c r="E13" s="27">
        <v>48161</v>
      </c>
      <c r="F13" s="25">
        <v>100</v>
      </c>
      <c r="G13" s="25">
        <v>48261</v>
      </c>
      <c r="H13" s="25">
        <v>0</v>
      </c>
      <c r="I13" s="26">
        <f t="shared" si="0"/>
        <v>48261</v>
      </c>
    </row>
    <row r="14" spans="1:9" ht="23.1" customHeight="1" x14ac:dyDescent="0.15">
      <c r="A14" s="218"/>
      <c r="B14" s="219"/>
      <c r="C14" s="223" t="s">
        <v>20</v>
      </c>
      <c r="D14" s="224"/>
      <c r="E14" s="28">
        <f>SUM(E10:E13)</f>
        <v>227013</v>
      </c>
      <c r="F14" s="25">
        <f>SUM(F10:F13)</f>
        <v>100</v>
      </c>
      <c r="G14" s="25">
        <f>SUM(G10:G13)</f>
        <v>227105</v>
      </c>
      <c r="H14" s="25">
        <f>SUM(H10:H13)</f>
        <v>8</v>
      </c>
      <c r="I14" s="26">
        <f t="shared" si="0"/>
        <v>227113</v>
      </c>
    </row>
    <row r="15" spans="1:9" ht="23.1" customHeight="1" x14ac:dyDescent="0.15">
      <c r="A15" s="191" t="s">
        <v>21</v>
      </c>
      <c r="B15" s="192"/>
      <c r="C15" s="193"/>
      <c r="D15" s="23" t="s">
        <v>18</v>
      </c>
      <c r="E15" s="27">
        <v>640826</v>
      </c>
      <c r="F15" s="25">
        <v>10144</v>
      </c>
      <c r="G15" s="25">
        <v>650951</v>
      </c>
      <c r="H15" s="25">
        <v>19</v>
      </c>
      <c r="I15" s="26">
        <f t="shared" si="0"/>
        <v>650970</v>
      </c>
    </row>
    <row r="16" spans="1:9" ht="23.1" customHeight="1" x14ac:dyDescent="0.15">
      <c r="A16" s="194"/>
      <c r="B16" s="195"/>
      <c r="C16" s="196"/>
      <c r="D16" s="23" t="s">
        <v>19</v>
      </c>
      <c r="E16" s="27">
        <v>314448</v>
      </c>
      <c r="F16" s="25">
        <v>12094</v>
      </c>
      <c r="G16" s="25">
        <v>326537</v>
      </c>
      <c r="H16" s="25">
        <v>5</v>
      </c>
      <c r="I16" s="26">
        <f t="shared" si="0"/>
        <v>326542</v>
      </c>
    </row>
    <row r="17" spans="1:9" ht="23.1" customHeight="1" x14ac:dyDescent="0.15">
      <c r="A17" s="197"/>
      <c r="B17" s="198"/>
      <c r="C17" s="199"/>
      <c r="D17" s="23" t="s">
        <v>22</v>
      </c>
      <c r="E17" s="28">
        <f>SUM(E15:E16)</f>
        <v>955274</v>
      </c>
      <c r="F17" s="25">
        <f>SUM(F15:F16)</f>
        <v>22238</v>
      </c>
      <c r="G17" s="25">
        <f>SUM(G15:G16)</f>
        <v>977488</v>
      </c>
      <c r="H17" s="24">
        <f>SUM(H15:H16)</f>
        <v>24</v>
      </c>
      <c r="I17" s="26">
        <f t="shared" si="0"/>
        <v>977512</v>
      </c>
    </row>
    <row r="18" spans="1:9" ht="23.1" customHeight="1" x14ac:dyDescent="0.15">
      <c r="A18" s="200" t="s">
        <v>23</v>
      </c>
      <c r="B18" s="201"/>
      <c r="C18" s="201"/>
      <c r="D18" s="29"/>
      <c r="E18" s="28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191" t="s">
        <v>25</v>
      </c>
      <c r="B19" s="192"/>
      <c r="C19" s="193"/>
      <c r="D19" s="23" t="s">
        <v>18</v>
      </c>
      <c r="E19" s="27">
        <v>370</v>
      </c>
      <c r="F19" s="25">
        <v>3</v>
      </c>
      <c r="G19" s="25">
        <v>373</v>
      </c>
      <c r="H19" s="25">
        <v>0</v>
      </c>
      <c r="I19" s="26">
        <f t="shared" ref="I19:I25" si="1">SUM(G19:H19)</f>
        <v>373</v>
      </c>
    </row>
    <row r="20" spans="1:9" ht="23.1" customHeight="1" x14ac:dyDescent="0.15">
      <c r="A20" s="194"/>
      <c r="B20" s="195"/>
      <c r="C20" s="196"/>
      <c r="D20" s="23" t="s">
        <v>19</v>
      </c>
      <c r="E20" s="27">
        <v>10164</v>
      </c>
      <c r="F20" s="25">
        <v>195</v>
      </c>
      <c r="G20" s="25">
        <v>10359</v>
      </c>
      <c r="H20" s="25">
        <v>0</v>
      </c>
      <c r="I20" s="26">
        <f t="shared" si="1"/>
        <v>10359</v>
      </c>
    </row>
    <row r="21" spans="1:9" ht="23.1" customHeight="1" x14ac:dyDescent="0.15">
      <c r="A21" s="197"/>
      <c r="B21" s="198"/>
      <c r="C21" s="199"/>
      <c r="D21" s="23" t="s">
        <v>22</v>
      </c>
      <c r="E21" s="28">
        <f>SUM(E19:E20)</f>
        <v>10534</v>
      </c>
      <c r="F21" s="25">
        <f>SUM(F19:F20)</f>
        <v>198</v>
      </c>
      <c r="G21" s="25">
        <f>SUM(G19:G20)</f>
        <v>10732</v>
      </c>
      <c r="H21" s="24">
        <f>SUM(H19:H20)</f>
        <v>0</v>
      </c>
      <c r="I21" s="26">
        <f t="shared" si="1"/>
        <v>10732</v>
      </c>
    </row>
    <row r="22" spans="1:9" ht="23.1" customHeight="1" x14ac:dyDescent="0.15">
      <c r="A22" s="202" t="s">
        <v>26</v>
      </c>
      <c r="B22" s="203"/>
      <c r="C22" s="203"/>
      <c r="D22" s="204"/>
      <c r="E22" s="73">
        <v>1134</v>
      </c>
      <c r="F22" s="33">
        <v>0</v>
      </c>
      <c r="G22" s="33">
        <v>1134</v>
      </c>
      <c r="H22" s="33">
        <v>0</v>
      </c>
      <c r="I22" s="34">
        <f t="shared" si="1"/>
        <v>1134</v>
      </c>
    </row>
    <row r="23" spans="1:9" ht="23.1" customHeight="1" x14ac:dyDescent="0.15">
      <c r="A23" s="35"/>
      <c r="B23" s="36"/>
      <c r="C23" s="205" t="s">
        <v>27</v>
      </c>
      <c r="D23" s="206"/>
      <c r="E23" s="73">
        <v>43</v>
      </c>
      <c r="F23" s="33">
        <v>0</v>
      </c>
      <c r="G23" s="33">
        <v>43</v>
      </c>
      <c r="H23" s="33">
        <v>0</v>
      </c>
      <c r="I23" s="34">
        <f t="shared" si="1"/>
        <v>43</v>
      </c>
    </row>
    <row r="24" spans="1:9" ht="23.1" customHeight="1" x14ac:dyDescent="0.15">
      <c r="A24" s="35"/>
      <c r="B24" s="36"/>
      <c r="C24" s="37"/>
      <c r="D24" s="38" t="s">
        <v>28</v>
      </c>
      <c r="E24" s="73">
        <v>5</v>
      </c>
      <c r="F24" s="33">
        <v>0</v>
      </c>
      <c r="G24" s="33">
        <v>5</v>
      </c>
      <c r="H24" s="33">
        <v>0</v>
      </c>
      <c r="I24" s="34">
        <f t="shared" si="1"/>
        <v>5</v>
      </c>
    </row>
    <row r="25" spans="1:9" ht="23.1" customHeight="1" x14ac:dyDescent="0.15">
      <c r="A25" s="39"/>
      <c r="B25" s="40"/>
      <c r="C25" s="207" t="s">
        <v>29</v>
      </c>
      <c r="D25" s="206"/>
      <c r="E25" s="73">
        <v>275</v>
      </c>
      <c r="F25" s="33">
        <v>0</v>
      </c>
      <c r="G25" s="33">
        <v>275</v>
      </c>
      <c r="H25" s="33">
        <v>0</v>
      </c>
      <c r="I25" s="34">
        <f t="shared" si="1"/>
        <v>275</v>
      </c>
    </row>
    <row r="26" spans="1:9" ht="23.1" customHeight="1" x14ac:dyDescent="0.15">
      <c r="A26" s="232" t="s">
        <v>30</v>
      </c>
      <c r="B26" s="192"/>
      <c r="C26" s="193"/>
      <c r="D26" s="23" t="s">
        <v>31</v>
      </c>
      <c r="E26" s="27">
        <v>1714</v>
      </c>
      <c r="F26" s="25">
        <v>0</v>
      </c>
      <c r="G26" s="30" t="s">
        <v>24</v>
      </c>
      <c r="H26" s="30" t="s">
        <v>24</v>
      </c>
      <c r="I26" s="26">
        <v>1714</v>
      </c>
    </row>
    <row r="27" spans="1:9" ht="23.1" customHeight="1" x14ac:dyDescent="0.15">
      <c r="A27" s="194"/>
      <c r="B27" s="195"/>
      <c r="C27" s="196"/>
      <c r="D27" s="23" t="s">
        <v>32</v>
      </c>
      <c r="E27" s="27">
        <v>10177</v>
      </c>
      <c r="F27" s="25">
        <v>0</v>
      </c>
      <c r="G27" s="30" t="s">
        <v>24</v>
      </c>
      <c r="H27" s="30" t="s">
        <v>24</v>
      </c>
      <c r="I27" s="26">
        <v>10177</v>
      </c>
    </row>
    <row r="28" spans="1:9" ht="23.1" customHeight="1" x14ac:dyDescent="0.15">
      <c r="A28" s="197"/>
      <c r="B28" s="198"/>
      <c r="C28" s="199"/>
      <c r="D28" s="23" t="s">
        <v>20</v>
      </c>
      <c r="E28" s="27">
        <f>SUM(E26:E27)</f>
        <v>11891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11891</v>
      </c>
    </row>
    <row r="29" spans="1:9" ht="23.1" customHeight="1" x14ac:dyDescent="0.15">
      <c r="A29" s="233" t="s">
        <v>33</v>
      </c>
      <c r="B29" s="234"/>
      <c r="C29" s="228"/>
      <c r="D29" s="229"/>
      <c r="E29" s="27">
        <v>401122</v>
      </c>
      <c r="F29" s="25">
        <v>6</v>
      </c>
      <c r="G29" s="30" t="s">
        <v>34</v>
      </c>
      <c r="H29" s="30" t="s">
        <v>35</v>
      </c>
      <c r="I29" s="26">
        <v>401128</v>
      </c>
    </row>
    <row r="30" spans="1:9" ht="23.1" customHeight="1" x14ac:dyDescent="0.15">
      <c r="A30" s="235"/>
      <c r="B30" s="236"/>
      <c r="C30" s="205" t="s">
        <v>27</v>
      </c>
      <c r="D30" s="206"/>
      <c r="E30" s="27">
        <v>136255</v>
      </c>
      <c r="F30" s="25">
        <v>3</v>
      </c>
      <c r="G30" s="30" t="s">
        <v>36</v>
      </c>
      <c r="H30" s="30" t="s">
        <v>37</v>
      </c>
      <c r="I30" s="26">
        <v>136258</v>
      </c>
    </row>
    <row r="31" spans="1:9" ht="23.1" customHeight="1" x14ac:dyDescent="0.15">
      <c r="A31" s="41"/>
      <c r="B31" s="42"/>
      <c r="C31" s="37"/>
      <c r="D31" s="38" t="s">
        <v>28</v>
      </c>
      <c r="E31" s="27">
        <v>12485</v>
      </c>
      <c r="F31" s="25">
        <v>0</v>
      </c>
      <c r="G31" s="30" t="s">
        <v>34</v>
      </c>
      <c r="H31" s="30" t="s">
        <v>34</v>
      </c>
      <c r="I31" s="26">
        <v>12485</v>
      </c>
    </row>
    <row r="32" spans="1:9" ht="23.1" customHeight="1" x14ac:dyDescent="0.15">
      <c r="A32" s="235"/>
      <c r="B32" s="236"/>
      <c r="C32" s="228" t="s">
        <v>29</v>
      </c>
      <c r="D32" s="229"/>
      <c r="E32" s="27">
        <v>50637</v>
      </c>
      <c r="F32" s="25">
        <v>0</v>
      </c>
      <c r="G32" s="30" t="s">
        <v>37</v>
      </c>
      <c r="H32" s="30" t="s">
        <v>38</v>
      </c>
      <c r="I32" s="26">
        <v>50637</v>
      </c>
    </row>
    <row r="33" spans="1:9" ht="23.1" customHeight="1" x14ac:dyDescent="0.15">
      <c r="A33" s="225" t="s">
        <v>39</v>
      </c>
      <c r="B33" s="226"/>
      <c r="C33" s="228" t="s">
        <v>40</v>
      </c>
      <c r="D33" s="229"/>
      <c r="E33" s="27">
        <v>11217</v>
      </c>
      <c r="F33" s="25">
        <v>38</v>
      </c>
      <c r="G33" s="25">
        <v>11254</v>
      </c>
      <c r="H33" s="25">
        <v>1</v>
      </c>
      <c r="I33" s="26">
        <f>SUM(G33:H33)</f>
        <v>11255</v>
      </c>
    </row>
    <row r="34" spans="1:9" ht="23.1" customHeight="1" x14ac:dyDescent="0.15">
      <c r="A34" s="216"/>
      <c r="B34" s="227"/>
      <c r="C34" s="228" t="s">
        <v>41</v>
      </c>
      <c r="D34" s="229"/>
      <c r="E34" s="27">
        <v>2801</v>
      </c>
      <c r="F34" s="25">
        <v>10</v>
      </c>
      <c r="G34" s="25">
        <v>2810</v>
      </c>
      <c r="H34" s="25">
        <v>1</v>
      </c>
      <c r="I34" s="26">
        <f>SUM(G34:H34)</f>
        <v>2811</v>
      </c>
    </row>
    <row r="35" spans="1:9" ht="23.1" customHeight="1" x14ac:dyDescent="0.15">
      <c r="A35" s="216"/>
      <c r="B35" s="227"/>
      <c r="C35" s="228" t="s">
        <v>42</v>
      </c>
      <c r="D35" s="229"/>
      <c r="E35" s="27">
        <v>3</v>
      </c>
      <c r="F35" s="25">
        <v>0</v>
      </c>
      <c r="G35" s="25">
        <v>3</v>
      </c>
      <c r="H35" s="25">
        <v>0</v>
      </c>
      <c r="I35" s="26">
        <f>SUM(G35:H35)</f>
        <v>3</v>
      </c>
    </row>
    <row r="36" spans="1:9" ht="23.1" customHeight="1" x14ac:dyDescent="0.15">
      <c r="A36" s="216"/>
      <c r="B36" s="227"/>
      <c r="C36" s="228" t="s">
        <v>43</v>
      </c>
      <c r="D36" s="229"/>
      <c r="E36" s="27">
        <v>1</v>
      </c>
      <c r="F36" s="25">
        <v>0</v>
      </c>
      <c r="G36" s="25">
        <v>1</v>
      </c>
      <c r="H36" s="25">
        <v>0</v>
      </c>
      <c r="I36" s="26">
        <f>SUM(G36:H36)</f>
        <v>1</v>
      </c>
    </row>
    <row r="37" spans="1:9" ht="23.1" customHeight="1" x14ac:dyDescent="0.15">
      <c r="A37" s="216"/>
      <c r="B37" s="227"/>
      <c r="C37" s="230" t="s">
        <v>20</v>
      </c>
      <c r="D37" s="231"/>
      <c r="E37" s="27">
        <f>SUM(E33:E36)</f>
        <v>14022</v>
      </c>
      <c r="F37" s="25">
        <f>SUM(F33:F36)</f>
        <v>48</v>
      </c>
      <c r="G37" s="25">
        <f>SUM(G33:G36)</f>
        <v>14068</v>
      </c>
      <c r="H37" s="25">
        <f>SUM(H33:H36)</f>
        <v>2</v>
      </c>
      <c r="I37" s="26">
        <f>SUM(G37:H37)</f>
        <v>14070</v>
      </c>
    </row>
    <row r="38" spans="1:9" ht="23.1" customHeight="1" x14ac:dyDescent="0.15">
      <c r="A38" s="249" t="s">
        <v>44</v>
      </c>
      <c r="B38" s="250"/>
      <c r="C38" s="250"/>
      <c r="D38" s="251"/>
      <c r="E38" s="73">
        <v>22862</v>
      </c>
      <c r="F38" s="33">
        <v>0</v>
      </c>
      <c r="G38" s="43" t="s">
        <v>34</v>
      </c>
      <c r="H38" s="43" t="s">
        <v>38</v>
      </c>
      <c r="I38" s="34">
        <v>22862</v>
      </c>
    </row>
    <row r="39" spans="1:9" ht="23.1" customHeight="1" x14ac:dyDescent="0.15">
      <c r="A39" s="249" t="s">
        <v>45</v>
      </c>
      <c r="B39" s="250"/>
      <c r="C39" s="250"/>
      <c r="D39" s="251"/>
      <c r="E39" s="73">
        <v>5142</v>
      </c>
      <c r="F39" s="33">
        <v>0</v>
      </c>
      <c r="G39" s="33">
        <v>5142</v>
      </c>
      <c r="H39" s="33">
        <v>0</v>
      </c>
      <c r="I39" s="34">
        <f>SUM(G39:H39)</f>
        <v>5142</v>
      </c>
    </row>
    <row r="40" spans="1:9" ht="23.1" customHeight="1" x14ac:dyDescent="0.15">
      <c r="A40" s="249" t="s">
        <v>46</v>
      </c>
      <c r="B40" s="250"/>
      <c r="C40" s="250"/>
      <c r="D40" s="251"/>
      <c r="E40" s="73">
        <v>411</v>
      </c>
      <c r="F40" s="33">
        <v>0</v>
      </c>
      <c r="G40" s="33">
        <v>411</v>
      </c>
      <c r="H40" s="33">
        <v>0</v>
      </c>
      <c r="I40" s="34">
        <f>SUM(G40:H40)</f>
        <v>411</v>
      </c>
    </row>
    <row r="41" spans="1:9" ht="23.1" customHeight="1" x14ac:dyDescent="0.15">
      <c r="A41" s="239" t="s">
        <v>47</v>
      </c>
      <c r="B41" s="252"/>
      <c r="C41" s="253"/>
      <c r="D41" s="254"/>
      <c r="E41" s="122">
        <v>118317</v>
      </c>
      <c r="F41" s="33">
        <v>2</v>
      </c>
      <c r="G41" s="43" t="s">
        <v>34</v>
      </c>
      <c r="H41" s="43" t="s">
        <v>38</v>
      </c>
      <c r="I41" s="34">
        <v>118319</v>
      </c>
    </row>
    <row r="42" spans="1:9" ht="23.1" customHeight="1" x14ac:dyDescent="0.15">
      <c r="A42" s="239"/>
      <c r="B42" s="252"/>
      <c r="C42" s="255" t="s">
        <v>48</v>
      </c>
      <c r="D42" s="256"/>
      <c r="E42" s="73">
        <v>113180</v>
      </c>
      <c r="F42" s="33">
        <v>2</v>
      </c>
      <c r="G42" s="33">
        <v>113180</v>
      </c>
      <c r="H42" s="33">
        <v>2</v>
      </c>
      <c r="I42" s="34">
        <f>SUM(G42:H42)</f>
        <v>113182</v>
      </c>
    </row>
    <row r="43" spans="1:9" ht="23.1" customHeight="1" x14ac:dyDescent="0.15">
      <c r="A43" s="239"/>
      <c r="B43" s="252"/>
      <c r="C43" s="257" t="s">
        <v>49</v>
      </c>
      <c r="D43" s="258"/>
      <c r="E43" s="123">
        <v>4355</v>
      </c>
      <c r="F43" s="33">
        <v>0</v>
      </c>
      <c r="G43" s="43" t="s">
        <v>34</v>
      </c>
      <c r="H43" s="43" t="s">
        <v>38</v>
      </c>
      <c r="I43" s="34">
        <v>4355</v>
      </c>
    </row>
    <row r="44" spans="1:9" ht="23.1" customHeight="1" x14ac:dyDescent="0.15">
      <c r="A44" s="239"/>
      <c r="B44" s="252"/>
      <c r="C44" s="46"/>
      <c r="D44" s="47" t="s">
        <v>50</v>
      </c>
      <c r="E44" s="124">
        <v>1874</v>
      </c>
      <c r="F44" s="33">
        <v>0</v>
      </c>
      <c r="G44" s="43" t="s">
        <v>34</v>
      </c>
      <c r="H44" s="48" t="s">
        <v>38</v>
      </c>
      <c r="I44" s="34">
        <v>1874</v>
      </c>
    </row>
    <row r="45" spans="1:9" ht="23.1" customHeight="1" x14ac:dyDescent="0.15">
      <c r="A45" s="239"/>
      <c r="B45" s="252"/>
      <c r="C45" s="247" t="s">
        <v>51</v>
      </c>
      <c r="D45" s="251"/>
      <c r="E45" s="123">
        <v>2</v>
      </c>
      <c r="F45" s="49">
        <v>0</v>
      </c>
      <c r="G45" s="43" t="s">
        <v>34</v>
      </c>
      <c r="H45" s="48" t="s">
        <v>34</v>
      </c>
      <c r="I45" s="34">
        <v>2</v>
      </c>
    </row>
    <row r="46" spans="1:9" ht="23.1" customHeight="1" x14ac:dyDescent="0.15">
      <c r="A46" s="239"/>
      <c r="B46" s="252"/>
      <c r="C46" s="247" t="s">
        <v>52</v>
      </c>
      <c r="D46" s="251"/>
      <c r="E46" s="123">
        <v>2</v>
      </c>
      <c r="F46" s="49">
        <v>0</v>
      </c>
      <c r="G46" s="43" t="s">
        <v>34</v>
      </c>
      <c r="H46" s="48" t="s">
        <v>38</v>
      </c>
      <c r="I46" s="34">
        <v>2</v>
      </c>
    </row>
    <row r="47" spans="1:9" ht="23.1" customHeight="1" x14ac:dyDescent="0.15">
      <c r="A47" s="239"/>
      <c r="B47" s="252"/>
      <c r="C47" s="247" t="s">
        <v>53</v>
      </c>
      <c r="D47" s="248"/>
      <c r="E47" s="123">
        <v>398</v>
      </c>
      <c r="F47" s="49">
        <v>0</v>
      </c>
      <c r="G47" s="33">
        <v>398</v>
      </c>
      <c r="H47" s="45">
        <v>0</v>
      </c>
      <c r="I47" s="34">
        <f>SUM(G47:H47)</f>
        <v>398</v>
      </c>
    </row>
    <row r="48" spans="1:9" ht="23.1" customHeight="1" x14ac:dyDescent="0.15">
      <c r="A48" s="237" t="s">
        <v>54</v>
      </c>
      <c r="B48" s="238"/>
      <c r="C48" s="243" t="s">
        <v>49</v>
      </c>
      <c r="D48" s="244"/>
      <c r="E48" s="123">
        <v>84678</v>
      </c>
      <c r="F48" s="49">
        <v>0</v>
      </c>
      <c r="G48" s="43" t="s">
        <v>38</v>
      </c>
      <c r="H48" s="48" t="s">
        <v>38</v>
      </c>
      <c r="I48" s="34">
        <v>84678</v>
      </c>
    </row>
    <row r="49" spans="1:9" ht="23.1" customHeight="1" x14ac:dyDescent="0.15">
      <c r="A49" s="239"/>
      <c r="B49" s="240"/>
      <c r="C49" s="50"/>
      <c r="D49" s="51" t="s">
        <v>50</v>
      </c>
      <c r="E49" s="123">
        <v>39974</v>
      </c>
      <c r="F49" s="49">
        <v>0</v>
      </c>
      <c r="G49" s="43" t="s">
        <v>34</v>
      </c>
      <c r="H49" s="48" t="s">
        <v>34</v>
      </c>
      <c r="I49" s="34">
        <v>39974</v>
      </c>
    </row>
    <row r="50" spans="1:9" ht="23.1" customHeight="1" x14ac:dyDescent="0.15">
      <c r="A50" s="239"/>
      <c r="B50" s="240"/>
      <c r="C50" s="245" t="s">
        <v>55</v>
      </c>
      <c r="D50" s="246"/>
      <c r="E50" s="123">
        <v>0</v>
      </c>
      <c r="F50" s="49">
        <v>0</v>
      </c>
      <c r="G50" s="43" t="s">
        <v>38</v>
      </c>
      <c r="H50" s="48" t="s">
        <v>34</v>
      </c>
      <c r="I50" s="34">
        <v>0</v>
      </c>
    </row>
    <row r="51" spans="1:9" ht="23.1" customHeight="1" x14ac:dyDescent="0.15">
      <c r="A51" s="239"/>
      <c r="B51" s="240"/>
      <c r="C51" s="245" t="s">
        <v>56</v>
      </c>
      <c r="D51" s="246"/>
      <c r="E51" s="123">
        <v>1</v>
      </c>
      <c r="F51" s="49">
        <v>0</v>
      </c>
      <c r="G51" s="43" t="s">
        <v>34</v>
      </c>
      <c r="H51" s="48" t="s">
        <v>34</v>
      </c>
      <c r="I51" s="34">
        <v>1</v>
      </c>
    </row>
    <row r="52" spans="1:9" ht="23.1" customHeight="1" x14ac:dyDescent="0.15">
      <c r="A52" s="241"/>
      <c r="B52" s="242"/>
      <c r="C52" s="247" t="s">
        <v>53</v>
      </c>
      <c r="D52" s="248"/>
      <c r="E52" s="123">
        <v>7246</v>
      </c>
      <c r="F52" s="49">
        <v>0</v>
      </c>
      <c r="G52" s="33">
        <v>7246</v>
      </c>
      <c r="H52" s="45">
        <v>0</v>
      </c>
      <c r="I52" s="34">
        <f>SUM(G52:H52)</f>
        <v>7246</v>
      </c>
    </row>
    <row r="53" spans="1:9" ht="23.1" customHeight="1" x14ac:dyDescent="0.15">
      <c r="A53" s="249" t="s">
        <v>57</v>
      </c>
      <c r="B53" s="250"/>
      <c r="C53" s="250"/>
      <c r="D53" s="251"/>
      <c r="E53" s="123">
        <v>665</v>
      </c>
      <c r="F53" s="49">
        <v>0</v>
      </c>
      <c r="G53" s="43" t="s">
        <v>38</v>
      </c>
      <c r="H53" s="48" t="s">
        <v>34</v>
      </c>
      <c r="I53" s="34">
        <v>665</v>
      </c>
    </row>
    <row r="54" spans="1:9" ht="23.1" customHeight="1" thickBot="1" x14ac:dyDescent="0.2">
      <c r="A54" s="259" t="s">
        <v>58</v>
      </c>
      <c r="B54" s="260"/>
      <c r="C54" s="260"/>
      <c r="D54" s="261"/>
      <c r="E54" s="125">
        <v>0</v>
      </c>
      <c r="F54" s="52">
        <v>0</v>
      </c>
      <c r="G54" s="53" t="s">
        <v>34</v>
      </c>
      <c r="H54" s="54" t="s">
        <v>34</v>
      </c>
      <c r="I54" s="55">
        <v>0</v>
      </c>
    </row>
    <row r="55" spans="1:9" ht="28.5" x14ac:dyDescent="0.3">
      <c r="A55" s="208" t="str">
        <f>A1</f>
        <v>検査関係業務量報告</v>
      </c>
      <c r="B55" s="208"/>
      <c r="C55" s="208"/>
      <c r="D55" s="208"/>
      <c r="E55" s="208"/>
      <c r="F55" s="208"/>
      <c r="G55" s="208"/>
      <c r="H55" s="208"/>
      <c r="I55" s="208"/>
    </row>
    <row r="56" spans="1:9" ht="12.75" customHeight="1" x14ac:dyDescent="0.3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 customHeight="1" x14ac:dyDescent="0.2">
      <c r="A57" s="57"/>
      <c r="B57" s="58"/>
      <c r="C57" s="58"/>
      <c r="F57" s="7"/>
      <c r="G57" s="7"/>
      <c r="H57" s="8"/>
      <c r="I57" s="262" t="str">
        <f>IF(I3="","",I3)</f>
        <v/>
      </c>
    </row>
    <row r="58" spans="1:9" ht="23.25" customHeight="1" x14ac:dyDescent="0.15">
      <c r="A58" s="263" t="str">
        <f>A4</f>
        <v>平成31年 4月</v>
      </c>
      <c r="B58" s="264"/>
      <c r="C58" s="264"/>
      <c r="D58" s="264"/>
      <c r="E58" s="264"/>
      <c r="F58" s="264"/>
      <c r="G58" s="264"/>
      <c r="H58" s="264"/>
      <c r="I58" s="262"/>
    </row>
    <row r="59" spans="1:9" ht="20.25" customHeight="1" thickBot="1" x14ac:dyDescent="0.2">
      <c r="A59" s="59" t="str">
        <f>A5</f>
        <v>全国計</v>
      </c>
      <c r="B59" s="60"/>
      <c r="C59" s="60"/>
      <c r="D59" s="60"/>
      <c r="E59" s="10"/>
      <c r="F59" s="11"/>
      <c r="G59" s="11"/>
      <c r="H59" s="11"/>
      <c r="I59" s="14" t="s">
        <v>59</v>
      </c>
    </row>
    <row r="60" spans="1:9" ht="23.1" customHeight="1" thickBot="1" x14ac:dyDescent="0.2">
      <c r="A60" s="211" t="s">
        <v>60</v>
      </c>
      <c r="B60" s="212"/>
      <c r="C60" s="212"/>
      <c r="D60" s="213"/>
      <c r="E60" s="61" t="s">
        <v>8</v>
      </c>
      <c r="F60" s="18" t="s">
        <v>9</v>
      </c>
      <c r="G60" s="18" t="s">
        <v>10</v>
      </c>
      <c r="H60" s="18" t="s">
        <v>11</v>
      </c>
      <c r="I60" s="19" t="s">
        <v>12</v>
      </c>
    </row>
    <row r="61" spans="1:9" ht="23.1" customHeight="1" x14ac:dyDescent="0.15">
      <c r="A61" s="265" t="s">
        <v>61</v>
      </c>
      <c r="B61" s="266"/>
      <c r="C61" s="230" t="s">
        <v>62</v>
      </c>
      <c r="D61" s="271"/>
      <c r="E61" s="62">
        <v>804</v>
      </c>
      <c r="F61" s="63">
        <v>0</v>
      </c>
      <c r="G61" s="30" t="s">
        <v>38</v>
      </c>
      <c r="H61" s="64" t="s">
        <v>34</v>
      </c>
      <c r="I61" s="34">
        <v>804</v>
      </c>
    </row>
    <row r="62" spans="1:9" ht="23.1" customHeight="1" x14ac:dyDescent="0.15">
      <c r="A62" s="267"/>
      <c r="B62" s="268"/>
      <c r="C62" s="230" t="s">
        <v>63</v>
      </c>
      <c r="D62" s="271"/>
      <c r="E62" s="62">
        <v>4508</v>
      </c>
      <c r="F62" s="63">
        <v>49</v>
      </c>
      <c r="G62" s="30" t="s">
        <v>34</v>
      </c>
      <c r="H62" s="64" t="s">
        <v>64</v>
      </c>
      <c r="I62" s="34">
        <v>4557</v>
      </c>
    </row>
    <row r="63" spans="1:9" ht="23.1" customHeight="1" x14ac:dyDescent="0.15">
      <c r="A63" s="267"/>
      <c r="B63" s="268"/>
      <c r="C63" s="230" t="s">
        <v>65</v>
      </c>
      <c r="D63" s="271"/>
      <c r="E63" s="62">
        <v>189</v>
      </c>
      <c r="F63" s="63">
        <v>4</v>
      </c>
      <c r="G63" s="30" t="s">
        <v>34</v>
      </c>
      <c r="H63" s="64" t="s">
        <v>34</v>
      </c>
      <c r="I63" s="34">
        <v>193</v>
      </c>
    </row>
    <row r="64" spans="1:9" ht="23.1" customHeight="1" x14ac:dyDescent="0.15">
      <c r="A64" s="269"/>
      <c r="B64" s="270"/>
      <c r="C64" s="230" t="s">
        <v>20</v>
      </c>
      <c r="D64" s="231"/>
      <c r="E64" s="27">
        <f>SUM(E61:E63)</f>
        <v>5501</v>
      </c>
      <c r="F64" s="25">
        <f>SUM(F61:F63)</f>
        <v>53</v>
      </c>
      <c r="G64" s="30" t="s">
        <v>38</v>
      </c>
      <c r="H64" s="30" t="s">
        <v>38</v>
      </c>
      <c r="I64" s="26">
        <f>SUM(I61:I63)</f>
        <v>5554</v>
      </c>
    </row>
    <row r="65" spans="1:9" ht="23.1" customHeight="1" x14ac:dyDescent="0.15">
      <c r="A65" s="265" t="s">
        <v>66</v>
      </c>
      <c r="B65" s="266"/>
      <c r="C65" s="234" t="s">
        <v>67</v>
      </c>
      <c r="D65" s="65" t="s">
        <v>68</v>
      </c>
      <c r="E65" s="27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267"/>
      <c r="B66" s="268"/>
      <c r="C66" s="274"/>
      <c r="D66" s="65" t="s">
        <v>69</v>
      </c>
      <c r="E66" s="27">
        <v>787</v>
      </c>
      <c r="F66" s="25">
        <v>0</v>
      </c>
      <c r="G66" s="25">
        <v>787</v>
      </c>
      <c r="H66" s="25">
        <v>0</v>
      </c>
      <c r="I66" s="34">
        <f t="shared" si="2"/>
        <v>787</v>
      </c>
    </row>
    <row r="67" spans="1:9" ht="23.1" customHeight="1" x14ac:dyDescent="0.15">
      <c r="A67" s="267"/>
      <c r="B67" s="268"/>
      <c r="C67" s="234" t="s">
        <v>70</v>
      </c>
      <c r="D67" s="65" t="s">
        <v>68</v>
      </c>
      <c r="E67" s="27">
        <v>2</v>
      </c>
      <c r="F67" s="25">
        <v>0</v>
      </c>
      <c r="G67" s="25">
        <v>2</v>
      </c>
      <c r="H67" s="25">
        <v>0</v>
      </c>
      <c r="I67" s="34">
        <f t="shared" si="2"/>
        <v>2</v>
      </c>
    </row>
    <row r="68" spans="1:9" ht="23.1" customHeight="1" x14ac:dyDescent="0.15">
      <c r="A68" s="267"/>
      <c r="B68" s="268"/>
      <c r="C68" s="274"/>
      <c r="D68" s="65" t="s">
        <v>69</v>
      </c>
      <c r="E68" s="27">
        <v>4495</v>
      </c>
      <c r="F68" s="25">
        <v>40</v>
      </c>
      <c r="G68" s="25">
        <v>4535</v>
      </c>
      <c r="H68" s="25">
        <v>0</v>
      </c>
      <c r="I68" s="34">
        <f t="shared" si="2"/>
        <v>4535</v>
      </c>
    </row>
    <row r="69" spans="1:9" ht="23.1" customHeight="1" x14ac:dyDescent="0.15">
      <c r="A69" s="267"/>
      <c r="B69" s="268"/>
      <c r="C69" s="234" t="s">
        <v>71</v>
      </c>
      <c r="D69" s="65" t="s">
        <v>72</v>
      </c>
      <c r="E69" s="27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267"/>
      <c r="B70" s="268"/>
      <c r="C70" s="274"/>
      <c r="D70" s="65" t="s">
        <v>69</v>
      </c>
      <c r="E70" s="27">
        <v>185</v>
      </c>
      <c r="F70" s="25">
        <v>3</v>
      </c>
      <c r="G70" s="25">
        <v>188</v>
      </c>
      <c r="H70" s="25">
        <v>0</v>
      </c>
      <c r="I70" s="34">
        <f t="shared" si="2"/>
        <v>188</v>
      </c>
    </row>
    <row r="71" spans="1:9" ht="23.1" customHeight="1" x14ac:dyDescent="0.15">
      <c r="A71" s="272"/>
      <c r="B71" s="273"/>
      <c r="C71" s="230" t="s">
        <v>20</v>
      </c>
      <c r="D71" s="231"/>
      <c r="E71" s="27">
        <f>SUM(E65:E70)</f>
        <v>5469</v>
      </c>
      <c r="F71" s="25">
        <f>SUM(F65:F70)</f>
        <v>43</v>
      </c>
      <c r="G71" s="25">
        <f>SUM(G65:G70)</f>
        <v>5512</v>
      </c>
      <c r="H71" s="25">
        <f>SUM(H65:H70)</f>
        <v>0</v>
      </c>
      <c r="I71" s="34">
        <f t="shared" si="2"/>
        <v>5512</v>
      </c>
    </row>
    <row r="72" spans="1:9" ht="23.1" customHeight="1" x14ac:dyDescent="0.15">
      <c r="A72" s="265" t="s">
        <v>73</v>
      </c>
      <c r="B72" s="266"/>
      <c r="C72" s="228" t="s">
        <v>74</v>
      </c>
      <c r="D72" s="229"/>
      <c r="E72" s="66">
        <v>846</v>
      </c>
      <c r="F72" s="67">
        <v>0</v>
      </c>
      <c r="G72" s="25">
        <v>846</v>
      </c>
      <c r="H72" s="25">
        <v>0</v>
      </c>
      <c r="I72" s="34">
        <f t="shared" si="2"/>
        <v>846</v>
      </c>
    </row>
    <row r="73" spans="1:9" ht="23.1" customHeight="1" x14ac:dyDescent="0.15">
      <c r="A73" s="267"/>
      <c r="B73" s="268"/>
      <c r="C73" s="228" t="s">
        <v>75</v>
      </c>
      <c r="D73" s="229"/>
      <c r="E73" s="66">
        <v>4562</v>
      </c>
      <c r="F73" s="67">
        <v>49</v>
      </c>
      <c r="G73" s="25">
        <v>4611</v>
      </c>
      <c r="H73" s="25">
        <v>0</v>
      </c>
      <c r="I73" s="34">
        <f t="shared" si="2"/>
        <v>4611</v>
      </c>
    </row>
    <row r="74" spans="1:9" ht="23.1" customHeight="1" x14ac:dyDescent="0.15">
      <c r="A74" s="267"/>
      <c r="B74" s="268"/>
      <c r="C74" s="228" t="s">
        <v>76</v>
      </c>
      <c r="D74" s="229"/>
      <c r="E74" s="66">
        <v>195</v>
      </c>
      <c r="F74" s="67">
        <v>4</v>
      </c>
      <c r="G74" s="25">
        <v>199</v>
      </c>
      <c r="H74" s="25">
        <v>0</v>
      </c>
      <c r="I74" s="34">
        <f t="shared" si="2"/>
        <v>199</v>
      </c>
    </row>
    <row r="75" spans="1:9" ht="23.1" customHeight="1" x14ac:dyDescent="0.15">
      <c r="A75" s="267"/>
      <c r="B75" s="268"/>
      <c r="C75" s="228" t="s">
        <v>77</v>
      </c>
      <c r="D75" s="229"/>
      <c r="E75" s="66">
        <v>40</v>
      </c>
      <c r="F75" s="67">
        <v>0</v>
      </c>
      <c r="G75" s="25">
        <v>40</v>
      </c>
      <c r="H75" s="25">
        <v>0</v>
      </c>
      <c r="I75" s="34">
        <f t="shared" si="2"/>
        <v>40</v>
      </c>
    </row>
    <row r="76" spans="1:9" ht="23.1" customHeight="1" x14ac:dyDescent="0.15">
      <c r="A76" s="272"/>
      <c r="B76" s="273"/>
      <c r="C76" s="230" t="s">
        <v>20</v>
      </c>
      <c r="D76" s="231"/>
      <c r="E76" s="66">
        <f>SUM(E72:E75)</f>
        <v>5643</v>
      </c>
      <c r="F76" s="67">
        <f>SUM(F72:F75)</f>
        <v>53</v>
      </c>
      <c r="G76" s="67">
        <f>SUM(G72:G75)</f>
        <v>5696</v>
      </c>
      <c r="H76" s="67">
        <f>SUM(H72:H75)</f>
        <v>0</v>
      </c>
      <c r="I76" s="34">
        <f t="shared" si="2"/>
        <v>5696</v>
      </c>
    </row>
    <row r="77" spans="1:9" ht="23.1" customHeight="1" x14ac:dyDescent="0.15">
      <c r="A77" s="265" t="s">
        <v>78</v>
      </c>
      <c r="B77" s="266"/>
      <c r="C77" s="228" t="s">
        <v>79</v>
      </c>
      <c r="D77" s="229"/>
      <c r="E77" s="27">
        <v>7897</v>
      </c>
      <c r="F77" s="25">
        <v>5</v>
      </c>
      <c r="G77" s="30" t="s">
        <v>37</v>
      </c>
      <c r="H77" s="30" t="s">
        <v>34</v>
      </c>
      <c r="I77" s="34">
        <v>7902</v>
      </c>
    </row>
    <row r="78" spans="1:9" ht="23.1" customHeight="1" x14ac:dyDescent="0.15">
      <c r="A78" s="267"/>
      <c r="B78" s="268"/>
      <c r="C78" s="228" t="s">
        <v>80</v>
      </c>
      <c r="D78" s="229"/>
      <c r="E78" s="27">
        <v>38929</v>
      </c>
      <c r="F78" s="25">
        <v>824</v>
      </c>
      <c r="G78" s="30" t="s">
        <v>34</v>
      </c>
      <c r="H78" s="30" t="s">
        <v>38</v>
      </c>
      <c r="I78" s="34">
        <v>39753</v>
      </c>
    </row>
    <row r="79" spans="1:9" ht="23.1" customHeight="1" x14ac:dyDescent="0.15">
      <c r="A79" s="267"/>
      <c r="B79" s="268"/>
      <c r="C79" s="228" t="s">
        <v>81</v>
      </c>
      <c r="D79" s="229"/>
      <c r="E79" s="27">
        <v>1399</v>
      </c>
      <c r="F79" s="25">
        <v>49</v>
      </c>
      <c r="G79" s="30" t="s">
        <v>34</v>
      </c>
      <c r="H79" s="30" t="s">
        <v>38</v>
      </c>
      <c r="I79" s="34">
        <v>1448</v>
      </c>
    </row>
    <row r="80" spans="1:9" ht="23.1" customHeight="1" x14ac:dyDescent="0.15">
      <c r="A80" s="267"/>
      <c r="B80" s="268"/>
      <c r="C80" s="234" t="s">
        <v>77</v>
      </c>
      <c r="D80" s="285"/>
      <c r="E80" s="68">
        <v>307</v>
      </c>
      <c r="F80" s="69">
        <v>0</v>
      </c>
      <c r="G80" s="30" t="s">
        <v>38</v>
      </c>
      <c r="H80" s="30" t="s">
        <v>38</v>
      </c>
      <c r="I80" s="70">
        <v>307</v>
      </c>
    </row>
    <row r="81" spans="1:9" ht="23.1" customHeight="1" x14ac:dyDescent="0.15">
      <c r="A81" s="272"/>
      <c r="B81" s="273"/>
      <c r="C81" s="286" t="s">
        <v>20</v>
      </c>
      <c r="D81" s="229"/>
      <c r="E81" s="27">
        <f>SUM(E77:E80)</f>
        <v>48532</v>
      </c>
      <c r="F81" s="25">
        <f>SUM(F77:F80)</f>
        <v>878</v>
      </c>
      <c r="G81" s="30" t="s">
        <v>38</v>
      </c>
      <c r="H81" s="30" t="s">
        <v>34</v>
      </c>
      <c r="I81" s="26">
        <f>SUM(I77:I80)</f>
        <v>49410</v>
      </c>
    </row>
    <row r="82" spans="1:9" ht="23.1" customHeight="1" x14ac:dyDescent="0.15">
      <c r="A82" s="265" t="s">
        <v>82</v>
      </c>
      <c r="B82" s="275"/>
      <c r="C82" s="278" t="s">
        <v>13</v>
      </c>
      <c r="D82" s="279"/>
      <c r="E82" s="27">
        <v>42973</v>
      </c>
      <c r="F82" s="25">
        <v>0</v>
      </c>
      <c r="G82" s="30" t="s">
        <v>38</v>
      </c>
      <c r="H82" s="30" t="s">
        <v>38</v>
      </c>
      <c r="I82" s="26">
        <v>42973</v>
      </c>
    </row>
    <row r="83" spans="1:9" ht="23.1" customHeight="1" x14ac:dyDescent="0.15">
      <c r="A83" s="267"/>
      <c r="B83" s="276"/>
      <c r="C83" s="71"/>
      <c r="D83" s="72" t="s">
        <v>83</v>
      </c>
      <c r="E83" s="73">
        <v>42914</v>
      </c>
      <c r="F83" s="33">
        <v>0</v>
      </c>
      <c r="G83" s="43" t="s">
        <v>38</v>
      </c>
      <c r="H83" s="43" t="s">
        <v>34</v>
      </c>
      <c r="I83" s="34">
        <v>42914</v>
      </c>
    </row>
    <row r="84" spans="1:9" ht="23.1" customHeight="1" x14ac:dyDescent="0.15">
      <c r="A84" s="277"/>
      <c r="B84" s="276"/>
      <c r="C84" s="280" t="s">
        <v>84</v>
      </c>
      <c r="D84" s="279"/>
      <c r="E84" s="27">
        <v>10629</v>
      </c>
      <c r="F84" s="25">
        <v>0</v>
      </c>
      <c r="G84" s="30" t="s">
        <v>37</v>
      </c>
      <c r="H84" s="30" t="s">
        <v>38</v>
      </c>
      <c r="I84" s="26">
        <v>10629</v>
      </c>
    </row>
    <row r="85" spans="1:9" ht="23.1" customHeight="1" x14ac:dyDescent="0.15">
      <c r="A85" s="277"/>
      <c r="B85" s="276"/>
      <c r="C85" s="280" t="s">
        <v>85</v>
      </c>
      <c r="D85" s="279"/>
      <c r="E85" s="27">
        <v>579</v>
      </c>
      <c r="F85" s="25">
        <v>0</v>
      </c>
      <c r="G85" s="30" t="s">
        <v>38</v>
      </c>
      <c r="H85" s="30" t="s">
        <v>37</v>
      </c>
      <c r="I85" s="26">
        <v>579</v>
      </c>
    </row>
    <row r="86" spans="1:9" ht="23.1" customHeight="1" x14ac:dyDescent="0.15">
      <c r="A86" s="277"/>
      <c r="B86" s="276"/>
      <c r="C86" s="278" t="s">
        <v>20</v>
      </c>
      <c r="D86" s="281"/>
      <c r="E86" s="62">
        <f>SUM(E82,E84,E85)</f>
        <v>54181</v>
      </c>
      <c r="F86" s="67">
        <f>SUM(F82,F84,F85)</f>
        <v>0</v>
      </c>
      <c r="G86" s="30" t="s">
        <v>38</v>
      </c>
      <c r="H86" s="74" t="s">
        <v>38</v>
      </c>
      <c r="I86" s="75">
        <f>SUM(I82,I84,I85)</f>
        <v>54181</v>
      </c>
    </row>
    <row r="87" spans="1:9" ht="23.1" customHeight="1" thickBot="1" x14ac:dyDescent="0.2">
      <c r="A87" s="282" t="s">
        <v>86</v>
      </c>
      <c r="B87" s="283"/>
      <c r="C87" s="283"/>
      <c r="D87" s="284"/>
      <c r="E87" s="119">
        <v>387573</v>
      </c>
      <c r="F87" s="76">
        <v>100</v>
      </c>
      <c r="G87" s="43" t="s">
        <v>37</v>
      </c>
      <c r="H87" s="43" t="s">
        <v>38</v>
      </c>
      <c r="I87" s="34">
        <v>387673</v>
      </c>
    </row>
    <row r="88" spans="1:9" ht="23.1" customHeight="1" thickBot="1" x14ac:dyDescent="0.2">
      <c r="A88" s="290" t="s">
        <v>87</v>
      </c>
      <c r="B88" s="291"/>
      <c r="C88" s="291"/>
      <c r="D88" s="292"/>
      <c r="E88" s="120">
        <f>SUM(E14,E17,E18,E21,E22,E76)</f>
        <v>1199598</v>
      </c>
      <c r="F88" s="77">
        <f>SUM(F14,F17,F18,F21,F22,F76)</f>
        <v>22589</v>
      </c>
      <c r="G88" s="77">
        <f>SUM(G14,G17,G21,G22,G76)</f>
        <v>1222155</v>
      </c>
      <c r="H88" s="77">
        <f>SUM(H14,H17,H21,H22,H76)</f>
        <v>32</v>
      </c>
      <c r="I88" s="81">
        <f>SUM(I14,I17,I18,I21,I22,I76)</f>
        <v>1222187</v>
      </c>
    </row>
    <row r="89" spans="1:9" ht="23.1" customHeight="1" thickBot="1" x14ac:dyDescent="0.2">
      <c r="A89" s="290" t="s">
        <v>88</v>
      </c>
      <c r="B89" s="291"/>
      <c r="C89" s="291"/>
      <c r="D89" s="292"/>
      <c r="E89" s="110">
        <f>SUM(E14,E17,E18,E21,E22,E28,E29,E37,E38,E39,E40,E41,E48,E50,E51,E52,E53,E54,E76)</f>
        <v>1865955</v>
      </c>
      <c r="F89" s="78">
        <f>SUM(F14,F17,F18,F21,F22,F28,F29,F37,F38,F39,F40,F41,F48,F50,F51,F52,F53,F54,F76)</f>
        <v>22645</v>
      </c>
      <c r="G89" s="79" t="s">
        <v>38</v>
      </c>
      <c r="H89" s="79" t="s">
        <v>38</v>
      </c>
      <c r="I89" s="81">
        <f>SUM(I14,I17,I18,I21,I22,I28,I29,I37,I38,I39,I40,I41,I48,I50,I51,I52,I53,I54,I76)</f>
        <v>1888600</v>
      </c>
    </row>
    <row r="90" spans="1:9" ht="23.1" customHeight="1" thickBot="1" x14ac:dyDescent="0.2">
      <c r="A90" s="290" t="s">
        <v>89</v>
      </c>
      <c r="B90" s="291"/>
      <c r="C90" s="291"/>
      <c r="D90" s="292"/>
      <c r="E90" s="80" t="s">
        <v>38</v>
      </c>
      <c r="F90" s="79" t="s">
        <v>38</v>
      </c>
      <c r="G90" s="79" t="s">
        <v>38</v>
      </c>
      <c r="H90" s="79" t="s">
        <v>38</v>
      </c>
      <c r="I90" s="81">
        <f>SUM(I11,I13,I16,I18,I20,I22)</f>
        <v>387410</v>
      </c>
    </row>
    <row r="91" spans="1:9" ht="23.1" customHeight="1" thickBot="1" x14ac:dyDescent="0.2">
      <c r="A91" s="290" t="s">
        <v>90</v>
      </c>
      <c r="B91" s="291"/>
      <c r="C91" s="291"/>
      <c r="D91" s="292"/>
      <c r="E91" s="82">
        <f>IF(I90=0,0,IF(I81=0,0,I81/I90))</f>
        <v>0.12753929945019488</v>
      </c>
      <c r="F91" s="83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4"/>
      <c r="G92" s="84"/>
      <c r="H92" s="84"/>
      <c r="I92" s="84"/>
    </row>
    <row r="93" spans="1:9" s="16" customFormat="1" ht="17.25" customHeight="1" x14ac:dyDescent="0.15">
      <c r="A93" s="85"/>
      <c r="C93" s="85"/>
      <c r="D93" s="85"/>
      <c r="E93" s="86"/>
      <c r="F93" s="86"/>
      <c r="G93" s="86"/>
      <c r="H93" s="86"/>
      <c r="I93" s="111"/>
    </row>
    <row r="94" spans="1:9" s="16" customFormat="1" ht="18.75" customHeight="1" x14ac:dyDescent="0.15">
      <c r="A94" s="287"/>
      <c r="B94" s="287"/>
      <c r="C94" s="287"/>
      <c r="D94" s="287"/>
      <c r="E94" s="112"/>
      <c r="F94" s="112"/>
      <c r="G94" s="112"/>
      <c r="H94" s="112"/>
      <c r="I94" s="112"/>
    </row>
    <row r="95" spans="1:9" s="16" customFormat="1" ht="23.1" hidden="1" customHeight="1" thickBot="1" x14ac:dyDescent="0.2">
      <c r="A95" s="293"/>
      <c r="B95" s="293"/>
      <c r="C95" s="113"/>
      <c r="D95" s="32"/>
      <c r="E95" s="44"/>
      <c r="F95" s="44"/>
      <c r="G95" s="44"/>
      <c r="H95" s="44"/>
      <c r="I95" s="44"/>
    </row>
    <row r="96" spans="1:9" s="16" customFormat="1" ht="23.1" customHeight="1" x14ac:dyDescent="0.15">
      <c r="A96" s="203"/>
      <c r="B96" s="203"/>
      <c r="C96" s="203"/>
      <c r="D96" s="32"/>
      <c r="E96" s="44"/>
      <c r="F96" s="44"/>
      <c r="G96" s="44"/>
      <c r="H96" s="114"/>
      <c r="I96" s="115"/>
    </row>
    <row r="97" spans="1:9" s="16" customFormat="1" ht="9.75" customHeight="1" x14ac:dyDescent="0.15">
      <c r="A97" s="116"/>
      <c r="B97" s="116"/>
      <c r="C97" s="116"/>
      <c r="D97" s="116"/>
      <c r="E97" s="116"/>
      <c r="F97" s="116"/>
      <c r="G97" s="116"/>
      <c r="H97" s="116"/>
      <c r="I97" s="116"/>
    </row>
    <row r="98" spans="1:9" s="16" customFormat="1" ht="17.25" customHeight="1" x14ac:dyDescent="0.15">
      <c r="A98" s="85"/>
      <c r="C98" s="85"/>
      <c r="D98" s="85"/>
      <c r="E98" s="86"/>
      <c r="F98" s="86"/>
      <c r="G98" s="86"/>
      <c r="H98" s="86"/>
      <c r="I98" s="111"/>
    </row>
    <row r="99" spans="1:9" s="16" customFormat="1" ht="18.75" customHeight="1" x14ac:dyDescent="0.15">
      <c r="A99" s="287"/>
      <c r="B99" s="287"/>
      <c r="C99" s="287"/>
      <c r="D99" s="287"/>
      <c r="E99" s="112"/>
      <c r="F99" s="112"/>
      <c r="G99" s="112"/>
      <c r="H99" s="112"/>
      <c r="I99" s="112"/>
    </row>
    <row r="100" spans="1:9" s="16" customFormat="1" ht="23.1" hidden="1" customHeight="1" x14ac:dyDescent="0.15">
      <c r="A100" s="288"/>
      <c r="B100" s="288"/>
      <c r="C100" s="288"/>
      <c r="D100" s="32"/>
      <c r="E100" s="44"/>
      <c r="F100" s="44"/>
      <c r="G100" s="44"/>
      <c r="H100" s="44"/>
      <c r="I100" s="44"/>
    </row>
    <row r="101" spans="1:9" s="16" customFormat="1" ht="23.1" hidden="1" customHeight="1" x14ac:dyDescent="0.15">
      <c r="A101" s="288"/>
      <c r="B101" s="288"/>
      <c r="C101" s="288"/>
      <c r="D101" s="32"/>
      <c r="E101" s="44"/>
      <c r="F101" s="44"/>
      <c r="G101" s="44"/>
      <c r="H101" s="44"/>
      <c r="I101" s="44"/>
    </row>
    <row r="102" spans="1:9" s="16" customFormat="1" ht="23.1" hidden="1" customHeight="1" thickBot="1" x14ac:dyDescent="0.2">
      <c r="A102" s="288"/>
      <c r="B102" s="288"/>
      <c r="C102" s="289"/>
      <c r="D102" s="289"/>
      <c r="E102" s="44"/>
      <c r="F102" s="44"/>
      <c r="G102" s="44"/>
      <c r="H102" s="44"/>
      <c r="I102" s="44"/>
    </row>
    <row r="103" spans="1:9" s="16" customFormat="1" ht="23.1" customHeight="1" x14ac:dyDescent="0.15">
      <c r="A103" s="203"/>
      <c r="B103" s="203"/>
      <c r="C103" s="203"/>
      <c r="D103" s="32"/>
      <c r="E103" s="44"/>
      <c r="F103" s="44"/>
      <c r="G103" s="44"/>
      <c r="H103" s="44"/>
      <c r="I103" s="44"/>
    </row>
    <row r="104" spans="1:9" s="16" customFormat="1" ht="23.1" customHeight="1" x14ac:dyDescent="0.15">
      <c r="A104" s="203"/>
      <c r="B104" s="203"/>
      <c r="C104" s="203"/>
      <c r="D104" s="32"/>
      <c r="E104" s="44"/>
      <c r="F104" s="44"/>
      <c r="G104" s="44"/>
      <c r="H104" s="44"/>
      <c r="I104" s="44"/>
    </row>
    <row r="105" spans="1:9" s="16" customFormat="1" ht="23.1" customHeight="1" x14ac:dyDescent="0.15">
      <c r="A105" s="203"/>
      <c r="B105" s="203"/>
      <c r="C105" s="203"/>
      <c r="D105" s="32"/>
      <c r="E105" s="44"/>
      <c r="F105" s="44"/>
      <c r="G105" s="44"/>
      <c r="H105" s="44"/>
      <c r="I105" s="44"/>
    </row>
    <row r="106" spans="1:9" s="16" customFormat="1" ht="23.1" customHeight="1" x14ac:dyDescent="0.15">
      <c r="A106" s="203"/>
      <c r="B106" s="203"/>
      <c r="C106" s="203"/>
      <c r="D106" s="203"/>
      <c r="E106" s="115"/>
      <c r="F106" s="115"/>
      <c r="G106" s="115"/>
      <c r="H106" s="115"/>
      <c r="I106" s="44"/>
    </row>
    <row r="107" spans="1:9" s="16" customFormat="1" ht="23.1" customHeight="1" x14ac:dyDescent="0.15">
      <c r="A107" s="203"/>
      <c r="B107" s="203"/>
      <c r="C107" s="203"/>
      <c r="D107" s="203"/>
      <c r="E107" s="115"/>
      <c r="F107" s="115"/>
      <c r="G107" s="117"/>
      <c r="H107" s="117"/>
      <c r="I107" s="44"/>
    </row>
    <row r="108" spans="1:9" s="16" customFormat="1" ht="23.1" customHeight="1" x14ac:dyDescent="0.15">
      <c r="A108" s="203"/>
      <c r="B108" s="203"/>
      <c r="C108" s="203"/>
      <c r="D108" s="203"/>
      <c r="E108" s="118"/>
      <c r="F108" s="116"/>
      <c r="G108" s="116"/>
      <c r="H108" s="116"/>
      <c r="I108" s="116"/>
    </row>
    <row r="109" spans="1:9" s="17" customFormat="1" ht="21.95" customHeight="1" x14ac:dyDescent="0.15">
      <c r="A109" s="88"/>
      <c r="B109" s="88"/>
      <c r="C109" s="89"/>
      <c r="D109" s="89"/>
      <c r="E109" s="89"/>
      <c r="F109" s="89"/>
      <c r="G109" s="89"/>
      <c r="H109" s="89"/>
      <c r="I109" s="89"/>
    </row>
    <row r="110" spans="1:9" s="17" customFormat="1" ht="21.95" customHeight="1" x14ac:dyDescent="0.15">
      <c r="A110" s="88"/>
      <c r="B110" s="88"/>
      <c r="C110" s="89"/>
      <c r="D110" s="89"/>
      <c r="E110" s="89"/>
      <c r="F110" s="89"/>
      <c r="G110" s="89"/>
      <c r="H110" s="89"/>
      <c r="I110" s="89"/>
    </row>
    <row r="111" spans="1:9" s="17" customFormat="1" ht="21.95" customHeight="1" x14ac:dyDescent="0.15">
      <c r="A111" s="88"/>
      <c r="B111" s="88"/>
      <c r="C111" s="89"/>
      <c r="D111" s="89"/>
      <c r="E111" s="89"/>
      <c r="F111" s="89"/>
      <c r="G111" s="89"/>
      <c r="H111" s="89"/>
      <c r="I111" s="89"/>
    </row>
    <row r="112" spans="1:9" s="17" customFormat="1" ht="21.95" customHeight="1" x14ac:dyDescent="0.15">
      <c r="A112" s="88"/>
      <c r="B112" s="88"/>
      <c r="C112" s="89"/>
      <c r="D112" s="89"/>
      <c r="E112" s="89"/>
      <c r="F112" s="89"/>
      <c r="G112" s="89"/>
      <c r="H112" s="89"/>
      <c r="I112" s="89"/>
    </row>
    <row r="113" spans="1:9" s="17" customFormat="1" ht="21.95" customHeight="1" x14ac:dyDescent="0.15">
      <c r="A113" s="88"/>
      <c r="B113" s="88"/>
      <c r="C113" s="89"/>
      <c r="D113" s="89"/>
      <c r="E113" s="89"/>
      <c r="F113" s="89"/>
      <c r="G113" s="89"/>
      <c r="H113" s="89"/>
      <c r="I113" s="89"/>
    </row>
    <row r="114" spans="1:9" ht="9.75" customHeight="1" x14ac:dyDescent="0.15">
      <c r="A114" s="90"/>
      <c r="B114" s="90"/>
      <c r="C114" s="90"/>
      <c r="D114" s="90"/>
      <c r="E114" s="90"/>
      <c r="F114" s="90"/>
      <c r="G114" s="90"/>
      <c r="H114" s="90"/>
      <c r="I114" s="90"/>
    </row>
    <row r="115" spans="1:9" ht="28.5" x14ac:dyDescent="0.3">
      <c r="A115" s="294" t="str">
        <f>A1</f>
        <v>検査関係業務量報告</v>
      </c>
      <c r="B115" s="294"/>
      <c r="C115" s="294"/>
      <c r="D115" s="294"/>
      <c r="E115" s="294"/>
      <c r="F115" s="294"/>
      <c r="G115" s="294"/>
      <c r="H115" s="294"/>
      <c r="I115" s="294"/>
    </row>
    <row r="116" spans="1:9" ht="12.75" customHeight="1" x14ac:dyDescent="0.3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 customHeight="1" x14ac:dyDescent="0.2">
      <c r="A117" s="57"/>
      <c r="B117" s="58"/>
      <c r="C117" s="58"/>
      <c r="F117" s="7"/>
      <c r="G117" s="7"/>
      <c r="H117" s="8"/>
      <c r="I117" s="262" t="str">
        <f>IF(I3="","",I3)</f>
        <v/>
      </c>
    </row>
    <row r="118" spans="1:9" ht="23.25" customHeight="1" x14ac:dyDescent="0.15">
      <c r="A118" s="263" t="str">
        <f>A4</f>
        <v>平成31年 4月</v>
      </c>
      <c r="B118" s="264"/>
      <c r="C118" s="264"/>
      <c r="D118" s="264"/>
      <c r="E118" s="264"/>
      <c r="F118" s="264"/>
      <c r="G118" s="264"/>
      <c r="H118" s="264"/>
      <c r="I118" s="262"/>
    </row>
    <row r="119" spans="1:9" ht="20.25" customHeight="1" x14ac:dyDescent="0.15">
      <c r="A119" s="59" t="str">
        <f>A5</f>
        <v>全国計</v>
      </c>
      <c r="B119" s="60"/>
      <c r="C119" s="60"/>
      <c r="D119" s="60"/>
      <c r="E119" s="10"/>
      <c r="F119" s="11"/>
      <c r="G119" s="11"/>
      <c r="H119" s="11"/>
      <c r="I119" s="14" t="s">
        <v>91</v>
      </c>
    </row>
    <row r="120" spans="1:9" s="17" customFormat="1" ht="9.9499999999999993" customHeight="1" x14ac:dyDescent="0.15"/>
    <row r="121" spans="1:9" ht="18" customHeight="1" thickBot="1" x14ac:dyDescent="0.2">
      <c r="A121" s="91" t="s">
        <v>100</v>
      </c>
      <c r="B121" s="91"/>
      <c r="C121" s="91"/>
      <c r="D121" s="87"/>
      <c r="E121" s="90"/>
      <c r="F121" s="90"/>
      <c r="G121" s="90"/>
      <c r="H121" s="90"/>
      <c r="I121" s="92"/>
    </row>
    <row r="122" spans="1:9" ht="21.95" customHeight="1" x14ac:dyDescent="0.15">
      <c r="A122" s="93"/>
      <c r="B122" s="94"/>
      <c r="C122" s="303" t="s">
        <v>92</v>
      </c>
      <c r="D122" s="304"/>
      <c r="E122" s="305" t="s">
        <v>93</v>
      </c>
      <c r="F122" s="303" t="s">
        <v>94</v>
      </c>
      <c r="G122" s="304"/>
      <c r="H122" s="307" t="s">
        <v>20</v>
      </c>
      <c r="I122" s="308"/>
    </row>
    <row r="123" spans="1:9" ht="21.95" customHeight="1" thickBot="1" x14ac:dyDescent="0.2">
      <c r="A123" s="95"/>
      <c r="B123" s="96"/>
      <c r="C123" s="97" t="s">
        <v>95</v>
      </c>
      <c r="D123" s="98" t="s">
        <v>96</v>
      </c>
      <c r="E123" s="306"/>
      <c r="F123" s="99" t="s">
        <v>95</v>
      </c>
      <c r="G123" s="100" t="s">
        <v>96</v>
      </c>
      <c r="H123" s="309"/>
      <c r="I123" s="310"/>
    </row>
    <row r="124" spans="1:9" ht="21.95" customHeight="1" x14ac:dyDescent="0.15">
      <c r="A124" s="311" t="s">
        <v>97</v>
      </c>
      <c r="B124" s="312"/>
      <c r="C124" s="101">
        <v>1094954</v>
      </c>
      <c r="D124" s="102">
        <v>113559</v>
      </c>
      <c r="E124" s="103">
        <v>8588</v>
      </c>
      <c r="F124" s="101">
        <v>257</v>
      </c>
      <c r="G124" s="102">
        <v>1</v>
      </c>
      <c r="H124" s="313">
        <v>1217359</v>
      </c>
      <c r="I124" s="314"/>
    </row>
    <row r="125" spans="1:9" ht="21.95" customHeight="1" thickBot="1" x14ac:dyDescent="0.2">
      <c r="A125" s="295" t="s">
        <v>98</v>
      </c>
      <c r="B125" s="296"/>
      <c r="C125" s="104">
        <v>290</v>
      </c>
      <c r="D125" s="105">
        <v>0</v>
      </c>
      <c r="E125" s="106">
        <v>1</v>
      </c>
      <c r="F125" s="104">
        <v>0</v>
      </c>
      <c r="G125" s="105">
        <v>0</v>
      </c>
      <c r="H125" s="297">
        <v>291</v>
      </c>
      <c r="I125" s="298"/>
    </row>
    <row r="126" spans="1:9" ht="21.95" customHeight="1" thickBot="1" x14ac:dyDescent="0.2">
      <c r="A126" s="299" t="s">
        <v>99</v>
      </c>
      <c r="B126" s="300"/>
      <c r="C126" s="107">
        <v>7089755800</v>
      </c>
      <c r="D126" s="108">
        <v>441847900</v>
      </c>
      <c r="E126" s="107">
        <v>40635200</v>
      </c>
      <c r="F126" s="109">
        <v>745300</v>
      </c>
      <c r="G126" s="81">
        <v>4400</v>
      </c>
      <c r="H126" s="301">
        <v>7572988600</v>
      </c>
      <c r="I126" s="302"/>
    </row>
    <row r="127" spans="1:9" s="17" customFormat="1" ht="21.95" customHeight="1" x14ac:dyDescent="0.15">
      <c r="A127" s="88"/>
      <c r="B127" s="88"/>
      <c r="C127" s="89"/>
      <c r="D127" s="89"/>
      <c r="E127" s="89"/>
      <c r="F127" s="89"/>
      <c r="G127" s="89"/>
      <c r="H127" s="89"/>
      <c r="I127" s="89"/>
    </row>
    <row r="128" spans="1:9" s="17" customFormat="1" ht="21.95" customHeight="1" x14ac:dyDescent="0.15">
      <c r="A128" s="88"/>
      <c r="B128" s="88"/>
      <c r="C128" s="89"/>
      <c r="D128" s="89"/>
      <c r="E128" s="89"/>
      <c r="F128" s="89"/>
      <c r="G128" s="89"/>
      <c r="H128" s="89"/>
      <c r="I128" s="89"/>
    </row>
    <row r="129" spans="1:9" s="17" customFormat="1" ht="21.95" customHeight="1" x14ac:dyDescent="0.15">
      <c r="A129" s="88"/>
      <c r="B129" s="88"/>
      <c r="C129" s="89"/>
      <c r="D129" s="89"/>
      <c r="E129" s="89"/>
      <c r="F129" s="89"/>
      <c r="G129" s="89"/>
      <c r="H129" s="89"/>
      <c r="I129" s="89"/>
    </row>
    <row r="130" spans="1:9" s="17" customFormat="1" ht="21.95" customHeight="1" x14ac:dyDescent="0.15">
      <c r="A130" s="88"/>
      <c r="B130" s="88"/>
      <c r="C130" s="89"/>
      <c r="D130" s="89"/>
      <c r="E130" s="89"/>
      <c r="F130" s="89"/>
      <c r="G130" s="89"/>
      <c r="H130" s="89"/>
      <c r="I130" s="89"/>
    </row>
    <row r="131" spans="1:9" s="17" customFormat="1" ht="21.95" customHeight="1" x14ac:dyDescent="0.15">
      <c r="A131" s="88"/>
      <c r="B131" s="88"/>
      <c r="C131" s="89"/>
      <c r="D131" s="89"/>
      <c r="E131" s="89"/>
      <c r="F131" s="89"/>
      <c r="G131" s="89"/>
      <c r="H131" s="89"/>
      <c r="I131" s="89"/>
    </row>
    <row r="132" spans="1:9" s="17" customFormat="1" ht="21.95" customHeight="1" x14ac:dyDescent="0.15">
      <c r="A132" s="88"/>
      <c r="B132" s="88"/>
      <c r="C132" s="89"/>
      <c r="D132" s="89"/>
      <c r="E132" s="89"/>
      <c r="F132" s="89"/>
      <c r="G132" s="89"/>
      <c r="H132" s="89"/>
      <c r="I132" s="89"/>
    </row>
    <row r="133" spans="1:9" s="17" customFormat="1" ht="21.95" customHeight="1" x14ac:dyDescent="0.15">
      <c r="A133" s="88"/>
      <c r="B133" s="88"/>
      <c r="C133" s="89"/>
      <c r="D133" s="89"/>
      <c r="E133" s="89"/>
      <c r="F133" s="89"/>
      <c r="G133" s="89"/>
      <c r="H133" s="89"/>
      <c r="I133" s="89"/>
    </row>
    <row r="134" spans="1:9" s="17" customFormat="1" ht="21.95" customHeight="1" x14ac:dyDescent="0.15">
      <c r="A134" s="88"/>
      <c r="B134" s="88"/>
      <c r="C134" s="89"/>
      <c r="D134" s="89"/>
      <c r="E134" s="89"/>
      <c r="F134" s="89"/>
      <c r="G134" s="89"/>
      <c r="H134" s="89"/>
      <c r="I134" s="89"/>
    </row>
    <row r="135" spans="1:9" s="17" customFormat="1" ht="21.95" customHeight="1" x14ac:dyDescent="0.15">
      <c r="A135" s="88"/>
      <c r="B135" s="88"/>
      <c r="C135" s="89"/>
      <c r="D135" s="89"/>
      <c r="E135" s="89"/>
      <c r="F135" s="89"/>
      <c r="G135" s="89"/>
      <c r="H135" s="89"/>
      <c r="I135" s="89"/>
    </row>
    <row r="136" spans="1:9" s="17" customFormat="1" ht="21.95" customHeight="1" x14ac:dyDescent="0.15">
      <c r="A136" s="88"/>
      <c r="B136" s="88"/>
      <c r="C136" s="89"/>
      <c r="D136" s="89"/>
      <c r="E136" s="89"/>
      <c r="F136" s="89"/>
      <c r="G136" s="89"/>
      <c r="H136" s="89"/>
      <c r="I136" s="89"/>
    </row>
    <row r="137" spans="1:9" s="17" customFormat="1" ht="21.95" customHeight="1" x14ac:dyDescent="0.15">
      <c r="A137" s="88"/>
      <c r="B137" s="88"/>
      <c r="C137" s="89"/>
      <c r="D137" s="89"/>
      <c r="E137" s="89"/>
      <c r="F137" s="89"/>
      <c r="G137" s="89"/>
      <c r="H137" s="89"/>
      <c r="I137" s="89"/>
    </row>
    <row r="138" spans="1:9" s="17" customFormat="1" ht="21.95" customHeight="1" x14ac:dyDescent="0.15">
      <c r="A138" s="88"/>
      <c r="B138" s="88"/>
      <c r="C138" s="89"/>
      <c r="D138" s="89"/>
      <c r="E138" s="89"/>
      <c r="F138" s="89"/>
      <c r="G138" s="89"/>
      <c r="H138" s="89"/>
      <c r="I138" s="89"/>
    </row>
    <row r="139" spans="1:9" s="17" customFormat="1" ht="21.95" customHeight="1" x14ac:dyDescent="0.15">
      <c r="A139" s="88"/>
      <c r="B139" s="88"/>
      <c r="C139" s="89"/>
      <c r="D139" s="89"/>
      <c r="E139" s="89"/>
      <c r="F139" s="89"/>
      <c r="G139" s="89"/>
      <c r="H139" s="89"/>
      <c r="I139" s="89"/>
    </row>
    <row r="140" spans="1:9" s="17" customFormat="1" ht="21.95" customHeight="1" x14ac:dyDescent="0.15">
      <c r="A140" s="88"/>
      <c r="B140" s="88"/>
      <c r="C140" s="89"/>
      <c r="D140" s="89"/>
      <c r="E140" s="89"/>
      <c r="F140" s="89"/>
      <c r="G140" s="89"/>
      <c r="H140" s="89"/>
      <c r="I140" s="89"/>
    </row>
    <row r="141" spans="1:9" s="17" customFormat="1" ht="21.95" customHeight="1" x14ac:dyDescent="0.15">
      <c r="A141" s="88"/>
      <c r="B141" s="88"/>
      <c r="C141" s="89"/>
      <c r="D141" s="89"/>
      <c r="E141" s="89"/>
      <c r="F141" s="89"/>
      <c r="G141" s="89"/>
      <c r="H141" s="89"/>
      <c r="I141" s="89"/>
    </row>
    <row r="142" spans="1:9" s="17" customFormat="1" ht="21.95" customHeight="1" x14ac:dyDescent="0.15">
      <c r="A142" s="88"/>
      <c r="B142" s="88"/>
      <c r="C142" s="89"/>
      <c r="D142" s="89"/>
      <c r="E142" s="89"/>
      <c r="F142" s="89"/>
      <c r="G142" s="89"/>
      <c r="H142" s="89"/>
      <c r="I142" s="89"/>
    </row>
    <row r="143" spans="1:9" s="17" customFormat="1" ht="21.95" customHeight="1" x14ac:dyDescent="0.15">
      <c r="A143" s="88"/>
      <c r="B143" s="88"/>
      <c r="C143" s="89"/>
      <c r="D143" s="89"/>
      <c r="E143" s="89"/>
      <c r="F143" s="89"/>
      <c r="G143" s="89"/>
      <c r="H143" s="89"/>
      <c r="I143" s="89"/>
    </row>
    <row r="144" spans="1:9" s="17" customFormat="1" ht="21.95" customHeight="1" x14ac:dyDescent="0.15">
      <c r="A144" s="88"/>
      <c r="B144" s="88"/>
      <c r="C144" s="89"/>
      <c r="D144" s="89"/>
      <c r="E144" s="89"/>
      <c r="F144" s="89"/>
      <c r="G144" s="89"/>
      <c r="H144" s="89"/>
      <c r="I144" s="89"/>
    </row>
    <row r="145" spans="1:9" s="17" customFormat="1" ht="21.95" customHeight="1" x14ac:dyDescent="0.15">
      <c r="A145" s="88"/>
      <c r="B145" s="88"/>
      <c r="C145" s="89"/>
      <c r="D145" s="89"/>
      <c r="E145" s="89"/>
      <c r="F145" s="89"/>
      <c r="G145" s="89"/>
      <c r="H145" s="89"/>
      <c r="I145" s="89"/>
    </row>
    <row r="146" spans="1:9" s="17" customFormat="1" ht="21.95" customHeight="1" x14ac:dyDescent="0.15">
      <c r="A146" s="88"/>
      <c r="B146" s="88"/>
      <c r="C146" s="89"/>
      <c r="D146" s="89"/>
      <c r="E146" s="89"/>
      <c r="F146" s="89"/>
      <c r="G146" s="89"/>
      <c r="H146" s="89"/>
      <c r="I146" s="89"/>
    </row>
    <row r="147" spans="1:9" s="17" customFormat="1" ht="21.95" customHeight="1" x14ac:dyDescent="0.15">
      <c r="A147" s="88"/>
      <c r="B147" s="88"/>
      <c r="C147" s="89"/>
      <c r="D147" s="89"/>
      <c r="E147" s="89"/>
      <c r="F147" s="89"/>
      <c r="G147" s="89"/>
      <c r="H147" s="89"/>
      <c r="I147" s="89"/>
    </row>
    <row r="148" spans="1:9" s="17" customFormat="1" ht="21.95" customHeight="1" x14ac:dyDescent="0.15">
      <c r="A148" s="88"/>
      <c r="B148" s="88"/>
      <c r="C148" s="89"/>
      <c r="D148" s="89"/>
      <c r="E148" s="89"/>
      <c r="F148" s="89"/>
      <c r="G148" s="89"/>
      <c r="H148" s="89"/>
      <c r="I148" s="89"/>
    </row>
    <row r="149" spans="1:9" s="17" customFormat="1" ht="21.95" customHeight="1" x14ac:dyDescent="0.15">
      <c r="A149" s="88"/>
      <c r="B149" s="88"/>
      <c r="C149" s="89"/>
      <c r="D149" s="89"/>
      <c r="E149" s="89"/>
      <c r="F149" s="89"/>
      <c r="G149" s="89"/>
      <c r="H149" s="89"/>
      <c r="I149" s="89"/>
    </row>
    <row r="150" spans="1:9" s="17" customFormat="1" ht="21.95" customHeight="1" x14ac:dyDescent="0.15">
      <c r="A150" s="88"/>
      <c r="B150" s="88"/>
      <c r="C150" s="89"/>
      <c r="D150" s="89"/>
      <c r="E150" s="89"/>
      <c r="F150" s="89"/>
      <c r="G150" s="89"/>
      <c r="H150" s="89"/>
      <c r="I150" s="89"/>
    </row>
    <row r="151" spans="1:9" s="17" customFormat="1" ht="21.95" customHeight="1" x14ac:dyDescent="0.15">
      <c r="A151" s="88"/>
      <c r="B151" s="88"/>
      <c r="C151" s="89"/>
      <c r="D151" s="89"/>
      <c r="E151" s="89"/>
      <c r="F151" s="89"/>
      <c r="G151" s="89"/>
      <c r="H151" s="89"/>
      <c r="I151" s="89"/>
    </row>
    <row r="152" spans="1:9" s="17" customFormat="1" ht="21.95" customHeight="1" x14ac:dyDescent="0.15">
      <c r="A152" s="88"/>
      <c r="B152" s="88"/>
      <c r="C152" s="89"/>
      <c r="D152" s="89"/>
      <c r="E152" s="89"/>
      <c r="F152" s="89"/>
      <c r="G152" s="89"/>
      <c r="H152" s="89"/>
      <c r="I152" s="89"/>
    </row>
    <row r="153" spans="1:9" s="17" customFormat="1" ht="21.95" customHeight="1" x14ac:dyDescent="0.15">
      <c r="A153" s="88"/>
      <c r="B153" s="88"/>
      <c r="C153" s="89"/>
      <c r="D153" s="89"/>
      <c r="E153" s="89"/>
      <c r="F153" s="89"/>
      <c r="G153" s="89"/>
      <c r="H153" s="89"/>
      <c r="I153" s="89"/>
    </row>
    <row r="154" spans="1:9" s="17" customFormat="1" ht="21.95" customHeight="1" x14ac:dyDescent="0.15">
      <c r="A154" s="88"/>
      <c r="B154" s="88"/>
      <c r="C154" s="89"/>
      <c r="D154" s="89"/>
      <c r="E154" s="89"/>
      <c r="F154" s="89"/>
      <c r="G154" s="89"/>
      <c r="H154" s="89"/>
      <c r="I154" s="89"/>
    </row>
    <row r="155" spans="1:9" s="17" customFormat="1" ht="21.95" customHeight="1" x14ac:dyDescent="0.15">
      <c r="A155" s="88"/>
      <c r="B155" s="88"/>
      <c r="C155" s="89"/>
      <c r="D155" s="89"/>
      <c r="E155" s="89"/>
      <c r="F155" s="89"/>
      <c r="G155" s="89"/>
      <c r="H155" s="89"/>
      <c r="I155" s="89"/>
    </row>
    <row r="156" spans="1:9" s="17" customFormat="1" ht="21.95" customHeight="1" x14ac:dyDescent="0.15">
      <c r="A156" s="88"/>
      <c r="B156" s="88"/>
      <c r="C156" s="89"/>
      <c r="D156" s="89"/>
      <c r="E156" s="89"/>
      <c r="F156" s="89"/>
      <c r="G156" s="89"/>
      <c r="H156" s="89"/>
      <c r="I156" s="89"/>
    </row>
    <row r="157" spans="1:9" s="17" customFormat="1" ht="21.95" customHeight="1" x14ac:dyDescent="0.15">
      <c r="A157" s="88"/>
      <c r="B157" s="88"/>
      <c r="C157" s="89"/>
      <c r="D157" s="89"/>
      <c r="E157" s="89"/>
      <c r="F157" s="89"/>
      <c r="G157" s="89"/>
      <c r="H157" s="89"/>
      <c r="I157" s="89"/>
    </row>
    <row r="158" spans="1:9" s="17" customFormat="1" ht="21.95" customHeight="1" x14ac:dyDescent="0.15">
      <c r="A158" s="88"/>
      <c r="B158" s="88"/>
      <c r="C158" s="89"/>
      <c r="D158" s="89"/>
      <c r="E158" s="89"/>
      <c r="F158" s="89"/>
      <c r="G158" s="89"/>
      <c r="H158" s="89"/>
      <c r="I158" s="89"/>
    </row>
    <row r="159" spans="1:9" s="17" customFormat="1" ht="21.95" customHeight="1" x14ac:dyDescent="0.15">
      <c r="A159" s="88"/>
      <c r="B159" s="88"/>
      <c r="C159" s="89"/>
      <c r="D159" s="89"/>
      <c r="E159" s="89"/>
      <c r="F159" s="89"/>
      <c r="G159" s="89"/>
      <c r="H159" s="89"/>
      <c r="I159" s="89"/>
    </row>
    <row r="160" spans="1:9" s="17" customFormat="1" ht="21.95" customHeight="1" x14ac:dyDescent="0.15">
      <c r="A160" s="88"/>
      <c r="B160" s="88"/>
      <c r="C160" s="89"/>
      <c r="D160" s="89"/>
      <c r="E160" s="89"/>
      <c r="F160" s="89"/>
      <c r="G160" s="89"/>
      <c r="H160" s="89"/>
      <c r="I160" s="89"/>
    </row>
    <row r="161" spans="1:9" s="17" customFormat="1" ht="21.95" customHeight="1" x14ac:dyDescent="0.15">
      <c r="A161" s="88"/>
      <c r="B161" s="88"/>
      <c r="C161" s="89"/>
      <c r="D161" s="89"/>
      <c r="E161" s="89"/>
      <c r="F161" s="89"/>
      <c r="G161" s="89"/>
      <c r="H161" s="89"/>
      <c r="I161" s="89"/>
    </row>
    <row r="162" spans="1:9" s="17" customFormat="1" ht="21.95" customHeight="1" x14ac:dyDescent="0.15">
      <c r="A162" s="88"/>
      <c r="B162" s="88"/>
      <c r="C162" s="89"/>
      <c r="D162" s="89"/>
      <c r="E162" s="89"/>
      <c r="F162" s="89"/>
      <c r="G162" s="89"/>
      <c r="H162" s="89"/>
      <c r="I162" s="89"/>
    </row>
    <row r="163" spans="1:9" s="17" customFormat="1" ht="21.95" customHeight="1" x14ac:dyDescent="0.15">
      <c r="A163" s="88"/>
      <c r="B163" s="88"/>
      <c r="C163" s="89"/>
      <c r="D163" s="89"/>
      <c r="E163" s="89"/>
      <c r="F163" s="89"/>
      <c r="G163" s="89"/>
      <c r="H163" s="89"/>
      <c r="I163" s="89"/>
    </row>
    <row r="165" spans="1:9" s="17" customFormat="1" x14ac:dyDescent="0.15"/>
  </sheetData>
  <mergeCells count="103">
    <mergeCell ref="A106:D106"/>
    <mergeCell ref="A107:D107"/>
    <mergeCell ref="A108:D108"/>
    <mergeCell ref="A115:I115"/>
    <mergeCell ref="I117:I118"/>
    <mergeCell ref="A118:H118"/>
    <mergeCell ref="A125:B125"/>
    <mergeCell ref="H125:I125"/>
    <mergeCell ref="A126:B126"/>
    <mergeCell ref="H126:I126"/>
    <mergeCell ref="C122:D122"/>
    <mergeCell ref="E122:E123"/>
    <mergeCell ref="F122:G122"/>
    <mergeCell ref="H122:I123"/>
    <mergeCell ref="A124:B124"/>
    <mergeCell ref="H124:I124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2" manualBreakCount="2">
    <brk id="54" max="9" man="1"/>
    <brk id="11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8" t="s">
        <v>0</v>
      </c>
      <c r="B1" s="208"/>
      <c r="C1" s="208"/>
      <c r="D1" s="208"/>
      <c r="E1" s="208"/>
      <c r="F1" s="208"/>
      <c r="G1" s="208"/>
      <c r="H1" s="208"/>
      <c r="I1" s="208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9" t="s">
        <v>1</v>
      </c>
    </row>
    <row r="4" spans="1:9" ht="19.5" customHeight="1" x14ac:dyDescent="0.15">
      <c r="A4" s="210" t="s">
        <v>101</v>
      </c>
      <c r="B4" s="210"/>
      <c r="C4" s="210"/>
      <c r="D4" s="210"/>
      <c r="E4" s="210"/>
      <c r="F4" s="210"/>
      <c r="G4" s="210"/>
      <c r="H4" s="210"/>
      <c r="I4" s="209"/>
    </row>
    <row r="5" spans="1:9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102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11" t="s">
        <v>7</v>
      </c>
      <c r="B9" s="212"/>
      <c r="C9" s="212"/>
      <c r="D9" s="213"/>
      <c r="E9" s="130" t="s">
        <v>8</v>
      </c>
      <c r="F9" s="18" t="s">
        <v>9</v>
      </c>
      <c r="G9" s="18" t="s">
        <v>10</v>
      </c>
      <c r="H9" s="18" t="s">
        <v>11</v>
      </c>
      <c r="I9" s="19" t="s">
        <v>103</v>
      </c>
    </row>
    <row r="10" spans="1:9" ht="23.1" customHeight="1" x14ac:dyDescent="0.15">
      <c r="A10" s="214" t="s">
        <v>13</v>
      </c>
      <c r="B10" s="215"/>
      <c r="C10" s="220" t="s">
        <v>14</v>
      </c>
      <c r="D10" s="20" t="s">
        <v>15</v>
      </c>
      <c r="E10" s="141">
        <v>146015</v>
      </c>
      <c r="F10" s="21">
        <v>0</v>
      </c>
      <c r="G10" s="21">
        <v>146013</v>
      </c>
      <c r="H10" s="21">
        <v>2</v>
      </c>
      <c r="I10" s="22">
        <f t="shared" ref="I10:I17" si="0">SUM(G10:H10)</f>
        <v>146015</v>
      </c>
    </row>
    <row r="11" spans="1:9" ht="23.1" customHeight="1" x14ac:dyDescent="0.15">
      <c r="A11" s="216"/>
      <c r="B11" s="217"/>
      <c r="C11" s="221"/>
      <c r="D11" s="131" t="s">
        <v>16</v>
      </c>
      <c r="E11" s="24">
        <v>1116</v>
      </c>
      <c r="F11" s="25">
        <v>0</v>
      </c>
      <c r="G11" s="25">
        <v>1116</v>
      </c>
      <c r="H11" s="25">
        <v>0</v>
      </c>
      <c r="I11" s="26">
        <f t="shared" si="0"/>
        <v>1116</v>
      </c>
    </row>
    <row r="12" spans="1:9" ht="23.1" customHeight="1" x14ac:dyDescent="0.15">
      <c r="A12" s="216"/>
      <c r="B12" s="217"/>
      <c r="C12" s="222" t="s">
        <v>17</v>
      </c>
      <c r="D12" s="131" t="s">
        <v>18</v>
      </c>
      <c r="E12" s="24">
        <v>22961</v>
      </c>
      <c r="F12" s="25">
        <v>0</v>
      </c>
      <c r="G12" s="25">
        <v>22961</v>
      </c>
      <c r="H12" s="25">
        <v>0</v>
      </c>
      <c r="I12" s="26">
        <f t="shared" si="0"/>
        <v>22961</v>
      </c>
    </row>
    <row r="13" spans="1:9" ht="23.1" customHeight="1" x14ac:dyDescent="0.15">
      <c r="A13" s="216"/>
      <c r="B13" s="217"/>
      <c r="C13" s="221"/>
      <c r="D13" s="131" t="s">
        <v>19</v>
      </c>
      <c r="E13" s="24">
        <v>29958</v>
      </c>
      <c r="F13" s="25">
        <v>56</v>
      </c>
      <c r="G13" s="25">
        <v>30014</v>
      </c>
      <c r="H13" s="25">
        <v>0</v>
      </c>
      <c r="I13" s="26">
        <f t="shared" si="0"/>
        <v>30014</v>
      </c>
    </row>
    <row r="14" spans="1:9" ht="23.1" customHeight="1" x14ac:dyDescent="0.15">
      <c r="A14" s="218"/>
      <c r="B14" s="219"/>
      <c r="C14" s="223" t="s">
        <v>20</v>
      </c>
      <c r="D14" s="224"/>
      <c r="E14" s="142">
        <f>SUM(E10:E13)</f>
        <v>200050</v>
      </c>
      <c r="F14" s="25">
        <f>SUM(F10:F13)</f>
        <v>56</v>
      </c>
      <c r="G14" s="25">
        <f>SUM(G10:G13)</f>
        <v>200104</v>
      </c>
      <c r="H14" s="25">
        <f>SUM(H10:H13)</f>
        <v>2</v>
      </c>
      <c r="I14" s="26">
        <f t="shared" si="0"/>
        <v>200106</v>
      </c>
    </row>
    <row r="15" spans="1:9" ht="23.1" customHeight="1" x14ac:dyDescent="0.15">
      <c r="A15" s="191" t="s">
        <v>104</v>
      </c>
      <c r="B15" s="192"/>
      <c r="C15" s="193"/>
      <c r="D15" s="131" t="s">
        <v>18</v>
      </c>
      <c r="E15" s="27">
        <v>645952</v>
      </c>
      <c r="F15" s="25">
        <v>9250</v>
      </c>
      <c r="G15" s="25">
        <v>655148</v>
      </c>
      <c r="H15" s="25">
        <v>54</v>
      </c>
      <c r="I15" s="26">
        <f t="shared" si="0"/>
        <v>655202</v>
      </c>
    </row>
    <row r="16" spans="1:9" ht="23.1" customHeight="1" x14ac:dyDescent="0.15">
      <c r="A16" s="194"/>
      <c r="B16" s="195"/>
      <c r="C16" s="196"/>
      <c r="D16" s="131" t="s">
        <v>19</v>
      </c>
      <c r="E16" s="27">
        <v>303337</v>
      </c>
      <c r="F16" s="25">
        <v>11380</v>
      </c>
      <c r="G16" s="25">
        <v>314701</v>
      </c>
      <c r="H16" s="25">
        <v>16</v>
      </c>
      <c r="I16" s="26">
        <f t="shared" si="0"/>
        <v>314717</v>
      </c>
    </row>
    <row r="17" spans="1:9" ht="23.1" customHeight="1" x14ac:dyDescent="0.15">
      <c r="A17" s="197"/>
      <c r="B17" s="198"/>
      <c r="C17" s="199"/>
      <c r="D17" s="131" t="s">
        <v>22</v>
      </c>
      <c r="E17" s="28">
        <f>SUM(E15:E16)</f>
        <v>949289</v>
      </c>
      <c r="F17" s="25">
        <f>SUM(F15:F16)</f>
        <v>20630</v>
      </c>
      <c r="G17" s="25">
        <f>SUM(G15:G16)</f>
        <v>969849</v>
      </c>
      <c r="H17" s="24">
        <f>SUM(H15:H16)</f>
        <v>70</v>
      </c>
      <c r="I17" s="26">
        <f t="shared" si="0"/>
        <v>969919</v>
      </c>
    </row>
    <row r="18" spans="1:9" ht="23.1" customHeight="1" x14ac:dyDescent="0.15">
      <c r="A18" s="200" t="s">
        <v>23</v>
      </c>
      <c r="B18" s="201"/>
      <c r="C18" s="201"/>
      <c r="D18" s="132"/>
      <c r="E18" s="28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191" t="s">
        <v>25</v>
      </c>
      <c r="B19" s="192"/>
      <c r="C19" s="193"/>
      <c r="D19" s="131" t="s">
        <v>18</v>
      </c>
      <c r="E19" s="27">
        <v>343</v>
      </c>
      <c r="F19" s="25">
        <v>6</v>
      </c>
      <c r="G19" s="25">
        <v>349</v>
      </c>
      <c r="H19" s="25">
        <v>0</v>
      </c>
      <c r="I19" s="26">
        <f t="shared" ref="I19:I25" si="1">SUM(G19:H19)</f>
        <v>349</v>
      </c>
    </row>
    <row r="20" spans="1:9" ht="23.1" customHeight="1" x14ac:dyDescent="0.15">
      <c r="A20" s="194"/>
      <c r="B20" s="195"/>
      <c r="C20" s="196"/>
      <c r="D20" s="131" t="s">
        <v>19</v>
      </c>
      <c r="E20" s="27">
        <v>8641</v>
      </c>
      <c r="F20" s="25">
        <v>140</v>
      </c>
      <c r="G20" s="25">
        <v>8781</v>
      </c>
      <c r="H20" s="25">
        <v>0</v>
      </c>
      <c r="I20" s="26">
        <f t="shared" si="1"/>
        <v>8781</v>
      </c>
    </row>
    <row r="21" spans="1:9" ht="23.1" customHeight="1" x14ac:dyDescent="0.15">
      <c r="A21" s="197"/>
      <c r="B21" s="198"/>
      <c r="C21" s="199"/>
      <c r="D21" s="131" t="s">
        <v>22</v>
      </c>
      <c r="E21" s="28">
        <f>SUM(E19:E20)</f>
        <v>8984</v>
      </c>
      <c r="F21" s="25">
        <f>SUM(F19:F20)</f>
        <v>146</v>
      </c>
      <c r="G21" s="25">
        <f>SUM(G19:G20)</f>
        <v>9130</v>
      </c>
      <c r="H21" s="24">
        <f>SUM(H19:H20)</f>
        <v>0</v>
      </c>
      <c r="I21" s="26">
        <f t="shared" si="1"/>
        <v>9130</v>
      </c>
    </row>
    <row r="22" spans="1:9" ht="23.1" customHeight="1" x14ac:dyDescent="0.15">
      <c r="A22" s="202" t="s">
        <v>26</v>
      </c>
      <c r="B22" s="203"/>
      <c r="C22" s="203"/>
      <c r="D22" s="204"/>
      <c r="E22" s="143">
        <v>960</v>
      </c>
      <c r="F22" s="33">
        <v>0</v>
      </c>
      <c r="G22" s="33">
        <v>960</v>
      </c>
      <c r="H22" s="33">
        <v>0</v>
      </c>
      <c r="I22" s="34">
        <f t="shared" si="1"/>
        <v>960</v>
      </c>
    </row>
    <row r="23" spans="1:9" ht="23.1" customHeight="1" x14ac:dyDescent="0.15">
      <c r="A23" s="35"/>
      <c r="B23" s="36"/>
      <c r="C23" s="205" t="s">
        <v>27</v>
      </c>
      <c r="D23" s="206"/>
      <c r="E23" s="143">
        <v>39</v>
      </c>
      <c r="F23" s="33">
        <v>0</v>
      </c>
      <c r="G23" s="33">
        <v>39</v>
      </c>
      <c r="H23" s="33">
        <v>0</v>
      </c>
      <c r="I23" s="34">
        <f t="shared" si="1"/>
        <v>39</v>
      </c>
    </row>
    <row r="24" spans="1:9" ht="23.1" customHeight="1" x14ac:dyDescent="0.15">
      <c r="A24" s="35"/>
      <c r="B24" s="36"/>
      <c r="C24" s="37"/>
      <c r="D24" s="128" t="s">
        <v>28</v>
      </c>
      <c r="E24" s="143">
        <v>4</v>
      </c>
      <c r="F24" s="33">
        <v>0</v>
      </c>
      <c r="G24" s="33">
        <v>4</v>
      </c>
      <c r="H24" s="33">
        <v>0</v>
      </c>
      <c r="I24" s="34">
        <f t="shared" si="1"/>
        <v>4</v>
      </c>
    </row>
    <row r="25" spans="1:9" ht="23.1" customHeight="1" x14ac:dyDescent="0.15">
      <c r="A25" s="39"/>
      <c r="B25" s="40"/>
      <c r="C25" s="207" t="s">
        <v>29</v>
      </c>
      <c r="D25" s="206"/>
      <c r="E25" s="143">
        <v>260</v>
      </c>
      <c r="F25" s="33">
        <v>0</v>
      </c>
      <c r="G25" s="33">
        <v>260</v>
      </c>
      <c r="H25" s="33">
        <v>0</v>
      </c>
      <c r="I25" s="34">
        <f t="shared" si="1"/>
        <v>260</v>
      </c>
    </row>
    <row r="26" spans="1:9" ht="23.1" customHeight="1" x14ac:dyDescent="0.15">
      <c r="A26" s="232" t="s">
        <v>30</v>
      </c>
      <c r="B26" s="192"/>
      <c r="C26" s="193"/>
      <c r="D26" s="131" t="s">
        <v>31</v>
      </c>
      <c r="E26" s="24">
        <v>1767</v>
      </c>
      <c r="F26" s="25">
        <v>0</v>
      </c>
      <c r="G26" s="30" t="s">
        <v>24</v>
      </c>
      <c r="H26" s="30" t="s">
        <v>24</v>
      </c>
      <c r="I26" s="26">
        <v>1767</v>
      </c>
    </row>
    <row r="27" spans="1:9" ht="23.1" customHeight="1" x14ac:dyDescent="0.15">
      <c r="A27" s="194"/>
      <c r="B27" s="195"/>
      <c r="C27" s="196"/>
      <c r="D27" s="131" t="s">
        <v>32</v>
      </c>
      <c r="E27" s="24">
        <v>6998</v>
      </c>
      <c r="F27" s="25">
        <v>0</v>
      </c>
      <c r="G27" s="30" t="s">
        <v>24</v>
      </c>
      <c r="H27" s="30" t="s">
        <v>24</v>
      </c>
      <c r="I27" s="26">
        <v>6998</v>
      </c>
    </row>
    <row r="28" spans="1:9" ht="23.1" customHeight="1" x14ac:dyDescent="0.15">
      <c r="A28" s="197"/>
      <c r="B28" s="198"/>
      <c r="C28" s="199"/>
      <c r="D28" s="131" t="s">
        <v>20</v>
      </c>
      <c r="E28" s="24">
        <f>SUM(E26:E27)</f>
        <v>8765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8765</v>
      </c>
    </row>
    <row r="29" spans="1:9" ht="23.1" customHeight="1" x14ac:dyDescent="0.15">
      <c r="A29" s="233" t="s">
        <v>33</v>
      </c>
      <c r="B29" s="234"/>
      <c r="C29" s="228"/>
      <c r="D29" s="229"/>
      <c r="E29" s="27">
        <v>415584</v>
      </c>
      <c r="F29" s="25">
        <v>2</v>
      </c>
      <c r="G29" s="30" t="s">
        <v>34</v>
      </c>
      <c r="H29" s="30" t="s">
        <v>34</v>
      </c>
      <c r="I29" s="26">
        <v>415586</v>
      </c>
    </row>
    <row r="30" spans="1:9" ht="23.1" customHeight="1" x14ac:dyDescent="0.15">
      <c r="A30" s="235"/>
      <c r="B30" s="236"/>
      <c r="C30" s="205" t="s">
        <v>105</v>
      </c>
      <c r="D30" s="206"/>
      <c r="E30" s="27">
        <v>138516</v>
      </c>
      <c r="F30" s="25">
        <v>0</v>
      </c>
      <c r="G30" s="30" t="s">
        <v>106</v>
      </c>
      <c r="H30" s="30" t="s">
        <v>106</v>
      </c>
      <c r="I30" s="26">
        <v>138516</v>
      </c>
    </row>
    <row r="31" spans="1:9" ht="23.1" customHeight="1" x14ac:dyDescent="0.15">
      <c r="A31" s="126"/>
      <c r="B31" s="127"/>
      <c r="C31" s="37"/>
      <c r="D31" s="128" t="s">
        <v>28</v>
      </c>
      <c r="E31" s="27">
        <v>13639</v>
      </c>
      <c r="F31" s="25">
        <v>0</v>
      </c>
      <c r="G31" s="30" t="s">
        <v>107</v>
      </c>
      <c r="H31" s="30" t="s">
        <v>106</v>
      </c>
      <c r="I31" s="26">
        <v>13639</v>
      </c>
    </row>
    <row r="32" spans="1:9" ht="23.1" customHeight="1" x14ac:dyDescent="0.15">
      <c r="A32" s="235"/>
      <c r="B32" s="236"/>
      <c r="C32" s="228" t="s">
        <v>29</v>
      </c>
      <c r="D32" s="229"/>
      <c r="E32" s="27">
        <v>47056</v>
      </c>
      <c r="F32" s="25">
        <v>0</v>
      </c>
      <c r="G32" s="30" t="s">
        <v>106</v>
      </c>
      <c r="H32" s="30" t="s">
        <v>106</v>
      </c>
      <c r="I32" s="26">
        <v>47056</v>
      </c>
    </row>
    <row r="33" spans="1:9" ht="23.1" customHeight="1" x14ac:dyDescent="0.15">
      <c r="A33" s="225" t="s">
        <v>108</v>
      </c>
      <c r="B33" s="226"/>
      <c r="C33" s="228" t="s">
        <v>109</v>
      </c>
      <c r="D33" s="229"/>
      <c r="E33" s="27">
        <v>11736</v>
      </c>
      <c r="F33" s="25">
        <v>40</v>
      </c>
      <c r="G33" s="25">
        <v>11776</v>
      </c>
      <c r="H33" s="25">
        <v>0</v>
      </c>
      <c r="I33" s="26">
        <f>SUM(G33:H33)</f>
        <v>11776</v>
      </c>
    </row>
    <row r="34" spans="1:9" ht="23.1" customHeight="1" x14ac:dyDescent="0.15">
      <c r="A34" s="216"/>
      <c r="B34" s="227"/>
      <c r="C34" s="228" t="s">
        <v>110</v>
      </c>
      <c r="D34" s="229"/>
      <c r="E34" s="27">
        <v>2564</v>
      </c>
      <c r="F34" s="25">
        <v>10</v>
      </c>
      <c r="G34" s="25">
        <v>2574</v>
      </c>
      <c r="H34" s="25">
        <v>0</v>
      </c>
      <c r="I34" s="26">
        <f>SUM(G34:H34)</f>
        <v>2574</v>
      </c>
    </row>
    <row r="35" spans="1:9" ht="23.1" customHeight="1" x14ac:dyDescent="0.15">
      <c r="A35" s="216"/>
      <c r="B35" s="227"/>
      <c r="C35" s="228" t="s">
        <v>111</v>
      </c>
      <c r="D35" s="229"/>
      <c r="E35" s="27">
        <v>1</v>
      </c>
      <c r="F35" s="25">
        <v>0</v>
      </c>
      <c r="G35" s="25">
        <v>1</v>
      </c>
      <c r="H35" s="25">
        <v>0</v>
      </c>
      <c r="I35" s="26">
        <f>SUM(G35:H35)</f>
        <v>1</v>
      </c>
    </row>
    <row r="36" spans="1:9" ht="23.1" customHeight="1" x14ac:dyDescent="0.15">
      <c r="A36" s="216"/>
      <c r="B36" s="227"/>
      <c r="C36" s="228" t="s">
        <v>112</v>
      </c>
      <c r="D36" s="229"/>
      <c r="E36" s="27">
        <v>2</v>
      </c>
      <c r="F36" s="25">
        <v>0</v>
      </c>
      <c r="G36" s="25">
        <v>2</v>
      </c>
      <c r="H36" s="25">
        <v>0</v>
      </c>
      <c r="I36" s="26">
        <f>SUM(G36:H36)</f>
        <v>2</v>
      </c>
    </row>
    <row r="37" spans="1:9" ht="23.1" customHeight="1" x14ac:dyDescent="0.15">
      <c r="A37" s="216"/>
      <c r="B37" s="227"/>
      <c r="C37" s="230" t="s">
        <v>20</v>
      </c>
      <c r="D37" s="231"/>
      <c r="E37" s="25">
        <f>SUM(E33:E36)</f>
        <v>14303</v>
      </c>
      <c r="F37" s="25">
        <f>SUM(F33:F36)</f>
        <v>50</v>
      </c>
      <c r="G37" s="25">
        <f>SUM(G33:G36)</f>
        <v>14353</v>
      </c>
      <c r="H37" s="25">
        <f>SUM(H33:H36)</f>
        <v>0</v>
      </c>
      <c r="I37" s="26">
        <f>SUM(G37:H37)</f>
        <v>14353</v>
      </c>
    </row>
    <row r="38" spans="1:9" ht="23.1" customHeight="1" x14ac:dyDescent="0.15">
      <c r="A38" s="249" t="s">
        <v>44</v>
      </c>
      <c r="B38" s="250"/>
      <c r="C38" s="250"/>
      <c r="D38" s="251"/>
      <c r="E38" s="143">
        <v>17984</v>
      </c>
      <c r="F38" s="33">
        <v>0</v>
      </c>
      <c r="G38" s="43" t="s">
        <v>106</v>
      </c>
      <c r="H38" s="43" t="s">
        <v>106</v>
      </c>
      <c r="I38" s="34">
        <v>17984</v>
      </c>
    </row>
    <row r="39" spans="1:9" ht="23.1" customHeight="1" x14ac:dyDescent="0.15">
      <c r="A39" s="249" t="s">
        <v>45</v>
      </c>
      <c r="B39" s="250"/>
      <c r="C39" s="250"/>
      <c r="D39" s="251"/>
      <c r="E39" s="143">
        <v>5682</v>
      </c>
      <c r="F39" s="33">
        <v>0</v>
      </c>
      <c r="G39" s="33">
        <v>5682</v>
      </c>
      <c r="H39" s="33">
        <v>0</v>
      </c>
      <c r="I39" s="34">
        <f>SUM(G39:H39)</f>
        <v>5682</v>
      </c>
    </row>
    <row r="40" spans="1:9" ht="23.1" customHeight="1" x14ac:dyDescent="0.15">
      <c r="A40" s="249" t="s">
        <v>46</v>
      </c>
      <c r="B40" s="250"/>
      <c r="C40" s="250"/>
      <c r="D40" s="251"/>
      <c r="E40" s="143">
        <v>412</v>
      </c>
      <c r="F40" s="33">
        <v>0</v>
      </c>
      <c r="G40" s="33">
        <v>412</v>
      </c>
      <c r="H40" s="33">
        <v>0</v>
      </c>
      <c r="I40" s="34">
        <f>SUM(G40:H40)</f>
        <v>412</v>
      </c>
    </row>
    <row r="41" spans="1:9" ht="23.1" customHeight="1" x14ac:dyDescent="0.15">
      <c r="A41" s="239" t="s">
        <v>47</v>
      </c>
      <c r="B41" s="252"/>
      <c r="C41" s="253"/>
      <c r="D41" s="254"/>
      <c r="E41" s="44">
        <v>147295</v>
      </c>
      <c r="F41" s="33">
        <v>3</v>
      </c>
      <c r="G41" s="43" t="s">
        <v>106</v>
      </c>
      <c r="H41" s="43" t="s">
        <v>106</v>
      </c>
      <c r="I41" s="34">
        <v>147298</v>
      </c>
    </row>
    <row r="42" spans="1:9" ht="23.1" customHeight="1" x14ac:dyDescent="0.15">
      <c r="A42" s="239"/>
      <c r="B42" s="252"/>
      <c r="C42" s="255" t="s">
        <v>48</v>
      </c>
      <c r="D42" s="256"/>
      <c r="E42" s="143">
        <v>138442</v>
      </c>
      <c r="F42" s="33">
        <v>3</v>
      </c>
      <c r="G42" s="33">
        <v>138444</v>
      </c>
      <c r="H42" s="33">
        <v>1</v>
      </c>
      <c r="I42" s="34">
        <f>SUM(G42:H42)</f>
        <v>138445</v>
      </c>
    </row>
    <row r="43" spans="1:9" ht="23.1" customHeight="1" x14ac:dyDescent="0.15">
      <c r="A43" s="239"/>
      <c r="B43" s="252"/>
      <c r="C43" s="257" t="s">
        <v>49</v>
      </c>
      <c r="D43" s="258"/>
      <c r="E43" s="45">
        <v>8038</v>
      </c>
      <c r="F43" s="33">
        <v>0</v>
      </c>
      <c r="G43" s="43" t="s">
        <v>106</v>
      </c>
      <c r="H43" s="43" t="s">
        <v>34</v>
      </c>
      <c r="I43" s="34">
        <v>8038</v>
      </c>
    </row>
    <row r="44" spans="1:9" ht="23.1" customHeight="1" x14ac:dyDescent="0.15">
      <c r="A44" s="239"/>
      <c r="B44" s="252"/>
      <c r="C44" s="46"/>
      <c r="D44" s="47" t="s">
        <v>50</v>
      </c>
      <c r="E44" s="144">
        <v>3315</v>
      </c>
      <c r="F44" s="33">
        <v>0</v>
      </c>
      <c r="G44" s="43" t="s">
        <v>106</v>
      </c>
      <c r="H44" s="48" t="s">
        <v>106</v>
      </c>
      <c r="I44" s="34">
        <v>3315</v>
      </c>
    </row>
    <row r="45" spans="1:9" ht="23.1" customHeight="1" x14ac:dyDescent="0.15">
      <c r="A45" s="239"/>
      <c r="B45" s="252"/>
      <c r="C45" s="247" t="s">
        <v>51</v>
      </c>
      <c r="D45" s="251"/>
      <c r="E45" s="45">
        <v>14</v>
      </c>
      <c r="F45" s="49">
        <v>0</v>
      </c>
      <c r="G45" s="43" t="s">
        <v>34</v>
      </c>
      <c r="H45" s="48" t="s">
        <v>34</v>
      </c>
      <c r="I45" s="34">
        <v>14</v>
      </c>
    </row>
    <row r="46" spans="1:9" ht="23.1" customHeight="1" x14ac:dyDescent="0.15">
      <c r="A46" s="239"/>
      <c r="B46" s="252"/>
      <c r="C46" s="247" t="s">
        <v>52</v>
      </c>
      <c r="D46" s="251"/>
      <c r="E46" s="45">
        <v>4</v>
      </c>
      <c r="F46" s="49">
        <v>0</v>
      </c>
      <c r="G46" s="43" t="s">
        <v>106</v>
      </c>
      <c r="H46" s="48" t="s">
        <v>106</v>
      </c>
      <c r="I46" s="34">
        <v>4</v>
      </c>
    </row>
    <row r="47" spans="1:9" ht="23.1" customHeight="1" x14ac:dyDescent="0.15">
      <c r="A47" s="239"/>
      <c r="B47" s="252"/>
      <c r="C47" s="247" t="s">
        <v>53</v>
      </c>
      <c r="D47" s="248"/>
      <c r="E47" s="45">
        <v>263</v>
      </c>
      <c r="F47" s="49">
        <v>0</v>
      </c>
      <c r="G47" s="33">
        <v>263</v>
      </c>
      <c r="H47" s="45">
        <v>0</v>
      </c>
      <c r="I47" s="34">
        <f>SUM(G47:H47)</f>
        <v>263</v>
      </c>
    </row>
    <row r="48" spans="1:9" ht="23.1" customHeight="1" x14ac:dyDescent="0.15">
      <c r="A48" s="237" t="s">
        <v>54</v>
      </c>
      <c r="B48" s="238"/>
      <c r="C48" s="243" t="s">
        <v>49</v>
      </c>
      <c r="D48" s="244"/>
      <c r="E48" s="45">
        <v>67187</v>
      </c>
      <c r="F48" s="49">
        <v>0</v>
      </c>
      <c r="G48" s="43" t="s">
        <v>106</v>
      </c>
      <c r="H48" s="48" t="s">
        <v>106</v>
      </c>
      <c r="I48" s="34">
        <v>67187</v>
      </c>
    </row>
    <row r="49" spans="1:9" ht="23.1" customHeight="1" x14ac:dyDescent="0.15">
      <c r="A49" s="239"/>
      <c r="B49" s="240"/>
      <c r="C49" s="50"/>
      <c r="D49" s="51" t="s">
        <v>50</v>
      </c>
      <c r="E49" s="45">
        <v>32670</v>
      </c>
      <c r="F49" s="49">
        <v>0</v>
      </c>
      <c r="G49" s="43" t="s">
        <v>106</v>
      </c>
      <c r="H49" s="48" t="s">
        <v>106</v>
      </c>
      <c r="I49" s="34">
        <v>32670</v>
      </c>
    </row>
    <row r="50" spans="1:9" ht="23.1" customHeight="1" x14ac:dyDescent="0.15">
      <c r="A50" s="239"/>
      <c r="B50" s="240"/>
      <c r="C50" s="245" t="s">
        <v>55</v>
      </c>
      <c r="D50" s="246"/>
      <c r="E50" s="45">
        <v>0</v>
      </c>
      <c r="F50" s="49">
        <v>0</v>
      </c>
      <c r="G50" s="43" t="s">
        <v>106</v>
      </c>
      <c r="H50" s="48" t="s">
        <v>106</v>
      </c>
      <c r="I50" s="34">
        <v>0</v>
      </c>
    </row>
    <row r="51" spans="1:9" ht="23.1" customHeight="1" x14ac:dyDescent="0.15">
      <c r="A51" s="239"/>
      <c r="B51" s="240"/>
      <c r="C51" s="245" t="s">
        <v>56</v>
      </c>
      <c r="D51" s="246"/>
      <c r="E51" s="45">
        <v>0</v>
      </c>
      <c r="F51" s="49">
        <v>0</v>
      </c>
      <c r="G51" s="43" t="s">
        <v>106</v>
      </c>
      <c r="H51" s="48" t="s">
        <v>34</v>
      </c>
      <c r="I51" s="34">
        <v>0</v>
      </c>
    </row>
    <row r="52" spans="1:9" ht="23.1" customHeight="1" x14ac:dyDescent="0.15">
      <c r="A52" s="241"/>
      <c r="B52" s="242"/>
      <c r="C52" s="247" t="s">
        <v>53</v>
      </c>
      <c r="D52" s="248"/>
      <c r="E52" s="45">
        <v>6068</v>
      </c>
      <c r="F52" s="49">
        <v>0</v>
      </c>
      <c r="G52" s="33">
        <v>6068</v>
      </c>
      <c r="H52" s="45">
        <v>0</v>
      </c>
      <c r="I52" s="34">
        <f>SUM(G52:H52)</f>
        <v>6068</v>
      </c>
    </row>
    <row r="53" spans="1:9" ht="23.1" customHeight="1" x14ac:dyDescent="0.15">
      <c r="A53" s="249" t="s">
        <v>57</v>
      </c>
      <c r="B53" s="250"/>
      <c r="C53" s="250"/>
      <c r="D53" s="251"/>
      <c r="E53" s="45">
        <v>670</v>
      </c>
      <c r="F53" s="49">
        <v>0</v>
      </c>
      <c r="G53" s="43" t="s">
        <v>106</v>
      </c>
      <c r="H53" s="48" t="s">
        <v>106</v>
      </c>
      <c r="I53" s="34">
        <v>670</v>
      </c>
    </row>
    <row r="54" spans="1:9" ht="23.1" customHeight="1" thickBot="1" x14ac:dyDescent="0.2">
      <c r="A54" s="259" t="s">
        <v>58</v>
      </c>
      <c r="B54" s="260"/>
      <c r="C54" s="260"/>
      <c r="D54" s="261"/>
      <c r="E54" s="145">
        <v>0</v>
      </c>
      <c r="F54" s="52">
        <v>0</v>
      </c>
      <c r="G54" s="53" t="s">
        <v>34</v>
      </c>
      <c r="H54" s="54" t="s">
        <v>106</v>
      </c>
      <c r="I54" s="55">
        <v>0</v>
      </c>
    </row>
    <row r="55" spans="1:9" ht="28.5" x14ac:dyDescent="0.3">
      <c r="A55" s="208" t="str">
        <f>A1</f>
        <v>検査関係業務量報告</v>
      </c>
      <c r="B55" s="208"/>
      <c r="C55" s="208"/>
      <c r="D55" s="208"/>
      <c r="E55" s="208"/>
      <c r="F55" s="208"/>
      <c r="G55" s="208"/>
      <c r="H55" s="208"/>
      <c r="I55" s="208"/>
    </row>
    <row r="56" spans="1:9" ht="12.75" customHeight="1" x14ac:dyDescent="0.3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 customHeight="1" x14ac:dyDescent="0.2">
      <c r="A57" s="57"/>
      <c r="B57" s="58"/>
      <c r="C57" s="58"/>
      <c r="F57" s="7"/>
      <c r="G57" s="7"/>
      <c r="H57" s="8"/>
      <c r="I57" s="146" t="str">
        <f>IF(I3="","",I3)</f>
        <v/>
      </c>
    </row>
    <row r="58" spans="1:9" ht="23.25" customHeight="1" x14ac:dyDescent="0.15">
      <c r="A58" s="263" t="str">
        <f>A4</f>
        <v>令和 1年 5月</v>
      </c>
      <c r="B58" s="264"/>
      <c r="C58" s="264"/>
      <c r="D58" s="264"/>
      <c r="E58" s="264"/>
      <c r="F58" s="264"/>
      <c r="G58" s="264"/>
      <c r="H58" s="264"/>
      <c r="I58" s="146"/>
    </row>
    <row r="59" spans="1:9" ht="20.25" customHeight="1" thickBot="1" x14ac:dyDescent="0.2">
      <c r="A59" s="59" t="str">
        <f>A5</f>
        <v>全国計</v>
      </c>
      <c r="B59" s="60"/>
      <c r="C59" s="60"/>
      <c r="D59" s="60"/>
      <c r="E59" s="10"/>
      <c r="F59" s="11"/>
      <c r="G59" s="11"/>
      <c r="H59" s="11"/>
      <c r="I59" s="14" t="s">
        <v>59</v>
      </c>
    </row>
    <row r="60" spans="1:9" ht="23.1" customHeight="1" thickBot="1" x14ac:dyDescent="0.2">
      <c r="A60" s="211" t="s">
        <v>113</v>
      </c>
      <c r="B60" s="212"/>
      <c r="C60" s="212"/>
      <c r="D60" s="213"/>
      <c r="E60" s="129" t="s">
        <v>8</v>
      </c>
      <c r="F60" s="18" t="s">
        <v>9</v>
      </c>
      <c r="G60" s="18" t="s">
        <v>10</v>
      </c>
      <c r="H60" s="18" t="s">
        <v>11</v>
      </c>
      <c r="I60" s="19" t="s">
        <v>12</v>
      </c>
    </row>
    <row r="61" spans="1:9" ht="23.1" customHeight="1" x14ac:dyDescent="0.15">
      <c r="A61" s="265" t="s">
        <v>61</v>
      </c>
      <c r="B61" s="266"/>
      <c r="C61" s="230" t="s">
        <v>62</v>
      </c>
      <c r="D61" s="271"/>
      <c r="E61" s="62">
        <v>523</v>
      </c>
      <c r="F61" s="63">
        <v>1</v>
      </c>
      <c r="G61" s="30" t="s">
        <v>106</v>
      </c>
      <c r="H61" s="64" t="s">
        <v>106</v>
      </c>
      <c r="I61" s="34">
        <v>524</v>
      </c>
    </row>
    <row r="62" spans="1:9" ht="23.1" customHeight="1" x14ac:dyDescent="0.15">
      <c r="A62" s="267"/>
      <c r="B62" s="268"/>
      <c r="C62" s="230" t="s">
        <v>63</v>
      </c>
      <c r="D62" s="271"/>
      <c r="E62" s="62">
        <v>3875</v>
      </c>
      <c r="F62" s="63">
        <v>19</v>
      </c>
      <c r="G62" s="30" t="s">
        <v>106</v>
      </c>
      <c r="H62" s="64" t="s">
        <v>106</v>
      </c>
      <c r="I62" s="34">
        <v>3894</v>
      </c>
    </row>
    <row r="63" spans="1:9" ht="23.1" customHeight="1" x14ac:dyDescent="0.15">
      <c r="A63" s="267"/>
      <c r="B63" s="268"/>
      <c r="C63" s="230" t="s">
        <v>65</v>
      </c>
      <c r="D63" s="271"/>
      <c r="E63" s="62">
        <v>132</v>
      </c>
      <c r="F63" s="63">
        <v>1</v>
      </c>
      <c r="G63" s="30" t="s">
        <v>34</v>
      </c>
      <c r="H63" s="64" t="s">
        <v>106</v>
      </c>
      <c r="I63" s="34">
        <v>133</v>
      </c>
    </row>
    <row r="64" spans="1:9" ht="23.1" customHeight="1" x14ac:dyDescent="0.15">
      <c r="A64" s="269"/>
      <c r="B64" s="270"/>
      <c r="C64" s="230" t="s">
        <v>20</v>
      </c>
      <c r="D64" s="231"/>
      <c r="E64" s="25">
        <f>SUM(E61:E63)</f>
        <v>4530</v>
      </c>
      <c r="F64" s="25">
        <f>SUM(F61:F63)</f>
        <v>21</v>
      </c>
      <c r="G64" s="30" t="s">
        <v>106</v>
      </c>
      <c r="H64" s="30" t="s">
        <v>106</v>
      </c>
      <c r="I64" s="26">
        <f>SUM(I61:I63)</f>
        <v>4551</v>
      </c>
    </row>
    <row r="65" spans="1:9" ht="23.1" customHeight="1" x14ac:dyDescent="0.15">
      <c r="A65" s="265" t="s">
        <v>114</v>
      </c>
      <c r="B65" s="266"/>
      <c r="C65" s="234" t="s">
        <v>115</v>
      </c>
      <c r="D65" s="65" t="s">
        <v>116</v>
      </c>
      <c r="E65" s="27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267"/>
      <c r="B66" s="268"/>
      <c r="C66" s="274"/>
      <c r="D66" s="65" t="s">
        <v>117</v>
      </c>
      <c r="E66" s="27">
        <v>512</v>
      </c>
      <c r="F66" s="25">
        <v>0</v>
      </c>
      <c r="G66" s="25">
        <v>512</v>
      </c>
      <c r="H66" s="25">
        <v>0</v>
      </c>
      <c r="I66" s="34">
        <f t="shared" si="2"/>
        <v>512</v>
      </c>
    </row>
    <row r="67" spans="1:9" ht="23.1" customHeight="1" x14ac:dyDescent="0.15">
      <c r="A67" s="267"/>
      <c r="B67" s="268"/>
      <c r="C67" s="234" t="s">
        <v>70</v>
      </c>
      <c r="D67" s="65" t="s">
        <v>116</v>
      </c>
      <c r="E67" s="27">
        <v>3</v>
      </c>
      <c r="F67" s="25">
        <v>0</v>
      </c>
      <c r="G67" s="25">
        <v>3</v>
      </c>
      <c r="H67" s="25">
        <v>0</v>
      </c>
      <c r="I67" s="34">
        <f t="shared" si="2"/>
        <v>3</v>
      </c>
    </row>
    <row r="68" spans="1:9" ht="23.1" customHeight="1" x14ac:dyDescent="0.15">
      <c r="A68" s="267"/>
      <c r="B68" s="268"/>
      <c r="C68" s="274"/>
      <c r="D68" s="65" t="s">
        <v>117</v>
      </c>
      <c r="E68" s="27">
        <v>3782</v>
      </c>
      <c r="F68" s="25">
        <v>15</v>
      </c>
      <c r="G68" s="25">
        <v>3797</v>
      </c>
      <c r="H68" s="25">
        <v>0</v>
      </c>
      <c r="I68" s="34">
        <f t="shared" si="2"/>
        <v>3797</v>
      </c>
    </row>
    <row r="69" spans="1:9" ht="23.1" customHeight="1" x14ac:dyDescent="0.15">
      <c r="A69" s="267"/>
      <c r="B69" s="268"/>
      <c r="C69" s="234" t="s">
        <v>118</v>
      </c>
      <c r="D69" s="65" t="s">
        <v>116</v>
      </c>
      <c r="E69" s="27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267"/>
      <c r="B70" s="268"/>
      <c r="C70" s="274"/>
      <c r="D70" s="65" t="s">
        <v>117</v>
      </c>
      <c r="E70" s="27">
        <v>123</v>
      </c>
      <c r="F70" s="25">
        <v>1</v>
      </c>
      <c r="G70" s="25">
        <v>124</v>
      </c>
      <c r="H70" s="25">
        <v>0</v>
      </c>
      <c r="I70" s="34">
        <f t="shared" si="2"/>
        <v>124</v>
      </c>
    </row>
    <row r="71" spans="1:9" ht="23.1" customHeight="1" x14ac:dyDescent="0.15">
      <c r="A71" s="272"/>
      <c r="B71" s="273"/>
      <c r="C71" s="230" t="s">
        <v>20</v>
      </c>
      <c r="D71" s="231"/>
      <c r="E71" s="25">
        <f>SUM(E65:E70)</f>
        <v>4420</v>
      </c>
      <c r="F71" s="25">
        <f>SUM(F65:F70)</f>
        <v>16</v>
      </c>
      <c r="G71" s="25">
        <f>SUM(G65:G70)</f>
        <v>4436</v>
      </c>
      <c r="H71" s="25">
        <f>SUM(H65:H70)</f>
        <v>0</v>
      </c>
      <c r="I71" s="34">
        <f t="shared" si="2"/>
        <v>4436</v>
      </c>
    </row>
    <row r="72" spans="1:9" ht="23.1" customHeight="1" x14ac:dyDescent="0.15">
      <c r="A72" s="265" t="s">
        <v>119</v>
      </c>
      <c r="B72" s="266"/>
      <c r="C72" s="228" t="s">
        <v>120</v>
      </c>
      <c r="D72" s="229"/>
      <c r="E72" s="66">
        <v>568</v>
      </c>
      <c r="F72" s="67">
        <v>1</v>
      </c>
      <c r="G72" s="25">
        <v>569</v>
      </c>
      <c r="H72" s="25">
        <v>0</v>
      </c>
      <c r="I72" s="34">
        <f t="shared" si="2"/>
        <v>569</v>
      </c>
    </row>
    <row r="73" spans="1:9" ht="23.1" customHeight="1" x14ac:dyDescent="0.15">
      <c r="A73" s="267"/>
      <c r="B73" s="268"/>
      <c r="C73" s="228" t="s">
        <v>104</v>
      </c>
      <c r="D73" s="229"/>
      <c r="E73" s="66">
        <v>3948</v>
      </c>
      <c r="F73" s="67">
        <v>19</v>
      </c>
      <c r="G73" s="25">
        <v>3967</v>
      </c>
      <c r="H73" s="25">
        <v>0</v>
      </c>
      <c r="I73" s="34">
        <f t="shared" si="2"/>
        <v>3967</v>
      </c>
    </row>
    <row r="74" spans="1:9" ht="23.1" customHeight="1" x14ac:dyDescent="0.15">
      <c r="A74" s="267"/>
      <c r="B74" s="268"/>
      <c r="C74" s="228" t="s">
        <v>76</v>
      </c>
      <c r="D74" s="229"/>
      <c r="E74" s="66">
        <v>137</v>
      </c>
      <c r="F74" s="67">
        <v>1</v>
      </c>
      <c r="G74" s="25">
        <v>138</v>
      </c>
      <c r="H74" s="25">
        <v>0</v>
      </c>
      <c r="I74" s="34">
        <f t="shared" si="2"/>
        <v>138</v>
      </c>
    </row>
    <row r="75" spans="1:9" ht="23.1" customHeight="1" x14ac:dyDescent="0.15">
      <c r="A75" s="267"/>
      <c r="B75" s="268"/>
      <c r="C75" s="228" t="s">
        <v>77</v>
      </c>
      <c r="D75" s="229"/>
      <c r="E75" s="66">
        <v>38</v>
      </c>
      <c r="F75" s="67">
        <v>0</v>
      </c>
      <c r="G75" s="25">
        <v>38</v>
      </c>
      <c r="H75" s="25">
        <v>0</v>
      </c>
      <c r="I75" s="34">
        <f t="shared" si="2"/>
        <v>38</v>
      </c>
    </row>
    <row r="76" spans="1:9" ht="23.1" customHeight="1" x14ac:dyDescent="0.15">
      <c r="A76" s="272"/>
      <c r="B76" s="273"/>
      <c r="C76" s="230" t="s">
        <v>20</v>
      </c>
      <c r="D76" s="231"/>
      <c r="E76" s="67">
        <f>SUM(E72:E75)</f>
        <v>4691</v>
      </c>
      <c r="F76" s="67">
        <f>SUM(F72:F75)</f>
        <v>21</v>
      </c>
      <c r="G76" s="67">
        <f>SUM(G72:G75)</f>
        <v>4712</v>
      </c>
      <c r="H76" s="67">
        <f>SUM(H72:H75)</f>
        <v>0</v>
      </c>
      <c r="I76" s="34">
        <f t="shared" si="2"/>
        <v>4712</v>
      </c>
    </row>
    <row r="77" spans="1:9" ht="23.1" customHeight="1" x14ac:dyDescent="0.15">
      <c r="A77" s="265" t="s">
        <v>78</v>
      </c>
      <c r="B77" s="266"/>
      <c r="C77" s="228" t="s">
        <v>120</v>
      </c>
      <c r="D77" s="229"/>
      <c r="E77" s="27">
        <v>4717</v>
      </c>
      <c r="F77" s="25">
        <v>1</v>
      </c>
      <c r="G77" s="30" t="s">
        <v>106</v>
      </c>
      <c r="H77" s="30" t="s">
        <v>106</v>
      </c>
      <c r="I77" s="34">
        <v>4718</v>
      </c>
    </row>
    <row r="78" spans="1:9" ht="23.1" customHeight="1" x14ac:dyDescent="0.15">
      <c r="A78" s="267"/>
      <c r="B78" s="268"/>
      <c r="C78" s="228" t="s">
        <v>104</v>
      </c>
      <c r="D78" s="229"/>
      <c r="E78" s="27">
        <v>34591</v>
      </c>
      <c r="F78" s="25">
        <v>685</v>
      </c>
      <c r="G78" s="30" t="s">
        <v>107</v>
      </c>
      <c r="H78" s="30" t="s">
        <v>106</v>
      </c>
      <c r="I78" s="34">
        <v>35276</v>
      </c>
    </row>
    <row r="79" spans="1:9" ht="23.1" customHeight="1" x14ac:dyDescent="0.15">
      <c r="A79" s="267"/>
      <c r="B79" s="268"/>
      <c r="C79" s="228" t="s">
        <v>121</v>
      </c>
      <c r="D79" s="229"/>
      <c r="E79" s="27">
        <v>1092</v>
      </c>
      <c r="F79" s="25">
        <v>29</v>
      </c>
      <c r="G79" s="30" t="s">
        <v>106</v>
      </c>
      <c r="H79" s="30" t="s">
        <v>106</v>
      </c>
      <c r="I79" s="34">
        <v>1121</v>
      </c>
    </row>
    <row r="80" spans="1:9" ht="23.1" customHeight="1" x14ac:dyDescent="0.15">
      <c r="A80" s="267"/>
      <c r="B80" s="268"/>
      <c r="C80" s="234" t="s">
        <v>77</v>
      </c>
      <c r="D80" s="285"/>
      <c r="E80" s="68">
        <v>222</v>
      </c>
      <c r="F80" s="69">
        <v>0</v>
      </c>
      <c r="G80" s="30" t="s">
        <v>106</v>
      </c>
      <c r="H80" s="30" t="s">
        <v>106</v>
      </c>
      <c r="I80" s="70">
        <v>222</v>
      </c>
    </row>
    <row r="81" spans="1:9" ht="23.1" customHeight="1" x14ac:dyDescent="0.15">
      <c r="A81" s="272"/>
      <c r="B81" s="273"/>
      <c r="C81" s="286" t="s">
        <v>20</v>
      </c>
      <c r="D81" s="229"/>
      <c r="E81" s="27">
        <f>SUM(E77:E80)</f>
        <v>40622</v>
      </c>
      <c r="F81" s="25">
        <f>SUM(F77:F80)</f>
        <v>715</v>
      </c>
      <c r="G81" s="30" t="s">
        <v>106</v>
      </c>
      <c r="H81" s="30" t="s">
        <v>107</v>
      </c>
      <c r="I81" s="26">
        <f>SUM(I77:I80)</f>
        <v>41337</v>
      </c>
    </row>
    <row r="82" spans="1:9" ht="23.1" customHeight="1" x14ac:dyDescent="0.15">
      <c r="A82" s="265" t="s">
        <v>82</v>
      </c>
      <c r="B82" s="275"/>
      <c r="C82" s="278" t="s">
        <v>13</v>
      </c>
      <c r="D82" s="279"/>
      <c r="E82" s="27">
        <v>43069</v>
      </c>
      <c r="F82" s="25">
        <v>0</v>
      </c>
      <c r="G82" s="30" t="s">
        <v>106</v>
      </c>
      <c r="H82" s="30" t="s">
        <v>106</v>
      </c>
      <c r="I82" s="26">
        <v>43069</v>
      </c>
    </row>
    <row r="83" spans="1:9" ht="23.1" customHeight="1" x14ac:dyDescent="0.15">
      <c r="A83" s="267"/>
      <c r="B83" s="276"/>
      <c r="C83" s="71"/>
      <c r="D83" s="72" t="s">
        <v>83</v>
      </c>
      <c r="E83" s="73">
        <v>43011</v>
      </c>
      <c r="F83" s="33">
        <v>0</v>
      </c>
      <c r="G83" s="43" t="s">
        <v>106</v>
      </c>
      <c r="H83" s="43" t="s">
        <v>106</v>
      </c>
      <c r="I83" s="34">
        <v>43011</v>
      </c>
    </row>
    <row r="84" spans="1:9" ht="23.1" customHeight="1" x14ac:dyDescent="0.15">
      <c r="A84" s="277"/>
      <c r="B84" s="276"/>
      <c r="C84" s="280" t="s">
        <v>84</v>
      </c>
      <c r="D84" s="279"/>
      <c r="E84" s="27">
        <v>10819</v>
      </c>
      <c r="F84" s="25">
        <v>0</v>
      </c>
      <c r="G84" s="30" t="s">
        <v>106</v>
      </c>
      <c r="H84" s="30" t="s">
        <v>106</v>
      </c>
      <c r="I84" s="26">
        <v>10819</v>
      </c>
    </row>
    <row r="85" spans="1:9" ht="23.1" customHeight="1" x14ac:dyDescent="0.15">
      <c r="A85" s="277"/>
      <c r="B85" s="276"/>
      <c r="C85" s="280" t="s">
        <v>85</v>
      </c>
      <c r="D85" s="279"/>
      <c r="E85" s="27">
        <v>660</v>
      </c>
      <c r="F85" s="25">
        <v>0</v>
      </c>
      <c r="G85" s="30" t="s">
        <v>106</v>
      </c>
      <c r="H85" s="30" t="s">
        <v>106</v>
      </c>
      <c r="I85" s="26">
        <v>660</v>
      </c>
    </row>
    <row r="86" spans="1:9" ht="23.1" customHeight="1" x14ac:dyDescent="0.15">
      <c r="A86" s="277"/>
      <c r="B86" s="276"/>
      <c r="C86" s="278" t="s">
        <v>20</v>
      </c>
      <c r="D86" s="281"/>
      <c r="E86" s="62">
        <f>SUM(E82,E84,E85)</f>
        <v>54548</v>
      </c>
      <c r="F86" s="67">
        <f>SUM(F82,F84,F85)</f>
        <v>0</v>
      </c>
      <c r="G86" s="30" t="s">
        <v>107</v>
      </c>
      <c r="H86" s="74" t="s">
        <v>106</v>
      </c>
      <c r="I86" s="75">
        <f>SUM(I82,I84,I85)</f>
        <v>54548</v>
      </c>
    </row>
    <row r="87" spans="1:9" ht="23.1" customHeight="1" thickBot="1" x14ac:dyDescent="0.2">
      <c r="A87" s="282" t="s">
        <v>86</v>
      </c>
      <c r="B87" s="283"/>
      <c r="C87" s="283"/>
      <c r="D87" s="284"/>
      <c r="E87" s="147">
        <v>351295</v>
      </c>
      <c r="F87" s="76">
        <v>56</v>
      </c>
      <c r="G87" s="43" t="s">
        <v>106</v>
      </c>
      <c r="H87" s="43" t="s">
        <v>106</v>
      </c>
      <c r="I87" s="34">
        <v>351351</v>
      </c>
    </row>
    <row r="88" spans="1:9" ht="23.1" customHeight="1" thickBot="1" x14ac:dyDescent="0.2">
      <c r="A88" s="290" t="s">
        <v>122</v>
      </c>
      <c r="B88" s="291"/>
      <c r="C88" s="291"/>
      <c r="D88" s="292"/>
      <c r="E88" s="77">
        <f>SUM(E14,E17,E18,E21,E22,E76)</f>
        <v>1163974</v>
      </c>
      <c r="F88" s="77">
        <f>SUM(F14,F17,F18,F21,F22,F76)</f>
        <v>20853</v>
      </c>
      <c r="G88" s="77">
        <f>SUM(G14,G17,G21,G22,G76)</f>
        <v>1184755</v>
      </c>
      <c r="H88" s="77">
        <f>SUM(H14,H17,H21,H22,H76)</f>
        <v>72</v>
      </c>
      <c r="I88" s="81">
        <f>SUM(I14,I17,I18,I21,I22,I76)</f>
        <v>1184827</v>
      </c>
    </row>
    <row r="89" spans="1:9" ht="23.1" customHeight="1" thickBot="1" x14ac:dyDescent="0.2">
      <c r="A89" s="290" t="s">
        <v>88</v>
      </c>
      <c r="B89" s="291"/>
      <c r="C89" s="291"/>
      <c r="D89" s="292"/>
      <c r="E89" s="78">
        <f>SUM(E14,E17,E18,E21,E22,E28,E29,E37,E38,E39,E40,E41,E48,E50,E51,E52,E53,E54,E76)</f>
        <v>1847924</v>
      </c>
      <c r="F89" s="78">
        <f>SUM(F14,F17,F18,F21,F22,F28,F29,F37,F38,F39,F40,F41,F48,F50,F51,F52,F53,F54,F76)</f>
        <v>20908</v>
      </c>
      <c r="G89" s="79" t="s">
        <v>106</v>
      </c>
      <c r="H89" s="79" t="s">
        <v>106</v>
      </c>
      <c r="I89" s="81">
        <f>SUM(I14,I17,I18,I21,I22,I28,I29,I37,I38,I39,I40,I41,I48,I50,I51,I52,I53,I54,I76)</f>
        <v>1868832</v>
      </c>
    </row>
    <row r="90" spans="1:9" ht="23.1" customHeight="1" thickBot="1" x14ac:dyDescent="0.2">
      <c r="A90" s="290" t="s">
        <v>89</v>
      </c>
      <c r="B90" s="291"/>
      <c r="C90" s="291"/>
      <c r="D90" s="292"/>
      <c r="E90" s="80" t="s">
        <v>106</v>
      </c>
      <c r="F90" s="79" t="s">
        <v>107</v>
      </c>
      <c r="G90" s="79" t="s">
        <v>106</v>
      </c>
      <c r="H90" s="79" t="s">
        <v>106</v>
      </c>
      <c r="I90" s="81">
        <f>SUM(I11,I13,I16,I18,I20,I22)</f>
        <v>355588</v>
      </c>
    </row>
    <row r="91" spans="1:9" ht="23.1" customHeight="1" thickBot="1" x14ac:dyDescent="0.2">
      <c r="A91" s="290" t="s">
        <v>90</v>
      </c>
      <c r="B91" s="291"/>
      <c r="C91" s="291"/>
      <c r="D91" s="292"/>
      <c r="E91" s="82">
        <f>IF(I90=0,0,IF(I81=0,0,I81/I90))</f>
        <v>0.1162497047144448</v>
      </c>
      <c r="F91" s="83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4"/>
      <c r="G92" s="84"/>
      <c r="H92" s="84"/>
      <c r="I92" s="84"/>
    </row>
    <row r="93" spans="1:9" s="17" customFormat="1" ht="17.25" customHeight="1" thickBot="1" x14ac:dyDescent="0.2">
      <c r="A93" s="85" t="s">
        <v>123</v>
      </c>
      <c r="C93" s="85"/>
      <c r="D93" s="85"/>
      <c r="E93" s="86"/>
      <c r="F93" s="86"/>
      <c r="G93" s="86"/>
      <c r="H93" s="86"/>
      <c r="I93" s="148"/>
    </row>
    <row r="94" spans="1:9" s="17" customFormat="1" ht="18.75" customHeight="1" thickBot="1" x14ac:dyDescent="0.2">
      <c r="A94" s="327" t="s">
        <v>113</v>
      </c>
      <c r="B94" s="328"/>
      <c r="C94" s="328"/>
      <c r="D94" s="329"/>
      <c r="E94" s="149" t="s">
        <v>8</v>
      </c>
      <c r="F94" s="150" t="s">
        <v>9</v>
      </c>
      <c r="G94" s="150" t="s">
        <v>10</v>
      </c>
      <c r="H94" s="150" t="s">
        <v>11</v>
      </c>
      <c r="I94" s="151" t="s">
        <v>124</v>
      </c>
    </row>
    <row r="95" spans="1:9" s="17" customFormat="1" ht="23.1" hidden="1" customHeight="1" thickBot="1" x14ac:dyDescent="0.2">
      <c r="A95" s="346" t="s">
        <v>120</v>
      </c>
      <c r="B95" s="347"/>
      <c r="C95" s="152" t="s">
        <v>126</v>
      </c>
      <c r="D95" s="153" t="s">
        <v>15</v>
      </c>
      <c r="E95" s="154"/>
      <c r="F95" s="155"/>
      <c r="G95" s="155"/>
      <c r="H95" s="155"/>
      <c r="I95" s="81"/>
    </row>
    <row r="96" spans="1:9" s="17" customFormat="1" ht="23.1" customHeight="1" thickBot="1" x14ac:dyDescent="0.2">
      <c r="A96" s="324" t="s">
        <v>104</v>
      </c>
      <c r="B96" s="325"/>
      <c r="C96" s="330"/>
      <c r="D96" s="153" t="s">
        <v>18</v>
      </c>
      <c r="E96" s="154">
        <v>11323</v>
      </c>
      <c r="F96" s="155">
        <v>297</v>
      </c>
      <c r="G96" s="155">
        <v>11620</v>
      </c>
      <c r="H96" s="156" t="s">
        <v>106</v>
      </c>
      <c r="I96" s="157">
        <f t="shared" ref="I96" si="3">SUM(G96:H96)</f>
        <v>11620</v>
      </c>
    </row>
    <row r="97" spans="1:9" s="17" customFormat="1" ht="9.75" customHeight="1" x14ac:dyDescent="0.15">
      <c r="A97" s="87"/>
      <c r="B97" s="87"/>
      <c r="C97" s="87"/>
      <c r="D97" s="87"/>
      <c r="E97" s="87"/>
      <c r="F97" s="87"/>
      <c r="G97" s="87"/>
      <c r="H97" s="87"/>
      <c r="I97" s="87"/>
    </row>
    <row r="98" spans="1:9" s="17" customFormat="1" ht="17.25" customHeight="1" thickBot="1" x14ac:dyDescent="0.2">
      <c r="A98" s="85" t="s">
        <v>127</v>
      </c>
      <c r="C98" s="85"/>
      <c r="D98" s="85"/>
      <c r="E98" s="86"/>
      <c r="F98" s="86"/>
      <c r="G98" s="86"/>
      <c r="H98" s="86"/>
      <c r="I98" s="148"/>
    </row>
    <row r="99" spans="1:9" s="17" customFormat="1" ht="18.75" customHeight="1" thickBot="1" x14ac:dyDescent="0.2">
      <c r="A99" s="327" t="s">
        <v>128</v>
      </c>
      <c r="B99" s="328"/>
      <c r="C99" s="328"/>
      <c r="D99" s="329"/>
      <c r="E99" s="149" t="s">
        <v>8</v>
      </c>
      <c r="F99" s="150" t="s">
        <v>9</v>
      </c>
      <c r="G99" s="150" t="s">
        <v>10</v>
      </c>
      <c r="H99" s="150" t="s">
        <v>11</v>
      </c>
      <c r="I99" s="151" t="s">
        <v>129</v>
      </c>
    </row>
    <row r="100" spans="1:9" s="17" customFormat="1" ht="23.1" hidden="1" customHeight="1" x14ac:dyDescent="0.15">
      <c r="A100" s="331" t="s">
        <v>13</v>
      </c>
      <c r="B100" s="332"/>
      <c r="C100" s="337" t="s">
        <v>126</v>
      </c>
      <c r="D100" s="158" t="s">
        <v>15</v>
      </c>
      <c r="E100" s="159"/>
      <c r="F100" s="160"/>
      <c r="G100" s="160"/>
      <c r="H100" s="160"/>
      <c r="I100" s="161"/>
    </row>
    <row r="101" spans="1:9" s="17" customFormat="1" ht="23.1" hidden="1" customHeight="1" x14ac:dyDescent="0.15">
      <c r="A101" s="333"/>
      <c r="B101" s="334"/>
      <c r="C101" s="338"/>
      <c r="D101" s="128" t="s">
        <v>117</v>
      </c>
      <c r="E101" s="143"/>
      <c r="F101" s="33"/>
      <c r="G101" s="33"/>
      <c r="H101" s="33"/>
      <c r="I101" s="34"/>
    </row>
    <row r="102" spans="1:9" s="17" customFormat="1" ht="23.1" hidden="1" customHeight="1" thickBot="1" x14ac:dyDescent="0.2">
      <c r="A102" s="335"/>
      <c r="B102" s="336"/>
      <c r="C102" s="323" t="s">
        <v>20</v>
      </c>
      <c r="D102" s="261"/>
      <c r="E102" s="145">
        <f>SUM(E100:E101)</f>
        <v>0</v>
      </c>
      <c r="F102" s="164">
        <f>SUM(F100:F101)</f>
        <v>0</v>
      </c>
      <c r="G102" s="164"/>
      <c r="H102" s="164"/>
      <c r="I102" s="55"/>
    </row>
    <row r="103" spans="1:9" s="17" customFormat="1" ht="23.1" customHeight="1" x14ac:dyDescent="0.15">
      <c r="A103" s="339" t="s">
        <v>130</v>
      </c>
      <c r="B103" s="340"/>
      <c r="C103" s="341"/>
      <c r="D103" s="158" t="s">
        <v>18</v>
      </c>
      <c r="E103" s="159">
        <f>E15+E96</f>
        <v>657275</v>
      </c>
      <c r="F103" s="160">
        <f>F15+F96</f>
        <v>9547</v>
      </c>
      <c r="G103" s="160">
        <f>G15+G96</f>
        <v>666768</v>
      </c>
      <c r="H103" s="160">
        <f>H15</f>
        <v>54</v>
      </c>
      <c r="I103" s="161">
        <f t="shared" ref="I103" si="4">I15+I96</f>
        <v>666822</v>
      </c>
    </row>
    <row r="104" spans="1:9" s="17" customFormat="1" ht="23.1" customHeight="1" x14ac:dyDescent="0.15">
      <c r="A104" s="202"/>
      <c r="B104" s="203"/>
      <c r="C104" s="342"/>
      <c r="D104" s="165" t="s">
        <v>19</v>
      </c>
      <c r="E104" s="44">
        <f>E16</f>
        <v>303337</v>
      </c>
      <c r="F104" s="166">
        <f t="shared" ref="F104:I104" si="5">F16</f>
        <v>11380</v>
      </c>
      <c r="G104" s="166">
        <f t="shared" si="5"/>
        <v>314701</v>
      </c>
      <c r="H104" s="167">
        <f t="shared" si="5"/>
        <v>16</v>
      </c>
      <c r="I104" s="168">
        <f t="shared" si="5"/>
        <v>314717</v>
      </c>
    </row>
    <row r="105" spans="1:9" s="17" customFormat="1" ht="23.1" customHeight="1" thickBot="1" x14ac:dyDescent="0.2">
      <c r="A105" s="343"/>
      <c r="B105" s="344"/>
      <c r="C105" s="345"/>
      <c r="D105" s="169" t="s">
        <v>22</v>
      </c>
      <c r="E105" s="145">
        <f>E103+E104</f>
        <v>960612</v>
      </c>
      <c r="F105" s="164">
        <f t="shared" ref="F105:I105" si="6">F103+F104</f>
        <v>20927</v>
      </c>
      <c r="G105" s="164">
        <f t="shared" si="6"/>
        <v>981469</v>
      </c>
      <c r="H105" s="170">
        <f t="shared" si="6"/>
        <v>70</v>
      </c>
      <c r="I105" s="55">
        <f t="shared" si="6"/>
        <v>981539</v>
      </c>
    </row>
    <row r="106" spans="1:9" s="17" customFormat="1" ht="23.1" customHeight="1" thickBot="1" x14ac:dyDescent="0.2">
      <c r="A106" s="324" t="s">
        <v>87</v>
      </c>
      <c r="B106" s="325"/>
      <c r="C106" s="325"/>
      <c r="D106" s="326"/>
      <c r="E106" s="77">
        <f>E88+E96</f>
        <v>1175297</v>
      </c>
      <c r="F106" s="77">
        <f t="shared" ref="F106:I106" si="7">F88+F96</f>
        <v>21150</v>
      </c>
      <c r="G106" s="77">
        <f t="shared" si="7"/>
        <v>1196375</v>
      </c>
      <c r="H106" s="77">
        <f>H88</f>
        <v>72</v>
      </c>
      <c r="I106" s="81">
        <f t="shared" si="7"/>
        <v>1196447</v>
      </c>
    </row>
    <row r="107" spans="1:9" s="17" customFormat="1" ht="23.1" customHeight="1" thickBot="1" x14ac:dyDescent="0.2">
      <c r="A107" s="324" t="s">
        <v>88</v>
      </c>
      <c r="B107" s="325"/>
      <c r="C107" s="325"/>
      <c r="D107" s="326"/>
      <c r="E107" s="78">
        <f>E89+E96</f>
        <v>1859247</v>
      </c>
      <c r="F107" s="78">
        <f>F89+F96</f>
        <v>21205</v>
      </c>
      <c r="G107" s="79" t="s">
        <v>34</v>
      </c>
      <c r="H107" s="79" t="s">
        <v>131</v>
      </c>
      <c r="I107" s="81">
        <f>I89+I96</f>
        <v>1880452</v>
      </c>
    </row>
    <row r="108" spans="1:9" s="17" customFormat="1" ht="23.1" customHeight="1" thickBot="1" x14ac:dyDescent="0.2">
      <c r="A108" s="324" t="s">
        <v>132</v>
      </c>
      <c r="B108" s="325"/>
      <c r="C108" s="325"/>
      <c r="D108" s="326"/>
      <c r="E108" s="171">
        <f>IF(I105=0,0,IF(I103=0,0,I103/I105))</f>
        <v>0.6793637338913685</v>
      </c>
      <c r="F108" s="87"/>
      <c r="G108" s="87"/>
      <c r="H108" s="87"/>
      <c r="I108" s="87"/>
    </row>
    <row r="109" spans="1:9" s="17" customFormat="1" ht="21.95" customHeight="1" x14ac:dyDescent="0.15">
      <c r="A109" s="88"/>
      <c r="B109" s="88"/>
      <c r="C109" s="89"/>
      <c r="D109" s="89"/>
      <c r="E109" s="89"/>
      <c r="F109" s="89"/>
      <c r="G109" s="89"/>
      <c r="H109" s="89"/>
      <c r="I109" s="89"/>
    </row>
    <row r="110" spans="1:9" s="17" customFormat="1" ht="21.95" customHeight="1" x14ac:dyDescent="0.15">
      <c r="A110" s="88"/>
      <c r="B110" s="88"/>
      <c r="C110" s="89"/>
      <c r="D110" s="89"/>
      <c r="E110" s="89"/>
      <c r="F110" s="89"/>
      <c r="G110" s="89"/>
      <c r="H110" s="89"/>
      <c r="I110" s="89"/>
    </row>
    <row r="111" spans="1:9" s="17" customFormat="1" ht="21.95" customHeight="1" x14ac:dyDescent="0.15">
      <c r="A111" s="88"/>
      <c r="B111" s="88"/>
      <c r="C111" s="89"/>
      <c r="D111" s="89"/>
      <c r="E111" s="89"/>
      <c r="F111" s="89"/>
      <c r="G111" s="89"/>
      <c r="H111" s="89"/>
      <c r="I111" s="89"/>
    </row>
    <row r="112" spans="1:9" s="17" customFormat="1" ht="21.95" customHeight="1" x14ac:dyDescent="0.15">
      <c r="A112" s="88"/>
      <c r="B112" s="88"/>
      <c r="C112" s="89"/>
      <c r="D112" s="89"/>
      <c r="E112" s="89"/>
      <c r="F112" s="89"/>
      <c r="G112" s="89"/>
      <c r="H112" s="89"/>
      <c r="I112" s="89"/>
    </row>
    <row r="113" spans="1:9" s="17" customFormat="1" ht="21.95" customHeight="1" x14ac:dyDescent="0.15">
      <c r="A113" s="88"/>
      <c r="B113" s="88"/>
      <c r="C113" s="89"/>
      <c r="D113" s="89"/>
      <c r="E113" s="89"/>
      <c r="F113" s="89"/>
      <c r="G113" s="89"/>
      <c r="H113" s="89"/>
      <c r="I113" s="89"/>
    </row>
    <row r="114" spans="1:9" ht="9.75" customHeight="1" x14ac:dyDescent="0.15">
      <c r="A114" s="90"/>
      <c r="B114" s="90"/>
      <c r="C114" s="90"/>
      <c r="D114" s="90"/>
      <c r="E114" s="90"/>
      <c r="F114" s="90"/>
      <c r="G114" s="90"/>
      <c r="H114" s="90"/>
      <c r="I114" s="90"/>
    </row>
    <row r="115" spans="1:9" ht="28.5" x14ac:dyDescent="0.3">
      <c r="A115" s="294" t="str">
        <f>A1</f>
        <v>検査関係業務量報告</v>
      </c>
      <c r="B115" s="294"/>
      <c r="C115" s="294"/>
      <c r="D115" s="294"/>
      <c r="E115" s="294"/>
      <c r="F115" s="294"/>
      <c r="G115" s="294"/>
      <c r="H115" s="294"/>
      <c r="I115" s="294"/>
    </row>
    <row r="116" spans="1:9" ht="12.75" customHeight="1" x14ac:dyDescent="0.3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 customHeight="1" x14ac:dyDescent="0.2">
      <c r="A117" s="57"/>
      <c r="B117" s="58"/>
      <c r="C117" s="58"/>
      <c r="F117" s="7"/>
      <c r="G117" s="7"/>
      <c r="H117" s="8"/>
      <c r="I117" s="146" t="str">
        <f>IF(I3="","",I3)</f>
        <v/>
      </c>
    </row>
    <row r="118" spans="1:9" ht="23.25" customHeight="1" x14ac:dyDescent="0.15">
      <c r="A118" s="263" t="str">
        <f>A4</f>
        <v>令和 1年 5月</v>
      </c>
      <c r="B118" s="264"/>
      <c r="C118" s="264"/>
      <c r="D118" s="264"/>
      <c r="E118" s="264"/>
      <c r="F118" s="264"/>
      <c r="G118" s="264"/>
      <c r="H118" s="264"/>
      <c r="I118" s="146"/>
    </row>
    <row r="119" spans="1:9" ht="20.25" customHeight="1" x14ac:dyDescent="0.15">
      <c r="A119" s="59" t="str">
        <f>A5</f>
        <v>全国計</v>
      </c>
      <c r="B119" s="60"/>
      <c r="C119" s="60"/>
      <c r="D119" s="60"/>
      <c r="E119" s="10"/>
      <c r="F119" s="11"/>
      <c r="G119" s="11"/>
      <c r="H119" s="11"/>
      <c r="I119" s="14" t="s">
        <v>91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5" t="s">
        <v>133</v>
      </c>
    </row>
    <row r="122" spans="1:9" s="17" customFormat="1" ht="18.75" customHeight="1" thickBot="1" x14ac:dyDescent="0.2">
      <c r="A122" s="327" t="s">
        <v>7</v>
      </c>
      <c r="B122" s="328"/>
      <c r="C122" s="328"/>
      <c r="D122" s="329"/>
      <c r="E122" s="149" t="s">
        <v>8</v>
      </c>
      <c r="F122" s="150" t="s">
        <v>9</v>
      </c>
      <c r="G122" s="150" t="s">
        <v>10</v>
      </c>
      <c r="H122" s="150" t="s">
        <v>11</v>
      </c>
      <c r="I122" s="151" t="s">
        <v>12</v>
      </c>
    </row>
    <row r="123" spans="1:9" s="17" customFormat="1" ht="18.95" customHeight="1" x14ac:dyDescent="0.15">
      <c r="A123" s="315" t="s">
        <v>33</v>
      </c>
      <c r="B123" s="316"/>
      <c r="C123" s="317"/>
      <c r="D123" s="318"/>
      <c r="E123" s="159">
        <f>E29</f>
        <v>415584</v>
      </c>
      <c r="F123" s="159">
        <f>F29</f>
        <v>2</v>
      </c>
      <c r="G123" s="173" t="s">
        <v>34</v>
      </c>
      <c r="H123" s="173" t="s">
        <v>34</v>
      </c>
      <c r="I123" s="161">
        <f>I29</f>
        <v>415586</v>
      </c>
    </row>
    <row r="124" spans="1:9" s="17" customFormat="1" ht="18.75" customHeight="1" x14ac:dyDescent="0.15">
      <c r="A124" s="319"/>
      <c r="B124" s="320"/>
      <c r="C124" s="207" t="s">
        <v>134</v>
      </c>
      <c r="D124" s="206"/>
      <c r="E124" s="143">
        <v>1305</v>
      </c>
      <c r="F124" s="33">
        <v>0</v>
      </c>
      <c r="G124" s="43" t="s">
        <v>34</v>
      </c>
      <c r="H124" s="43" t="s">
        <v>34</v>
      </c>
      <c r="I124" s="34">
        <v>1305</v>
      </c>
    </row>
    <row r="125" spans="1:9" s="17" customFormat="1" ht="18.95" customHeight="1" thickBot="1" x14ac:dyDescent="0.2">
      <c r="A125" s="321"/>
      <c r="B125" s="322"/>
      <c r="C125" s="323" t="s">
        <v>135</v>
      </c>
      <c r="D125" s="261"/>
      <c r="E125" s="170">
        <f>E123-E124</f>
        <v>414279</v>
      </c>
      <c r="F125" s="170">
        <f>F123-F124</f>
        <v>2</v>
      </c>
      <c r="G125" s="53" t="s">
        <v>131</v>
      </c>
      <c r="H125" s="53" t="s">
        <v>34</v>
      </c>
      <c r="I125" s="55">
        <f>I123-I124</f>
        <v>414281</v>
      </c>
    </row>
    <row r="126" spans="1:9" s="17" customFormat="1" ht="9.75" customHeight="1" x14ac:dyDescent="0.15">
      <c r="A126" s="87"/>
      <c r="B126" s="87"/>
      <c r="C126" s="87"/>
      <c r="D126" s="87"/>
      <c r="E126" s="87"/>
      <c r="F126" s="87"/>
      <c r="G126" s="87"/>
      <c r="H126" s="87"/>
      <c r="I126" s="87"/>
    </row>
    <row r="127" spans="1:9" ht="18" customHeight="1" thickBot="1" x14ac:dyDescent="0.2">
      <c r="A127" s="91" t="s">
        <v>136</v>
      </c>
      <c r="B127" s="91"/>
      <c r="C127" s="91"/>
      <c r="D127" s="87"/>
      <c r="E127" s="90"/>
      <c r="F127" s="90"/>
      <c r="G127" s="90"/>
      <c r="H127" s="90"/>
      <c r="I127" s="92"/>
    </row>
    <row r="128" spans="1:9" ht="21.95" customHeight="1" x14ac:dyDescent="0.15">
      <c r="A128" s="93"/>
      <c r="B128" s="94"/>
      <c r="C128" s="303" t="s">
        <v>92</v>
      </c>
      <c r="D128" s="304"/>
      <c r="E128" s="305" t="s">
        <v>93</v>
      </c>
      <c r="F128" s="303" t="s">
        <v>94</v>
      </c>
      <c r="G128" s="304"/>
      <c r="H128" s="307" t="s">
        <v>20</v>
      </c>
      <c r="I128" s="308"/>
    </row>
    <row r="129" spans="1:9" ht="21.95" customHeight="1" thickBot="1" x14ac:dyDescent="0.2">
      <c r="A129" s="95"/>
      <c r="B129" s="96"/>
      <c r="C129" s="97" t="s">
        <v>95</v>
      </c>
      <c r="D129" s="98" t="s">
        <v>96</v>
      </c>
      <c r="E129" s="306"/>
      <c r="F129" s="99" t="s">
        <v>95</v>
      </c>
      <c r="G129" s="100" t="s">
        <v>96</v>
      </c>
      <c r="H129" s="309"/>
      <c r="I129" s="310"/>
    </row>
    <row r="130" spans="1:9" ht="21.95" customHeight="1" x14ac:dyDescent="0.15">
      <c r="A130" s="311" t="s">
        <v>97</v>
      </c>
      <c r="B130" s="312"/>
      <c r="C130" s="101">
        <v>1068459</v>
      </c>
      <c r="D130" s="102">
        <v>113217</v>
      </c>
      <c r="E130" s="103">
        <v>9684</v>
      </c>
      <c r="F130" s="101">
        <v>227</v>
      </c>
      <c r="G130" s="102">
        <v>2</v>
      </c>
      <c r="H130" s="313">
        <v>1191589</v>
      </c>
      <c r="I130" s="314"/>
    </row>
    <row r="131" spans="1:9" ht="21.95" customHeight="1" thickBot="1" x14ac:dyDescent="0.2">
      <c r="A131" s="295" t="s">
        <v>98</v>
      </c>
      <c r="B131" s="296"/>
      <c r="C131" s="104">
        <v>235</v>
      </c>
      <c r="D131" s="105">
        <v>0</v>
      </c>
      <c r="E131" s="106">
        <v>0</v>
      </c>
      <c r="F131" s="104">
        <v>0</v>
      </c>
      <c r="G131" s="105">
        <v>0</v>
      </c>
      <c r="H131" s="297">
        <v>235</v>
      </c>
      <c r="I131" s="298"/>
    </row>
    <row r="132" spans="1:9" ht="21.95" customHeight="1" thickBot="1" x14ac:dyDescent="0.2">
      <c r="A132" s="299" t="s">
        <v>99</v>
      </c>
      <c r="B132" s="300"/>
      <c r="C132" s="107">
        <v>6754273600</v>
      </c>
      <c r="D132" s="108">
        <v>587006800</v>
      </c>
      <c r="E132" s="107">
        <v>44235900</v>
      </c>
      <c r="F132" s="109">
        <v>658300</v>
      </c>
      <c r="G132" s="81">
        <v>8800</v>
      </c>
      <c r="H132" s="301">
        <v>7386183400</v>
      </c>
      <c r="I132" s="302"/>
    </row>
    <row r="134" spans="1:9" s="17" customFormat="1" x14ac:dyDescent="0.15"/>
  </sheetData>
  <mergeCells count="107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3:D123"/>
    <mergeCell ref="A124:B124"/>
    <mergeCell ref="C124:D124"/>
    <mergeCell ref="A125:B125"/>
    <mergeCell ref="C125:D125"/>
    <mergeCell ref="C128:D128"/>
    <mergeCell ref="A106:D106"/>
    <mergeCell ref="A107:D107"/>
    <mergeCell ref="A108:D108"/>
    <mergeCell ref="A115:I115"/>
    <mergeCell ref="A118:H118"/>
    <mergeCell ref="A122:D122"/>
    <mergeCell ref="A132:B132"/>
    <mergeCell ref="H132:I132"/>
    <mergeCell ref="E128:E129"/>
    <mergeCell ref="F128:G128"/>
    <mergeCell ref="H128:I129"/>
    <mergeCell ref="A130:B130"/>
    <mergeCell ref="H130:I130"/>
    <mergeCell ref="A131:B131"/>
    <mergeCell ref="H131:I131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8" t="s">
        <v>0</v>
      </c>
      <c r="B1" s="208"/>
      <c r="C1" s="208"/>
      <c r="D1" s="208"/>
      <c r="E1" s="208"/>
      <c r="F1" s="208"/>
      <c r="G1" s="208"/>
      <c r="H1" s="208"/>
      <c r="I1" s="208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9" t="s">
        <v>1</v>
      </c>
    </row>
    <row r="4" spans="1:9" ht="19.5" customHeight="1" x14ac:dyDescent="0.15">
      <c r="A4" s="210" t="s">
        <v>137</v>
      </c>
      <c r="B4" s="210"/>
      <c r="C4" s="210"/>
      <c r="D4" s="210"/>
      <c r="E4" s="210"/>
      <c r="F4" s="210"/>
      <c r="G4" s="210"/>
      <c r="H4" s="210"/>
      <c r="I4" s="209"/>
    </row>
    <row r="5" spans="1:9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5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11" t="s">
        <v>7</v>
      </c>
      <c r="B9" s="212"/>
      <c r="C9" s="212"/>
      <c r="D9" s="213"/>
      <c r="E9" s="130" t="s">
        <v>8</v>
      </c>
      <c r="F9" s="18" t="s">
        <v>9</v>
      </c>
      <c r="G9" s="18" t="s">
        <v>10</v>
      </c>
      <c r="H9" s="18" t="s">
        <v>11</v>
      </c>
      <c r="I9" s="19" t="s">
        <v>12</v>
      </c>
    </row>
    <row r="10" spans="1:9" ht="23.1" customHeight="1" x14ac:dyDescent="0.15">
      <c r="A10" s="214" t="s">
        <v>13</v>
      </c>
      <c r="B10" s="215"/>
      <c r="C10" s="220" t="s">
        <v>14</v>
      </c>
      <c r="D10" s="20" t="s">
        <v>15</v>
      </c>
      <c r="E10" s="141">
        <v>157112</v>
      </c>
      <c r="F10" s="21">
        <v>0</v>
      </c>
      <c r="G10" s="21">
        <v>157106</v>
      </c>
      <c r="H10" s="21">
        <v>6</v>
      </c>
      <c r="I10" s="22">
        <f t="shared" ref="I10:I17" si="0">SUM(G10:H10)</f>
        <v>157112</v>
      </c>
    </row>
    <row r="11" spans="1:9" ht="23.1" customHeight="1" x14ac:dyDescent="0.15">
      <c r="A11" s="216"/>
      <c r="B11" s="217"/>
      <c r="C11" s="221"/>
      <c r="D11" s="131" t="s">
        <v>16</v>
      </c>
      <c r="E11" s="24">
        <v>1275</v>
      </c>
      <c r="F11" s="25">
        <v>0</v>
      </c>
      <c r="G11" s="25">
        <v>1275</v>
      </c>
      <c r="H11" s="25">
        <v>0</v>
      </c>
      <c r="I11" s="26">
        <f t="shared" si="0"/>
        <v>1275</v>
      </c>
    </row>
    <row r="12" spans="1:9" ht="23.1" customHeight="1" x14ac:dyDescent="0.15">
      <c r="A12" s="216"/>
      <c r="B12" s="217"/>
      <c r="C12" s="222" t="s">
        <v>17</v>
      </c>
      <c r="D12" s="131" t="s">
        <v>18</v>
      </c>
      <c r="E12" s="24">
        <v>20437</v>
      </c>
      <c r="F12" s="25">
        <v>0</v>
      </c>
      <c r="G12" s="25">
        <v>20437</v>
      </c>
      <c r="H12" s="25">
        <v>0</v>
      </c>
      <c r="I12" s="26">
        <f t="shared" si="0"/>
        <v>20437</v>
      </c>
    </row>
    <row r="13" spans="1:9" ht="23.1" customHeight="1" x14ac:dyDescent="0.15">
      <c r="A13" s="216"/>
      <c r="B13" s="217"/>
      <c r="C13" s="221"/>
      <c r="D13" s="131" t="s">
        <v>19</v>
      </c>
      <c r="E13" s="24">
        <v>26795</v>
      </c>
      <c r="F13" s="25">
        <v>54</v>
      </c>
      <c r="G13" s="25">
        <v>26849</v>
      </c>
      <c r="H13" s="25">
        <v>0</v>
      </c>
      <c r="I13" s="26">
        <f t="shared" si="0"/>
        <v>26849</v>
      </c>
    </row>
    <row r="14" spans="1:9" ht="23.1" customHeight="1" x14ac:dyDescent="0.15">
      <c r="A14" s="218"/>
      <c r="B14" s="219"/>
      <c r="C14" s="223" t="s">
        <v>20</v>
      </c>
      <c r="D14" s="224"/>
      <c r="E14" s="142">
        <f>SUM(E10:E13)</f>
        <v>205619</v>
      </c>
      <c r="F14" s="25">
        <f>SUM(F10:F13)</f>
        <v>54</v>
      </c>
      <c r="G14" s="25">
        <f>SUM(G10:G13)</f>
        <v>205667</v>
      </c>
      <c r="H14" s="25">
        <f>SUM(H10:H13)</f>
        <v>6</v>
      </c>
      <c r="I14" s="26">
        <f t="shared" si="0"/>
        <v>205673</v>
      </c>
    </row>
    <row r="15" spans="1:9" ht="23.1" customHeight="1" x14ac:dyDescent="0.15">
      <c r="A15" s="191" t="s">
        <v>21</v>
      </c>
      <c r="B15" s="192"/>
      <c r="C15" s="193"/>
      <c r="D15" s="131" t="s">
        <v>18</v>
      </c>
      <c r="E15" s="27">
        <v>592790</v>
      </c>
      <c r="F15" s="25">
        <v>8490</v>
      </c>
      <c r="G15" s="25">
        <v>601210</v>
      </c>
      <c r="H15" s="25">
        <v>70</v>
      </c>
      <c r="I15" s="26">
        <f t="shared" si="0"/>
        <v>601280</v>
      </c>
    </row>
    <row r="16" spans="1:9" ht="23.1" customHeight="1" x14ac:dyDescent="0.15">
      <c r="A16" s="194"/>
      <c r="B16" s="195"/>
      <c r="C16" s="196"/>
      <c r="D16" s="131" t="s">
        <v>19</v>
      </c>
      <c r="E16" s="27">
        <v>302399</v>
      </c>
      <c r="F16" s="25">
        <v>11941</v>
      </c>
      <c r="G16" s="25">
        <v>314324</v>
      </c>
      <c r="H16" s="25">
        <v>16</v>
      </c>
      <c r="I16" s="26">
        <f t="shared" si="0"/>
        <v>314340</v>
      </c>
    </row>
    <row r="17" spans="1:9" ht="23.1" customHeight="1" x14ac:dyDescent="0.15">
      <c r="A17" s="197"/>
      <c r="B17" s="198"/>
      <c r="C17" s="199"/>
      <c r="D17" s="131" t="s">
        <v>22</v>
      </c>
      <c r="E17" s="28">
        <f>SUM(E15:E16)</f>
        <v>895189</v>
      </c>
      <c r="F17" s="25">
        <f>SUM(F15:F16)</f>
        <v>20431</v>
      </c>
      <c r="G17" s="25">
        <f>SUM(G15:G16)</f>
        <v>915534</v>
      </c>
      <c r="H17" s="24">
        <f>SUM(H15:H16)</f>
        <v>86</v>
      </c>
      <c r="I17" s="26">
        <f t="shared" si="0"/>
        <v>915620</v>
      </c>
    </row>
    <row r="18" spans="1:9" ht="23.1" customHeight="1" x14ac:dyDescent="0.15">
      <c r="A18" s="200" t="s">
        <v>23</v>
      </c>
      <c r="B18" s="201"/>
      <c r="C18" s="201"/>
      <c r="D18" s="132"/>
      <c r="E18" s="28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191" t="s">
        <v>25</v>
      </c>
      <c r="B19" s="192"/>
      <c r="C19" s="193"/>
      <c r="D19" s="131" t="s">
        <v>18</v>
      </c>
      <c r="E19" s="27">
        <v>318</v>
      </c>
      <c r="F19" s="25">
        <v>1</v>
      </c>
      <c r="G19" s="25">
        <v>319</v>
      </c>
      <c r="H19" s="25">
        <v>0</v>
      </c>
      <c r="I19" s="26">
        <f t="shared" ref="I19:I25" si="1">SUM(G19:H19)</f>
        <v>319</v>
      </c>
    </row>
    <row r="20" spans="1:9" ht="23.1" customHeight="1" x14ac:dyDescent="0.15">
      <c r="A20" s="194"/>
      <c r="B20" s="195"/>
      <c r="C20" s="196"/>
      <c r="D20" s="131" t="s">
        <v>19</v>
      </c>
      <c r="E20" s="27">
        <v>8247</v>
      </c>
      <c r="F20" s="25">
        <v>106</v>
      </c>
      <c r="G20" s="25">
        <v>8353</v>
      </c>
      <c r="H20" s="25">
        <v>0</v>
      </c>
      <c r="I20" s="26">
        <f t="shared" si="1"/>
        <v>8353</v>
      </c>
    </row>
    <row r="21" spans="1:9" ht="23.1" customHeight="1" x14ac:dyDescent="0.15">
      <c r="A21" s="197"/>
      <c r="B21" s="198"/>
      <c r="C21" s="199"/>
      <c r="D21" s="131" t="s">
        <v>22</v>
      </c>
      <c r="E21" s="28">
        <f>SUM(E19:E20)</f>
        <v>8565</v>
      </c>
      <c r="F21" s="25">
        <f>SUM(F19:F20)</f>
        <v>107</v>
      </c>
      <c r="G21" s="25">
        <f>SUM(G19:G20)</f>
        <v>8672</v>
      </c>
      <c r="H21" s="24">
        <f>SUM(H19:H20)</f>
        <v>0</v>
      </c>
      <c r="I21" s="26">
        <f t="shared" si="1"/>
        <v>8672</v>
      </c>
    </row>
    <row r="22" spans="1:9" ht="23.1" customHeight="1" x14ac:dyDescent="0.15">
      <c r="A22" s="202" t="s">
        <v>26</v>
      </c>
      <c r="B22" s="203"/>
      <c r="C22" s="203"/>
      <c r="D22" s="204"/>
      <c r="E22" s="143">
        <v>1094</v>
      </c>
      <c r="F22" s="33">
        <v>0</v>
      </c>
      <c r="G22" s="33">
        <v>1094</v>
      </c>
      <c r="H22" s="33">
        <v>0</v>
      </c>
      <c r="I22" s="34">
        <f t="shared" si="1"/>
        <v>1094</v>
      </c>
    </row>
    <row r="23" spans="1:9" ht="23.1" customHeight="1" x14ac:dyDescent="0.15">
      <c r="A23" s="35"/>
      <c r="B23" s="36"/>
      <c r="C23" s="205" t="s">
        <v>27</v>
      </c>
      <c r="D23" s="206"/>
      <c r="E23" s="143">
        <v>42</v>
      </c>
      <c r="F23" s="33">
        <v>0</v>
      </c>
      <c r="G23" s="33">
        <v>42</v>
      </c>
      <c r="H23" s="33">
        <v>0</v>
      </c>
      <c r="I23" s="34">
        <f t="shared" si="1"/>
        <v>42</v>
      </c>
    </row>
    <row r="24" spans="1:9" ht="23.1" customHeight="1" x14ac:dyDescent="0.15">
      <c r="A24" s="35"/>
      <c r="B24" s="36"/>
      <c r="C24" s="37"/>
      <c r="D24" s="128" t="s">
        <v>28</v>
      </c>
      <c r="E24" s="143">
        <v>6</v>
      </c>
      <c r="F24" s="33">
        <v>0</v>
      </c>
      <c r="G24" s="33">
        <v>6</v>
      </c>
      <c r="H24" s="33">
        <v>0</v>
      </c>
      <c r="I24" s="34">
        <f t="shared" si="1"/>
        <v>6</v>
      </c>
    </row>
    <row r="25" spans="1:9" ht="23.1" customHeight="1" x14ac:dyDescent="0.15">
      <c r="A25" s="39"/>
      <c r="B25" s="40"/>
      <c r="C25" s="207" t="s">
        <v>29</v>
      </c>
      <c r="D25" s="206"/>
      <c r="E25" s="143">
        <v>274</v>
      </c>
      <c r="F25" s="33">
        <v>0</v>
      </c>
      <c r="G25" s="33">
        <v>274</v>
      </c>
      <c r="H25" s="33">
        <v>0</v>
      </c>
      <c r="I25" s="34">
        <f t="shared" si="1"/>
        <v>274</v>
      </c>
    </row>
    <row r="26" spans="1:9" ht="23.1" customHeight="1" x14ac:dyDescent="0.15">
      <c r="A26" s="232" t="s">
        <v>30</v>
      </c>
      <c r="B26" s="192"/>
      <c r="C26" s="193"/>
      <c r="D26" s="131" t="s">
        <v>31</v>
      </c>
      <c r="E26" s="24">
        <v>1945</v>
      </c>
      <c r="F26" s="25">
        <v>0</v>
      </c>
      <c r="G26" s="30" t="s">
        <v>24</v>
      </c>
      <c r="H26" s="30" t="s">
        <v>24</v>
      </c>
      <c r="I26" s="26">
        <v>1945</v>
      </c>
    </row>
    <row r="27" spans="1:9" ht="23.1" customHeight="1" x14ac:dyDescent="0.15">
      <c r="A27" s="194"/>
      <c r="B27" s="195"/>
      <c r="C27" s="196"/>
      <c r="D27" s="131" t="s">
        <v>32</v>
      </c>
      <c r="E27" s="24">
        <v>6412</v>
      </c>
      <c r="F27" s="25">
        <v>0</v>
      </c>
      <c r="G27" s="30" t="s">
        <v>24</v>
      </c>
      <c r="H27" s="30" t="s">
        <v>24</v>
      </c>
      <c r="I27" s="26">
        <v>6412</v>
      </c>
    </row>
    <row r="28" spans="1:9" ht="23.1" customHeight="1" x14ac:dyDescent="0.15">
      <c r="A28" s="197"/>
      <c r="B28" s="198"/>
      <c r="C28" s="199"/>
      <c r="D28" s="131" t="s">
        <v>20</v>
      </c>
      <c r="E28" s="24">
        <f>SUM(E26:E27)</f>
        <v>8357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8357</v>
      </c>
    </row>
    <row r="29" spans="1:9" ht="23.1" customHeight="1" x14ac:dyDescent="0.15">
      <c r="A29" s="233" t="s">
        <v>33</v>
      </c>
      <c r="B29" s="234"/>
      <c r="C29" s="228"/>
      <c r="D29" s="229"/>
      <c r="E29" s="27">
        <v>414736</v>
      </c>
      <c r="F29" s="25">
        <v>6</v>
      </c>
      <c r="G29" s="30" t="s">
        <v>34</v>
      </c>
      <c r="H29" s="30" t="s">
        <v>34</v>
      </c>
      <c r="I29" s="26">
        <v>414742</v>
      </c>
    </row>
    <row r="30" spans="1:9" ht="23.1" customHeight="1" x14ac:dyDescent="0.15">
      <c r="A30" s="235"/>
      <c r="B30" s="236"/>
      <c r="C30" s="205" t="s">
        <v>105</v>
      </c>
      <c r="D30" s="206"/>
      <c r="E30" s="27">
        <v>141291</v>
      </c>
      <c r="F30" s="25">
        <v>1</v>
      </c>
      <c r="G30" s="30" t="s">
        <v>34</v>
      </c>
      <c r="H30" s="30" t="s">
        <v>106</v>
      </c>
      <c r="I30" s="26">
        <v>141292</v>
      </c>
    </row>
    <row r="31" spans="1:9" ht="23.1" customHeight="1" x14ac:dyDescent="0.15">
      <c r="A31" s="126"/>
      <c r="B31" s="127"/>
      <c r="C31" s="37"/>
      <c r="D31" s="128" t="s">
        <v>28</v>
      </c>
      <c r="E31" s="27">
        <v>13524</v>
      </c>
      <c r="F31" s="25">
        <v>0</v>
      </c>
      <c r="G31" s="30" t="s">
        <v>34</v>
      </c>
      <c r="H31" s="30" t="s">
        <v>106</v>
      </c>
      <c r="I31" s="26">
        <v>13524</v>
      </c>
    </row>
    <row r="32" spans="1:9" ht="23.1" customHeight="1" x14ac:dyDescent="0.15">
      <c r="A32" s="235"/>
      <c r="B32" s="236"/>
      <c r="C32" s="228" t="s">
        <v>29</v>
      </c>
      <c r="D32" s="229"/>
      <c r="E32" s="27">
        <v>48207</v>
      </c>
      <c r="F32" s="25">
        <v>0</v>
      </c>
      <c r="G32" s="30" t="s">
        <v>34</v>
      </c>
      <c r="H32" s="30" t="s">
        <v>34</v>
      </c>
      <c r="I32" s="26">
        <v>48207</v>
      </c>
    </row>
    <row r="33" spans="1:9" ht="23.1" customHeight="1" x14ac:dyDescent="0.15">
      <c r="A33" s="225" t="s">
        <v>39</v>
      </c>
      <c r="B33" s="226"/>
      <c r="C33" s="228" t="s">
        <v>40</v>
      </c>
      <c r="D33" s="229"/>
      <c r="E33" s="27">
        <v>10682</v>
      </c>
      <c r="F33" s="25">
        <v>34</v>
      </c>
      <c r="G33" s="25">
        <v>10716</v>
      </c>
      <c r="H33" s="25">
        <v>0</v>
      </c>
      <c r="I33" s="26">
        <f>SUM(G33:H33)</f>
        <v>10716</v>
      </c>
    </row>
    <row r="34" spans="1:9" ht="23.1" customHeight="1" x14ac:dyDescent="0.15">
      <c r="A34" s="216"/>
      <c r="B34" s="227"/>
      <c r="C34" s="228" t="s">
        <v>41</v>
      </c>
      <c r="D34" s="229"/>
      <c r="E34" s="27">
        <v>2411</v>
      </c>
      <c r="F34" s="25">
        <v>8</v>
      </c>
      <c r="G34" s="25">
        <v>2419</v>
      </c>
      <c r="H34" s="25">
        <v>0</v>
      </c>
      <c r="I34" s="26">
        <f>SUM(G34:H34)</f>
        <v>2419</v>
      </c>
    </row>
    <row r="35" spans="1:9" ht="23.1" customHeight="1" x14ac:dyDescent="0.15">
      <c r="A35" s="216"/>
      <c r="B35" s="227"/>
      <c r="C35" s="228" t="s">
        <v>111</v>
      </c>
      <c r="D35" s="229"/>
      <c r="E35" s="27">
        <v>4</v>
      </c>
      <c r="F35" s="25">
        <v>0</v>
      </c>
      <c r="G35" s="25">
        <v>4</v>
      </c>
      <c r="H35" s="25">
        <v>0</v>
      </c>
      <c r="I35" s="26">
        <f>SUM(G35:H35)</f>
        <v>4</v>
      </c>
    </row>
    <row r="36" spans="1:9" ht="23.1" customHeight="1" x14ac:dyDescent="0.15">
      <c r="A36" s="216"/>
      <c r="B36" s="227"/>
      <c r="C36" s="228" t="s">
        <v>43</v>
      </c>
      <c r="D36" s="229"/>
      <c r="E36" s="27">
        <v>0</v>
      </c>
      <c r="F36" s="25">
        <v>0</v>
      </c>
      <c r="G36" s="25">
        <v>0</v>
      </c>
      <c r="H36" s="25">
        <v>0</v>
      </c>
      <c r="I36" s="26">
        <f>SUM(G36:H36)</f>
        <v>0</v>
      </c>
    </row>
    <row r="37" spans="1:9" ht="23.1" customHeight="1" x14ac:dyDescent="0.15">
      <c r="A37" s="216"/>
      <c r="B37" s="227"/>
      <c r="C37" s="230" t="s">
        <v>20</v>
      </c>
      <c r="D37" s="231"/>
      <c r="E37" s="25">
        <f>SUM(E33:E36)</f>
        <v>13097</v>
      </c>
      <c r="F37" s="25">
        <f>SUM(F33:F36)</f>
        <v>42</v>
      </c>
      <c r="G37" s="25">
        <f>SUM(G33:G36)</f>
        <v>13139</v>
      </c>
      <c r="H37" s="25">
        <f>SUM(H33:H36)</f>
        <v>0</v>
      </c>
      <c r="I37" s="26">
        <f>SUM(G37:H37)</f>
        <v>13139</v>
      </c>
    </row>
    <row r="38" spans="1:9" ht="23.1" customHeight="1" x14ac:dyDescent="0.15">
      <c r="A38" s="249" t="s">
        <v>44</v>
      </c>
      <c r="B38" s="250"/>
      <c r="C38" s="250"/>
      <c r="D38" s="251"/>
      <c r="E38" s="143">
        <v>18597</v>
      </c>
      <c r="F38" s="33">
        <v>0</v>
      </c>
      <c r="G38" s="43" t="s">
        <v>106</v>
      </c>
      <c r="H38" s="43" t="s">
        <v>106</v>
      </c>
      <c r="I38" s="34">
        <v>18597</v>
      </c>
    </row>
    <row r="39" spans="1:9" ht="23.1" customHeight="1" x14ac:dyDescent="0.15">
      <c r="A39" s="249" t="s">
        <v>45</v>
      </c>
      <c r="B39" s="250"/>
      <c r="C39" s="250"/>
      <c r="D39" s="251"/>
      <c r="E39" s="143">
        <v>5889</v>
      </c>
      <c r="F39" s="33">
        <v>0</v>
      </c>
      <c r="G39" s="33">
        <v>5889</v>
      </c>
      <c r="H39" s="33">
        <v>0</v>
      </c>
      <c r="I39" s="34">
        <f>SUM(G39:H39)</f>
        <v>5889</v>
      </c>
    </row>
    <row r="40" spans="1:9" ht="23.1" customHeight="1" x14ac:dyDescent="0.15">
      <c r="A40" s="249" t="s">
        <v>46</v>
      </c>
      <c r="B40" s="250"/>
      <c r="C40" s="250"/>
      <c r="D40" s="251"/>
      <c r="E40" s="143">
        <v>391</v>
      </c>
      <c r="F40" s="33">
        <v>0</v>
      </c>
      <c r="G40" s="33">
        <v>391</v>
      </c>
      <c r="H40" s="33">
        <v>0</v>
      </c>
      <c r="I40" s="34">
        <f>SUM(G40:H40)</f>
        <v>391</v>
      </c>
    </row>
    <row r="41" spans="1:9" ht="23.1" customHeight="1" x14ac:dyDescent="0.15">
      <c r="A41" s="239" t="s">
        <v>47</v>
      </c>
      <c r="B41" s="252"/>
      <c r="C41" s="253"/>
      <c r="D41" s="254"/>
      <c r="E41" s="44">
        <v>152540</v>
      </c>
      <c r="F41" s="33">
        <v>8</v>
      </c>
      <c r="G41" s="43" t="s">
        <v>106</v>
      </c>
      <c r="H41" s="43" t="s">
        <v>106</v>
      </c>
      <c r="I41" s="34">
        <v>152548</v>
      </c>
    </row>
    <row r="42" spans="1:9" ht="23.1" customHeight="1" x14ac:dyDescent="0.15">
      <c r="A42" s="239"/>
      <c r="B42" s="252"/>
      <c r="C42" s="255" t="s">
        <v>48</v>
      </c>
      <c r="D42" s="256"/>
      <c r="E42" s="143">
        <v>142123</v>
      </c>
      <c r="F42" s="33">
        <v>8</v>
      </c>
      <c r="G42" s="33">
        <v>142128</v>
      </c>
      <c r="H42" s="33">
        <v>3</v>
      </c>
      <c r="I42" s="34">
        <f>SUM(G42:H42)</f>
        <v>142131</v>
      </c>
    </row>
    <row r="43" spans="1:9" ht="23.1" customHeight="1" x14ac:dyDescent="0.15">
      <c r="A43" s="239"/>
      <c r="B43" s="252"/>
      <c r="C43" s="257" t="s">
        <v>49</v>
      </c>
      <c r="D43" s="258"/>
      <c r="E43" s="45">
        <v>9643</v>
      </c>
      <c r="F43" s="33">
        <v>0</v>
      </c>
      <c r="G43" s="43" t="s">
        <v>106</v>
      </c>
      <c r="H43" s="43" t="s">
        <v>34</v>
      </c>
      <c r="I43" s="34">
        <v>9643</v>
      </c>
    </row>
    <row r="44" spans="1:9" ht="23.1" customHeight="1" x14ac:dyDescent="0.15">
      <c r="A44" s="239"/>
      <c r="B44" s="252"/>
      <c r="C44" s="46"/>
      <c r="D44" s="47" t="s">
        <v>50</v>
      </c>
      <c r="E44" s="144">
        <v>4008</v>
      </c>
      <c r="F44" s="33">
        <v>0</v>
      </c>
      <c r="G44" s="43" t="s">
        <v>106</v>
      </c>
      <c r="H44" s="48" t="s">
        <v>34</v>
      </c>
      <c r="I44" s="34">
        <v>4008</v>
      </c>
    </row>
    <row r="45" spans="1:9" ht="23.1" customHeight="1" x14ac:dyDescent="0.15">
      <c r="A45" s="239"/>
      <c r="B45" s="252"/>
      <c r="C45" s="247" t="s">
        <v>51</v>
      </c>
      <c r="D45" s="251"/>
      <c r="E45" s="45">
        <v>7</v>
      </c>
      <c r="F45" s="49">
        <v>0</v>
      </c>
      <c r="G45" s="43" t="s">
        <v>106</v>
      </c>
      <c r="H45" s="48" t="s">
        <v>106</v>
      </c>
      <c r="I45" s="34">
        <v>7</v>
      </c>
    </row>
    <row r="46" spans="1:9" ht="23.1" customHeight="1" x14ac:dyDescent="0.15">
      <c r="A46" s="239"/>
      <c r="B46" s="252"/>
      <c r="C46" s="247" t="s">
        <v>52</v>
      </c>
      <c r="D46" s="251"/>
      <c r="E46" s="45">
        <v>0</v>
      </c>
      <c r="F46" s="49">
        <v>0</v>
      </c>
      <c r="G46" s="43" t="s">
        <v>106</v>
      </c>
      <c r="H46" s="48" t="s">
        <v>106</v>
      </c>
      <c r="I46" s="34">
        <v>0</v>
      </c>
    </row>
    <row r="47" spans="1:9" ht="23.1" customHeight="1" x14ac:dyDescent="0.15">
      <c r="A47" s="239"/>
      <c r="B47" s="252"/>
      <c r="C47" s="247" t="s">
        <v>53</v>
      </c>
      <c r="D47" s="248"/>
      <c r="E47" s="45">
        <v>232</v>
      </c>
      <c r="F47" s="49">
        <v>0</v>
      </c>
      <c r="G47" s="33">
        <v>232</v>
      </c>
      <c r="H47" s="45">
        <v>0</v>
      </c>
      <c r="I47" s="34">
        <f>SUM(G47:H47)</f>
        <v>232</v>
      </c>
    </row>
    <row r="48" spans="1:9" ht="23.1" customHeight="1" x14ac:dyDescent="0.15">
      <c r="A48" s="237" t="s">
        <v>54</v>
      </c>
      <c r="B48" s="238"/>
      <c r="C48" s="243" t="s">
        <v>49</v>
      </c>
      <c r="D48" s="244"/>
      <c r="E48" s="45">
        <v>70492</v>
      </c>
      <c r="F48" s="49">
        <v>0</v>
      </c>
      <c r="G48" s="43" t="s">
        <v>106</v>
      </c>
      <c r="H48" s="48" t="s">
        <v>34</v>
      </c>
      <c r="I48" s="34">
        <v>70492</v>
      </c>
    </row>
    <row r="49" spans="1:9" ht="23.1" customHeight="1" x14ac:dyDescent="0.15">
      <c r="A49" s="239"/>
      <c r="B49" s="240"/>
      <c r="C49" s="50"/>
      <c r="D49" s="51" t="s">
        <v>50</v>
      </c>
      <c r="E49" s="45">
        <v>32838</v>
      </c>
      <c r="F49" s="49">
        <v>0</v>
      </c>
      <c r="G49" s="43" t="s">
        <v>34</v>
      </c>
      <c r="H49" s="48" t="s">
        <v>106</v>
      </c>
      <c r="I49" s="34">
        <v>32838</v>
      </c>
    </row>
    <row r="50" spans="1:9" ht="23.1" customHeight="1" x14ac:dyDescent="0.15">
      <c r="A50" s="239"/>
      <c r="B50" s="240"/>
      <c r="C50" s="245" t="s">
        <v>55</v>
      </c>
      <c r="D50" s="246"/>
      <c r="E50" s="45">
        <v>1</v>
      </c>
      <c r="F50" s="49">
        <v>0</v>
      </c>
      <c r="G50" s="43" t="s">
        <v>106</v>
      </c>
      <c r="H50" s="48" t="s">
        <v>34</v>
      </c>
      <c r="I50" s="34">
        <v>1</v>
      </c>
    </row>
    <row r="51" spans="1:9" ht="23.1" customHeight="1" x14ac:dyDescent="0.15">
      <c r="A51" s="239"/>
      <c r="B51" s="240"/>
      <c r="C51" s="245" t="s">
        <v>56</v>
      </c>
      <c r="D51" s="246"/>
      <c r="E51" s="45">
        <v>0</v>
      </c>
      <c r="F51" s="49">
        <v>0</v>
      </c>
      <c r="G51" s="43" t="s">
        <v>34</v>
      </c>
      <c r="H51" s="48" t="s">
        <v>34</v>
      </c>
      <c r="I51" s="34">
        <v>0</v>
      </c>
    </row>
    <row r="52" spans="1:9" ht="23.1" customHeight="1" x14ac:dyDescent="0.15">
      <c r="A52" s="241"/>
      <c r="B52" s="242"/>
      <c r="C52" s="247" t="s">
        <v>53</v>
      </c>
      <c r="D52" s="248"/>
      <c r="E52" s="45">
        <v>5837</v>
      </c>
      <c r="F52" s="49">
        <v>0</v>
      </c>
      <c r="G52" s="33">
        <v>5837</v>
      </c>
      <c r="H52" s="45">
        <v>0</v>
      </c>
      <c r="I52" s="34">
        <f>SUM(G52:H52)</f>
        <v>5837</v>
      </c>
    </row>
    <row r="53" spans="1:9" ht="23.1" customHeight="1" x14ac:dyDescent="0.15">
      <c r="A53" s="249" t="s">
        <v>57</v>
      </c>
      <c r="B53" s="250"/>
      <c r="C53" s="250"/>
      <c r="D53" s="251"/>
      <c r="E53" s="45">
        <v>693</v>
      </c>
      <c r="F53" s="49">
        <v>0</v>
      </c>
      <c r="G53" s="43" t="s">
        <v>34</v>
      </c>
      <c r="H53" s="48" t="s">
        <v>106</v>
      </c>
      <c r="I53" s="34">
        <v>693</v>
      </c>
    </row>
    <row r="54" spans="1:9" ht="23.1" customHeight="1" thickBot="1" x14ac:dyDescent="0.2">
      <c r="A54" s="259" t="s">
        <v>58</v>
      </c>
      <c r="B54" s="260"/>
      <c r="C54" s="260"/>
      <c r="D54" s="261"/>
      <c r="E54" s="145">
        <v>0</v>
      </c>
      <c r="F54" s="52">
        <v>0</v>
      </c>
      <c r="G54" s="53" t="s">
        <v>106</v>
      </c>
      <c r="H54" s="54" t="s">
        <v>106</v>
      </c>
      <c r="I54" s="55">
        <v>0</v>
      </c>
    </row>
    <row r="55" spans="1:9" ht="28.5" x14ac:dyDescent="0.3">
      <c r="A55" s="208" t="str">
        <f>A1</f>
        <v>検査関係業務量報告</v>
      </c>
      <c r="B55" s="208"/>
      <c r="C55" s="208"/>
      <c r="D55" s="208"/>
      <c r="E55" s="208"/>
      <c r="F55" s="208"/>
      <c r="G55" s="208"/>
      <c r="H55" s="208"/>
      <c r="I55" s="208"/>
    </row>
    <row r="56" spans="1:9" ht="12.75" customHeight="1" x14ac:dyDescent="0.3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 customHeight="1" x14ac:dyDescent="0.2">
      <c r="A57" s="57"/>
      <c r="B57" s="58"/>
      <c r="C57" s="58"/>
      <c r="F57" s="7"/>
      <c r="G57" s="7"/>
      <c r="H57" s="8"/>
      <c r="I57" s="262" t="str">
        <f>IF(I3="","",I3)</f>
        <v/>
      </c>
    </row>
    <row r="58" spans="1:9" ht="23.25" customHeight="1" x14ac:dyDescent="0.15">
      <c r="A58" s="263" t="str">
        <f>A4</f>
        <v>令和 1年 6月</v>
      </c>
      <c r="B58" s="264"/>
      <c r="C58" s="264"/>
      <c r="D58" s="264"/>
      <c r="E58" s="264"/>
      <c r="F58" s="264"/>
      <c r="G58" s="264"/>
      <c r="H58" s="264"/>
      <c r="I58" s="262"/>
    </row>
    <row r="59" spans="1:9" ht="20.25" customHeight="1" thickBot="1" x14ac:dyDescent="0.2">
      <c r="A59" s="59" t="str">
        <f>A5</f>
        <v>全国計</v>
      </c>
      <c r="B59" s="60"/>
      <c r="C59" s="60"/>
      <c r="D59" s="60"/>
      <c r="E59" s="10"/>
      <c r="F59" s="11"/>
      <c r="G59" s="11"/>
      <c r="H59" s="11"/>
      <c r="I59" s="14" t="s">
        <v>138</v>
      </c>
    </row>
    <row r="60" spans="1:9" ht="23.1" customHeight="1" thickBot="1" x14ac:dyDescent="0.2">
      <c r="A60" s="211" t="s">
        <v>7</v>
      </c>
      <c r="B60" s="212"/>
      <c r="C60" s="212"/>
      <c r="D60" s="213"/>
      <c r="E60" s="129" t="s">
        <v>8</v>
      </c>
      <c r="F60" s="18" t="s">
        <v>9</v>
      </c>
      <c r="G60" s="18" t="s">
        <v>10</v>
      </c>
      <c r="H60" s="18" t="s">
        <v>11</v>
      </c>
      <c r="I60" s="19" t="s">
        <v>124</v>
      </c>
    </row>
    <row r="61" spans="1:9" ht="23.1" customHeight="1" x14ac:dyDescent="0.15">
      <c r="A61" s="265" t="s">
        <v>61</v>
      </c>
      <c r="B61" s="266"/>
      <c r="C61" s="230" t="s">
        <v>62</v>
      </c>
      <c r="D61" s="271"/>
      <c r="E61" s="62">
        <v>429</v>
      </c>
      <c r="F61" s="63">
        <v>0</v>
      </c>
      <c r="G61" s="30" t="s">
        <v>34</v>
      </c>
      <c r="H61" s="64" t="s">
        <v>34</v>
      </c>
      <c r="I61" s="34">
        <v>429</v>
      </c>
    </row>
    <row r="62" spans="1:9" ht="23.1" customHeight="1" x14ac:dyDescent="0.15">
      <c r="A62" s="267"/>
      <c r="B62" s="268"/>
      <c r="C62" s="230" t="s">
        <v>63</v>
      </c>
      <c r="D62" s="271"/>
      <c r="E62" s="62">
        <v>3478</v>
      </c>
      <c r="F62" s="63">
        <v>21</v>
      </c>
      <c r="G62" s="30" t="s">
        <v>34</v>
      </c>
      <c r="H62" s="64" t="s">
        <v>34</v>
      </c>
      <c r="I62" s="34">
        <v>3499</v>
      </c>
    </row>
    <row r="63" spans="1:9" ht="23.1" customHeight="1" x14ac:dyDescent="0.15">
      <c r="A63" s="267"/>
      <c r="B63" s="268"/>
      <c r="C63" s="230" t="s">
        <v>65</v>
      </c>
      <c r="D63" s="271"/>
      <c r="E63" s="62">
        <v>112</v>
      </c>
      <c r="F63" s="63">
        <v>0</v>
      </c>
      <c r="G63" s="30" t="s">
        <v>34</v>
      </c>
      <c r="H63" s="64" t="s">
        <v>106</v>
      </c>
      <c r="I63" s="34">
        <v>112</v>
      </c>
    </row>
    <row r="64" spans="1:9" ht="23.1" customHeight="1" x14ac:dyDescent="0.15">
      <c r="A64" s="269"/>
      <c r="B64" s="270"/>
      <c r="C64" s="230" t="s">
        <v>20</v>
      </c>
      <c r="D64" s="231"/>
      <c r="E64" s="25">
        <f>SUM(E61:E63)</f>
        <v>4019</v>
      </c>
      <c r="F64" s="25">
        <f>SUM(F61:F63)</f>
        <v>21</v>
      </c>
      <c r="G64" s="30" t="s">
        <v>106</v>
      </c>
      <c r="H64" s="30" t="s">
        <v>106</v>
      </c>
      <c r="I64" s="26">
        <f>SUM(I61:I63)</f>
        <v>4040</v>
      </c>
    </row>
    <row r="65" spans="1:9" ht="23.1" customHeight="1" x14ac:dyDescent="0.15">
      <c r="A65" s="265" t="s">
        <v>139</v>
      </c>
      <c r="B65" s="266"/>
      <c r="C65" s="234" t="s">
        <v>115</v>
      </c>
      <c r="D65" s="65" t="s">
        <v>68</v>
      </c>
      <c r="E65" s="27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267"/>
      <c r="B66" s="268"/>
      <c r="C66" s="274"/>
      <c r="D66" s="65" t="s">
        <v>16</v>
      </c>
      <c r="E66" s="27">
        <v>429</v>
      </c>
      <c r="F66" s="25">
        <v>1</v>
      </c>
      <c r="G66" s="25">
        <v>430</v>
      </c>
      <c r="H66" s="25">
        <v>0</v>
      </c>
      <c r="I66" s="34">
        <f t="shared" si="2"/>
        <v>430</v>
      </c>
    </row>
    <row r="67" spans="1:9" ht="23.1" customHeight="1" x14ac:dyDescent="0.15">
      <c r="A67" s="267"/>
      <c r="B67" s="268"/>
      <c r="C67" s="234" t="s">
        <v>70</v>
      </c>
      <c r="D67" s="65" t="s">
        <v>116</v>
      </c>
      <c r="E67" s="27">
        <v>1</v>
      </c>
      <c r="F67" s="25">
        <v>0</v>
      </c>
      <c r="G67" s="25">
        <v>1</v>
      </c>
      <c r="H67" s="25">
        <v>0</v>
      </c>
      <c r="I67" s="34">
        <f t="shared" si="2"/>
        <v>1</v>
      </c>
    </row>
    <row r="68" spans="1:9" ht="23.1" customHeight="1" x14ac:dyDescent="0.15">
      <c r="A68" s="267"/>
      <c r="B68" s="268"/>
      <c r="C68" s="274"/>
      <c r="D68" s="65" t="s">
        <v>117</v>
      </c>
      <c r="E68" s="27">
        <v>3422</v>
      </c>
      <c r="F68" s="25">
        <v>23</v>
      </c>
      <c r="G68" s="25">
        <v>3445</v>
      </c>
      <c r="H68" s="25">
        <v>0</v>
      </c>
      <c r="I68" s="34">
        <f t="shared" si="2"/>
        <v>3445</v>
      </c>
    </row>
    <row r="69" spans="1:9" ht="23.1" customHeight="1" x14ac:dyDescent="0.15">
      <c r="A69" s="267"/>
      <c r="B69" s="268"/>
      <c r="C69" s="234" t="s">
        <v>118</v>
      </c>
      <c r="D69" s="65" t="s">
        <v>116</v>
      </c>
      <c r="E69" s="27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267"/>
      <c r="B70" s="268"/>
      <c r="C70" s="274"/>
      <c r="D70" s="65" t="s">
        <v>117</v>
      </c>
      <c r="E70" s="27">
        <v>105</v>
      </c>
      <c r="F70" s="25">
        <v>0</v>
      </c>
      <c r="G70" s="25">
        <v>105</v>
      </c>
      <c r="H70" s="25">
        <v>0</v>
      </c>
      <c r="I70" s="34">
        <f t="shared" si="2"/>
        <v>105</v>
      </c>
    </row>
    <row r="71" spans="1:9" ht="23.1" customHeight="1" x14ac:dyDescent="0.15">
      <c r="A71" s="272"/>
      <c r="B71" s="273"/>
      <c r="C71" s="230" t="s">
        <v>20</v>
      </c>
      <c r="D71" s="231"/>
      <c r="E71" s="25">
        <f>SUM(E65:E70)</f>
        <v>3957</v>
      </c>
      <c r="F71" s="25">
        <f>SUM(F65:F70)</f>
        <v>24</v>
      </c>
      <c r="G71" s="25">
        <f>SUM(G65:G70)</f>
        <v>3981</v>
      </c>
      <c r="H71" s="25">
        <f>SUM(H65:H70)</f>
        <v>0</v>
      </c>
      <c r="I71" s="34">
        <f t="shared" si="2"/>
        <v>3981</v>
      </c>
    </row>
    <row r="72" spans="1:9" ht="23.1" customHeight="1" x14ac:dyDescent="0.15">
      <c r="A72" s="265" t="s">
        <v>73</v>
      </c>
      <c r="B72" s="266"/>
      <c r="C72" s="228" t="s">
        <v>120</v>
      </c>
      <c r="D72" s="229"/>
      <c r="E72" s="66">
        <v>469</v>
      </c>
      <c r="F72" s="67">
        <v>0</v>
      </c>
      <c r="G72" s="25">
        <v>469</v>
      </c>
      <c r="H72" s="25">
        <v>0</v>
      </c>
      <c r="I72" s="34">
        <f t="shared" si="2"/>
        <v>469</v>
      </c>
    </row>
    <row r="73" spans="1:9" ht="23.1" customHeight="1" x14ac:dyDescent="0.15">
      <c r="A73" s="267"/>
      <c r="B73" s="268"/>
      <c r="C73" s="228" t="s">
        <v>104</v>
      </c>
      <c r="D73" s="229"/>
      <c r="E73" s="66">
        <v>3520</v>
      </c>
      <c r="F73" s="67">
        <v>21</v>
      </c>
      <c r="G73" s="25">
        <v>3541</v>
      </c>
      <c r="H73" s="25">
        <v>0</v>
      </c>
      <c r="I73" s="34">
        <f t="shared" si="2"/>
        <v>3541</v>
      </c>
    </row>
    <row r="74" spans="1:9" ht="23.1" customHeight="1" x14ac:dyDescent="0.15">
      <c r="A74" s="267"/>
      <c r="B74" s="268"/>
      <c r="C74" s="228" t="s">
        <v>76</v>
      </c>
      <c r="D74" s="229"/>
      <c r="E74" s="66">
        <v>118</v>
      </c>
      <c r="F74" s="67">
        <v>0</v>
      </c>
      <c r="G74" s="25">
        <v>118</v>
      </c>
      <c r="H74" s="25">
        <v>0</v>
      </c>
      <c r="I74" s="34">
        <f t="shared" si="2"/>
        <v>118</v>
      </c>
    </row>
    <row r="75" spans="1:9" ht="23.1" customHeight="1" x14ac:dyDescent="0.15">
      <c r="A75" s="267"/>
      <c r="B75" s="268"/>
      <c r="C75" s="228" t="s">
        <v>77</v>
      </c>
      <c r="D75" s="229"/>
      <c r="E75" s="66">
        <v>31</v>
      </c>
      <c r="F75" s="67">
        <v>0</v>
      </c>
      <c r="G75" s="25">
        <v>31</v>
      </c>
      <c r="H75" s="25">
        <v>0</v>
      </c>
      <c r="I75" s="34">
        <f t="shared" si="2"/>
        <v>31</v>
      </c>
    </row>
    <row r="76" spans="1:9" ht="23.1" customHeight="1" x14ac:dyDescent="0.15">
      <c r="A76" s="272"/>
      <c r="B76" s="273"/>
      <c r="C76" s="230" t="s">
        <v>20</v>
      </c>
      <c r="D76" s="231"/>
      <c r="E76" s="67">
        <f>SUM(E72:E75)</f>
        <v>4138</v>
      </c>
      <c r="F76" s="67">
        <f>SUM(F72:F75)</f>
        <v>21</v>
      </c>
      <c r="G76" s="67">
        <f>SUM(G72:G75)</f>
        <v>4159</v>
      </c>
      <c r="H76" s="67">
        <f>SUM(H72:H75)</f>
        <v>0</v>
      </c>
      <c r="I76" s="34">
        <f t="shared" si="2"/>
        <v>4159</v>
      </c>
    </row>
    <row r="77" spans="1:9" ht="23.1" customHeight="1" x14ac:dyDescent="0.15">
      <c r="A77" s="265" t="s">
        <v>78</v>
      </c>
      <c r="B77" s="266"/>
      <c r="C77" s="228" t="s">
        <v>120</v>
      </c>
      <c r="D77" s="229"/>
      <c r="E77" s="27">
        <v>4249</v>
      </c>
      <c r="F77" s="25">
        <v>2</v>
      </c>
      <c r="G77" s="30" t="s">
        <v>34</v>
      </c>
      <c r="H77" s="30" t="s">
        <v>106</v>
      </c>
      <c r="I77" s="34">
        <v>4251</v>
      </c>
    </row>
    <row r="78" spans="1:9" ht="23.1" customHeight="1" x14ac:dyDescent="0.15">
      <c r="A78" s="267"/>
      <c r="B78" s="268"/>
      <c r="C78" s="228" t="s">
        <v>21</v>
      </c>
      <c r="D78" s="229"/>
      <c r="E78" s="27">
        <v>34034</v>
      </c>
      <c r="F78" s="25">
        <v>699</v>
      </c>
      <c r="G78" s="30" t="s">
        <v>106</v>
      </c>
      <c r="H78" s="30" t="s">
        <v>106</v>
      </c>
      <c r="I78" s="34">
        <v>34733</v>
      </c>
    </row>
    <row r="79" spans="1:9" ht="23.1" customHeight="1" x14ac:dyDescent="0.15">
      <c r="A79" s="267"/>
      <c r="B79" s="268"/>
      <c r="C79" s="228" t="s">
        <v>121</v>
      </c>
      <c r="D79" s="229"/>
      <c r="E79" s="27">
        <v>937</v>
      </c>
      <c r="F79" s="25">
        <v>21</v>
      </c>
      <c r="G79" s="30" t="s">
        <v>106</v>
      </c>
      <c r="H79" s="30" t="s">
        <v>106</v>
      </c>
      <c r="I79" s="34">
        <v>958</v>
      </c>
    </row>
    <row r="80" spans="1:9" ht="23.1" customHeight="1" x14ac:dyDescent="0.15">
      <c r="A80" s="267"/>
      <c r="B80" s="268"/>
      <c r="C80" s="234" t="s">
        <v>77</v>
      </c>
      <c r="D80" s="285"/>
      <c r="E80" s="68">
        <v>271</v>
      </c>
      <c r="F80" s="69">
        <v>0</v>
      </c>
      <c r="G80" s="30" t="s">
        <v>106</v>
      </c>
      <c r="H80" s="30" t="s">
        <v>106</v>
      </c>
      <c r="I80" s="70">
        <v>271</v>
      </c>
    </row>
    <row r="81" spans="1:9" ht="23.1" customHeight="1" x14ac:dyDescent="0.15">
      <c r="A81" s="272"/>
      <c r="B81" s="273"/>
      <c r="C81" s="286" t="s">
        <v>20</v>
      </c>
      <c r="D81" s="229"/>
      <c r="E81" s="27">
        <f>SUM(E77:E80)</f>
        <v>39491</v>
      </c>
      <c r="F81" s="25">
        <f>SUM(F77:F80)</f>
        <v>722</v>
      </c>
      <c r="G81" s="30" t="s">
        <v>106</v>
      </c>
      <c r="H81" s="30" t="s">
        <v>106</v>
      </c>
      <c r="I81" s="26">
        <f>SUM(I77:I80)</f>
        <v>40213</v>
      </c>
    </row>
    <row r="82" spans="1:9" ht="23.1" customHeight="1" x14ac:dyDescent="0.15">
      <c r="A82" s="265" t="s">
        <v>82</v>
      </c>
      <c r="B82" s="275"/>
      <c r="C82" s="278" t="s">
        <v>13</v>
      </c>
      <c r="D82" s="279"/>
      <c r="E82" s="27">
        <v>46577</v>
      </c>
      <c r="F82" s="25">
        <v>0</v>
      </c>
      <c r="G82" s="30" t="s">
        <v>106</v>
      </c>
      <c r="H82" s="30" t="s">
        <v>106</v>
      </c>
      <c r="I82" s="26">
        <v>46577</v>
      </c>
    </row>
    <row r="83" spans="1:9" ht="23.1" customHeight="1" x14ac:dyDescent="0.15">
      <c r="A83" s="267"/>
      <c r="B83" s="276"/>
      <c r="C83" s="71"/>
      <c r="D83" s="72" t="s">
        <v>83</v>
      </c>
      <c r="E83" s="73">
        <v>46535</v>
      </c>
      <c r="F83" s="33">
        <v>0</v>
      </c>
      <c r="G83" s="43" t="s">
        <v>34</v>
      </c>
      <c r="H83" s="43" t="s">
        <v>106</v>
      </c>
      <c r="I83" s="34">
        <v>46535</v>
      </c>
    </row>
    <row r="84" spans="1:9" ht="23.1" customHeight="1" x14ac:dyDescent="0.15">
      <c r="A84" s="277"/>
      <c r="B84" s="276"/>
      <c r="C84" s="280" t="s">
        <v>84</v>
      </c>
      <c r="D84" s="279"/>
      <c r="E84" s="27">
        <v>11063</v>
      </c>
      <c r="F84" s="25">
        <v>0</v>
      </c>
      <c r="G84" s="30" t="s">
        <v>106</v>
      </c>
      <c r="H84" s="30" t="s">
        <v>106</v>
      </c>
      <c r="I84" s="26">
        <v>11063</v>
      </c>
    </row>
    <row r="85" spans="1:9" ht="23.1" customHeight="1" x14ac:dyDescent="0.15">
      <c r="A85" s="277"/>
      <c r="B85" s="276"/>
      <c r="C85" s="280" t="s">
        <v>85</v>
      </c>
      <c r="D85" s="279"/>
      <c r="E85" s="27">
        <v>667</v>
      </c>
      <c r="F85" s="25">
        <v>0</v>
      </c>
      <c r="G85" s="30" t="s">
        <v>106</v>
      </c>
      <c r="H85" s="30" t="s">
        <v>106</v>
      </c>
      <c r="I85" s="26">
        <v>667</v>
      </c>
    </row>
    <row r="86" spans="1:9" ht="23.1" customHeight="1" x14ac:dyDescent="0.15">
      <c r="A86" s="277"/>
      <c r="B86" s="276"/>
      <c r="C86" s="278" t="s">
        <v>20</v>
      </c>
      <c r="D86" s="281"/>
      <c r="E86" s="62">
        <f>SUM(E82,E84,E85)</f>
        <v>58307</v>
      </c>
      <c r="F86" s="67">
        <f>SUM(F82,F84,F85)</f>
        <v>0</v>
      </c>
      <c r="G86" s="30" t="s">
        <v>106</v>
      </c>
      <c r="H86" s="74" t="s">
        <v>106</v>
      </c>
      <c r="I86" s="75">
        <f>SUM(I82,I84,I85)</f>
        <v>58307</v>
      </c>
    </row>
    <row r="87" spans="1:9" ht="23.1" customHeight="1" thickBot="1" x14ac:dyDescent="0.2">
      <c r="A87" s="282" t="s">
        <v>86</v>
      </c>
      <c r="B87" s="283"/>
      <c r="C87" s="283"/>
      <c r="D87" s="284"/>
      <c r="E87" s="147">
        <v>358534</v>
      </c>
      <c r="F87" s="76">
        <v>55</v>
      </c>
      <c r="G87" s="43" t="s">
        <v>106</v>
      </c>
      <c r="H87" s="43" t="s">
        <v>106</v>
      </c>
      <c r="I87" s="34">
        <v>358589</v>
      </c>
    </row>
    <row r="88" spans="1:9" ht="23.1" customHeight="1" thickBot="1" x14ac:dyDescent="0.2">
      <c r="A88" s="290" t="s">
        <v>122</v>
      </c>
      <c r="B88" s="291"/>
      <c r="C88" s="291"/>
      <c r="D88" s="292"/>
      <c r="E88" s="77">
        <f>SUM(E14,E17,E18,E21,E22,E76)</f>
        <v>1114605</v>
      </c>
      <c r="F88" s="77">
        <f>SUM(F14,F17,F18,F21,F22,F76)</f>
        <v>20613</v>
      </c>
      <c r="G88" s="77">
        <f>SUM(G14,G17,G21,G22,G76)</f>
        <v>1135126</v>
      </c>
      <c r="H88" s="77">
        <f>SUM(H14,H17,H21,H22,H76)</f>
        <v>92</v>
      </c>
      <c r="I88" s="81">
        <f>SUM(I14,I17,I18,I21,I22,I76)</f>
        <v>1135218</v>
      </c>
    </row>
    <row r="89" spans="1:9" ht="23.1" customHeight="1" thickBot="1" x14ac:dyDescent="0.2">
      <c r="A89" s="290" t="s">
        <v>88</v>
      </c>
      <c r="B89" s="291"/>
      <c r="C89" s="291"/>
      <c r="D89" s="292"/>
      <c r="E89" s="78">
        <f>SUM(E14,E17,E18,E21,E22,E28,E29,E37,E38,E39,E40,E41,E48,E50,E51,E52,E53,E54,E76)</f>
        <v>1805235</v>
      </c>
      <c r="F89" s="78">
        <f>SUM(F14,F17,F18,F21,F22,F28,F29,F37,F38,F39,F40,F41,F48,F50,F51,F52,F53,F54,F76)</f>
        <v>20669</v>
      </c>
      <c r="G89" s="79" t="s">
        <v>34</v>
      </c>
      <c r="H89" s="79" t="s">
        <v>34</v>
      </c>
      <c r="I89" s="81">
        <f>SUM(I14,I17,I18,I21,I22,I28,I29,I37,I38,I39,I40,I41,I48,I50,I51,I52,I53,I54,I76)</f>
        <v>1825904</v>
      </c>
    </row>
    <row r="90" spans="1:9" ht="23.1" customHeight="1" thickBot="1" x14ac:dyDescent="0.2">
      <c r="A90" s="290" t="s">
        <v>89</v>
      </c>
      <c r="B90" s="291"/>
      <c r="C90" s="291"/>
      <c r="D90" s="292"/>
      <c r="E90" s="80" t="s">
        <v>106</v>
      </c>
      <c r="F90" s="79" t="s">
        <v>106</v>
      </c>
      <c r="G90" s="79" t="s">
        <v>106</v>
      </c>
      <c r="H90" s="79" t="s">
        <v>106</v>
      </c>
      <c r="I90" s="81">
        <f>SUM(I11,I13,I16,I18,I20,I22)</f>
        <v>351911</v>
      </c>
    </row>
    <row r="91" spans="1:9" ht="23.1" customHeight="1" thickBot="1" x14ac:dyDescent="0.2">
      <c r="A91" s="290" t="s">
        <v>90</v>
      </c>
      <c r="B91" s="291"/>
      <c r="C91" s="291"/>
      <c r="D91" s="292"/>
      <c r="E91" s="82">
        <f>IF(I90=0,0,IF(I81=0,0,I81/I90))</f>
        <v>0.114270369496833</v>
      </c>
      <c r="F91" s="83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4"/>
      <c r="G92" s="84"/>
      <c r="H92" s="84"/>
      <c r="I92" s="84"/>
    </row>
    <row r="93" spans="1:9" s="17" customFormat="1" ht="17.25" customHeight="1" thickBot="1" x14ac:dyDescent="0.2">
      <c r="A93" s="85" t="s">
        <v>123</v>
      </c>
      <c r="C93" s="85"/>
      <c r="D93" s="85"/>
      <c r="E93" s="86"/>
      <c r="F93" s="86"/>
      <c r="G93" s="86"/>
      <c r="H93" s="86"/>
      <c r="I93" s="148"/>
    </row>
    <row r="94" spans="1:9" s="17" customFormat="1" ht="18.75" customHeight="1" thickBot="1" x14ac:dyDescent="0.2">
      <c r="A94" s="327" t="s">
        <v>113</v>
      </c>
      <c r="B94" s="328"/>
      <c r="C94" s="328"/>
      <c r="D94" s="329"/>
      <c r="E94" s="149" t="s">
        <v>8</v>
      </c>
      <c r="F94" s="150" t="s">
        <v>9</v>
      </c>
      <c r="G94" s="150" t="s">
        <v>10</v>
      </c>
      <c r="H94" s="150" t="s">
        <v>11</v>
      </c>
      <c r="I94" s="151" t="s">
        <v>124</v>
      </c>
    </row>
    <row r="95" spans="1:9" s="17" customFormat="1" ht="23.1" hidden="1" customHeight="1" thickBot="1" x14ac:dyDescent="0.2">
      <c r="A95" s="346" t="s">
        <v>74</v>
      </c>
      <c r="B95" s="347"/>
      <c r="C95" s="152" t="s">
        <v>126</v>
      </c>
      <c r="D95" s="153" t="s">
        <v>15</v>
      </c>
      <c r="E95" s="154"/>
      <c r="F95" s="155"/>
      <c r="G95" s="155"/>
      <c r="H95" s="155"/>
      <c r="I95" s="81"/>
    </row>
    <row r="96" spans="1:9" s="17" customFormat="1" ht="23.1" customHeight="1" thickBot="1" x14ac:dyDescent="0.2">
      <c r="A96" s="324" t="s">
        <v>21</v>
      </c>
      <c r="B96" s="325"/>
      <c r="C96" s="330"/>
      <c r="D96" s="153" t="s">
        <v>18</v>
      </c>
      <c r="E96" s="154">
        <v>37354</v>
      </c>
      <c r="F96" s="155">
        <v>770</v>
      </c>
      <c r="G96" s="155">
        <v>38124</v>
      </c>
      <c r="H96" s="156" t="s">
        <v>106</v>
      </c>
      <c r="I96" s="157">
        <f t="shared" ref="I96" si="3">SUM(G96:H96)</f>
        <v>38124</v>
      </c>
    </row>
    <row r="97" spans="1:9" s="17" customFormat="1" ht="9.75" customHeight="1" x14ac:dyDescent="0.15">
      <c r="A97" s="87"/>
      <c r="B97" s="87"/>
      <c r="C97" s="87"/>
      <c r="D97" s="87"/>
      <c r="E97" s="87"/>
      <c r="F97" s="87"/>
      <c r="G97" s="87"/>
      <c r="H97" s="87"/>
      <c r="I97" s="87"/>
    </row>
    <row r="98" spans="1:9" s="17" customFormat="1" ht="17.25" customHeight="1" thickBot="1" x14ac:dyDescent="0.2">
      <c r="A98" s="85" t="s">
        <v>127</v>
      </c>
      <c r="C98" s="85"/>
      <c r="D98" s="85"/>
      <c r="E98" s="86"/>
      <c r="F98" s="86"/>
      <c r="G98" s="86"/>
      <c r="H98" s="86"/>
      <c r="I98" s="148"/>
    </row>
    <row r="99" spans="1:9" s="17" customFormat="1" ht="18.75" customHeight="1" thickBot="1" x14ac:dyDescent="0.2">
      <c r="A99" s="327" t="s">
        <v>7</v>
      </c>
      <c r="B99" s="328"/>
      <c r="C99" s="328"/>
      <c r="D99" s="329"/>
      <c r="E99" s="149" t="s">
        <v>8</v>
      </c>
      <c r="F99" s="150" t="s">
        <v>9</v>
      </c>
      <c r="G99" s="150" t="s">
        <v>10</v>
      </c>
      <c r="H99" s="150" t="s">
        <v>11</v>
      </c>
      <c r="I99" s="151" t="s">
        <v>124</v>
      </c>
    </row>
    <row r="100" spans="1:9" s="17" customFormat="1" ht="23.1" hidden="1" customHeight="1" x14ac:dyDescent="0.15">
      <c r="A100" s="331" t="s">
        <v>13</v>
      </c>
      <c r="B100" s="332"/>
      <c r="C100" s="337" t="s">
        <v>126</v>
      </c>
      <c r="D100" s="158" t="s">
        <v>15</v>
      </c>
      <c r="E100" s="159"/>
      <c r="F100" s="160"/>
      <c r="G100" s="160"/>
      <c r="H100" s="160"/>
      <c r="I100" s="161"/>
    </row>
    <row r="101" spans="1:9" s="17" customFormat="1" ht="23.1" hidden="1" customHeight="1" x14ac:dyDescent="0.15">
      <c r="A101" s="333"/>
      <c r="B101" s="334"/>
      <c r="C101" s="338"/>
      <c r="D101" s="128" t="s">
        <v>117</v>
      </c>
      <c r="E101" s="143"/>
      <c r="F101" s="33"/>
      <c r="G101" s="33"/>
      <c r="H101" s="33"/>
      <c r="I101" s="34"/>
    </row>
    <row r="102" spans="1:9" s="17" customFormat="1" ht="23.1" hidden="1" customHeight="1" thickBot="1" x14ac:dyDescent="0.2">
      <c r="A102" s="335"/>
      <c r="B102" s="336"/>
      <c r="C102" s="323" t="s">
        <v>20</v>
      </c>
      <c r="D102" s="261"/>
      <c r="E102" s="145">
        <f>SUM(E100:E101)</f>
        <v>0</v>
      </c>
      <c r="F102" s="164">
        <f>SUM(F100:F101)</f>
        <v>0</v>
      </c>
      <c r="G102" s="164"/>
      <c r="H102" s="164"/>
      <c r="I102" s="55"/>
    </row>
    <row r="103" spans="1:9" s="17" customFormat="1" ht="23.1" customHeight="1" x14ac:dyDescent="0.15">
      <c r="A103" s="339" t="s">
        <v>104</v>
      </c>
      <c r="B103" s="340"/>
      <c r="C103" s="341"/>
      <c r="D103" s="158" t="s">
        <v>18</v>
      </c>
      <c r="E103" s="159">
        <f>E15+E96</f>
        <v>630144</v>
      </c>
      <c r="F103" s="160">
        <f>F15+F96</f>
        <v>9260</v>
      </c>
      <c r="G103" s="160">
        <f>G15+G96</f>
        <v>639334</v>
      </c>
      <c r="H103" s="160">
        <f>H15</f>
        <v>70</v>
      </c>
      <c r="I103" s="161">
        <f t="shared" ref="I103" si="4">I15+I96</f>
        <v>639404</v>
      </c>
    </row>
    <row r="104" spans="1:9" s="17" customFormat="1" ht="23.1" customHeight="1" x14ac:dyDescent="0.15">
      <c r="A104" s="202"/>
      <c r="B104" s="203"/>
      <c r="C104" s="342"/>
      <c r="D104" s="165" t="s">
        <v>19</v>
      </c>
      <c r="E104" s="44">
        <f>E16</f>
        <v>302399</v>
      </c>
      <c r="F104" s="166">
        <f t="shared" ref="F104:I104" si="5">F16</f>
        <v>11941</v>
      </c>
      <c r="G104" s="166">
        <f t="shared" si="5"/>
        <v>314324</v>
      </c>
      <c r="H104" s="167">
        <f t="shared" si="5"/>
        <v>16</v>
      </c>
      <c r="I104" s="168">
        <f t="shared" si="5"/>
        <v>314340</v>
      </c>
    </row>
    <row r="105" spans="1:9" s="17" customFormat="1" ht="23.1" customHeight="1" thickBot="1" x14ac:dyDescent="0.2">
      <c r="A105" s="343"/>
      <c r="B105" s="344"/>
      <c r="C105" s="345"/>
      <c r="D105" s="169" t="s">
        <v>22</v>
      </c>
      <c r="E105" s="145">
        <f>E103+E104</f>
        <v>932543</v>
      </c>
      <c r="F105" s="164">
        <f t="shared" ref="F105:I105" si="6">F103+F104</f>
        <v>21201</v>
      </c>
      <c r="G105" s="164">
        <f t="shared" si="6"/>
        <v>953658</v>
      </c>
      <c r="H105" s="170">
        <f t="shared" si="6"/>
        <v>86</v>
      </c>
      <c r="I105" s="55">
        <f t="shared" si="6"/>
        <v>953744</v>
      </c>
    </row>
    <row r="106" spans="1:9" s="17" customFormat="1" ht="23.1" customHeight="1" thickBot="1" x14ac:dyDescent="0.2">
      <c r="A106" s="324" t="s">
        <v>122</v>
      </c>
      <c r="B106" s="325"/>
      <c r="C106" s="325"/>
      <c r="D106" s="326"/>
      <c r="E106" s="77">
        <f>E88+E96</f>
        <v>1151959</v>
      </c>
      <c r="F106" s="77">
        <f t="shared" ref="F106:I106" si="7">F88+F96</f>
        <v>21383</v>
      </c>
      <c r="G106" s="77">
        <f t="shared" si="7"/>
        <v>1173250</v>
      </c>
      <c r="H106" s="77">
        <f>H88</f>
        <v>92</v>
      </c>
      <c r="I106" s="81">
        <f t="shared" si="7"/>
        <v>1173342</v>
      </c>
    </row>
    <row r="107" spans="1:9" s="17" customFormat="1" ht="23.1" customHeight="1" thickBot="1" x14ac:dyDescent="0.2">
      <c r="A107" s="324" t="s">
        <v>88</v>
      </c>
      <c r="B107" s="325"/>
      <c r="C107" s="325"/>
      <c r="D107" s="326"/>
      <c r="E107" s="78">
        <f>E89+E96</f>
        <v>1842589</v>
      </c>
      <c r="F107" s="78">
        <f>F89+F96</f>
        <v>21439</v>
      </c>
      <c r="G107" s="79" t="s">
        <v>34</v>
      </c>
      <c r="H107" s="79" t="s">
        <v>106</v>
      </c>
      <c r="I107" s="81">
        <f>I89+I96</f>
        <v>1864028</v>
      </c>
    </row>
    <row r="108" spans="1:9" s="17" customFormat="1" ht="23.1" customHeight="1" thickBot="1" x14ac:dyDescent="0.2">
      <c r="A108" s="324" t="s">
        <v>132</v>
      </c>
      <c r="B108" s="325"/>
      <c r="C108" s="325"/>
      <c r="D108" s="326"/>
      <c r="E108" s="171">
        <f>IF(I105=0,0,IF(I103=0,0,I103/I105))</f>
        <v>0.67041470247781376</v>
      </c>
      <c r="F108" s="87"/>
      <c r="G108" s="87"/>
      <c r="H108" s="87"/>
      <c r="I108" s="87"/>
    </row>
    <row r="109" spans="1:9" s="17" customFormat="1" ht="21.95" customHeight="1" x14ac:dyDescent="0.15">
      <c r="A109" s="88"/>
      <c r="B109" s="88"/>
      <c r="C109" s="89"/>
      <c r="D109" s="89"/>
      <c r="E109" s="89"/>
      <c r="F109" s="89"/>
      <c r="G109" s="89"/>
      <c r="H109" s="89"/>
      <c r="I109" s="89"/>
    </row>
    <row r="110" spans="1:9" s="17" customFormat="1" ht="21.95" customHeight="1" x14ac:dyDescent="0.15">
      <c r="A110" s="88"/>
      <c r="B110" s="88"/>
      <c r="C110" s="89"/>
      <c r="D110" s="89"/>
      <c r="E110" s="89"/>
      <c r="F110" s="89"/>
      <c r="G110" s="89"/>
      <c r="H110" s="89"/>
      <c r="I110" s="89"/>
    </row>
    <row r="111" spans="1:9" s="17" customFormat="1" ht="21.95" customHeight="1" x14ac:dyDescent="0.15">
      <c r="A111" s="88"/>
      <c r="B111" s="88"/>
      <c r="C111" s="89"/>
      <c r="D111" s="89"/>
      <c r="E111" s="89"/>
      <c r="F111" s="89"/>
      <c r="G111" s="89"/>
      <c r="H111" s="89"/>
      <c r="I111" s="89"/>
    </row>
    <row r="112" spans="1:9" s="17" customFormat="1" ht="21.95" customHeight="1" x14ac:dyDescent="0.15">
      <c r="A112" s="88"/>
      <c r="B112" s="88"/>
      <c r="C112" s="89"/>
      <c r="D112" s="89"/>
      <c r="E112" s="89"/>
      <c r="F112" s="89"/>
      <c r="G112" s="89"/>
      <c r="H112" s="89"/>
      <c r="I112" s="89"/>
    </row>
    <row r="113" spans="1:9" s="17" customFormat="1" ht="21.95" customHeight="1" x14ac:dyDescent="0.15">
      <c r="A113" s="88"/>
      <c r="B113" s="88"/>
      <c r="C113" s="89"/>
      <c r="D113" s="89"/>
      <c r="E113" s="89"/>
      <c r="F113" s="89"/>
      <c r="G113" s="89"/>
      <c r="H113" s="89"/>
      <c r="I113" s="89"/>
    </row>
    <row r="114" spans="1:9" ht="9.75" customHeight="1" x14ac:dyDescent="0.15">
      <c r="A114" s="90"/>
      <c r="B114" s="90"/>
      <c r="C114" s="90"/>
      <c r="D114" s="90"/>
      <c r="E114" s="90"/>
      <c r="F114" s="90"/>
      <c r="G114" s="90"/>
      <c r="H114" s="90"/>
      <c r="I114" s="90"/>
    </row>
    <row r="115" spans="1:9" ht="28.5" x14ac:dyDescent="0.3">
      <c r="A115" s="294" t="str">
        <f>A1</f>
        <v>検査関係業務量報告</v>
      </c>
      <c r="B115" s="294"/>
      <c r="C115" s="294"/>
      <c r="D115" s="294"/>
      <c r="E115" s="294"/>
      <c r="F115" s="294"/>
      <c r="G115" s="294"/>
      <c r="H115" s="294"/>
      <c r="I115" s="294"/>
    </row>
    <row r="116" spans="1:9" ht="12.75" customHeight="1" x14ac:dyDescent="0.3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 customHeight="1" x14ac:dyDescent="0.2">
      <c r="A117" s="57"/>
      <c r="B117" s="58"/>
      <c r="C117" s="58"/>
      <c r="F117" s="7"/>
      <c r="G117" s="7"/>
      <c r="H117" s="8"/>
      <c r="I117" s="262" t="str">
        <f>IF(I3="","",I3)</f>
        <v/>
      </c>
    </row>
    <row r="118" spans="1:9" ht="23.25" customHeight="1" x14ac:dyDescent="0.15">
      <c r="A118" s="263" t="str">
        <f>A4</f>
        <v>令和 1年 6月</v>
      </c>
      <c r="B118" s="264"/>
      <c r="C118" s="264"/>
      <c r="D118" s="264"/>
      <c r="E118" s="264"/>
      <c r="F118" s="264"/>
      <c r="G118" s="264"/>
      <c r="H118" s="264"/>
      <c r="I118" s="262"/>
    </row>
    <row r="119" spans="1:9" ht="20.25" customHeight="1" x14ac:dyDescent="0.15">
      <c r="A119" s="59" t="str">
        <f>A5</f>
        <v>全国計</v>
      </c>
      <c r="B119" s="60"/>
      <c r="C119" s="60"/>
      <c r="D119" s="60"/>
      <c r="E119" s="10"/>
      <c r="F119" s="11"/>
      <c r="G119" s="11"/>
      <c r="H119" s="11"/>
      <c r="I119" s="14" t="s">
        <v>140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5" t="s">
        <v>133</v>
      </c>
    </row>
    <row r="122" spans="1:9" s="17" customFormat="1" ht="18.75" customHeight="1" thickBot="1" x14ac:dyDescent="0.2">
      <c r="A122" s="327" t="s">
        <v>113</v>
      </c>
      <c r="B122" s="328"/>
      <c r="C122" s="328"/>
      <c r="D122" s="329"/>
      <c r="E122" s="149" t="s">
        <v>8</v>
      </c>
      <c r="F122" s="150" t="s">
        <v>9</v>
      </c>
      <c r="G122" s="150" t="s">
        <v>10</v>
      </c>
      <c r="H122" s="150" t="s">
        <v>11</v>
      </c>
      <c r="I122" s="151" t="s">
        <v>124</v>
      </c>
    </row>
    <row r="123" spans="1:9" s="17" customFormat="1" ht="18.95" customHeight="1" x14ac:dyDescent="0.15">
      <c r="A123" s="315" t="s">
        <v>33</v>
      </c>
      <c r="B123" s="316"/>
      <c r="C123" s="317"/>
      <c r="D123" s="318"/>
      <c r="E123" s="159">
        <f>E29</f>
        <v>414736</v>
      </c>
      <c r="F123" s="159">
        <f>F29</f>
        <v>6</v>
      </c>
      <c r="G123" s="173" t="s">
        <v>34</v>
      </c>
      <c r="H123" s="173" t="s">
        <v>34</v>
      </c>
      <c r="I123" s="161">
        <f>I29</f>
        <v>414742</v>
      </c>
    </row>
    <row r="124" spans="1:9" s="17" customFormat="1" ht="18.75" customHeight="1" x14ac:dyDescent="0.15">
      <c r="A124" s="319"/>
      <c r="B124" s="320"/>
      <c r="C124" s="207" t="s">
        <v>134</v>
      </c>
      <c r="D124" s="206"/>
      <c r="E124" s="143">
        <v>1179</v>
      </c>
      <c r="F124" s="33">
        <v>0</v>
      </c>
      <c r="G124" s="43" t="s">
        <v>34</v>
      </c>
      <c r="H124" s="43" t="s">
        <v>34</v>
      </c>
      <c r="I124" s="34">
        <v>1179</v>
      </c>
    </row>
    <row r="125" spans="1:9" s="17" customFormat="1" ht="18.95" customHeight="1" thickBot="1" x14ac:dyDescent="0.2">
      <c r="A125" s="321"/>
      <c r="B125" s="322"/>
      <c r="C125" s="323" t="s">
        <v>135</v>
      </c>
      <c r="D125" s="261"/>
      <c r="E125" s="170">
        <f>E123-E124</f>
        <v>413557</v>
      </c>
      <c r="F125" s="170">
        <f>F123-F124</f>
        <v>6</v>
      </c>
      <c r="G125" s="53" t="s">
        <v>34</v>
      </c>
      <c r="H125" s="53" t="s">
        <v>34</v>
      </c>
      <c r="I125" s="55">
        <f>I123-I124</f>
        <v>413563</v>
      </c>
    </row>
    <row r="126" spans="1:9" s="17" customFormat="1" ht="9.75" customHeight="1" x14ac:dyDescent="0.15">
      <c r="A126" s="87"/>
      <c r="B126" s="87"/>
      <c r="C126" s="87"/>
      <c r="D126" s="87"/>
      <c r="E126" s="87"/>
      <c r="F126" s="87"/>
      <c r="G126" s="87"/>
      <c r="H126" s="87"/>
      <c r="I126" s="87"/>
    </row>
    <row r="127" spans="1:9" ht="18" customHeight="1" thickBot="1" x14ac:dyDescent="0.2">
      <c r="A127" s="91" t="s">
        <v>136</v>
      </c>
      <c r="B127" s="91"/>
      <c r="C127" s="91"/>
      <c r="D127" s="87"/>
      <c r="E127" s="90"/>
      <c r="F127" s="90"/>
      <c r="G127" s="90"/>
      <c r="H127" s="90"/>
      <c r="I127" s="92"/>
    </row>
    <row r="128" spans="1:9" ht="21.95" customHeight="1" x14ac:dyDescent="0.15">
      <c r="A128" s="93"/>
      <c r="B128" s="94"/>
      <c r="C128" s="303" t="s">
        <v>92</v>
      </c>
      <c r="D128" s="304"/>
      <c r="E128" s="305" t="s">
        <v>93</v>
      </c>
      <c r="F128" s="303" t="s">
        <v>94</v>
      </c>
      <c r="G128" s="304"/>
      <c r="H128" s="307" t="s">
        <v>20</v>
      </c>
      <c r="I128" s="308"/>
    </row>
    <row r="129" spans="1:9" ht="21.95" customHeight="1" thickBot="1" x14ac:dyDescent="0.2">
      <c r="A129" s="95"/>
      <c r="B129" s="96"/>
      <c r="C129" s="97" t="s">
        <v>95</v>
      </c>
      <c r="D129" s="98" t="s">
        <v>96</v>
      </c>
      <c r="E129" s="306"/>
      <c r="F129" s="99" t="s">
        <v>95</v>
      </c>
      <c r="G129" s="100" t="s">
        <v>96</v>
      </c>
      <c r="H129" s="309"/>
      <c r="I129" s="310"/>
    </row>
    <row r="130" spans="1:9" ht="21.95" customHeight="1" x14ac:dyDescent="0.15">
      <c r="A130" s="311" t="s">
        <v>97</v>
      </c>
      <c r="B130" s="312"/>
      <c r="C130" s="101">
        <v>1037923</v>
      </c>
      <c r="D130" s="102">
        <v>116464</v>
      </c>
      <c r="E130" s="103">
        <v>14204</v>
      </c>
      <c r="F130" s="101">
        <v>197</v>
      </c>
      <c r="G130" s="102">
        <v>1</v>
      </c>
      <c r="H130" s="313">
        <v>1168789</v>
      </c>
      <c r="I130" s="314"/>
    </row>
    <row r="131" spans="1:9" ht="21.95" customHeight="1" thickBot="1" x14ac:dyDescent="0.2">
      <c r="A131" s="295" t="s">
        <v>98</v>
      </c>
      <c r="B131" s="296"/>
      <c r="C131" s="104">
        <v>241</v>
      </c>
      <c r="D131" s="105">
        <v>0</v>
      </c>
      <c r="E131" s="106">
        <v>0</v>
      </c>
      <c r="F131" s="104">
        <v>0</v>
      </c>
      <c r="G131" s="105">
        <v>0</v>
      </c>
      <c r="H131" s="297">
        <v>241</v>
      </c>
      <c r="I131" s="298"/>
    </row>
    <row r="132" spans="1:9" ht="21.95" customHeight="1" thickBot="1" x14ac:dyDescent="0.2">
      <c r="A132" s="299" t="s">
        <v>99</v>
      </c>
      <c r="B132" s="300"/>
      <c r="C132" s="107">
        <v>6544947100</v>
      </c>
      <c r="D132" s="108">
        <v>609153900</v>
      </c>
      <c r="E132" s="107">
        <v>58284800</v>
      </c>
      <c r="F132" s="109">
        <v>571300</v>
      </c>
      <c r="G132" s="81">
        <v>4400</v>
      </c>
      <c r="H132" s="301">
        <v>7212961500</v>
      </c>
      <c r="I132" s="302"/>
    </row>
    <row r="134" spans="1:9" s="17" customFormat="1" x14ac:dyDescent="0.15"/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8" t="s">
        <v>0</v>
      </c>
      <c r="B1" s="208"/>
      <c r="C1" s="208"/>
      <c r="D1" s="208"/>
      <c r="E1" s="208"/>
      <c r="F1" s="208"/>
      <c r="G1" s="208"/>
      <c r="H1" s="208"/>
      <c r="I1" s="208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9" t="s">
        <v>1</v>
      </c>
    </row>
    <row r="4" spans="1:9" ht="19.5" customHeight="1" x14ac:dyDescent="0.15">
      <c r="A4" s="210" t="s">
        <v>141</v>
      </c>
      <c r="B4" s="210"/>
      <c r="C4" s="210"/>
      <c r="D4" s="210"/>
      <c r="E4" s="210"/>
      <c r="F4" s="210"/>
      <c r="G4" s="210"/>
      <c r="H4" s="210"/>
      <c r="I4" s="209"/>
    </row>
    <row r="5" spans="1:9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5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11" t="s">
        <v>7</v>
      </c>
      <c r="B9" s="212"/>
      <c r="C9" s="212"/>
      <c r="D9" s="213"/>
      <c r="E9" s="129" t="s">
        <v>8</v>
      </c>
      <c r="F9" s="18" t="s">
        <v>9</v>
      </c>
      <c r="G9" s="18" t="s">
        <v>10</v>
      </c>
      <c r="H9" s="18" t="s">
        <v>11</v>
      </c>
      <c r="I9" s="19" t="s">
        <v>12</v>
      </c>
    </row>
    <row r="10" spans="1:9" ht="23.1" customHeight="1" x14ac:dyDescent="0.15">
      <c r="A10" s="214" t="s">
        <v>13</v>
      </c>
      <c r="B10" s="215"/>
      <c r="C10" s="220" t="s">
        <v>14</v>
      </c>
      <c r="D10" s="20" t="s">
        <v>15</v>
      </c>
      <c r="E10" s="121">
        <v>155545</v>
      </c>
      <c r="F10" s="21">
        <v>0</v>
      </c>
      <c r="G10" s="21">
        <v>155536</v>
      </c>
      <c r="H10" s="21">
        <v>9</v>
      </c>
      <c r="I10" s="22">
        <f t="shared" ref="I10:I17" si="0">SUM(G10:H10)</f>
        <v>155545</v>
      </c>
    </row>
    <row r="11" spans="1:9" ht="23.1" customHeight="1" x14ac:dyDescent="0.15">
      <c r="A11" s="216"/>
      <c r="B11" s="217"/>
      <c r="C11" s="221"/>
      <c r="D11" s="131" t="s">
        <v>142</v>
      </c>
      <c r="E11" s="27">
        <v>1175</v>
      </c>
      <c r="F11" s="25">
        <v>0</v>
      </c>
      <c r="G11" s="25">
        <v>1175</v>
      </c>
      <c r="H11" s="25">
        <v>0</v>
      </c>
      <c r="I11" s="26">
        <f t="shared" si="0"/>
        <v>1175</v>
      </c>
    </row>
    <row r="12" spans="1:9" ht="23.1" customHeight="1" x14ac:dyDescent="0.15">
      <c r="A12" s="216"/>
      <c r="B12" s="217"/>
      <c r="C12" s="222" t="s">
        <v>17</v>
      </c>
      <c r="D12" s="131" t="s">
        <v>18</v>
      </c>
      <c r="E12" s="27">
        <v>21324</v>
      </c>
      <c r="F12" s="25">
        <v>0</v>
      </c>
      <c r="G12" s="25">
        <v>21324</v>
      </c>
      <c r="H12" s="25">
        <v>0</v>
      </c>
      <c r="I12" s="26">
        <f t="shared" si="0"/>
        <v>21324</v>
      </c>
    </row>
    <row r="13" spans="1:9" ht="23.1" customHeight="1" x14ac:dyDescent="0.15">
      <c r="A13" s="216"/>
      <c r="B13" s="217"/>
      <c r="C13" s="221"/>
      <c r="D13" s="131" t="s">
        <v>19</v>
      </c>
      <c r="E13" s="27">
        <v>27352</v>
      </c>
      <c r="F13" s="25">
        <v>43</v>
      </c>
      <c r="G13" s="25">
        <v>27395</v>
      </c>
      <c r="H13" s="25">
        <v>0</v>
      </c>
      <c r="I13" s="26">
        <f t="shared" si="0"/>
        <v>27395</v>
      </c>
    </row>
    <row r="14" spans="1:9" ht="23.1" customHeight="1" x14ac:dyDescent="0.15">
      <c r="A14" s="218"/>
      <c r="B14" s="219"/>
      <c r="C14" s="223" t="s">
        <v>20</v>
      </c>
      <c r="D14" s="224"/>
      <c r="E14" s="28">
        <f>SUM(E10:E13)</f>
        <v>205396</v>
      </c>
      <c r="F14" s="25">
        <f>SUM(F10:F13)</f>
        <v>43</v>
      </c>
      <c r="G14" s="25">
        <f>SUM(G10:G13)</f>
        <v>205430</v>
      </c>
      <c r="H14" s="25">
        <f>SUM(H10:H13)</f>
        <v>9</v>
      </c>
      <c r="I14" s="26">
        <f t="shared" si="0"/>
        <v>205439</v>
      </c>
    </row>
    <row r="15" spans="1:9" ht="23.1" customHeight="1" x14ac:dyDescent="0.15">
      <c r="A15" s="191" t="s">
        <v>104</v>
      </c>
      <c r="B15" s="192"/>
      <c r="C15" s="193"/>
      <c r="D15" s="131" t="s">
        <v>18</v>
      </c>
      <c r="E15" s="27">
        <v>624360</v>
      </c>
      <c r="F15" s="25">
        <v>8882</v>
      </c>
      <c r="G15" s="25">
        <v>633077</v>
      </c>
      <c r="H15" s="25">
        <v>165</v>
      </c>
      <c r="I15" s="26">
        <f t="shared" si="0"/>
        <v>633242</v>
      </c>
    </row>
    <row r="16" spans="1:9" ht="23.1" customHeight="1" x14ac:dyDescent="0.15">
      <c r="A16" s="194"/>
      <c r="B16" s="195"/>
      <c r="C16" s="196"/>
      <c r="D16" s="131" t="s">
        <v>19</v>
      </c>
      <c r="E16" s="27">
        <v>313932</v>
      </c>
      <c r="F16" s="25">
        <v>11835</v>
      </c>
      <c r="G16" s="25">
        <v>325734</v>
      </c>
      <c r="H16" s="25">
        <v>33</v>
      </c>
      <c r="I16" s="26">
        <f t="shared" si="0"/>
        <v>325767</v>
      </c>
    </row>
    <row r="17" spans="1:9" ht="23.1" customHeight="1" x14ac:dyDescent="0.15">
      <c r="A17" s="197"/>
      <c r="B17" s="198"/>
      <c r="C17" s="199"/>
      <c r="D17" s="131" t="s">
        <v>22</v>
      </c>
      <c r="E17" s="28">
        <f>SUM(E15:E16)</f>
        <v>938292</v>
      </c>
      <c r="F17" s="25">
        <f>SUM(F15:F16)</f>
        <v>20717</v>
      </c>
      <c r="G17" s="25">
        <f>SUM(G15:G16)</f>
        <v>958811</v>
      </c>
      <c r="H17" s="24">
        <f>SUM(H15:H16)</f>
        <v>198</v>
      </c>
      <c r="I17" s="26">
        <f t="shared" si="0"/>
        <v>959009</v>
      </c>
    </row>
    <row r="18" spans="1:9" ht="23.1" customHeight="1" x14ac:dyDescent="0.15">
      <c r="A18" s="200" t="s">
        <v>23</v>
      </c>
      <c r="B18" s="201"/>
      <c r="C18" s="201"/>
      <c r="D18" s="132"/>
      <c r="E18" s="28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191" t="s">
        <v>25</v>
      </c>
      <c r="B19" s="192"/>
      <c r="C19" s="193"/>
      <c r="D19" s="131" t="s">
        <v>18</v>
      </c>
      <c r="E19" s="27">
        <v>412</v>
      </c>
      <c r="F19" s="25">
        <v>5</v>
      </c>
      <c r="G19" s="25">
        <v>417</v>
      </c>
      <c r="H19" s="25">
        <v>0</v>
      </c>
      <c r="I19" s="26">
        <f t="shared" ref="I19:I25" si="1">SUM(G19:H19)</f>
        <v>417</v>
      </c>
    </row>
    <row r="20" spans="1:9" ht="23.1" customHeight="1" x14ac:dyDescent="0.15">
      <c r="A20" s="194"/>
      <c r="B20" s="195"/>
      <c r="C20" s="196"/>
      <c r="D20" s="131" t="s">
        <v>19</v>
      </c>
      <c r="E20" s="27">
        <v>8605</v>
      </c>
      <c r="F20" s="25">
        <v>126</v>
      </c>
      <c r="G20" s="25">
        <v>8731</v>
      </c>
      <c r="H20" s="25">
        <v>0</v>
      </c>
      <c r="I20" s="26">
        <f t="shared" si="1"/>
        <v>8731</v>
      </c>
    </row>
    <row r="21" spans="1:9" ht="23.1" customHeight="1" x14ac:dyDescent="0.15">
      <c r="A21" s="197"/>
      <c r="B21" s="198"/>
      <c r="C21" s="199"/>
      <c r="D21" s="131" t="s">
        <v>22</v>
      </c>
      <c r="E21" s="28">
        <f>SUM(E19:E20)</f>
        <v>9017</v>
      </c>
      <c r="F21" s="25">
        <f>SUM(F19:F20)</f>
        <v>131</v>
      </c>
      <c r="G21" s="25">
        <f>SUM(G19:G20)</f>
        <v>9148</v>
      </c>
      <c r="H21" s="24">
        <f>SUM(H19:H20)</f>
        <v>0</v>
      </c>
      <c r="I21" s="26">
        <f t="shared" si="1"/>
        <v>9148</v>
      </c>
    </row>
    <row r="22" spans="1:9" ht="23.1" customHeight="1" x14ac:dyDescent="0.15">
      <c r="A22" s="202" t="s">
        <v>26</v>
      </c>
      <c r="B22" s="203"/>
      <c r="C22" s="203"/>
      <c r="D22" s="204"/>
      <c r="E22" s="73">
        <v>1075</v>
      </c>
      <c r="F22" s="33">
        <v>0</v>
      </c>
      <c r="G22" s="33">
        <v>1075</v>
      </c>
      <c r="H22" s="33">
        <v>0</v>
      </c>
      <c r="I22" s="34">
        <f t="shared" si="1"/>
        <v>1075</v>
      </c>
    </row>
    <row r="23" spans="1:9" ht="23.1" customHeight="1" x14ac:dyDescent="0.15">
      <c r="A23" s="35"/>
      <c r="B23" s="36"/>
      <c r="C23" s="205" t="s">
        <v>105</v>
      </c>
      <c r="D23" s="206"/>
      <c r="E23" s="73">
        <v>53</v>
      </c>
      <c r="F23" s="33">
        <v>0</v>
      </c>
      <c r="G23" s="33">
        <v>53</v>
      </c>
      <c r="H23" s="33">
        <v>0</v>
      </c>
      <c r="I23" s="34">
        <f t="shared" si="1"/>
        <v>53</v>
      </c>
    </row>
    <row r="24" spans="1:9" ht="23.1" customHeight="1" x14ac:dyDescent="0.15">
      <c r="A24" s="35"/>
      <c r="B24" s="36"/>
      <c r="C24" s="37"/>
      <c r="D24" s="128" t="s">
        <v>28</v>
      </c>
      <c r="E24" s="73">
        <v>9</v>
      </c>
      <c r="F24" s="33">
        <v>0</v>
      </c>
      <c r="G24" s="33">
        <v>9</v>
      </c>
      <c r="H24" s="33">
        <v>0</v>
      </c>
      <c r="I24" s="34">
        <f t="shared" si="1"/>
        <v>9</v>
      </c>
    </row>
    <row r="25" spans="1:9" ht="23.1" customHeight="1" x14ac:dyDescent="0.15">
      <c r="A25" s="39"/>
      <c r="B25" s="40"/>
      <c r="C25" s="207" t="s">
        <v>29</v>
      </c>
      <c r="D25" s="206"/>
      <c r="E25" s="73">
        <v>276</v>
      </c>
      <c r="F25" s="33">
        <v>0</v>
      </c>
      <c r="G25" s="33">
        <v>276</v>
      </c>
      <c r="H25" s="33">
        <v>0</v>
      </c>
      <c r="I25" s="34">
        <f t="shared" si="1"/>
        <v>276</v>
      </c>
    </row>
    <row r="26" spans="1:9" ht="23.1" customHeight="1" x14ac:dyDescent="0.15">
      <c r="A26" s="232" t="s">
        <v>30</v>
      </c>
      <c r="B26" s="192"/>
      <c r="C26" s="193"/>
      <c r="D26" s="131" t="s">
        <v>31</v>
      </c>
      <c r="E26" s="27">
        <v>2130</v>
      </c>
      <c r="F26" s="25">
        <v>0</v>
      </c>
      <c r="G26" s="30" t="s">
        <v>24</v>
      </c>
      <c r="H26" s="30" t="s">
        <v>24</v>
      </c>
      <c r="I26" s="26">
        <v>2130</v>
      </c>
    </row>
    <row r="27" spans="1:9" ht="23.1" customHeight="1" x14ac:dyDescent="0.15">
      <c r="A27" s="194"/>
      <c r="B27" s="195"/>
      <c r="C27" s="196"/>
      <c r="D27" s="131" t="s">
        <v>32</v>
      </c>
      <c r="E27" s="27">
        <v>6775</v>
      </c>
      <c r="F27" s="25">
        <v>0</v>
      </c>
      <c r="G27" s="30" t="s">
        <v>24</v>
      </c>
      <c r="H27" s="30" t="s">
        <v>24</v>
      </c>
      <c r="I27" s="26">
        <v>6775</v>
      </c>
    </row>
    <row r="28" spans="1:9" ht="23.1" customHeight="1" x14ac:dyDescent="0.15">
      <c r="A28" s="197"/>
      <c r="B28" s="198"/>
      <c r="C28" s="199"/>
      <c r="D28" s="131" t="s">
        <v>20</v>
      </c>
      <c r="E28" s="27">
        <f>SUM(E26:E27)</f>
        <v>8905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8905</v>
      </c>
    </row>
    <row r="29" spans="1:9" ht="23.1" customHeight="1" x14ac:dyDescent="0.15">
      <c r="A29" s="233" t="s">
        <v>33</v>
      </c>
      <c r="B29" s="234"/>
      <c r="C29" s="228"/>
      <c r="D29" s="229"/>
      <c r="E29" s="27">
        <v>464071</v>
      </c>
      <c r="F29" s="25">
        <v>2</v>
      </c>
      <c r="G29" s="30" t="s">
        <v>34</v>
      </c>
      <c r="H29" s="30" t="s">
        <v>34</v>
      </c>
      <c r="I29" s="26">
        <v>464073</v>
      </c>
    </row>
    <row r="30" spans="1:9" ht="23.1" customHeight="1" x14ac:dyDescent="0.15">
      <c r="A30" s="235"/>
      <c r="B30" s="236"/>
      <c r="C30" s="205" t="s">
        <v>27</v>
      </c>
      <c r="D30" s="206"/>
      <c r="E30" s="27">
        <v>158410</v>
      </c>
      <c r="F30" s="25">
        <v>0</v>
      </c>
      <c r="G30" s="30" t="s">
        <v>106</v>
      </c>
      <c r="H30" s="30" t="s">
        <v>34</v>
      </c>
      <c r="I30" s="26">
        <v>158410</v>
      </c>
    </row>
    <row r="31" spans="1:9" ht="23.1" customHeight="1" x14ac:dyDescent="0.15">
      <c r="A31" s="126"/>
      <c r="B31" s="127"/>
      <c r="C31" s="37"/>
      <c r="D31" s="128" t="s">
        <v>28</v>
      </c>
      <c r="E31" s="27">
        <v>15330</v>
      </c>
      <c r="F31" s="25">
        <v>0</v>
      </c>
      <c r="G31" s="30" t="s">
        <v>106</v>
      </c>
      <c r="H31" s="30" t="s">
        <v>34</v>
      </c>
      <c r="I31" s="26">
        <v>15330</v>
      </c>
    </row>
    <row r="32" spans="1:9" ht="23.1" customHeight="1" x14ac:dyDescent="0.15">
      <c r="A32" s="235"/>
      <c r="B32" s="236"/>
      <c r="C32" s="228" t="s">
        <v>29</v>
      </c>
      <c r="D32" s="229"/>
      <c r="E32" s="27">
        <v>54273</v>
      </c>
      <c r="F32" s="25">
        <v>0</v>
      </c>
      <c r="G32" s="30" t="s">
        <v>106</v>
      </c>
      <c r="H32" s="30" t="s">
        <v>106</v>
      </c>
      <c r="I32" s="26">
        <v>54273</v>
      </c>
    </row>
    <row r="33" spans="1:9" ht="23.1" customHeight="1" x14ac:dyDescent="0.15">
      <c r="A33" s="225" t="s">
        <v>143</v>
      </c>
      <c r="B33" s="226"/>
      <c r="C33" s="228" t="s">
        <v>40</v>
      </c>
      <c r="D33" s="229"/>
      <c r="E33" s="27">
        <v>11515</v>
      </c>
      <c r="F33" s="25">
        <v>30</v>
      </c>
      <c r="G33" s="25">
        <v>11545</v>
      </c>
      <c r="H33" s="25">
        <v>0</v>
      </c>
      <c r="I33" s="26">
        <f>SUM(G33:H33)</f>
        <v>11545</v>
      </c>
    </row>
    <row r="34" spans="1:9" ht="23.1" customHeight="1" x14ac:dyDescent="0.15">
      <c r="A34" s="216"/>
      <c r="B34" s="227"/>
      <c r="C34" s="228" t="s">
        <v>41</v>
      </c>
      <c r="D34" s="229"/>
      <c r="E34" s="27">
        <v>2513</v>
      </c>
      <c r="F34" s="25">
        <v>9</v>
      </c>
      <c r="G34" s="25">
        <v>2522</v>
      </c>
      <c r="H34" s="25">
        <v>0</v>
      </c>
      <c r="I34" s="26">
        <f>SUM(G34:H34)</f>
        <v>2522</v>
      </c>
    </row>
    <row r="35" spans="1:9" ht="23.1" customHeight="1" x14ac:dyDescent="0.15">
      <c r="A35" s="216"/>
      <c r="B35" s="227"/>
      <c r="C35" s="228" t="s">
        <v>42</v>
      </c>
      <c r="D35" s="229"/>
      <c r="E35" s="27">
        <v>1</v>
      </c>
      <c r="F35" s="25">
        <v>0</v>
      </c>
      <c r="G35" s="25">
        <v>1</v>
      </c>
      <c r="H35" s="25">
        <v>0</v>
      </c>
      <c r="I35" s="26">
        <f>SUM(G35:H35)</f>
        <v>1</v>
      </c>
    </row>
    <row r="36" spans="1:9" ht="23.1" customHeight="1" x14ac:dyDescent="0.15">
      <c r="A36" s="216"/>
      <c r="B36" s="227"/>
      <c r="C36" s="228" t="s">
        <v>112</v>
      </c>
      <c r="D36" s="229"/>
      <c r="E36" s="27">
        <v>4</v>
      </c>
      <c r="F36" s="25">
        <v>0</v>
      </c>
      <c r="G36" s="25">
        <v>4</v>
      </c>
      <c r="H36" s="25">
        <v>0</v>
      </c>
      <c r="I36" s="26">
        <f>SUM(G36:H36)</f>
        <v>4</v>
      </c>
    </row>
    <row r="37" spans="1:9" ht="23.1" customHeight="1" x14ac:dyDescent="0.15">
      <c r="A37" s="216"/>
      <c r="B37" s="227"/>
      <c r="C37" s="230" t="s">
        <v>20</v>
      </c>
      <c r="D37" s="231"/>
      <c r="E37" s="27">
        <f>SUM(E33:E36)</f>
        <v>14033</v>
      </c>
      <c r="F37" s="25">
        <f>SUM(F33:F36)</f>
        <v>39</v>
      </c>
      <c r="G37" s="25">
        <f>SUM(G33:G36)</f>
        <v>14072</v>
      </c>
      <c r="H37" s="25">
        <f>SUM(H33:H36)</f>
        <v>0</v>
      </c>
      <c r="I37" s="26">
        <f>SUM(G37:H37)</f>
        <v>14072</v>
      </c>
    </row>
    <row r="38" spans="1:9" ht="23.1" customHeight="1" x14ac:dyDescent="0.15">
      <c r="A38" s="249" t="s">
        <v>44</v>
      </c>
      <c r="B38" s="250"/>
      <c r="C38" s="250"/>
      <c r="D38" s="251"/>
      <c r="E38" s="73">
        <v>21647</v>
      </c>
      <c r="F38" s="33">
        <v>0</v>
      </c>
      <c r="G38" s="43" t="s">
        <v>106</v>
      </c>
      <c r="H38" s="43" t="s">
        <v>144</v>
      </c>
      <c r="I38" s="34">
        <v>21647</v>
      </c>
    </row>
    <row r="39" spans="1:9" ht="23.1" customHeight="1" x14ac:dyDescent="0.15">
      <c r="A39" s="249" t="s">
        <v>45</v>
      </c>
      <c r="B39" s="250"/>
      <c r="C39" s="250"/>
      <c r="D39" s="251"/>
      <c r="E39" s="73">
        <v>6366</v>
      </c>
      <c r="F39" s="33">
        <v>0</v>
      </c>
      <c r="G39" s="33">
        <v>6366</v>
      </c>
      <c r="H39" s="33">
        <v>0</v>
      </c>
      <c r="I39" s="34">
        <f>SUM(G39:H39)</f>
        <v>6366</v>
      </c>
    </row>
    <row r="40" spans="1:9" ht="23.1" customHeight="1" x14ac:dyDescent="0.15">
      <c r="A40" s="249" t="s">
        <v>46</v>
      </c>
      <c r="B40" s="250"/>
      <c r="C40" s="250"/>
      <c r="D40" s="251"/>
      <c r="E40" s="73">
        <v>514</v>
      </c>
      <c r="F40" s="33">
        <v>0</v>
      </c>
      <c r="G40" s="33">
        <v>514</v>
      </c>
      <c r="H40" s="33">
        <v>0</v>
      </c>
      <c r="I40" s="34">
        <f>SUM(G40:H40)</f>
        <v>514</v>
      </c>
    </row>
    <row r="41" spans="1:9" ht="23.1" customHeight="1" x14ac:dyDescent="0.15">
      <c r="A41" s="239" t="s">
        <v>47</v>
      </c>
      <c r="B41" s="252"/>
      <c r="C41" s="253"/>
      <c r="D41" s="254"/>
      <c r="E41" s="122">
        <v>174215</v>
      </c>
      <c r="F41" s="33">
        <v>6</v>
      </c>
      <c r="G41" s="43" t="s">
        <v>106</v>
      </c>
      <c r="H41" s="43" t="s">
        <v>106</v>
      </c>
      <c r="I41" s="34">
        <v>174221</v>
      </c>
    </row>
    <row r="42" spans="1:9" ht="23.1" customHeight="1" x14ac:dyDescent="0.15">
      <c r="A42" s="239"/>
      <c r="B42" s="252"/>
      <c r="C42" s="255" t="s">
        <v>48</v>
      </c>
      <c r="D42" s="256"/>
      <c r="E42" s="73">
        <v>162095</v>
      </c>
      <c r="F42" s="33">
        <v>6</v>
      </c>
      <c r="G42" s="33">
        <v>162097</v>
      </c>
      <c r="H42" s="33">
        <v>4</v>
      </c>
      <c r="I42" s="34">
        <f>SUM(G42:H42)</f>
        <v>162101</v>
      </c>
    </row>
    <row r="43" spans="1:9" ht="23.1" customHeight="1" x14ac:dyDescent="0.15">
      <c r="A43" s="239"/>
      <c r="B43" s="252"/>
      <c r="C43" s="257" t="s">
        <v>49</v>
      </c>
      <c r="D43" s="258"/>
      <c r="E43" s="123">
        <v>11270</v>
      </c>
      <c r="F43" s="33">
        <v>0</v>
      </c>
      <c r="G43" s="43" t="s">
        <v>106</v>
      </c>
      <c r="H43" s="43" t="s">
        <v>106</v>
      </c>
      <c r="I43" s="34">
        <v>11270</v>
      </c>
    </row>
    <row r="44" spans="1:9" ht="23.1" customHeight="1" x14ac:dyDescent="0.15">
      <c r="A44" s="239"/>
      <c r="B44" s="252"/>
      <c r="C44" s="46"/>
      <c r="D44" s="47" t="s">
        <v>50</v>
      </c>
      <c r="E44" s="124">
        <v>4760</v>
      </c>
      <c r="F44" s="33">
        <v>0</v>
      </c>
      <c r="G44" s="43" t="s">
        <v>106</v>
      </c>
      <c r="H44" s="48" t="s">
        <v>106</v>
      </c>
      <c r="I44" s="34">
        <v>4760</v>
      </c>
    </row>
    <row r="45" spans="1:9" ht="23.1" customHeight="1" x14ac:dyDescent="0.15">
      <c r="A45" s="239"/>
      <c r="B45" s="252"/>
      <c r="C45" s="247" t="s">
        <v>51</v>
      </c>
      <c r="D45" s="251"/>
      <c r="E45" s="123">
        <v>4</v>
      </c>
      <c r="F45" s="49">
        <v>0</v>
      </c>
      <c r="G45" s="43" t="s">
        <v>106</v>
      </c>
      <c r="H45" s="48" t="s">
        <v>106</v>
      </c>
      <c r="I45" s="34">
        <v>4</v>
      </c>
    </row>
    <row r="46" spans="1:9" ht="23.1" customHeight="1" x14ac:dyDescent="0.15">
      <c r="A46" s="239"/>
      <c r="B46" s="252"/>
      <c r="C46" s="247" t="s">
        <v>52</v>
      </c>
      <c r="D46" s="251"/>
      <c r="E46" s="123">
        <v>0</v>
      </c>
      <c r="F46" s="49">
        <v>0</v>
      </c>
      <c r="G46" s="43" t="s">
        <v>106</v>
      </c>
      <c r="H46" s="48" t="s">
        <v>106</v>
      </c>
      <c r="I46" s="34">
        <v>0</v>
      </c>
    </row>
    <row r="47" spans="1:9" ht="23.1" customHeight="1" x14ac:dyDescent="0.15">
      <c r="A47" s="239"/>
      <c r="B47" s="252"/>
      <c r="C47" s="247" t="s">
        <v>53</v>
      </c>
      <c r="D47" s="248"/>
      <c r="E47" s="123">
        <v>327</v>
      </c>
      <c r="F47" s="49">
        <v>0</v>
      </c>
      <c r="G47" s="33">
        <v>327</v>
      </c>
      <c r="H47" s="45">
        <v>0</v>
      </c>
      <c r="I47" s="34">
        <f>SUM(G47:H47)</f>
        <v>327</v>
      </c>
    </row>
    <row r="48" spans="1:9" ht="23.1" customHeight="1" x14ac:dyDescent="0.15">
      <c r="A48" s="237" t="s">
        <v>54</v>
      </c>
      <c r="B48" s="238"/>
      <c r="C48" s="243" t="s">
        <v>49</v>
      </c>
      <c r="D48" s="244"/>
      <c r="E48" s="123">
        <v>74394</v>
      </c>
      <c r="F48" s="49">
        <v>0</v>
      </c>
      <c r="G48" s="43" t="s">
        <v>106</v>
      </c>
      <c r="H48" s="48" t="s">
        <v>106</v>
      </c>
      <c r="I48" s="34">
        <v>74394</v>
      </c>
    </row>
    <row r="49" spans="1:9" ht="23.1" customHeight="1" x14ac:dyDescent="0.15">
      <c r="A49" s="239"/>
      <c r="B49" s="240"/>
      <c r="C49" s="50"/>
      <c r="D49" s="51" t="s">
        <v>50</v>
      </c>
      <c r="E49" s="123">
        <v>36607</v>
      </c>
      <c r="F49" s="49">
        <v>0</v>
      </c>
      <c r="G49" s="43" t="s">
        <v>106</v>
      </c>
      <c r="H49" s="48" t="s">
        <v>106</v>
      </c>
      <c r="I49" s="34">
        <v>36607</v>
      </c>
    </row>
    <row r="50" spans="1:9" ht="23.1" customHeight="1" x14ac:dyDescent="0.15">
      <c r="A50" s="239"/>
      <c r="B50" s="240"/>
      <c r="C50" s="245" t="s">
        <v>55</v>
      </c>
      <c r="D50" s="246"/>
      <c r="E50" s="123">
        <v>0</v>
      </c>
      <c r="F50" s="49">
        <v>0</v>
      </c>
      <c r="G50" s="43" t="s">
        <v>144</v>
      </c>
      <c r="H50" s="48" t="s">
        <v>106</v>
      </c>
      <c r="I50" s="34">
        <v>0</v>
      </c>
    </row>
    <row r="51" spans="1:9" ht="23.1" customHeight="1" x14ac:dyDescent="0.15">
      <c r="A51" s="239"/>
      <c r="B51" s="240"/>
      <c r="C51" s="245" t="s">
        <v>56</v>
      </c>
      <c r="D51" s="246"/>
      <c r="E51" s="123">
        <v>0</v>
      </c>
      <c r="F51" s="49">
        <v>0</v>
      </c>
      <c r="G51" s="43" t="s">
        <v>106</v>
      </c>
      <c r="H51" s="48" t="s">
        <v>106</v>
      </c>
      <c r="I51" s="34">
        <v>0</v>
      </c>
    </row>
    <row r="52" spans="1:9" ht="23.1" customHeight="1" x14ac:dyDescent="0.15">
      <c r="A52" s="241"/>
      <c r="B52" s="242"/>
      <c r="C52" s="247" t="s">
        <v>53</v>
      </c>
      <c r="D52" s="248"/>
      <c r="E52" s="123">
        <v>7426</v>
      </c>
      <c r="F52" s="49">
        <v>0</v>
      </c>
      <c r="G52" s="33">
        <v>7426</v>
      </c>
      <c r="H52" s="45">
        <v>0</v>
      </c>
      <c r="I52" s="34">
        <f>SUM(G52:H52)</f>
        <v>7426</v>
      </c>
    </row>
    <row r="53" spans="1:9" ht="23.1" customHeight="1" x14ac:dyDescent="0.15">
      <c r="A53" s="249" t="s">
        <v>57</v>
      </c>
      <c r="B53" s="250"/>
      <c r="C53" s="250"/>
      <c r="D53" s="251"/>
      <c r="E53" s="123">
        <v>756</v>
      </c>
      <c r="F53" s="49">
        <v>0</v>
      </c>
      <c r="G53" s="43" t="s">
        <v>106</v>
      </c>
      <c r="H53" s="48" t="s">
        <v>106</v>
      </c>
      <c r="I53" s="34">
        <v>756</v>
      </c>
    </row>
    <row r="54" spans="1:9" ht="23.1" customHeight="1" thickBot="1" x14ac:dyDescent="0.2">
      <c r="A54" s="259" t="s">
        <v>58</v>
      </c>
      <c r="B54" s="260"/>
      <c r="C54" s="260"/>
      <c r="D54" s="261"/>
      <c r="E54" s="125">
        <v>0</v>
      </c>
      <c r="F54" s="52">
        <v>0</v>
      </c>
      <c r="G54" s="53" t="s">
        <v>106</v>
      </c>
      <c r="H54" s="54" t="s">
        <v>106</v>
      </c>
      <c r="I54" s="55">
        <v>0</v>
      </c>
    </row>
    <row r="55" spans="1:9" ht="28.5" x14ac:dyDescent="0.3">
      <c r="A55" s="208" t="str">
        <f>A1</f>
        <v>検査関係業務量報告</v>
      </c>
      <c r="B55" s="208"/>
      <c r="C55" s="208"/>
      <c r="D55" s="208"/>
      <c r="E55" s="208"/>
      <c r="F55" s="208"/>
      <c r="G55" s="208"/>
      <c r="H55" s="208"/>
      <c r="I55" s="208"/>
    </row>
    <row r="56" spans="1:9" ht="12.75" customHeight="1" x14ac:dyDescent="0.3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 customHeight="1" x14ac:dyDescent="0.2">
      <c r="A57" s="57"/>
      <c r="B57" s="58"/>
      <c r="C57" s="58"/>
      <c r="F57" s="7"/>
      <c r="G57" s="7"/>
      <c r="H57" s="8"/>
      <c r="I57" s="262" t="str">
        <f>IF(I3="","",I3)</f>
        <v/>
      </c>
    </row>
    <row r="58" spans="1:9" ht="23.25" customHeight="1" x14ac:dyDescent="0.15">
      <c r="A58" s="263" t="str">
        <f>A4</f>
        <v>令和 1年 7月</v>
      </c>
      <c r="B58" s="264"/>
      <c r="C58" s="264"/>
      <c r="D58" s="264"/>
      <c r="E58" s="264"/>
      <c r="F58" s="264"/>
      <c r="G58" s="264"/>
      <c r="H58" s="264"/>
      <c r="I58" s="262"/>
    </row>
    <row r="59" spans="1:9" ht="20.25" customHeight="1" thickBot="1" x14ac:dyDescent="0.2">
      <c r="A59" s="59" t="str">
        <f>A5</f>
        <v>全国計</v>
      </c>
      <c r="B59" s="60"/>
      <c r="C59" s="60"/>
      <c r="D59" s="60"/>
      <c r="E59" s="10"/>
      <c r="F59" s="11"/>
      <c r="G59" s="11"/>
      <c r="H59" s="11"/>
      <c r="I59" s="14" t="s">
        <v>138</v>
      </c>
    </row>
    <row r="60" spans="1:9" ht="23.1" customHeight="1" thickBot="1" x14ac:dyDescent="0.2">
      <c r="A60" s="211" t="s">
        <v>145</v>
      </c>
      <c r="B60" s="212"/>
      <c r="C60" s="212"/>
      <c r="D60" s="213"/>
      <c r="E60" s="129" t="s">
        <v>8</v>
      </c>
      <c r="F60" s="18" t="s">
        <v>9</v>
      </c>
      <c r="G60" s="18" t="s">
        <v>10</v>
      </c>
      <c r="H60" s="18" t="s">
        <v>11</v>
      </c>
      <c r="I60" s="19" t="s">
        <v>124</v>
      </c>
    </row>
    <row r="61" spans="1:9" ht="23.1" customHeight="1" x14ac:dyDescent="0.15">
      <c r="A61" s="265" t="s">
        <v>61</v>
      </c>
      <c r="B61" s="266"/>
      <c r="C61" s="230" t="s">
        <v>62</v>
      </c>
      <c r="D61" s="271"/>
      <c r="E61" s="62">
        <v>474</v>
      </c>
      <c r="F61" s="63">
        <v>0</v>
      </c>
      <c r="G61" s="30" t="s">
        <v>34</v>
      </c>
      <c r="H61" s="64" t="s">
        <v>106</v>
      </c>
      <c r="I61" s="34">
        <v>474</v>
      </c>
    </row>
    <row r="62" spans="1:9" ht="23.1" customHeight="1" x14ac:dyDescent="0.15">
      <c r="A62" s="267"/>
      <c r="B62" s="268"/>
      <c r="C62" s="230" t="s">
        <v>63</v>
      </c>
      <c r="D62" s="271"/>
      <c r="E62" s="62">
        <v>3749</v>
      </c>
      <c r="F62" s="63">
        <v>37</v>
      </c>
      <c r="G62" s="30" t="s">
        <v>106</v>
      </c>
      <c r="H62" s="64" t="s">
        <v>106</v>
      </c>
      <c r="I62" s="34">
        <v>3786</v>
      </c>
    </row>
    <row r="63" spans="1:9" ht="23.1" customHeight="1" x14ac:dyDescent="0.15">
      <c r="A63" s="267"/>
      <c r="B63" s="268"/>
      <c r="C63" s="230" t="s">
        <v>65</v>
      </c>
      <c r="D63" s="271"/>
      <c r="E63" s="62">
        <v>147</v>
      </c>
      <c r="F63" s="63">
        <v>2</v>
      </c>
      <c r="G63" s="30" t="s">
        <v>106</v>
      </c>
      <c r="H63" s="64" t="s">
        <v>106</v>
      </c>
      <c r="I63" s="34">
        <v>149</v>
      </c>
    </row>
    <row r="64" spans="1:9" ht="23.1" customHeight="1" x14ac:dyDescent="0.15">
      <c r="A64" s="269"/>
      <c r="B64" s="270"/>
      <c r="C64" s="230" t="s">
        <v>20</v>
      </c>
      <c r="D64" s="231"/>
      <c r="E64" s="27">
        <f>SUM(E61:E63)</f>
        <v>4370</v>
      </c>
      <c r="F64" s="25">
        <f>SUM(F61:F63)</f>
        <v>39</v>
      </c>
      <c r="G64" s="30" t="s">
        <v>106</v>
      </c>
      <c r="H64" s="30" t="s">
        <v>106</v>
      </c>
      <c r="I64" s="26">
        <f>SUM(I61:I63)</f>
        <v>4409</v>
      </c>
    </row>
    <row r="65" spans="1:9" ht="23.1" customHeight="1" x14ac:dyDescent="0.15">
      <c r="A65" s="265" t="s">
        <v>146</v>
      </c>
      <c r="B65" s="266"/>
      <c r="C65" s="234" t="s">
        <v>115</v>
      </c>
      <c r="D65" s="65" t="s">
        <v>116</v>
      </c>
      <c r="E65" s="27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267"/>
      <c r="B66" s="268"/>
      <c r="C66" s="274"/>
      <c r="D66" s="65" t="s">
        <v>117</v>
      </c>
      <c r="E66" s="27">
        <v>463</v>
      </c>
      <c r="F66" s="25">
        <v>0</v>
      </c>
      <c r="G66" s="25">
        <v>463</v>
      </c>
      <c r="H66" s="25">
        <v>0</v>
      </c>
      <c r="I66" s="34">
        <f t="shared" si="2"/>
        <v>463</v>
      </c>
    </row>
    <row r="67" spans="1:9" ht="23.1" customHeight="1" x14ac:dyDescent="0.15">
      <c r="A67" s="267"/>
      <c r="B67" s="268"/>
      <c r="C67" s="234" t="s">
        <v>147</v>
      </c>
      <c r="D67" s="65" t="s">
        <v>116</v>
      </c>
      <c r="E67" s="27">
        <v>0</v>
      </c>
      <c r="F67" s="25">
        <v>0</v>
      </c>
      <c r="G67" s="25">
        <v>0</v>
      </c>
      <c r="H67" s="25">
        <v>0</v>
      </c>
      <c r="I67" s="34">
        <f t="shared" si="2"/>
        <v>0</v>
      </c>
    </row>
    <row r="68" spans="1:9" ht="23.1" customHeight="1" x14ac:dyDescent="0.15">
      <c r="A68" s="267"/>
      <c r="B68" s="268"/>
      <c r="C68" s="274"/>
      <c r="D68" s="65" t="s">
        <v>117</v>
      </c>
      <c r="E68" s="27">
        <v>3713</v>
      </c>
      <c r="F68" s="25">
        <v>31</v>
      </c>
      <c r="G68" s="25">
        <v>3744</v>
      </c>
      <c r="H68" s="25">
        <v>0</v>
      </c>
      <c r="I68" s="34">
        <f t="shared" si="2"/>
        <v>3744</v>
      </c>
    </row>
    <row r="69" spans="1:9" ht="23.1" customHeight="1" x14ac:dyDescent="0.15">
      <c r="A69" s="267"/>
      <c r="B69" s="268"/>
      <c r="C69" s="234" t="s">
        <v>118</v>
      </c>
      <c r="D69" s="65" t="s">
        <v>116</v>
      </c>
      <c r="E69" s="27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267"/>
      <c r="B70" s="268"/>
      <c r="C70" s="274"/>
      <c r="D70" s="65" t="s">
        <v>117</v>
      </c>
      <c r="E70" s="27">
        <v>144</v>
      </c>
      <c r="F70" s="25">
        <v>2</v>
      </c>
      <c r="G70" s="25">
        <v>146</v>
      </c>
      <c r="H70" s="25">
        <v>0</v>
      </c>
      <c r="I70" s="34">
        <f t="shared" si="2"/>
        <v>146</v>
      </c>
    </row>
    <row r="71" spans="1:9" ht="23.1" customHeight="1" x14ac:dyDescent="0.15">
      <c r="A71" s="272"/>
      <c r="B71" s="273"/>
      <c r="C71" s="230" t="s">
        <v>20</v>
      </c>
      <c r="D71" s="231"/>
      <c r="E71" s="27">
        <f>SUM(E65:E70)</f>
        <v>4320</v>
      </c>
      <c r="F71" s="25">
        <f>SUM(F65:F70)</f>
        <v>33</v>
      </c>
      <c r="G71" s="25">
        <f>SUM(G65:G70)</f>
        <v>4353</v>
      </c>
      <c r="H71" s="25">
        <f>SUM(H65:H70)</f>
        <v>0</v>
      </c>
      <c r="I71" s="34">
        <f t="shared" si="2"/>
        <v>4353</v>
      </c>
    </row>
    <row r="72" spans="1:9" ht="23.1" customHeight="1" x14ac:dyDescent="0.15">
      <c r="A72" s="265" t="s">
        <v>119</v>
      </c>
      <c r="B72" s="266"/>
      <c r="C72" s="228" t="s">
        <v>120</v>
      </c>
      <c r="D72" s="229"/>
      <c r="E72" s="66">
        <v>524</v>
      </c>
      <c r="F72" s="67">
        <v>0</v>
      </c>
      <c r="G72" s="25">
        <v>524</v>
      </c>
      <c r="H72" s="25">
        <v>0</v>
      </c>
      <c r="I72" s="34">
        <f t="shared" si="2"/>
        <v>524</v>
      </c>
    </row>
    <row r="73" spans="1:9" ht="23.1" customHeight="1" x14ac:dyDescent="0.15">
      <c r="A73" s="267"/>
      <c r="B73" s="268"/>
      <c r="C73" s="228" t="s">
        <v>104</v>
      </c>
      <c r="D73" s="229"/>
      <c r="E73" s="66">
        <v>3789</v>
      </c>
      <c r="F73" s="67">
        <v>39</v>
      </c>
      <c r="G73" s="25">
        <v>3827</v>
      </c>
      <c r="H73" s="25">
        <v>1</v>
      </c>
      <c r="I73" s="34">
        <f t="shared" si="2"/>
        <v>3828</v>
      </c>
    </row>
    <row r="74" spans="1:9" ht="23.1" customHeight="1" x14ac:dyDescent="0.15">
      <c r="A74" s="267"/>
      <c r="B74" s="268"/>
      <c r="C74" s="228" t="s">
        <v>76</v>
      </c>
      <c r="D74" s="229"/>
      <c r="E74" s="66">
        <v>156</v>
      </c>
      <c r="F74" s="67">
        <v>2</v>
      </c>
      <c r="G74" s="25">
        <v>158</v>
      </c>
      <c r="H74" s="25">
        <v>0</v>
      </c>
      <c r="I74" s="34">
        <f t="shared" si="2"/>
        <v>158</v>
      </c>
    </row>
    <row r="75" spans="1:9" ht="23.1" customHeight="1" x14ac:dyDescent="0.15">
      <c r="A75" s="267"/>
      <c r="B75" s="268"/>
      <c r="C75" s="228" t="s">
        <v>77</v>
      </c>
      <c r="D75" s="229"/>
      <c r="E75" s="66">
        <v>33</v>
      </c>
      <c r="F75" s="67">
        <v>0</v>
      </c>
      <c r="G75" s="25">
        <v>33</v>
      </c>
      <c r="H75" s="25">
        <v>0</v>
      </c>
      <c r="I75" s="34">
        <f t="shared" si="2"/>
        <v>33</v>
      </c>
    </row>
    <row r="76" spans="1:9" ht="23.1" customHeight="1" x14ac:dyDescent="0.15">
      <c r="A76" s="272"/>
      <c r="B76" s="273"/>
      <c r="C76" s="230" t="s">
        <v>20</v>
      </c>
      <c r="D76" s="231"/>
      <c r="E76" s="66">
        <f>SUM(E72:E75)</f>
        <v>4502</v>
      </c>
      <c r="F76" s="67">
        <f>SUM(F72:F75)</f>
        <v>41</v>
      </c>
      <c r="G76" s="67">
        <f>SUM(G72:G75)</f>
        <v>4542</v>
      </c>
      <c r="H76" s="67">
        <f>SUM(H72:H75)</f>
        <v>1</v>
      </c>
      <c r="I76" s="34">
        <f t="shared" si="2"/>
        <v>4543</v>
      </c>
    </row>
    <row r="77" spans="1:9" ht="23.1" customHeight="1" x14ac:dyDescent="0.15">
      <c r="A77" s="265" t="s">
        <v>78</v>
      </c>
      <c r="B77" s="266"/>
      <c r="C77" s="228" t="s">
        <v>120</v>
      </c>
      <c r="D77" s="229"/>
      <c r="E77" s="27">
        <v>4431</v>
      </c>
      <c r="F77" s="25">
        <v>0</v>
      </c>
      <c r="G77" s="30" t="s">
        <v>106</v>
      </c>
      <c r="H77" s="30" t="s">
        <v>106</v>
      </c>
      <c r="I77" s="34">
        <v>4431</v>
      </c>
    </row>
    <row r="78" spans="1:9" ht="23.1" customHeight="1" x14ac:dyDescent="0.15">
      <c r="A78" s="267"/>
      <c r="B78" s="268"/>
      <c r="C78" s="228" t="s">
        <v>104</v>
      </c>
      <c r="D78" s="229"/>
      <c r="E78" s="27">
        <v>36159</v>
      </c>
      <c r="F78" s="25">
        <v>740</v>
      </c>
      <c r="G78" s="30" t="s">
        <v>106</v>
      </c>
      <c r="H78" s="30" t="s">
        <v>106</v>
      </c>
      <c r="I78" s="34">
        <v>36899</v>
      </c>
    </row>
    <row r="79" spans="1:9" ht="23.1" customHeight="1" x14ac:dyDescent="0.15">
      <c r="A79" s="267"/>
      <c r="B79" s="268"/>
      <c r="C79" s="228" t="s">
        <v>121</v>
      </c>
      <c r="D79" s="229"/>
      <c r="E79" s="27">
        <v>1106</v>
      </c>
      <c r="F79" s="25">
        <v>22</v>
      </c>
      <c r="G79" s="30" t="s">
        <v>106</v>
      </c>
      <c r="H79" s="30" t="s">
        <v>106</v>
      </c>
      <c r="I79" s="34">
        <v>1128</v>
      </c>
    </row>
    <row r="80" spans="1:9" ht="23.1" customHeight="1" x14ac:dyDescent="0.15">
      <c r="A80" s="267"/>
      <c r="B80" s="268"/>
      <c r="C80" s="234" t="s">
        <v>77</v>
      </c>
      <c r="D80" s="285"/>
      <c r="E80" s="68">
        <v>290</v>
      </c>
      <c r="F80" s="69">
        <v>0</v>
      </c>
      <c r="G80" s="30" t="s">
        <v>106</v>
      </c>
      <c r="H80" s="30" t="s">
        <v>106</v>
      </c>
      <c r="I80" s="70">
        <v>290</v>
      </c>
    </row>
    <row r="81" spans="1:9" ht="23.1" customHeight="1" x14ac:dyDescent="0.15">
      <c r="A81" s="272"/>
      <c r="B81" s="273"/>
      <c r="C81" s="286" t="s">
        <v>20</v>
      </c>
      <c r="D81" s="229"/>
      <c r="E81" s="27">
        <f>SUM(E77:E80)</f>
        <v>41986</v>
      </c>
      <c r="F81" s="25">
        <f>SUM(F77:F80)</f>
        <v>762</v>
      </c>
      <c r="G81" s="30" t="s">
        <v>34</v>
      </c>
      <c r="H81" s="30" t="s">
        <v>106</v>
      </c>
      <c r="I81" s="26">
        <f>SUM(I77:I80)</f>
        <v>42748</v>
      </c>
    </row>
    <row r="82" spans="1:9" ht="23.1" customHeight="1" x14ac:dyDescent="0.15">
      <c r="A82" s="265" t="s">
        <v>82</v>
      </c>
      <c r="B82" s="275"/>
      <c r="C82" s="278" t="s">
        <v>13</v>
      </c>
      <c r="D82" s="279"/>
      <c r="E82" s="27">
        <v>46512</v>
      </c>
      <c r="F82" s="25">
        <v>0</v>
      </c>
      <c r="G82" s="30" t="s">
        <v>106</v>
      </c>
      <c r="H82" s="30" t="s">
        <v>106</v>
      </c>
      <c r="I82" s="26">
        <v>46512</v>
      </c>
    </row>
    <row r="83" spans="1:9" ht="23.1" customHeight="1" x14ac:dyDescent="0.15">
      <c r="A83" s="267"/>
      <c r="B83" s="276"/>
      <c r="C83" s="71"/>
      <c r="D83" s="72" t="s">
        <v>83</v>
      </c>
      <c r="E83" s="73">
        <v>46471</v>
      </c>
      <c r="F83" s="33">
        <v>0</v>
      </c>
      <c r="G83" s="43" t="s">
        <v>106</v>
      </c>
      <c r="H83" s="43" t="s">
        <v>106</v>
      </c>
      <c r="I83" s="34">
        <v>46471</v>
      </c>
    </row>
    <row r="84" spans="1:9" ht="23.1" customHeight="1" x14ac:dyDescent="0.15">
      <c r="A84" s="277"/>
      <c r="B84" s="276"/>
      <c r="C84" s="280" t="s">
        <v>84</v>
      </c>
      <c r="D84" s="279"/>
      <c r="E84" s="27">
        <v>13025</v>
      </c>
      <c r="F84" s="25">
        <v>0</v>
      </c>
      <c r="G84" s="30" t="s">
        <v>34</v>
      </c>
      <c r="H84" s="30" t="s">
        <v>106</v>
      </c>
      <c r="I84" s="26">
        <v>13025</v>
      </c>
    </row>
    <row r="85" spans="1:9" ht="23.1" customHeight="1" x14ac:dyDescent="0.15">
      <c r="A85" s="277"/>
      <c r="B85" s="276"/>
      <c r="C85" s="280" t="s">
        <v>85</v>
      </c>
      <c r="D85" s="279"/>
      <c r="E85" s="27">
        <v>755</v>
      </c>
      <c r="F85" s="25">
        <v>0</v>
      </c>
      <c r="G85" s="30" t="s">
        <v>106</v>
      </c>
      <c r="H85" s="30" t="s">
        <v>106</v>
      </c>
      <c r="I85" s="26">
        <v>755</v>
      </c>
    </row>
    <row r="86" spans="1:9" ht="23.1" customHeight="1" x14ac:dyDescent="0.15">
      <c r="A86" s="277"/>
      <c r="B86" s="276"/>
      <c r="C86" s="278" t="s">
        <v>20</v>
      </c>
      <c r="D86" s="281"/>
      <c r="E86" s="62">
        <f>SUM(E82,E84,E85)</f>
        <v>60292</v>
      </c>
      <c r="F86" s="67">
        <f>SUM(F82,F84,F85)</f>
        <v>0</v>
      </c>
      <c r="G86" s="30" t="s">
        <v>106</v>
      </c>
      <c r="H86" s="74" t="s">
        <v>106</v>
      </c>
      <c r="I86" s="75">
        <f>SUM(I82,I84,I85)</f>
        <v>60292</v>
      </c>
    </row>
    <row r="87" spans="1:9" ht="23.1" customHeight="1" thickBot="1" x14ac:dyDescent="0.2">
      <c r="A87" s="282" t="s">
        <v>86</v>
      </c>
      <c r="B87" s="283"/>
      <c r="C87" s="283"/>
      <c r="D87" s="284"/>
      <c r="E87" s="119">
        <v>376546</v>
      </c>
      <c r="F87" s="76">
        <v>43</v>
      </c>
      <c r="G87" s="43" t="s">
        <v>106</v>
      </c>
      <c r="H87" s="43" t="s">
        <v>106</v>
      </c>
      <c r="I87" s="34">
        <v>376589</v>
      </c>
    </row>
    <row r="88" spans="1:9" ht="23.1" customHeight="1" thickBot="1" x14ac:dyDescent="0.2">
      <c r="A88" s="290" t="s">
        <v>122</v>
      </c>
      <c r="B88" s="291"/>
      <c r="C88" s="291"/>
      <c r="D88" s="292"/>
      <c r="E88" s="120">
        <f>SUM(E14,E17,E18,E21,E22,E76)</f>
        <v>1158282</v>
      </c>
      <c r="F88" s="77">
        <f>SUM(F14,F17,F18,F21,F22,F76)</f>
        <v>20932</v>
      </c>
      <c r="G88" s="77">
        <f>SUM(G14,G17,G21,G22,G76)</f>
        <v>1179006</v>
      </c>
      <c r="H88" s="77">
        <f>SUM(H14,H17,H21,H22,H76)</f>
        <v>208</v>
      </c>
      <c r="I88" s="81">
        <f>SUM(I14,I17,I18,I21,I22,I76)</f>
        <v>1179214</v>
      </c>
    </row>
    <row r="89" spans="1:9" ht="23.1" customHeight="1" thickBot="1" x14ac:dyDescent="0.2">
      <c r="A89" s="290" t="s">
        <v>88</v>
      </c>
      <c r="B89" s="291"/>
      <c r="C89" s="291"/>
      <c r="D89" s="292"/>
      <c r="E89" s="133">
        <f>SUM(E14,E17,E18,E21,E22,E28,E29,E37,E38,E39,E40,E41,E48,E50,E51,E52,E53,E54,E76)</f>
        <v>1930609</v>
      </c>
      <c r="F89" s="78">
        <f>SUM(F14,F17,F18,F21,F22,F28,F29,F37,F38,F39,F40,F41,F48,F50,F51,F52,F53,F54,F76)</f>
        <v>20979</v>
      </c>
      <c r="G89" s="79" t="s">
        <v>106</v>
      </c>
      <c r="H89" s="79" t="s">
        <v>144</v>
      </c>
      <c r="I89" s="81">
        <f>SUM(I14,I17,I18,I21,I22,I28,I29,I37,I38,I39,I40,I41,I48,I50,I51,I52,I53,I54,I76)</f>
        <v>1951588</v>
      </c>
    </row>
    <row r="90" spans="1:9" ht="23.1" customHeight="1" thickBot="1" x14ac:dyDescent="0.2">
      <c r="A90" s="290" t="s">
        <v>89</v>
      </c>
      <c r="B90" s="291"/>
      <c r="C90" s="291"/>
      <c r="D90" s="292"/>
      <c r="E90" s="80" t="s">
        <v>106</v>
      </c>
      <c r="F90" s="79" t="s">
        <v>106</v>
      </c>
      <c r="G90" s="79" t="s">
        <v>106</v>
      </c>
      <c r="H90" s="79" t="s">
        <v>106</v>
      </c>
      <c r="I90" s="81">
        <f>SUM(I11,I13,I16,I18,I20,I22)</f>
        <v>364143</v>
      </c>
    </row>
    <row r="91" spans="1:9" ht="23.1" customHeight="1" thickBot="1" x14ac:dyDescent="0.2">
      <c r="A91" s="290" t="s">
        <v>90</v>
      </c>
      <c r="B91" s="291"/>
      <c r="C91" s="291"/>
      <c r="D91" s="292"/>
      <c r="E91" s="82">
        <f>IF(I90=0,0,IF(I81=0,0,I81/I90))</f>
        <v>0.11739344158750821</v>
      </c>
      <c r="F91" s="83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4"/>
      <c r="G92" s="84"/>
      <c r="H92" s="84"/>
      <c r="I92" s="84"/>
    </row>
    <row r="93" spans="1:9" s="17" customFormat="1" ht="17.25" customHeight="1" thickBot="1" x14ac:dyDescent="0.2">
      <c r="A93" s="85" t="s">
        <v>123</v>
      </c>
      <c r="C93" s="85"/>
      <c r="D93" s="85"/>
      <c r="E93" s="86"/>
      <c r="F93" s="86"/>
      <c r="G93" s="86"/>
      <c r="H93" s="86"/>
      <c r="I93" s="148"/>
    </row>
    <row r="94" spans="1:9" s="17" customFormat="1" ht="18.75" customHeight="1" thickBot="1" x14ac:dyDescent="0.2">
      <c r="A94" s="327" t="s">
        <v>113</v>
      </c>
      <c r="B94" s="328"/>
      <c r="C94" s="328"/>
      <c r="D94" s="329"/>
      <c r="E94" s="149" t="s">
        <v>8</v>
      </c>
      <c r="F94" s="150" t="s">
        <v>9</v>
      </c>
      <c r="G94" s="150" t="s">
        <v>10</v>
      </c>
      <c r="H94" s="150" t="s">
        <v>11</v>
      </c>
      <c r="I94" s="151" t="s">
        <v>124</v>
      </c>
    </row>
    <row r="95" spans="1:9" s="17" customFormat="1" ht="23.1" hidden="1" customHeight="1" thickBot="1" x14ac:dyDescent="0.2">
      <c r="A95" s="346" t="s">
        <v>120</v>
      </c>
      <c r="B95" s="347"/>
      <c r="C95" s="152" t="s">
        <v>126</v>
      </c>
      <c r="D95" s="153" t="s">
        <v>15</v>
      </c>
      <c r="E95" s="154"/>
      <c r="F95" s="155"/>
      <c r="G95" s="155"/>
      <c r="H95" s="155"/>
      <c r="I95" s="81"/>
    </row>
    <row r="96" spans="1:9" s="17" customFormat="1" ht="23.1" customHeight="1" thickBot="1" x14ac:dyDescent="0.2">
      <c r="A96" s="324" t="s">
        <v>104</v>
      </c>
      <c r="B96" s="325"/>
      <c r="C96" s="330"/>
      <c r="D96" s="153" t="s">
        <v>18</v>
      </c>
      <c r="E96" s="154">
        <v>73217</v>
      </c>
      <c r="F96" s="155">
        <v>977</v>
      </c>
      <c r="G96" s="155">
        <v>74194</v>
      </c>
      <c r="H96" s="156" t="s">
        <v>106</v>
      </c>
      <c r="I96" s="157">
        <f t="shared" ref="I96" si="3">SUM(G96:H96)</f>
        <v>74194</v>
      </c>
    </row>
    <row r="97" spans="1:9" s="17" customFormat="1" ht="9.75" customHeight="1" x14ac:dyDescent="0.15">
      <c r="A97" s="87"/>
      <c r="B97" s="87"/>
      <c r="C97" s="87"/>
      <c r="D97" s="87"/>
      <c r="E97" s="87"/>
      <c r="F97" s="87"/>
      <c r="G97" s="87"/>
      <c r="H97" s="87"/>
      <c r="I97" s="87"/>
    </row>
    <row r="98" spans="1:9" s="17" customFormat="1" ht="17.25" customHeight="1" thickBot="1" x14ac:dyDescent="0.2">
      <c r="A98" s="85" t="s">
        <v>127</v>
      </c>
      <c r="C98" s="85"/>
      <c r="D98" s="85"/>
      <c r="E98" s="86"/>
      <c r="F98" s="86"/>
      <c r="G98" s="86"/>
      <c r="H98" s="86"/>
      <c r="I98" s="148"/>
    </row>
    <row r="99" spans="1:9" s="17" customFormat="1" ht="18.75" customHeight="1" thickBot="1" x14ac:dyDescent="0.2">
      <c r="A99" s="327" t="s">
        <v>113</v>
      </c>
      <c r="B99" s="328"/>
      <c r="C99" s="328"/>
      <c r="D99" s="329"/>
      <c r="E99" s="149" t="s">
        <v>8</v>
      </c>
      <c r="F99" s="150" t="s">
        <v>9</v>
      </c>
      <c r="G99" s="150" t="s">
        <v>10</v>
      </c>
      <c r="H99" s="150" t="s">
        <v>11</v>
      </c>
      <c r="I99" s="151" t="s">
        <v>124</v>
      </c>
    </row>
    <row r="100" spans="1:9" s="17" customFormat="1" ht="23.1" hidden="1" customHeight="1" x14ac:dyDescent="0.15">
      <c r="A100" s="331" t="s">
        <v>13</v>
      </c>
      <c r="B100" s="332"/>
      <c r="C100" s="337" t="s">
        <v>126</v>
      </c>
      <c r="D100" s="158" t="s">
        <v>15</v>
      </c>
      <c r="E100" s="159"/>
      <c r="F100" s="160"/>
      <c r="G100" s="160"/>
      <c r="H100" s="160"/>
      <c r="I100" s="161"/>
    </row>
    <row r="101" spans="1:9" s="17" customFormat="1" ht="23.1" hidden="1" customHeight="1" x14ac:dyDescent="0.15">
      <c r="A101" s="333"/>
      <c r="B101" s="334"/>
      <c r="C101" s="338"/>
      <c r="D101" s="128" t="s">
        <v>117</v>
      </c>
      <c r="E101" s="143"/>
      <c r="F101" s="33"/>
      <c r="G101" s="33"/>
      <c r="H101" s="33"/>
      <c r="I101" s="34"/>
    </row>
    <row r="102" spans="1:9" s="17" customFormat="1" ht="23.1" hidden="1" customHeight="1" thickBot="1" x14ac:dyDescent="0.2">
      <c r="A102" s="335"/>
      <c r="B102" s="336"/>
      <c r="C102" s="323" t="s">
        <v>20</v>
      </c>
      <c r="D102" s="261"/>
      <c r="E102" s="145">
        <f>SUM(E100:E101)</f>
        <v>0</v>
      </c>
      <c r="F102" s="164">
        <f>SUM(F100:F101)</f>
        <v>0</v>
      </c>
      <c r="G102" s="164"/>
      <c r="H102" s="164"/>
      <c r="I102" s="55"/>
    </row>
    <row r="103" spans="1:9" s="17" customFormat="1" ht="23.1" customHeight="1" x14ac:dyDescent="0.15">
      <c r="A103" s="339" t="s">
        <v>104</v>
      </c>
      <c r="B103" s="340"/>
      <c r="C103" s="341"/>
      <c r="D103" s="158" t="s">
        <v>18</v>
      </c>
      <c r="E103" s="159">
        <f>E15+E96</f>
        <v>697577</v>
      </c>
      <c r="F103" s="160">
        <f>F15+F96</f>
        <v>9859</v>
      </c>
      <c r="G103" s="160">
        <f>G15+G96</f>
        <v>707271</v>
      </c>
      <c r="H103" s="160">
        <f>H15</f>
        <v>165</v>
      </c>
      <c r="I103" s="161">
        <f t="shared" ref="I103" si="4">I15+I96</f>
        <v>707436</v>
      </c>
    </row>
    <row r="104" spans="1:9" s="17" customFormat="1" ht="23.1" customHeight="1" x14ac:dyDescent="0.15">
      <c r="A104" s="202"/>
      <c r="B104" s="203"/>
      <c r="C104" s="342"/>
      <c r="D104" s="165" t="s">
        <v>19</v>
      </c>
      <c r="E104" s="44">
        <f>E16</f>
        <v>313932</v>
      </c>
      <c r="F104" s="166">
        <f t="shared" ref="F104:I104" si="5">F16</f>
        <v>11835</v>
      </c>
      <c r="G104" s="166">
        <f t="shared" si="5"/>
        <v>325734</v>
      </c>
      <c r="H104" s="167">
        <f t="shared" si="5"/>
        <v>33</v>
      </c>
      <c r="I104" s="168">
        <f t="shared" si="5"/>
        <v>325767</v>
      </c>
    </row>
    <row r="105" spans="1:9" s="17" customFormat="1" ht="23.1" customHeight="1" thickBot="1" x14ac:dyDescent="0.2">
      <c r="A105" s="343"/>
      <c r="B105" s="344"/>
      <c r="C105" s="345"/>
      <c r="D105" s="169" t="s">
        <v>22</v>
      </c>
      <c r="E105" s="145">
        <f>E103+E104</f>
        <v>1011509</v>
      </c>
      <c r="F105" s="164">
        <f t="shared" ref="F105:I105" si="6">F103+F104</f>
        <v>21694</v>
      </c>
      <c r="G105" s="164">
        <f t="shared" si="6"/>
        <v>1033005</v>
      </c>
      <c r="H105" s="170">
        <f t="shared" si="6"/>
        <v>198</v>
      </c>
      <c r="I105" s="55">
        <f t="shared" si="6"/>
        <v>1033203</v>
      </c>
    </row>
    <row r="106" spans="1:9" s="17" customFormat="1" ht="23.1" customHeight="1" thickBot="1" x14ac:dyDescent="0.2">
      <c r="A106" s="324" t="s">
        <v>148</v>
      </c>
      <c r="B106" s="325"/>
      <c r="C106" s="325"/>
      <c r="D106" s="326"/>
      <c r="E106" s="77">
        <f>E88+E96</f>
        <v>1231499</v>
      </c>
      <c r="F106" s="77">
        <f t="shared" ref="F106:I106" si="7">F88+F96</f>
        <v>21909</v>
      </c>
      <c r="G106" s="77">
        <f t="shared" si="7"/>
        <v>1253200</v>
      </c>
      <c r="H106" s="77">
        <f>H88</f>
        <v>208</v>
      </c>
      <c r="I106" s="81">
        <f t="shared" si="7"/>
        <v>1253408</v>
      </c>
    </row>
    <row r="107" spans="1:9" s="17" customFormat="1" ht="23.1" customHeight="1" thickBot="1" x14ac:dyDescent="0.2">
      <c r="A107" s="324" t="s">
        <v>88</v>
      </c>
      <c r="B107" s="325"/>
      <c r="C107" s="325"/>
      <c r="D107" s="326"/>
      <c r="E107" s="78">
        <f>E89+E96</f>
        <v>2003826</v>
      </c>
      <c r="F107" s="78">
        <f>F89+F96</f>
        <v>21956</v>
      </c>
      <c r="G107" s="79" t="s">
        <v>144</v>
      </c>
      <c r="H107" s="79" t="s">
        <v>144</v>
      </c>
      <c r="I107" s="81">
        <f>I89+I96</f>
        <v>2025782</v>
      </c>
    </row>
    <row r="108" spans="1:9" s="17" customFormat="1" ht="23.1" customHeight="1" thickBot="1" x14ac:dyDescent="0.2">
      <c r="A108" s="324" t="s">
        <v>132</v>
      </c>
      <c r="B108" s="325"/>
      <c r="C108" s="325"/>
      <c r="D108" s="326"/>
      <c r="E108" s="171">
        <f>IF(I105=0,0,IF(I103=0,0,I103/I105))</f>
        <v>0.684701844652019</v>
      </c>
      <c r="F108" s="87"/>
      <c r="G108" s="87"/>
      <c r="H108" s="87"/>
      <c r="I108" s="87"/>
    </row>
    <row r="109" spans="1:9" s="17" customFormat="1" ht="21.95" customHeight="1" x14ac:dyDescent="0.15">
      <c r="A109" s="88"/>
      <c r="B109" s="88"/>
      <c r="C109" s="89"/>
      <c r="D109" s="89"/>
      <c r="E109" s="89"/>
      <c r="F109" s="89"/>
      <c r="G109" s="89"/>
      <c r="H109" s="89"/>
      <c r="I109" s="89"/>
    </row>
    <row r="110" spans="1:9" s="17" customFormat="1" ht="21.95" customHeight="1" x14ac:dyDescent="0.15">
      <c r="A110" s="88"/>
      <c r="B110" s="88"/>
      <c r="C110" s="89"/>
      <c r="D110" s="89"/>
      <c r="E110" s="89"/>
      <c r="F110" s="89"/>
      <c r="G110" s="89"/>
      <c r="H110" s="89"/>
      <c r="I110" s="89"/>
    </row>
    <row r="111" spans="1:9" s="17" customFormat="1" ht="21.95" customHeight="1" x14ac:dyDescent="0.15">
      <c r="A111" s="88"/>
      <c r="B111" s="88"/>
      <c r="C111" s="89"/>
      <c r="D111" s="89"/>
      <c r="E111" s="89"/>
      <c r="F111" s="89"/>
      <c r="G111" s="89"/>
      <c r="H111" s="89"/>
      <c r="I111" s="89"/>
    </row>
    <row r="112" spans="1:9" s="17" customFormat="1" ht="21.95" customHeight="1" x14ac:dyDescent="0.15">
      <c r="A112" s="88"/>
      <c r="B112" s="88"/>
      <c r="C112" s="89"/>
      <c r="D112" s="89"/>
      <c r="E112" s="89"/>
      <c r="F112" s="89"/>
      <c r="G112" s="89"/>
      <c r="H112" s="89"/>
      <c r="I112" s="89"/>
    </row>
    <row r="113" spans="1:9" s="17" customFormat="1" ht="21.95" customHeight="1" x14ac:dyDescent="0.15">
      <c r="A113" s="88"/>
      <c r="B113" s="88"/>
      <c r="C113" s="89"/>
      <c r="D113" s="89"/>
      <c r="E113" s="89"/>
      <c r="F113" s="89"/>
      <c r="G113" s="89"/>
      <c r="H113" s="89"/>
      <c r="I113" s="89"/>
    </row>
    <row r="114" spans="1:9" ht="9.75" customHeight="1" x14ac:dyDescent="0.15">
      <c r="A114" s="90"/>
      <c r="B114" s="90"/>
      <c r="C114" s="90"/>
      <c r="D114" s="90"/>
      <c r="E114" s="90"/>
      <c r="F114" s="90"/>
      <c r="G114" s="90"/>
      <c r="H114" s="90"/>
      <c r="I114" s="90"/>
    </row>
    <row r="115" spans="1:9" ht="28.5" x14ac:dyDescent="0.3">
      <c r="A115" s="294" t="str">
        <f>A1</f>
        <v>検査関係業務量報告</v>
      </c>
      <c r="B115" s="294"/>
      <c r="C115" s="294"/>
      <c r="D115" s="294"/>
      <c r="E115" s="294"/>
      <c r="F115" s="294"/>
      <c r="G115" s="294"/>
      <c r="H115" s="294"/>
      <c r="I115" s="294"/>
    </row>
    <row r="116" spans="1:9" ht="12.75" customHeight="1" x14ac:dyDescent="0.3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 customHeight="1" x14ac:dyDescent="0.2">
      <c r="A117" s="57"/>
      <c r="B117" s="58"/>
      <c r="C117" s="58"/>
      <c r="F117" s="7"/>
      <c r="G117" s="7"/>
      <c r="H117" s="8"/>
      <c r="I117" s="262" t="str">
        <f>IF(I3="","",I3)</f>
        <v/>
      </c>
    </row>
    <row r="118" spans="1:9" ht="23.25" customHeight="1" x14ac:dyDescent="0.15">
      <c r="A118" s="263" t="str">
        <f>A4</f>
        <v>令和 1年 7月</v>
      </c>
      <c r="B118" s="264"/>
      <c r="C118" s="264"/>
      <c r="D118" s="264"/>
      <c r="E118" s="264"/>
      <c r="F118" s="264"/>
      <c r="G118" s="264"/>
      <c r="H118" s="264"/>
      <c r="I118" s="262"/>
    </row>
    <row r="119" spans="1:9" ht="20.25" customHeight="1" x14ac:dyDescent="0.15">
      <c r="A119" s="59" t="str">
        <f>A5</f>
        <v>全国計</v>
      </c>
      <c r="B119" s="60"/>
      <c r="C119" s="60"/>
      <c r="D119" s="60"/>
      <c r="E119" s="10"/>
      <c r="F119" s="11"/>
      <c r="G119" s="11"/>
      <c r="H119" s="11"/>
      <c r="I119" s="14" t="s">
        <v>149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5" t="s">
        <v>133</v>
      </c>
    </row>
    <row r="122" spans="1:9" s="17" customFormat="1" ht="18.75" customHeight="1" thickBot="1" x14ac:dyDescent="0.2">
      <c r="A122" s="327" t="s">
        <v>7</v>
      </c>
      <c r="B122" s="328"/>
      <c r="C122" s="328"/>
      <c r="D122" s="329"/>
      <c r="E122" s="149" t="s">
        <v>8</v>
      </c>
      <c r="F122" s="150" t="s">
        <v>9</v>
      </c>
      <c r="G122" s="150" t="s">
        <v>10</v>
      </c>
      <c r="H122" s="150" t="s">
        <v>11</v>
      </c>
      <c r="I122" s="151" t="s">
        <v>12</v>
      </c>
    </row>
    <row r="123" spans="1:9" s="17" customFormat="1" ht="18.95" customHeight="1" x14ac:dyDescent="0.15">
      <c r="A123" s="315" t="s">
        <v>33</v>
      </c>
      <c r="B123" s="316"/>
      <c r="C123" s="317"/>
      <c r="D123" s="318"/>
      <c r="E123" s="159">
        <f>E29</f>
        <v>464071</v>
      </c>
      <c r="F123" s="159">
        <f>F29</f>
        <v>2</v>
      </c>
      <c r="G123" s="173" t="s">
        <v>150</v>
      </c>
      <c r="H123" s="173" t="s">
        <v>34</v>
      </c>
      <c r="I123" s="174">
        <f>I29</f>
        <v>464073</v>
      </c>
    </row>
    <row r="124" spans="1:9" s="17" customFormat="1" ht="18.75" customHeight="1" x14ac:dyDescent="0.15">
      <c r="A124" s="319"/>
      <c r="B124" s="320"/>
      <c r="C124" s="207" t="s">
        <v>134</v>
      </c>
      <c r="D124" s="206"/>
      <c r="E124" s="143">
        <v>1241</v>
      </c>
      <c r="F124" s="33">
        <v>0</v>
      </c>
      <c r="G124" s="43" t="s">
        <v>34</v>
      </c>
      <c r="H124" s="43" t="s">
        <v>151</v>
      </c>
      <c r="I124" s="34">
        <v>1241</v>
      </c>
    </row>
    <row r="125" spans="1:9" s="17" customFormat="1" ht="18.95" customHeight="1" thickBot="1" x14ac:dyDescent="0.2">
      <c r="A125" s="321"/>
      <c r="B125" s="322"/>
      <c r="C125" s="323" t="s">
        <v>135</v>
      </c>
      <c r="D125" s="261"/>
      <c r="E125" s="170">
        <f>E123-E124</f>
        <v>462830</v>
      </c>
      <c r="F125" s="170">
        <f>F123-F124</f>
        <v>2</v>
      </c>
      <c r="G125" s="53" t="s">
        <v>34</v>
      </c>
      <c r="H125" s="53" t="s">
        <v>151</v>
      </c>
      <c r="I125" s="175">
        <f>I123-I124</f>
        <v>462832</v>
      </c>
    </row>
    <row r="126" spans="1:9" s="17" customFormat="1" ht="9.75" customHeight="1" x14ac:dyDescent="0.15">
      <c r="A126" s="87"/>
      <c r="B126" s="87"/>
      <c r="C126" s="87"/>
      <c r="D126" s="87"/>
      <c r="E126" s="87"/>
      <c r="F126" s="87"/>
      <c r="G126" s="87"/>
      <c r="H126" s="87"/>
      <c r="I126" s="87"/>
    </row>
    <row r="127" spans="1:9" ht="18" customHeight="1" thickBot="1" x14ac:dyDescent="0.2">
      <c r="A127" s="91" t="s">
        <v>136</v>
      </c>
      <c r="B127" s="91"/>
      <c r="C127" s="91"/>
      <c r="D127" s="87"/>
      <c r="E127" s="90"/>
      <c r="F127" s="90"/>
      <c r="G127" s="90"/>
      <c r="H127" s="90"/>
      <c r="I127" s="92"/>
    </row>
    <row r="128" spans="1:9" ht="21.95" customHeight="1" x14ac:dyDescent="0.15">
      <c r="A128" s="93"/>
      <c r="B128" s="94"/>
      <c r="C128" s="303" t="s">
        <v>92</v>
      </c>
      <c r="D128" s="304"/>
      <c r="E128" s="305" t="s">
        <v>93</v>
      </c>
      <c r="F128" s="303" t="s">
        <v>94</v>
      </c>
      <c r="G128" s="304"/>
      <c r="H128" s="307" t="s">
        <v>20</v>
      </c>
      <c r="I128" s="308"/>
    </row>
    <row r="129" spans="1:9" ht="21.95" customHeight="1" thickBot="1" x14ac:dyDescent="0.2">
      <c r="A129" s="95"/>
      <c r="B129" s="96"/>
      <c r="C129" s="97" t="s">
        <v>95</v>
      </c>
      <c r="D129" s="98" t="s">
        <v>96</v>
      </c>
      <c r="E129" s="306"/>
      <c r="F129" s="99" t="s">
        <v>95</v>
      </c>
      <c r="G129" s="100" t="s">
        <v>96</v>
      </c>
      <c r="H129" s="309"/>
      <c r="I129" s="310"/>
    </row>
    <row r="130" spans="1:9" ht="21.95" customHeight="1" x14ac:dyDescent="0.15">
      <c r="A130" s="311" t="s">
        <v>97</v>
      </c>
      <c r="B130" s="312"/>
      <c r="C130" s="101">
        <v>1121441</v>
      </c>
      <c r="D130" s="102">
        <v>117878</v>
      </c>
      <c r="E130" s="103">
        <v>9009</v>
      </c>
      <c r="F130" s="101">
        <v>260</v>
      </c>
      <c r="G130" s="102">
        <v>1</v>
      </c>
      <c r="H130" s="313">
        <v>1248589</v>
      </c>
      <c r="I130" s="314"/>
    </row>
    <row r="131" spans="1:9" ht="21.95" customHeight="1" thickBot="1" x14ac:dyDescent="0.2">
      <c r="A131" s="295" t="s">
        <v>98</v>
      </c>
      <c r="B131" s="296"/>
      <c r="C131" s="104">
        <v>212</v>
      </c>
      <c r="D131" s="105">
        <v>0</v>
      </c>
      <c r="E131" s="106">
        <v>0</v>
      </c>
      <c r="F131" s="104">
        <v>0</v>
      </c>
      <c r="G131" s="105">
        <v>0</v>
      </c>
      <c r="H131" s="297">
        <v>212</v>
      </c>
      <c r="I131" s="298"/>
    </row>
    <row r="132" spans="1:9" ht="21.95" customHeight="1" thickBot="1" x14ac:dyDescent="0.2">
      <c r="A132" s="299" t="s">
        <v>99</v>
      </c>
      <c r="B132" s="300"/>
      <c r="C132" s="107">
        <v>7077001200</v>
      </c>
      <c r="D132" s="108">
        <v>613709400</v>
      </c>
      <c r="E132" s="107">
        <v>42780400</v>
      </c>
      <c r="F132" s="109">
        <v>754000</v>
      </c>
      <c r="G132" s="81">
        <v>4400</v>
      </c>
      <c r="H132" s="301">
        <v>7734249400</v>
      </c>
      <c r="I132" s="302"/>
    </row>
    <row r="133" spans="1:9" s="17" customFormat="1" ht="21.95" customHeight="1" x14ac:dyDescent="0.15">
      <c r="A133" s="88"/>
      <c r="B133" s="88"/>
      <c r="C133" s="89"/>
      <c r="D133" s="89"/>
      <c r="E133" s="89"/>
      <c r="F133" s="89"/>
      <c r="G133" s="89"/>
      <c r="H133" s="89"/>
      <c r="I133" s="89"/>
    </row>
    <row r="134" spans="1:9" s="17" customFormat="1" ht="21.95" customHeight="1" x14ac:dyDescent="0.15">
      <c r="A134" s="88"/>
      <c r="B134" s="88"/>
      <c r="C134" s="89"/>
      <c r="D134" s="89"/>
      <c r="E134" s="89"/>
      <c r="F134" s="89"/>
      <c r="G134" s="89"/>
      <c r="H134" s="89"/>
      <c r="I134" s="89"/>
    </row>
    <row r="135" spans="1:9" s="17" customFormat="1" ht="21.95" customHeight="1" x14ac:dyDescent="0.15">
      <c r="A135" s="88"/>
      <c r="B135" s="88"/>
      <c r="C135" s="89"/>
      <c r="D135" s="89"/>
      <c r="E135" s="89"/>
      <c r="F135" s="89"/>
      <c r="G135" s="89"/>
      <c r="H135" s="89"/>
      <c r="I135" s="89"/>
    </row>
    <row r="136" spans="1:9" s="17" customFormat="1" ht="21.95" customHeight="1" x14ac:dyDescent="0.15">
      <c r="A136" s="88"/>
      <c r="B136" s="88"/>
      <c r="C136" s="89"/>
      <c r="D136" s="89"/>
      <c r="E136" s="89"/>
      <c r="F136" s="89"/>
      <c r="G136" s="89"/>
      <c r="H136" s="89"/>
      <c r="I136" s="89"/>
    </row>
    <row r="137" spans="1:9" s="17" customFormat="1" ht="21.95" customHeight="1" x14ac:dyDescent="0.15">
      <c r="A137" s="88"/>
      <c r="B137" s="88"/>
      <c r="C137" s="89"/>
      <c r="D137" s="89"/>
      <c r="E137" s="89"/>
      <c r="F137" s="89"/>
      <c r="G137" s="89"/>
      <c r="H137" s="89"/>
      <c r="I137" s="89"/>
    </row>
    <row r="138" spans="1:9" s="17" customFormat="1" ht="21.95" customHeight="1" x14ac:dyDescent="0.15">
      <c r="A138" s="88"/>
      <c r="B138" s="88"/>
      <c r="C138" s="89"/>
      <c r="D138" s="89"/>
      <c r="E138" s="89"/>
      <c r="F138" s="89"/>
      <c r="G138" s="89"/>
      <c r="H138" s="89"/>
      <c r="I138" s="89"/>
    </row>
    <row r="139" spans="1:9" s="17" customFormat="1" ht="21.95" customHeight="1" x14ac:dyDescent="0.15">
      <c r="A139" s="88"/>
      <c r="B139" s="88"/>
      <c r="C139" s="89"/>
      <c r="D139" s="89"/>
      <c r="E139" s="89"/>
      <c r="F139" s="89"/>
      <c r="G139" s="89"/>
      <c r="H139" s="89"/>
      <c r="I139" s="89"/>
    </row>
    <row r="140" spans="1:9" s="17" customFormat="1" ht="21.95" customHeight="1" x14ac:dyDescent="0.15">
      <c r="A140" s="88"/>
      <c r="B140" s="88"/>
      <c r="C140" s="89"/>
      <c r="D140" s="89"/>
      <c r="E140" s="89"/>
      <c r="F140" s="89"/>
      <c r="G140" s="89"/>
      <c r="H140" s="89"/>
      <c r="I140" s="89"/>
    </row>
    <row r="141" spans="1:9" s="17" customFormat="1" ht="21.95" customHeight="1" x14ac:dyDescent="0.15">
      <c r="A141" s="88"/>
      <c r="B141" s="88"/>
      <c r="C141" s="89"/>
      <c r="D141" s="89"/>
      <c r="E141" s="89"/>
      <c r="F141" s="89"/>
      <c r="G141" s="89"/>
      <c r="H141" s="89"/>
      <c r="I141" s="89"/>
    </row>
    <row r="142" spans="1:9" s="17" customFormat="1" ht="21.95" customHeight="1" x14ac:dyDescent="0.15">
      <c r="A142" s="88"/>
      <c r="B142" s="88"/>
      <c r="C142" s="89"/>
      <c r="D142" s="89"/>
      <c r="E142" s="89"/>
      <c r="F142" s="89"/>
      <c r="G142" s="89"/>
      <c r="H142" s="89"/>
      <c r="I142" s="89"/>
    </row>
    <row r="143" spans="1:9" s="17" customFormat="1" ht="21.95" customHeight="1" x14ac:dyDescent="0.15">
      <c r="A143" s="88"/>
      <c r="B143" s="88"/>
      <c r="C143" s="89"/>
      <c r="D143" s="89"/>
      <c r="E143" s="89"/>
      <c r="F143" s="89"/>
      <c r="G143" s="89"/>
      <c r="H143" s="89"/>
      <c r="I143" s="89"/>
    </row>
    <row r="144" spans="1:9" s="17" customFormat="1" ht="21.95" customHeight="1" x14ac:dyDescent="0.15">
      <c r="A144" s="88"/>
      <c r="B144" s="88"/>
      <c r="C144" s="89"/>
      <c r="D144" s="89"/>
      <c r="E144" s="89"/>
      <c r="F144" s="89"/>
      <c r="G144" s="89"/>
      <c r="H144" s="89"/>
      <c r="I144" s="89"/>
    </row>
    <row r="145" spans="1:9" s="17" customFormat="1" ht="21.95" customHeight="1" x14ac:dyDescent="0.15">
      <c r="A145" s="88"/>
      <c r="B145" s="88"/>
      <c r="C145" s="89"/>
      <c r="D145" s="89"/>
      <c r="E145" s="89"/>
      <c r="F145" s="89"/>
      <c r="G145" s="89"/>
      <c r="H145" s="89"/>
      <c r="I145" s="89"/>
    </row>
    <row r="146" spans="1:9" s="17" customFormat="1" ht="21.95" customHeight="1" x14ac:dyDescent="0.15">
      <c r="A146" s="88"/>
      <c r="B146" s="88"/>
      <c r="C146" s="89"/>
      <c r="D146" s="89"/>
      <c r="E146" s="89"/>
      <c r="F146" s="89"/>
      <c r="G146" s="89"/>
      <c r="H146" s="89"/>
      <c r="I146" s="89"/>
    </row>
    <row r="147" spans="1:9" s="17" customFormat="1" ht="21.95" customHeight="1" x14ac:dyDescent="0.15">
      <c r="A147" s="88"/>
      <c r="B147" s="88"/>
      <c r="C147" s="89"/>
      <c r="D147" s="89"/>
      <c r="E147" s="89"/>
      <c r="F147" s="89"/>
      <c r="G147" s="89"/>
      <c r="H147" s="89"/>
      <c r="I147" s="89"/>
    </row>
    <row r="148" spans="1:9" s="17" customFormat="1" ht="21.95" customHeight="1" x14ac:dyDescent="0.15">
      <c r="A148" s="88"/>
      <c r="B148" s="88"/>
      <c r="C148" s="89"/>
      <c r="D148" s="89"/>
      <c r="E148" s="89"/>
      <c r="F148" s="89"/>
      <c r="G148" s="89"/>
      <c r="H148" s="89"/>
      <c r="I148" s="89"/>
    </row>
    <row r="149" spans="1:9" s="17" customFormat="1" ht="21.95" customHeight="1" x14ac:dyDescent="0.15">
      <c r="A149" s="88"/>
      <c r="B149" s="88"/>
      <c r="C149" s="89"/>
      <c r="D149" s="89"/>
      <c r="E149" s="89"/>
      <c r="F149" s="89"/>
      <c r="G149" s="89"/>
      <c r="H149" s="89"/>
      <c r="I149" s="89"/>
    </row>
    <row r="150" spans="1:9" s="17" customFormat="1" ht="21.95" customHeight="1" x14ac:dyDescent="0.15">
      <c r="A150" s="88"/>
      <c r="B150" s="88"/>
      <c r="C150" s="89"/>
      <c r="D150" s="89"/>
      <c r="E150" s="89"/>
      <c r="F150" s="89"/>
      <c r="G150" s="89"/>
      <c r="H150" s="89"/>
      <c r="I150" s="89"/>
    </row>
    <row r="151" spans="1:9" s="17" customFormat="1" ht="21.95" customHeight="1" x14ac:dyDescent="0.15">
      <c r="A151" s="88"/>
      <c r="B151" s="88"/>
      <c r="C151" s="89"/>
      <c r="D151" s="89"/>
      <c r="E151" s="89"/>
      <c r="F151" s="89"/>
      <c r="G151" s="89"/>
      <c r="H151" s="89"/>
      <c r="I151" s="89"/>
    </row>
    <row r="152" spans="1:9" s="17" customFormat="1" ht="21.95" customHeight="1" x14ac:dyDescent="0.15">
      <c r="A152" s="88"/>
      <c r="B152" s="88"/>
      <c r="C152" s="89"/>
      <c r="D152" s="89"/>
      <c r="E152" s="89"/>
      <c r="F152" s="89"/>
      <c r="G152" s="89"/>
      <c r="H152" s="89"/>
      <c r="I152" s="89"/>
    </row>
    <row r="153" spans="1:9" s="17" customFormat="1" ht="21.95" customHeight="1" x14ac:dyDescent="0.15">
      <c r="A153" s="88"/>
      <c r="B153" s="88"/>
      <c r="C153" s="89"/>
      <c r="D153" s="89"/>
      <c r="E153" s="89"/>
      <c r="F153" s="89"/>
      <c r="G153" s="89"/>
      <c r="H153" s="89"/>
      <c r="I153" s="89"/>
    </row>
    <row r="154" spans="1:9" s="17" customFormat="1" ht="21.95" customHeight="1" x14ac:dyDescent="0.15">
      <c r="A154" s="88"/>
      <c r="B154" s="88"/>
      <c r="C154" s="89"/>
      <c r="D154" s="89"/>
      <c r="E154" s="89"/>
      <c r="F154" s="89"/>
      <c r="G154" s="89"/>
      <c r="H154" s="89"/>
      <c r="I154" s="89"/>
    </row>
    <row r="155" spans="1:9" s="17" customFormat="1" ht="21.95" customHeight="1" x14ac:dyDescent="0.15">
      <c r="A155" s="88"/>
      <c r="B155" s="88"/>
      <c r="C155" s="89"/>
      <c r="D155" s="89"/>
      <c r="E155" s="89"/>
      <c r="F155" s="89"/>
      <c r="G155" s="89"/>
      <c r="H155" s="89"/>
      <c r="I155" s="89"/>
    </row>
    <row r="156" spans="1:9" s="17" customFormat="1" ht="21.95" customHeight="1" x14ac:dyDescent="0.15">
      <c r="A156" s="88"/>
      <c r="B156" s="88"/>
      <c r="C156" s="89"/>
      <c r="D156" s="89"/>
      <c r="E156" s="89"/>
      <c r="F156" s="89"/>
      <c r="G156" s="89"/>
      <c r="H156" s="89"/>
      <c r="I156" s="89"/>
    </row>
    <row r="157" spans="1:9" s="17" customFormat="1" ht="21.95" customHeight="1" x14ac:dyDescent="0.15">
      <c r="A157" s="88"/>
      <c r="B157" s="88"/>
      <c r="C157" s="89"/>
      <c r="D157" s="89"/>
      <c r="E157" s="89"/>
      <c r="F157" s="89"/>
      <c r="G157" s="89"/>
      <c r="H157" s="89"/>
      <c r="I157" s="89"/>
    </row>
    <row r="158" spans="1:9" s="17" customFormat="1" ht="21.95" customHeight="1" x14ac:dyDescent="0.15">
      <c r="A158" s="88"/>
      <c r="B158" s="88"/>
      <c r="C158" s="89"/>
      <c r="D158" s="89"/>
      <c r="E158" s="89"/>
      <c r="F158" s="89"/>
      <c r="G158" s="89"/>
      <c r="H158" s="89"/>
      <c r="I158" s="89"/>
    </row>
    <row r="159" spans="1:9" s="17" customFormat="1" ht="21.95" customHeight="1" x14ac:dyDescent="0.15">
      <c r="A159" s="88"/>
      <c r="B159" s="88"/>
      <c r="C159" s="89"/>
      <c r="D159" s="89"/>
      <c r="E159" s="89"/>
      <c r="F159" s="89"/>
      <c r="G159" s="89"/>
      <c r="H159" s="89"/>
      <c r="I159" s="89"/>
    </row>
    <row r="160" spans="1:9" s="17" customFormat="1" ht="21.95" customHeight="1" x14ac:dyDescent="0.15">
      <c r="A160" s="88"/>
      <c r="B160" s="88"/>
      <c r="C160" s="89"/>
      <c r="D160" s="89"/>
      <c r="E160" s="89"/>
      <c r="F160" s="89"/>
      <c r="G160" s="89"/>
      <c r="H160" s="89"/>
      <c r="I160" s="89"/>
    </row>
    <row r="161" spans="1:9" s="17" customFormat="1" ht="21.95" customHeight="1" x14ac:dyDescent="0.15">
      <c r="A161" s="88"/>
      <c r="B161" s="88"/>
      <c r="C161" s="89"/>
      <c r="D161" s="89"/>
      <c r="E161" s="89"/>
      <c r="F161" s="89"/>
      <c r="G161" s="89"/>
      <c r="H161" s="89"/>
      <c r="I161" s="89"/>
    </row>
    <row r="162" spans="1:9" s="17" customFormat="1" ht="21.95" customHeight="1" x14ac:dyDescent="0.15">
      <c r="A162" s="88"/>
      <c r="B162" s="88"/>
      <c r="C162" s="89"/>
      <c r="D162" s="89"/>
      <c r="E162" s="89"/>
      <c r="F162" s="89"/>
      <c r="G162" s="89"/>
      <c r="H162" s="89"/>
      <c r="I162" s="89"/>
    </row>
    <row r="163" spans="1:9" s="17" customFormat="1" ht="21.95" customHeight="1" x14ac:dyDescent="0.15">
      <c r="A163" s="88"/>
      <c r="B163" s="88"/>
      <c r="C163" s="89"/>
      <c r="D163" s="89"/>
      <c r="E163" s="89"/>
      <c r="F163" s="89"/>
      <c r="G163" s="89"/>
      <c r="H163" s="89"/>
      <c r="I163" s="89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8" t="s">
        <v>0</v>
      </c>
      <c r="B1" s="208"/>
      <c r="C1" s="208"/>
      <c r="D1" s="208"/>
      <c r="E1" s="208"/>
      <c r="F1" s="208"/>
      <c r="G1" s="208"/>
      <c r="H1" s="208"/>
      <c r="I1" s="208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9" t="s">
        <v>1</v>
      </c>
    </row>
    <row r="4" spans="1:9" ht="19.5" customHeight="1" x14ac:dyDescent="0.15">
      <c r="A4" s="210" t="s">
        <v>152</v>
      </c>
      <c r="B4" s="210"/>
      <c r="C4" s="210"/>
      <c r="D4" s="210"/>
      <c r="E4" s="210"/>
      <c r="F4" s="210"/>
      <c r="G4" s="210"/>
      <c r="H4" s="210"/>
      <c r="I4" s="209"/>
    </row>
    <row r="5" spans="1:9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6"/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11" t="s">
        <v>7</v>
      </c>
      <c r="B9" s="212"/>
      <c r="C9" s="212"/>
      <c r="D9" s="213"/>
      <c r="E9" s="129" t="s">
        <v>8</v>
      </c>
      <c r="F9" s="18" t="s">
        <v>9</v>
      </c>
      <c r="G9" s="18" t="s">
        <v>10</v>
      </c>
      <c r="H9" s="18" t="s">
        <v>11</v>
      </c>
      <c r="I9" s="19" t="s">
        <v>12</v>
      </c>
    </row>
    <row r="10" spans="1:9" ht="23.1" customHeight="1" x14ac:dyDescent="0.15">
      <c r="A10" s="214" t="s">
        <v>13</v>
      </c>
      <c r="B10" s="215"/>
      <c r="C10" s="220" t="s">
        <v>14</v>
      </c>
      <c r="D10" s="20" t="s">
        <v>15</v>
      </c>
      <c r="E10" s="121">
        <v>143142</v>
      </c>
      <c r="F10" s="21">
        <v>0</v>
      </c>
      <c r="G10" s="21">
        <v>143129</v>
      </c>
      <c r="H10" s="21">
        <v>13</v>
      </c>
      <c r="I10" s="22">
        <f t="shared" ref="I10:I17" si="0">SUM(G10:H10)</f>
        <v>143142</v>
      </c>
    </row>
    <row r="11" spans="1:9" ht="23.1" customHeight="1" x14ac:dyDescent="0.15">
      <c r="A11" s="216"/>
      <c r="B11" s="217"/>
      <c r="C11" s="221"/>
      <c r="D11" s="131" t="s">
        <v>16</v>
      </c>
      <c r="E11" s="27">
        <v>1129</v>
      </c>
      <c r="F11" s="25">
        <v>0</v>
      </c>
      <c r="G11" s="25">
        <v>1125</v>
      </c>
      <c r="H11" s="25">
        <v>4</v>
      </c>
      <c r="I11" s="26">
        <f t="shared" si="0"/>
        <v>1129</v>
      </c>
    </row>
    <row r="12" spans="1:9" ht="23.1" customHeight="1" x14ac:dyDescent="0.15">
      <c r="A12" s="216"/>
      <c r="B12" s="217"/>
      <c r="C12" s="222" t="s">
        <v>17</v>
      </c>
      <c r="D12" s="131" t="s">
        <v>18</v>
      </c>
      <c r="E12" s="27">
        <v>18578</v>
      </c>
      <c r="F12" s="25">
        <v>0</v>
      </c>
      <c r="G12" s="25">
        <v>18578</v>
      </c>
      <c r="H12" s="25">
        <v>0</v>
      </c>
      <c r="I12" s="26">
        <f t="shared" si="0"/>
        <v>18578</v>
      </c>
    </row>
    <row r="13" spans="1:9" ht="23.1" customHeight="1" x14ac:dyDescent="0.15">
      <c r="A13" s="216"/>
      <c r="B13" s="217"/>
      <c r="C13" s="221"/>
      <c r="D13" s="131" t="s">
        <v>19</v>
      </c>
      <c r="E13" s="27">
        <v>22636</v>
      </c>
      <c r="F13" s="25">
        <v>16</v>
      </c>
      <c r="G13" s="25">
        <v>22652</v>
      </c>
      <c r="H13" s="25">
        <v>0</v>
      </c>
      <c r="I13" s="26">
        <f t="shared" si="0"/>
        <v>22652</v>
      </c>
    </row>
    <row r="14" spans="1:9" ht="23.1" customHeight="1" x14ac:dyDescent="0.15">
      <c r="A14" s="218"/>
      <c r="B14" s="219"/>
      <c r="C14" s="223" t="s">
        <v>20</v>
      </c>
      <c r="D14" s="224"/>
      <c r="E14" s="28">
        <f>SUM(E10:E13)</f>
        <v>185485</v>
      </c>
      <c r="F14" s="25">
        <f>SUM(F10:F13)</f>
        <v>16</v>
      </c>
      <c r="G14" s="25">
        <f>SUM(G10:G13)</f>
        <v>185484</v>
      </c>
      <c r="H14" s="25">
        <f>SUM(H10:H13)</f>
        <v>17</v>
      </c>
      <c r="I14" s="26">
        <f t="shared" si="0"/>
        <v>185501</v>
      </c>
    </row>
    <row r="15" spans="1:9" ht="23.1" customHeight="1" x14ac:dyDescent="0.15">
      <c r="A15" s="191" t="s">
        <v>104</v>
      </c>
      <c r="B15" s="192"/>
      <c r="C15" s="193"/>
      <c r="D15" s="131" t="s">
        <v>18</v>
      </c>
      <c r="E15" s="27">
        <v>479704</v>
      </c>
      <c r="F15" s="25">
        <v>6858</v>
      </c>
      <c r="G15" s="25">
        <v>486386</v>
      </c>
      <c r="H15" s="25">
        <v>176</v>
      </c>
      <c r="I15" s="26">
        <f t="shared" si="0"/>
        <v>486562</v>
      </c>
    </row>
    <row r="16" spans="1:9" ht="23.1" customHeight="1" x14ac:dyDescent="0.15">
      <c r="A16" s="194"/>
      <c r="B16" s="195"/>
      <c r="C16" s="196"/>
      <c r="D16" s="131" t="s">
        <v>19</v>
      </c>
      <c r="E16" s="27">
        <v>252108</v>
      </c>
      <c r="F16" s="25">
        <v>9467</v>
      </c>
      <c r="G16" s="25">
        <v>261551</v>
      </c>
      <c r="H16" s="25">
        <v>24</v>
      </c>
      <c r="I16" s="26">
        <f t="shared" si="0"/>
        <v>261575</v>
      </c>
    </row>
    <row r="17" spans="1:9" ht="23.1" customHeight="1" x14ac:dyDescent="0.15">
      <c r="A17" s="197"/>
      <c r="B17" s="198"/>
      <c r="C17" s="199"/>
      <c r="D17" s="131" t="s">
        <v>22</v>
      </c>
      <c r="E17" s="28">
        <f>SUM(E15:E16)</f>
        <v>731812</v>
      </c>
      <c r="F17" s="25">
        <f>SUM(F15:F16)</f>
        <v>16325</v>
      </c>
      <c r="G17" s="25">
        <f>SUM(G15:G16)</f>
        <v>747937</v>
      </c>
      <c r="H17" s="24">
        <f>SUM(H15:H16)</f>
        <v>200</v>
      </c>
      <c r="I17" s="26">
        <f t="shared" si="0"/>
        <v>748137</v>
      </c>
    </row>
    <row r="18" spans="1:9" ht="23.1" customHeight="1" x14ac:dyDescent="0.15">
      <c r="A18" s="200" t="s">
        <v>23</v>
      </c>
      <c r="B18" s="201"/>
      <c r="C18" s="201"/>
      <c r="D18" s="132"/>
      <c r="E18" s="28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191" t="s">
        <v>25</v>
      </c>
      <c r="B19" s="192"/>
      <c r="C19" s="193"/>
      <c r="D19" s="131" t="s">
        <v>18</v>
      </c>
      <c r="E19" s="27">
        <v>298</v>
      </c>
      <c r="F19" s="25">
        <v>3</v>
      </c>
      <c r="G19" s="25">
        <v>301</v>
      </c>
      <c r="H19" s="25">
        <v>0</v>
      </c>
      <c r="I19" s="26">
        <f t="shared" ref="I19:I25" si="1">SUM(G19:H19)</f>
        <v>301</v>
      </c>
    </row>
    <row r="20" spans="1:9" ht="23.1" customHeight="1" x14ac:dyDescent="0.15">
      <c r="A20" s="194"/>
      <c r="B20" s="195"/>
      <c r="C20" s="196"/>
      <c r="D20" s="131" t="s">
        <v>19</v>
      </c>
      <c r="E20" s="27">
        <v>7092</v>
      </c>
      <c r="F20" s="25">
        <v>82</v>
      </c>
      <c r="G20" s="25">
        <v>7174</v>
      </c>
      <c r="H20" s="25">
        <v>0</v>
      </c>
      <c r="I20" s="26">
        <f t="shared" si="1"/>
        <v>7174</v>
      </c>
    </row>
    <row r="21" spans="1:9" ht="23.1" customHeight="1" x14ac:dyDescent="0.15">
      <c r="A21" s="197"/>
      <c r="B21" s="198"/>
      <c r="C21" s="199"/>
      <c r="D21" s="131" t="s">
        <v>22</v>
      </c>
      <c r="E21" s="28">
        <f>SUM(E19:E20)</f>
        <v>7390</v>
      </c>
      <c r="F21" s="25">
        <f>SUM(F19:F20)</f>
        <v>85</v>
      </c>
      <c r="G21" s="25">
        <f>SUM(G19:G20)</f>
        <v>7475</v>
      </c>
      <c r="H21" s="24">
        <f>SUM(H19:H20)</f>
        <v>0</v>
      </c>
      <c r="I21" s="26">
        <f t="shared" si="1"/>
        <v>7475</v>
      </c>
    </row>
    <row r="22" spans="1:9" ht="23.1" customHeight="1" x14ac:dyDescent="0.15">
      <c r="A22" s="202" t="s">
        <v>26</v>
      </c>
      <c r="B22" s="203"/>
      <c r="C22" s="203"/>
      <c r="D22" s="204"/>
      <c r="E22" s="73">
        <v>945</v>
      </c>
      <c r="F22" s="33">
        <v>0</v>
      </c>
      <c r="G22" s="33">
        <v>945</v>
      </c>
      <c r="H22" s="33">
        <v>0</v>
      </c>
      <c r="I22" s="34">
        <f t="shared" si="1"/>
        <v>945</v>
      </c>
    </row>
    <row r="23" spans="1:9" ht="23.1" customHeight="1" x14ac:dyDescent="0.15">
      <c r="A23" s="35"/>
      <c r="B23" s="36"/>
      <c r="C23" s="205" t="s">
        <v>153</v>
      </c>
      <c r="D23" s="206"/>
      <c r="E23" s="73">
        <v>41</v>
      </c>
      <c r="F23" s="33">
        <v>0</v>
      </c>
      <c r="G23" s="33">
        <v>41</v>
      </c>
      <c r="H23" s="33">
        <v>0</v>
      </c>
      <c r="I23" s="34">
        <f t="shared" si="1"/>
        <v>41</v>
      </c>
    </row>
    <row r="24" spans="1:9" ht="23.1" customHeight="1" x14ac:dyDescent="0.15">
      <c r="A24" s="35"/>
      <c r="B24" s="36"/>
      <c r="C24" s="37"/>
      <c r="D24" s="128" t="s">
        <v>28</v>
      </c>
      <c r="E24" s="73">
        <v>4</v>
      </c>
      <c r="F24" s="33">
        <v>0</v>
      </c>
      <c r="G24" s="33">
        <v>4</v>
      </c>
      <c r="H24" s="33">
        <v>0</v>
      </c>
      <c r="I24" s="34">
        <f t="shared" si="1"/>
        <v>4</v>
      </c>
    </row>
    <row r="25" spans="1:9" ht="23.1" customHeight="1" x14ac:dyDescent="0.15">
      <c r="A25" s="39"/>
      <c r="B25" s="40"/>
      <c r="C25" s="207" t="s">
        <v>29</v>
      </c>
      <c r="D25" s="206"/>
      <c r="E25" s="73">
        <v>280</v>
      </c>
      <c r="F25" s="33">
        <v>0</v>
      </c>
      <c r="G25" s="33">
        <v>280</v>
      </c>
      <c r="H25" s="33">
        <v>0</v>
      </c>
      <c r="I25" s="34">
        <f t="shared" si="1"/>
        <v>280</v>
      </c>
    </row>
    <row r="26" spans="1:9" ht="23.1" customHeight="1" x14ac:dyDescent="0.15">
      <c r="A26" s="232" t="s">
        <v>30</v>
      </c>
      <c r="B26" s="192"/>
      <c r="C26" s="193"/>
      <c r="D26" s="131" t="s">
        <v>31</v>
      </c>
      <c r="E26" s="27">
        <v>1762</v>
      </c>
      <c r="F26" s="25">
        <v>0</v>
      </c>
      <c r="G26" s="30" t="s">
        <v>24</v>
      </c>
      <c r="H26" s="30" t="s">
        <v>24</v>
      </c>
      <c r="I26" s="26">
        <v>1762</v>
      </c>
    </row>
    <row r="27" spans="1:9" ht="23.1" customHeight="1" x14ac:dyDescent="0.15">
      <c r="A27" s="194"/>
      <c r="B27" s="195"/>
      <c r="C27" s="196"/>
      <c r="D27" s="131" t="s">
        <v>32</v>
      </c>
      <c r="E27" s="27">
        <v>5806</v>
      </c>
      <c r="F27" s="25">
        <v>0</v>
      </c>
      <c r="G27" s="30" t="s">
        <v>24</v>
      </c>
      <c r="H27" s="30" t="s">
        <v>24</v>
      </c>
      <c r="I27" s="26">
        <v>5806</v>
      </c>
    </row>
    <row r="28" spans="1:9" ht="23.1" customHeight="1" x14ac:dyDescent="0.15">
      <c r="A28" s="197"/>
      <c r="B28" s="198"/>
      <c r="C28" s="199"/>
      <c r="D28" s="131" t="s">
        <v>20</v>
      </c>
      <c r="E28" s="27">
        <f>SUM(E26:E27)</f>
        <v>7568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7568</v>
      </c>
    </row>
    <row r="29" spans="1:9" ht="23.1" customHeight="1" x14ac:dyDescent="0.15">
      <c r="A29" s="233" t="s">
        <v>33</v>
      </c>
      <c r="B29" s="234"/>
      <c r="C29" s="228"/>
      <c r="D29" s="229"/>
      <c r="E29" s="27">
        <v>399680</v>
      </c>
      <c r="F29" s="25">
        <v>8</v>
      </c>
      <c r="G29" s="30" t="s">
        <v>106</v>
      </c>
      <c r="H29" s="30" t="s">
        <v>106</v>
      </c>
      <c r="I29" s="26">
        <v>399688</v>
      </c>
    </row>
    <row r="30" spans="1:9" ht="23.1" customHeight="1" x14ac:dyDescent="0.15">
      <c r="A30" s="235"/>
      <c r="B30" s="236"/>
      <c r="C30" s="205" t="s">
        <v>105</v>
      </c>
      <c r="D30" s="206"/>
      <c r="E30" s="27">
        <v>135719</v>
      </c>
      <c r="F30" s="25">
        <v>1</v>
      </c>
      <c r="G30" s="30" t="s">
        <v>106</v>
      </c>
      <c r="H30" s="30" t="s">
        <v>106</v>
      </c>
      <c r="I30" s="26">
        <v>135720</v>
      </c>
    </row>
    <row r="31" spans="1:9" ht="23.1" customHeight="1" x14ac:dyDescent="0.15">
      <c r="A31" s="126"/>
      <c r="B31" s="127"/>
      <c r="C31" s="37"/>
      <c r="D31" s="128" t="s">
        <v>28</v>
      </c>
      <c r="E31" s="27">
        <v>13537</v>
      </c>
      <c r="F31" s="25">
        <v>0</v>
      </c>
      <c r="G31" s="30" t="s">
        <v>106</v>
      </c>
      <c r="H31" s="30" t="s">
        <v>106</v>
      </c>
      <c r="I31" s="26">
        <v>13537</v>
      </c>
    </row>
    <row r="32" spans="1:9" ht="23.1" customHeight="1" x14ac:dyDescent="0.15">
      <c r="A32" s="235"/>
      <c r="B32" s="236"/>
      <c r="C32" s="228" t="s">
        <v>29</v>
      </c>
      <c r="D32" s="229"/>
      <c r="E32" s="27">
        <v>50318</v>
      </c>
      <c r="F32" s="25">
        <v>0</v>
      </c>
      <c r="G32" s="30" t="s">
        <v>106</v>
      </c>
      <c r="H32" s="30" t="s">
        <v>106</v>
      </c>
      <c r="I32" s="26">
        <v>50318</v>
      </c>
    </row>
    <row r="33" spans="1:9" ht="23.1" customHeight="1" x14ac:dyDescent="0.15">
      <c r="A33" s="225" t="s">
        <v>108</v>
      </c>
      <c r="B33" s="226"/>
      <c r="C33" s="228" t="s">
        <v>109</v>
      </c>
      <c r="D33" s="229"/>
      <c r="E33" s="27">
        <v>10022</v>
      </c>
      <c r="F33" s="25">
        <v>39</v>
      </c>
      <c r="G33" s="25">
        <v>10061</v>
      </c>
      <c r="H33" s="25">
        <v>0</v>
      </c>
      <c r="I33" s="26">
        <f>SUM(G33:H33)</f>
        <v>10061</v>
      </c>
    </row>
    <row r="34" spans="1:9" ht="23.1" customHeight="1" x14ac:dyDescent="0.15">
      <c r="A34" s="216"/>
      <c r="B34" s="227"/>
      <c r="C34" s="228" t="s">
        <v>154</v>
      </c>
      <c r="D34" s="229"/>
      <c r="E34" s="27">
        <v>2107</v>
      </c>
      <c r="F34" s="25">
        <v>13</v>
      </c>
      <c r="G34" s="25">
        <v>2120</v>
      </c>
      <c r="H34" s="25">
        <v>0</v>
      </c>
      <c r="I34" s="26">
        <f>SUM(G34:H34)</f>
        <v>2120</v>
      </c>
    </row>
    <row r="35" spans="1:9" ht="23.1" customHeight="1" x14ac:dyDescent="0.15">
      <c r="A35" s="216"/>
      <c r="B35" s="227"/>
      <c r="C35" s="228" t="s">
        <v>111</v>
      </c>
      <c r="D35" s="229"/>
      <c r="E35" s="27">
        <v>0</v>
      </c>
      <c r="F35" s="25">
        <v>0</v>
      </c>
      <c r="G35" s="25">
        <v>0</v>
      </c>
      <c r="H35" s="25">
        <v>0</v>
      </c>
      <c r="I35" s="26">
        <f>SUM(G35:H35)</f>
        <v>0</v>
      </c>
    </row>
    <row r="36" spans="1:9" ht="23.1" customHeight="1" x14ac:dyDescent="0.15">
      <c r="A36" s="216"/>
      <c r="B36" s="227"/>
      <c r="C36" s="228" t="s">
        <v>112</v>
      </c>
      <c r="D36" s="229"/>
      <c r="E36" s="27">
        <v>1</v>
      </c>
      <c r="F36" s="25">
        <v>0</v>
      </c>
      <c r="G36" s="25">
        <v>1</v>
      </c>
      <c r="H36" s="25">
        <v>0</v>
      </c>
      <c r="I36" s="26">
        <f>SUM(G36:H36)</f>
        <v>1</v>
      </c>
    </row>
    <row r="37" spans="1:9" ht="23.1" customHeight="1" x14ac:dyDescent="0.15">
      <c r="A37" s="216"/>
      <c r="B37" s="227"/>
      <c r="C37" s="230" t="s">
        <v>20</v>
      </c>
      <c r="D37" s="231"/>
      <c r="E37" s="27">
        <f>SUM(E33:E36)</f>
        <v>12130</v>
      </c>
      <c r="F37" s="25">
        <f>SUM(F33:F36)</f>
        <v>52</v>
      </c>
      <c r="G37" s="25">
        <f>SUM(G33:G36)</f>
        <v>12182</v>
      </c>
      <c r="H37" s="25">
        <f>SUM(H33:H36)</f>
        <v>0</v>
      </c>
      <c r="I37" s="26">
        <f>SUM(G37:H37)</f>
        <v>12182</v>
      </c>
    </row>
    <row r="38" spans="1:9" ht="23.1" customHeight="1" x14ac:dyDescent="0.15">
      <c r="A38" s="249" t="s">
        <v>44</v>
      </c>
      <c r="B38" s="250"/>
      <c r="C38" s="250"/>
      <c r="D38" s="251"/>
      <c r="E38" s="73">
        <v>16437</v>
      </c>
      <c r="F38" s="33">
        <v>0</v>
      </c>
      <c r="G38" s="43" t="s">
        <v>106</v>
      </c>
      <c r="H38" s="43" t="s">
        <v>106</v>
      </c>
      <c r="I38" s="34">
        <v>16437</v>
      </c>
    </row>
    <row r="39" spans="1:9" ht="23.1" customHeight="1" x14ac:dyDescent="0.15">
      <c r="A39" s="249" t="s">
        <v>45</v>
      </c>
      <c r="B39" s="250"/>
      <c r="C39" s="250"/>
      <c r="D39" s="251"/>
      <c r="E39" s="73">
        <v>5491</v>
      </c>
      <c r="F39" s="33">
        <v>0</v>
      </c>
      <c r="G39" s="33">
        <v>5484</v>
      </c>
      <c r="H39" s="33">
        <v>7</v>
      </c>
      <c r="I39" s="34">
        <f>SUM(G39:H39)</f>
        <v>5491</v>
      </c>
    </row>
    <row r="40" spans="1:9" ht="23.1" customHeight="1" x14ac:dyDescent="0.15">
      <c r="A40" s="249" t="s">
        <v>46</v>
      </c>
      <c r="B40" s="250"/>
      <c r="C40" s="250"/>
      <c r="D40" s="251"/>
      <c r="E40" s="73">
        <v>356</v>
      </c>
      <c r="F40" s="33">
        <v>0</v>
      </c>
      <c r="G40" s="33">
        <v>356</v>
      </c>
      <c r="H40" s="33">
        <v>0</v>
      </c>
      <c r="I40" s="34">
        <f>SUM(G40:H40)</f>
        <v>356</v>
      </c>
    </row>
    <row r="41" spans="1:9" ht="23.1" customHeight="1" x14ac:dyDescent="0.15">
      <c r="A41" s="239" t="s">
        <v>47</v>
      </c>
      <c r="B41" s="252"/>
      <c r="C41" s="253"/>
      <c r="D41" s="254"/>
      <c r="E41" s="122">
        <v>146883</v>
      </c>
      <c r="F41" s="33">
        <v>11</v>
      </c>
      <c r="G41" s="43" t="s">
        <v>106</v>
      </c>
      <c r="H41" s="43" t="s">
        <v>106</v>
      </c>
      <c r="I41" s="34">
        <v>146894</v>
      </c>
    </row>
    <row r="42" spans="1:9" ht="23.1" customHeight="1" x14ac:dyDescent="0.15">
      <c r="A42" s="239"/>
      <c r="B42" s="252"/>
      <c r="C42" s="255" t="s">
        <v>48</v>
      </c>
      <c r="D42" s="256"/>
      <c r="E42" s="73">
        <v>136483</v>
      </c>
      <c r="F42" s="33">
        <v>11</v>
      </c>
      <c r="G42" s="33">
        <v>136492</v>
      </c>
      <c r="H42" s="33">
        <v>2</v>
      </c>
      <c r="I42" s="34">
        <f>SUM(G42:H42)</f>
        <v>136494</v>
      </c>
    </row>
    <row r="43" spans="1:9" ht="23.1" customHeight="1" x14ac:dyDescent="0.15">
      <c r="A43" s="239"/>
      <c r="B43" s="252"/>
      <c r="C43" s="257" t="s">
        <v>49</v>
      </c>
      <c r="D43" s="258"/>
      <c r="E43" s="123">
        <v>9627</v>
      </c>
      <c r="F43" s="33">
        <v>0</v>
      </c>
      <c r="G43" s="43" t="s">
        <v>106</v>
      </c>
      <c r="H43" s="43" t="s">
        <v>106</v>
      </c>
      <c r="I43" s="34">
        <v>9627</v>
      </c>
    </row>
    <row r="44" spans="1:9" ht="23.1" customHeight="1" x14ac:dyDescent="0.15">
      <c r="A44" s="239"/>
      <c r="B44" s="252"/>
      <c r="C44" s="46"/>
      <c r="D44" s="47" t="s">
        <v>50</v>
      </c>
      <c r="E44" s="124">
        <v>4198</v>
      </c>
      <c r="F44" s="33">
        <v>0</v>
      </c>
      <c r="G44" s="43" t="s">
        <v>106</v>
      </c>
      <c r="H44" s="48" t="s">
        <v>106</v>
      </c>
      <c r="I44" s="34">
        <v>4198</v>
      </c>
    </row>
    <row r="45" spans="1:9" ht="23.1" customHeight="1" x14ac:dyDescent="0.15">
      <c r="A45" s="239"/>
      <c r="B45" s="252"/>
      <c r="C45" s="247" t="s">
        <v>51</v>
      </c>
      <c r="D45" s="251"/>
      <c r="E45" s="123">
        <v>9</v>
      </c>
      <c r="F45" s="49">
        <v>0</v>
      </c>
      <c r="G45" s="43" t="s">
        <v>106</v>
      </c>
      <c r="H45" s="48" t="s">
        <v>106</v>
      </c>
      <c r="I45" s="34">
        <v>9</v>
      </c>
    </row>
    <row r="46" spans="1:9" ht="23.1" customHeight="1" x14ac:dyDescent="0.15">
      <c r="A46" s="239"/>
      <c r="B46" s="252"/>
      <c r="C46" s="247" t="s">
        <v>52</v>
      </c>
      <c r="D46" s="251"/>
      <c r="E46" s="123">
        <v>2</v>
      </c>
      <c r="F46" s="49">
        <v>0</v>
      </c>
      <c r="G46" s="43" t="s">
        <v>106</v>
      </c>
      <c r="H46" s="48" t="s">
        <v>106</v>
      </c>
      <c r="I46" s="34">
        <v>2</v>
      </c>
    </row>
    <row r="47" spans="1:9" ht="23.1" customHeight="1" x14ac:dyDescent="0.15">
      <c r="A47" s="239"/>
      <c r="B47" s="252"/>
      <c r="C47" s="247" t="s">
        <v>53</v>
      </c>
      <c r="D47" s="248"/>
      <c r="E47" s="123">
        <v>280</v>
      </c>
      <c r="F47" s="49">
        <v>0</v>
      </c>
      <c r="G47" s="33">
        <v>280</v>
      </c>
      <c r="H47" s="45">
        <v>0</v>
      </c>
      <c r="I47" s="34">
        <f>SUM(G47:H47)</f>
        <v>280</v>
      </c>
    </row>
    <row r="48" spans="1:9" ht="23.1" customHeight="1" x14ac:dyDescent="0.15">
      <c r="A48" s="237" t="s">
        <v>54</v>
      </c>
      <c r="B48" s="238"/>
      <c r="C48" s="243" t="s">
        <v>49</v>
      </c>
      <c r="D48" s="244"/>
      <c r="E48" s="123">
        <v>57958</v>
      </c>
      <c r="F48" s="49">
        <v>0</v>
      </c>
      <c r="G48" s="43" t="s">
        <v>106</v>
      </c>
      <c r="H48" s="48" t="s">
        <v>106</v>
      </c>
      <c r="I48" s="34">
        <v>57958</v>
      </c>
    </row>
    <row r="49" spans="1:9" ht="23.1" customHeight="1" x14ac:dyDescent="0.15">
      <c r="A49" s="239"/>
      <c r="B49" s="240"/>
      <c r="C49" s="50"/>
      <c r="D49" s="51" t="s">
        <v>50</v>
      </c>
      <c r="E49" s="123">
        <v>27312</v>
      </c>
      <c r="F49" s="49">
        <v>0</v>
      </c>
      <c r="G49" s="43" t="s">
        <v>106</v>
      </c>
      <c r="H49" s="48" t="s">
        <v>106</v>
      </c>
      <c r="I49" s="34">
        <v>27312</v>
      </c>
    </row>
    <row r="50" spans="1:9" ht="23.1" customHeight="1" x14ac:dyDescent="0.15">
      <c r="A50" s="239"/>
      <c r="B50" s="240"/>
      <c r="C50" s="245" t="s">
        <v>55</v>
      </c>
      <c r="D50" s="246"/>
      <c r="E50" s="123">
        <v>1</v>
      </c>
      <c r="F50" s="49">
        <v>0</v>
      </c>
      <c r="G50" s="43" t="s">
        <v>106</v>
      </c>
      <c r="H50" s="48" t="s">
        <v>106</v>
      </c>
      <c r="I50" s="34">
        <v>1</v>
      </c>
    </row>
    <row r="51" spans="1:9" ht="23.1" customHeight="1" x14ac:dyDescent="0.15">
      <c r="A51" s="239"/>
      <c r="B51" s="240"/>
      <c r="C51" s="245" t="s">
        <v>56</v>
      </c>
      <c r="D51" s="246"/>
      <c r="E51" s="123">
        <v>0</v>
      </c>
      <c r="F51" s="49">
        <v>0</v>
      </c>
      <c r="G51" s="43" t="s">
        <v>106</v>
      </c>
      <c r="H51" s="48" t="s">
        <v>106</v>
      </c>
      <c r="I51" s="34">
        <v>0</v>
      </c>
    </row>
    <row r="52" spans="1:9" ht="23.1" customHeight="1" x14ac:dyDescent="0.15">
      <c r="A52" s="241"/>
      <c r="B52" s="242"/>
      <c r="C52" s="247" t="s">
        <v>53</v>
      </c>
      <c r="D52" s="248"/>
      <c r="E52" s="123">
        <v>5120</v>
      </c>
      <c r="F52" s="49">
        <v>0</v>
      </c>
      <c r="G52" s="33">
        <v>5120</v>
      </c>
      <c r="H52" s="45">
        <v>0</v>
      </c>
      <c r="I52" s="34">
        <f>SUM(G52:H52)</f>
        <v>5120</v>
      </c>
    </row>
    <row r="53" spans="1:9" ht="23.1" customHeight="1" x14ac:dyDescent="0.15">
      <c r="A53" s="249" t="s">
        <v>57</v>
      </c>
      <c r="B53" s="250"/>
      <c r="C53" s="250"/>
      <c r="D53" s="251"/>
      <c r="E53" s="123">
        <v>650</v>
      </c>
      <c r="F53" s="49">
        <v>0</v>
      </c>
      <c r="G53" s="43" t="s">
        <v>106</v>
      </c>
      <c r="H53" s="48" t="s">
        <v>106</v>
      </c>
      <c r="I53" s="34">
        <v>650</v>
      </c>
    </row>
    <row r="54" spans="1:9" ht="23.1" customHeight="1" thickBot="1" x14ac:dyDescent="0.2">
      <c r="A54" s="259" t="s">
        <v>58</v>
      </c>
      <c r="B54" s="260"/>
      <c r="C54" s="260"/>
      <c r="D54" s="261"/>
      <c r="E54" s="125">
        <v>0</v>
      </c>
      <c r="F54" s="52">
        <v>0</v>
      </c>
      <c r="G54" s="53" t="s">
        <v>106</v>
      </c>
      <c r="H54" s="54" t="s">
        <v>106</v>
      </c>
      <c r="I54" s="55">
        <v>0</v>
      </c>
    </row>
    <row r="55" spans="1:9" ht="28.5" x14ac:dyDescent="0.3">
      <c r="A55" s="208" t="str">
        <f>A1</f>
        <v>検査関係業務量報告</v>
      </c>
      <c r="B55" s="208"/>
      <c r="C55" s="208"/>
      <c r="D55" s="208"/>
      <c r="E55" s="208"/>
      <c r="F55" s="208"/>
      <c r="G55" s="208"/>
      <c r="H55" s="208"/>
      <c r="I55" s="208"/>
    </row>
    <row r="56" spans="1:9" ht="12.75" customHeight="1" x14ac:dyDescent="0.3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 customHeight="1" x14ac:dyDescent="0.2">
      <c r="A57" s="57"/>
      <c r="B57" s="58"/>
      <c r="C57" s="58"/>
      <c r="F57" s="7"/>
      <c r="G57" s="7"/>
      <c r="H57" s="8"/>
      <c r="I57" s="262" t="str">
        <f>IF(I3="","",I3)</f>
        <v/>
      </c>
    </row>
    <row r="58" spans="1:9" ht="23.25" customHeight="1" x14ac:dyDescent="0.15">
      <c r="A58" s="263" t="str">
        <f>A4</f>
        <v>令和 1年 8月</v>
      </c>
      <c r="B58" s="264"/>
      <c r="C58" s="264"/>
      <c r="D58" s="264"/>
      <c r="E58" s="264"/>
      <c r="F58" s="264"/>
      <c r="G58" s="264"/>
      <c r="H58" s="264"/>
      <c r="I58" s="262"/>
    </row>
    <row r="59" spans="1:9" ht="20.25" customHeight="1" thickBot="1" x14ac:dyDescent="0.2">
      <c r="A59" s="59" t="str">
        <f>A5</f>
        <v>全国計</v>
      </c>
      <c r="B59" s="60"/>
      <c r="C59" s="60"/>
      <c r="D59" s="60"/>
      <c r="E59" s="10"/>
      <c r="F59" s="11"/>
      <c r="G59" s="11"/>
      <c r="H59" s="11"/>
      <c r="I59" s="13"/>
    </row>
    <row r="60" spans="1:9" ht="23.1" customHeight="1" thickBot="1" x14ac:dyDescent="0.2">
      <c r="A60" s="211" t="s">
        <v>7</v>
      </c>
      <c r="B60" s="212"/>
      <c r="C60" s="212"/>
      <c r="D60" s="213"/>
      <c r="E60" s="129" t="s">
        <v>8</v>
      </c>
      <c r="F60" s="18" t="s">
        <v>9</v>
      </c>
      <c r="G60" s="18" t="s">
        <v>10</v>
      </c>
      <c r="H60" s="18" t="s">
        <v>11</v>
      </c>
      <c r="I60" s="19" t="s">
        <v>12</v>
      </c>
    </row>
    <row r="61" spans="1:9" ht="23.1" customHeight="1" x14ac:dyDescent="0.15">
      <c r="A61" s="265" t="s">
        <v>61</v>
      </c>
      <c r="B61" s="266"/>
      <c r="C61" s="230" t="s">
        <v>62</v>
      </c>
      <c r="D61" s="271"/>
      <c r="E61" s="176">
        <v>392</v>
      </c>
      <c r="F61" s="177">
        <v>0</v>
      </c>
      <c r="G61" s="178" t="s">
        <v>155</v>
      </c>
      <c r="H61" s="179" t="s">
        <v>155</v>
      </c>
      <c r="I61" s="161">
        <v>392</v>
      </c>
    </row>
    <row r="62" spans="1:9" ht="23.1" customHeight="1" x14ac:dyDescent="0.15">
      <c r="A62" s="267"/>
      <c r="B62" s="268"/>
      <c r="C62" s="230" t="s">
        <v>63</v>
      </c>
      <c r="D62" s="271"/>
      <c r="E62" s="62">
        <v>3324</v>
      </c>
      <c r="F62" s="63">
        <v>27</v>
      </c>
      <c r="G62" s="30" t="s">
        <v>156</v>
      </c>
      <c r="H62" s="64" t="s">
        <v>155</v>
      </c>
      <c r="I62" s="34">
        <v>3351</v>
      </c>
    </row>
    <row r="63" spans="1:9" ht="23.1" customHeight="1" x14ac:dyDescent="0.15">
      <c r="A63" s="267"/>
      <c r="B63" s="268"/>
      <c r="C63" s="230" t="s">
        <v>65</v>
      </c>
      <c r="D63" s="271"/>
      <c r="E63" s="62">
        <v>130</v>
      </c>
      <c r="F63" s="63">
        <v>0</v>
      </c>
      <c r="G63" s="30" t="s">
        <v>34</v>
      </c>
      <c r="H63" s="64" t="s">
        <v>156</v>
      </c>
      <c r="I63" s="34">
        <v>130</v>
      </c>
    </row>
    <row r="64" spans="1:9" ht="23.1" customHeight="1" x14ac:dyDescent="0.15">
      <c r="A64" s="269"/>
      <c r="B64" s="270"/>
      <c r="C64" s="230" t="s">
        <v>20</v>
      </c>
      <c r="D64" s="231"/>
      <c r="E64" s="27">
        <f>SUM(E61:E63)</f>
        <v>3846</v>
      </c>
      <c r="F64" s="25">
        <f>SUM(F61:F63)</f>
        <v>27</v>
      </c>
      <c r="G64" s="30" t="s">
        <v>34</v>
      </c>
      <c r="H64" s="30" t="s">
        <v>106</v>
      </c>
      <c r="I64" s="26">
        <f>SUM(I61:I63)</f>
        <v>3873</v>
      </c>
    </row>
    <row r="65" spans="1:9" ht="23.1" customHeight="1" x14ac:dyDescent="0.15">
      <c r="A65" s="265" t="s">
        <v>139</v>
      </c>
      <c r="B65" s="266"/>
      <c r="C65" s="234" t="s">
        <v>67</v>
      </c>
      <c r="D65" s="65" t="s">
        <v>116</v>
      </c>
      <c r="E65" s="27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267"/>
      <c r="B66" s="268"/>
      <c r="C66" s="274"/>
      <c r="D66" s="65" t="s">
        <v>117</v>
      </c>
      <c r="E66" s="27">
        <v>396</v>
      </c>
      <c r="F66" s="25">
        <v>0</v>
      </c>
      <c r="G66" s="25">
        <v>396</v>
      </c>
      <c r="H66" s="25">
        <v>0</v>
      </c>
      <c r="I66" s="34">
        <f t="shared" si="2"/>
        <v>396</v>
      </c>
    </row>
    <row r="67" spans="1:9" ht="23.1" customHeight="1" x14ac:dyDescent="0.15">
      <c r="A67" s="267"/>
      <c r="B67" s="268"/>
      <c r="C67" s="234" t="s">
        <v>70</v>
      </c>
      <c r="D67" s="65" t="s">
        <v>116</v>
      </c>
      <c r="E67" s="27">
        <v>2</v>
      </c>
      <c r="F67" s="25">
        <v>0</v>
      </c>
      <c r="G67" s="25">
        <v>2</v>
      </c>
      <c r="H67" s="25">
        <v>0</v>
      </c>
      <c r="I67" s="34">
        <f t="shared" si="2"/>
        <v>2</v>
      </c>
    </row>
    <row r="68" spans="1:9" ht="23.1" customHeight="1" x14ac:dyDescent="0.15">
      <c r="A68" s="267"/>
      <c r="B68" s="268"/>
      <c r="C68" s="274"/>
      <c r="D68" s="65" t="s">
        <v>117</v>
      </c>
      <c r="E68" s="27">
        <v>3252</v>
      </c>
      <c r="F68" s="25">
        <v>20</v>
      </c>
      <c r="G68" s="25">
        <v>3272</v>
      </c>
      <c r="H68" s="25">
        <v>0</v>
      </c>
      <c r="I68" s="34">
        <f t="shared" si="2"/>
        <v>3272</v>
      </c>
    </row>
    <row r="69" spans="1:9" ht="23.1" customHeight="1" x14ac:dyDescent="0.15">
      <c r="A69" s="267"/>
      <c r="B69" s="268"/>
      <c r="C69" s="234" t="s">
        <v>71</v>
      </c>
      <c r="D69" s="65" t="s">
        <v>116</v>
      </c>
      <c r="E69" s="27">
        <v>1</v>
      </c>
      <c r="F69" s="25">
        <v>0</v>
      </c>
      <c r="G69" s="25">
        <v>1</v>
      </c>
      <c r="H69" s="25">
        <v>0</v>
      </c>
      <c r="I69" s="34">
        <f t="shared" si="2"/>
        <v>1</v>
      </c>
    </row>
    <row r="70" spans="1:9" ht="23.1" customHeight="1" x14ac:dyDescent="0.15">
      <c r="A70" s="267"/>
      <c r="B70" s="268"/>
      <c r="C70" s="274"/>
      <c r="D70" s="65" t="s">
        <v>117</v>
      </c>
      <c r="E70" s="27">
        <v>121</v>
      </c>
      <c r="F70" s="25">
        <v>0</v>
      </c>
      <c r="G70" s="25">
        <v>121</v>
      </c>
      <c r="H70" s="25">
        <v>0</v>
      </c>
      <c r="I70" s="34">
        <f t="shared" si="2"/>
        <v>121</v>
      </c>
    </row>
    <row r="71" spans="1:9" ht="23.1" customHeight="1" x14ac:dyDescent="0.15">
      <c r="A71" s="272"/>
      <c r="B71" s="273"/>
      <c r="C71" s="230" t="s">
        <v>20</v>
      </c>
      <c r="D71" s="231"/>
      <c r="E71" s="27">
        <f>SUM(E65:E70)</f>
        <v>3772</v>
      </c>
      <c r="F71" s="25">
        <f>SUM(F65:F70)</f>
        <v>20</v>
      </c>
      <c r="G71" s="25">
        <f>SUM(G65:G70)</f>
        <v>3792</v>
      </c>
      <c r="H71" s="25">
        <f>SUM(H65:H70)</f>
        <v>0</v>
      </c>
      <c r="I71" s="34">
        <f t="shared" si="2"/>
        <v>3792</v>
      </c>
    </row>
    <row r="72" spans="1:9" ht="23.1" customHeight="1" x14ac:dyDescent="0.15">
      <c r="A72" s="265" t="s">
        <v>119</v>
      </c>
      <c r="B72" s="266"/>
      <c r="C72" s="228" t="s">
        <v>120</v>
      </c>
      <c r="D72" s="229"/>
      <c r="E72" s="66">
        <v>431</v>
      </c>
      <c r="F72" s="67">
        <v>0</v>
      </c>
      <c r="G72" s="25">
        <v>431</v>
      </c>
      <c r="H72" s="25">
        <v>0</v>
      </c>
      <c r="I72" s="34">
        <f t="shared" si="2"/>
        <v>431</v>
      </c>
    </row>
    <row r="73" spans="1:9" ht="23.1" customHeight="1" x14ac:dyDescent="0.15">
      <c r="A73" s="267"/>
      <c r="B73" s="268"/>
      <c r="C73" s="228" t="s">
        <v>21</v>
      </c>
      <c r="D73" s="229"/>
      <c r="E73" s="66">
        <v>3361</v>
      </c>
      <c r="F73" s="67">
        <v>27</v>
      </c>
      <c r="G73" s="25">
        <v>3388</v>
      </c>
      <c r="H73" s="25">
        <v>0</v>
      </c>
      <c r="I73" s="34">
        <f t="shared" si="2"/>
        <v>3388</v>
      </c>
    </row>
    <row r="74" spans="1:9" ht="23.1" customHeight="1" x14ac:dyDescent="0.15">
      <c r="A74" s="267"/>
      <c r="B74" s="268"/>
      <c r="C74" s="228" t="s">
        <v>76</v>
      </c>
      <c r="D74" s="229"/>
      <c r="E74" s="66">
        <v>138</v>
      </c>
      <c r="F74" s="67">
        <v>0</v>
      </c>
      <c r="G74" s="25">
        <v>138</v>
      </c>
      <c r="H74" s="25">
        <v>0</v>
      </c>
      <c r="I74" s="34">
        <f t="shared" si="2"/>
        <v>138</v>
      </c>
    </row>
    <row r="75" spans="1:9" ht="23.1" customHeight="1" x14ac:dyDescent="0.15">
      <c r="A75" s="267"/>
      <c r="B75" s="268"/>
      <c r="C75" s="228" t="s">
        <v>77</v>
      </c>
      <c r="D75" s="229"/>
      <c r="E75" s="66">
        <v>33</v>
      </c>
      <c r="F75" s="67">
        <v>0</v>
      </c>
      <c r="G75" s="25">
        <v>33</v>
      </c>
      <c r="H75" s="25">
        <v>0</v>
      </c>
      <c r="I75" s="34">
        <f t="shared" si="2"/>
        <v>33</v>
      </c>
    </row>
    <row r="76" spans="1:9" ht="23.1" customHeight="1" x14ac:dyDescent="0.15">
      <c r="A76" s="272"/>
      <c r="B76" s="273"/>
      <c r="C76" s="230" t="s">
        <v>20</v>
      </c>
      <c r="D76" s="231"/>
      <c r="E76" s="66">
        <f>SUM(E72:E75)</f>
        <v>3963</v>
      </c>
      <c r="F76" s="67">
        <f>SUM(F72:F75)</f>
        <v>27</v>
      </c>
      <c r="G76" s="67">
        <f>SUM(G72:G75)</f>
        <v>3990</v>
      </c>
      <c r="H76" s="67">
        <f>SUM(H72:H75)</f>
        <v>0</v>
      </c>
      <c r="I76" s="34">
        <f t="shared" si="2"/>
        <v>3990</v>
      </c>
    </row>
    <row r="77" spans="1:9" ht="23.1" customHeight="1" x14ac:dyDescent="0.15">
      <c r="A77" s="265" t="s">
        <v>78</v>
      </c>
      <c r="B77" s="266"/>
      <c r="C77" s="228" t="s">
        <v>120</v>
      </c>
      <c r="D77" s="229"/>
      <c r="E77" s="27">
        <v>3677</v>
      </c>
      <c r="F77" s="25">
        <v>0</v>
      </c>
      <c r="G77" s="30" t="s">
        <v>106</v>
      </c>
      <c r="H77" s="30" t="s">
        <v>106</v>
      </c>
      <c r="I77" s="34">
        <v>3677</v>
      </c>
    </row>
    <row r="78" spans="1:9" ht="23.1" customHeight="1" x14ac:dyDescent="0.15">
      <c r="A78" s="267"/>
      <c r="B78" s="268"/>
      <c r="C78" s="228" t="s">
        <v>104</v>
      </c>
      <c r="D78" s="229"/>
      <c r="E78" s="27">
        <v>30724</v>
      </c>
      <c r="F78" s="25">
        <v>590</v>
      </c>
      <c r="G78" s="30" t="s">
        <v>106</v>
      </c>
      <c r="H78" s="30" t="s">
        <v>106</v>
      </c>
      <c r="I78" s="34">
        <v>31314</v>
      </c>
    </row>
    <row r="79" spans="1:9" ht="23.1" customHeight="1" x14ac:dyDescent="0.15">
      <c r="A79" s="267"/>
      <c r="B79" s="268"/>
      <c r="C79" s="228" t="s">
        <v>121</v>
      </c>
      <c r="D79" s="229"/>
      <c r="E79" s="27">
        <v>932</v>
      </c>
      <c r="F79" s="25">
        <v>15</v>
      </c>
      <c r="G79" s="30" t="s">
        <v>106</v>
      </c>
      <c r="H79" s="30" t="s">
        <v>106</v>
      </c>
      <c r="I79" s="34">
        <v>947</v>
      </c>
    </row>
    <row r="80" spans="1:9" ht="23.1" customHeight="1" x14ac:dyDescent="0.15">
      <c r="A80" s="267"/>
      <c r="B80" s="268"/>
      <c r="C80" s="234" t="s">
        <v>77</v>
      </c>
      <c r="D80" s="285"/>
      <c r="E80" s="68">
        <v>242</v>
      </c>
      <c r="F80" s="69">
        <v>0</v>
      </c>
      <c r="G80" s="30" t="s">
        <v>106</v>
      </c>
      <c r="H80" s="30" t="s">
        <v>106</v>
      </c>
      <c r="I80" s="70">
        <v>242</v>
      </c>
    </row>
    <row r="81" spans="1:9" ht="23.1" customHeight="1" x14ac:dyDescent="0.15">
      <c r="A81" s="272"/>
      <c r="B81" s="273"/>
      <c r="C81" s="286" t="s">
        <v>20</v>
      </c>
      <c r="D81" s="229"/>
      <c r="E81" s="27">
        <f>SUM(E77:E80)</f>
        <v>35575</v>
      </c>
      <c r="F81" s="25">
        <f>SUM(F77:F80)</f>
        <v>605</v>
      </c>
      <c r="G81" s="30" t="s">
        <v>106</v>
      </c>
      <c r="H81" s="30" t="s">
        <v>106</v>
      </c>
      <c r="I81" s="26">
        <f>SUM(I77:I80)</f>
        <v>36180</v>
      </c>
    </row>
    <row r="82" spans="1:9" ht="23.1" customHeight="1" x14ac:dyDescent="0.15">
      <c r="A82" s="265" t="s">
        <v>82</v>
      </c>
      <c r="B82" s="275"/>
      <c r="C82" s="278" t="s">
        <v>13</v>
      </c>
      <c r="D82" s="279"/>
      <c r="E82" s="27">
        <v>42765</v>
      </c>
      <c r="F82" s="25">
        <v>0</v>
      </c>
      <c r="G82" s="30" t="s">
        <v>106</v>
      </c>
      <c r="H82" s="30" t="s">
        <v>106</v>
      </c>
      <c r="I82" s="26">
        <v>42765</v>
      </c>
    </row>
    <row r="83" spans="1:9" ht="23.1" customHeight="1" x14ac:dyDescent="0.15">
      <c r="A83" s="267"/>
      <c r="B83" s="276"/>
      <c r="C83" s="71"/>
      <c r="D83" s="72" t="s">
        <v>83</v>
      </c>
      <c r="E83" s="73">
        <v>42726</v>
      </c>
      <c r="F83" s="33">
        <v>0</v>
      </c>
      <c r="G83" s="43" t="s">
        <v>106</v>
      </c>
      <c r="H83" s="43" t="s">
        <v>106</v>
      </c>
      <c r="I83" s="34">
        <v>42726</v>
      </c>
    </row>
    <row r="84" spans="1:9" ht="23.1" customHeight="1" x14ac:dyDescent="0.15">
      <c r="A84" s="277"/>
      <c r="B84" s="276"/>
      <c r="C84" s="280" t="s">
        <v>84</v>
      </c>
      <c r="D84" s="279"/>
      <c r="E84" s="27">
        <v>10905</v>
      </c>
      <c r="F84" s="25">
        <v>0</v>
      </c>
      <c r="G84" s="30" t="s">
        <v>106</v>
      </c>
      <c r="H84" s="30" t="s">
        <v>106</v>
      </c>
      <c r="I84" s="26">
        <v>10905</v>
      </c>
    </row>
    <row r="85" spans="1:9" ht="23.1" customHeight="1" x14ac:dyDescent="0.15">
      <c r="A85" s="277"/>
      <c r="B85" s="276"/>
      <c r="C85" s="280" t="s">
        <v>85</v>
      </c>
      <c r="D85" s="279"/>
      <c r="E85" s="27">
        <v>586</v>
      </c>
      <c r="F85" s="25">
        <v>0</v>
      </c>
      <c r="G85" s="30" t="s">
        <v>106</v>
      </c>
      <c r="H85" s="30" t="s">
        <v>106</v>
      </c>
      <c r="I85" s="26">
        <v>586</v>
      </c>
    </row>
    <row r="86" spans="1:9" ht="23.1" customHeight="1" x14ac:dyDescent="0.15">
      <c r="A86" s="277"/>
      <c r="B86" s="276"/>
      <c r="C86" s="278" t="s">
        <v>20</v>
      </c>
      <c r="D86" s="281"/>
      <c r="E86" s="62">
        <f>SUM(E82,E84,E85)</f>
        <v>54256</v>
      </c>
      <c r="F86" s="67">
        <f>SUM(F82,F84,F85)</f>
        <v>0</v>
      </c>
      <c r="G86" s="30" t="s">
        <v>106</v>
      </c>
      <c r="H86" s="74" t="s">
        <v>106</v>
      </c>
      <c r="I86" s="75">
        <f>SUM(I82,I84,I85)</f>
        <v>54256</v>
      </c>
    </row>
    <row r="87" spans="1:9" ht="23.1" customHeight="1" thickBot="1" x14ac:dyDescent="0.2">
      <c r="A87" s="282" t="s">
        <v>86</v>
      </c>
      <c r="B87" s="283"/>
      <c r="C87" s="283"/>
      <c r="D87" s="284"/>
      <c r="E87" s="119">
        <v>337533</v>
      </c>
      <c r="F87" s="76">
        <v>17</v>
      </c>
      <c r="G87" s="43" t="s">
        <v>106</v>
      </c>
      <c r="H87" s="43" t="s">
        <v>106</v>
      </c>
      <c r="I87" s="34">
        <v>337550</v>
      </c>
    </row>
    <row r="88" spans="1:9" ht="23.1" customHeight="1" thickBot="1" x14ac:dyDescent="0.2">
      <c r="A88" s="290" t="s">
        <v>122</v>
      </c>
      <c r="B88" s="291"/>
      <c r="C88" s="291"/>
      <c r="D88" s="292"/>
      <c r="E88" s="120">
        <f>SUM(E14,E17,E18,E21,E22,E76)</f>
        <v>929595</v>
      </c>
      <c r="F88" s="77">
        <f>SUM(F14,F17,F18,F21,F22,F76)</f>
        <v>16453</v>
      </c>
      <c r="G88" s="77">
        <f>SUM(G14,G17,G21,G22,G76)</f>
        <v>945831</v>
      </c>
      <c r="H88" s="77">
        <f>SUM(H14,H17,H21,H22,H76)</f>
        <v>217</v>
      </c>
      <c r="I88" s="81">
        <f>SUM(I14,I17,I18,I21,I22,I76)</f>
        <v>946048</v>
      </c>
    </row>
    <row r="89" spans="1:9" ht="23.1" customHeight="1" thickBot="1" x14ac:dyDescent="0.2">
      <c r="A89" s="290" t="s">
        <v>88</v>
      </c>
      <c r="B89" s="291"/>
      <c r="C89" s="291"/>
      <c r="D89" s="292"/>
      <c r="E89" s="133">
        <f>SUM(E14,E17,E18,E21,E22,E28,E29,E37,E38,E39,E40,E41,E48,E50,E51,E52,E53,E54,E76)</f>
        <v>1581869</v>
      </c>
      <c r="F89" s="78">
        <f>SUM(F14,F17,F18,F21,F22,F28,F29,F37,F38,F39,F40,F41,F48,F50,F51,F52,F53,F54,F76)</f>
        <v>16524</v>
      </c>
      <c r="G89" s="79" t="s">
        <v>106</v>
      </c>
      <c r="H89" s="79" t="s">
        <v>106</v>
      </c>
      <c r="I89" s="81">
        <f>SUM(I14,I17,I18,I21,I22,I28,I29,I37,I38,I39,I40,I41,I48,I50,I51,I52,I53,I54,I76)</f>
        <v>1598393</v>
      </c>
    </row>
    <row r="90" spans="1:9" ht="23.1" customHeight="1" thickBot="1" x14ac:dyDescent="0.2">
      <c r="A90" s="290" t="s">
        <v>89</v>
      </c>
      <c r="B90" s="291"/>
      <c r="C90" s="291"/>
      <c r="D90" s="292"/>
      <c r="E90" s="80" t="s">
        <v>106</v>
      </c>
      <c r="F90" s="79" t="s">
        <v>106</v>
      </c>
      <c r="G90" s="79" t="s">
        <v>106</v>
      </c>
      <c r="H90" s="79" t="s">
        <v>106</v>
      </c>
      <c r="I90" s="81">
        <f>SUM(I11,I13,I16,I18,I20,I22)</f>
        <v>293475</v>
      </c>
    </row>
    <row r="91" spans="1:9" ht="23.1" customHeight="1" thickBot="1" x14ac:dyDescent="0.2">
      <c r="A91" s="290" t="s">
        <v>90</v>
      </c>
      <c r="B91" s="291"/>
      <c r="C91" s="291"/>
      <c r="D91" s="292"/>
      <c r="E91" s="82">
        <f>IF(I90=0,0,IF(I81=0,0,I81/I90))</f>
        <v>0.1232813697929977</v>
      </c>
      <c r="F91" s="83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4"/>
      <c r="G92" s="84"/>
      <c r="H92" s="84"/>
      <c r="I92" s="84"/>
    </row>
    <row r="93" spans="1:9" s="17" customFormat="1" ht="17.25" customHeight="1" thickBot="1" x14ac:dyDescent="0.2">
      <c r="A93" s="85" t="s">
        <v>123</v>
      </c>
      <c r="C93" s="85"/>
      <c r="D93" s="85"/>
      <c r="E93" s="86"/>
      <c r="F93" s="86"/>
      <c r="G93" s="86"/>
      <c r="H93" s="86"/>
      <c r="I93" s="148"/>
    </row>
    <row r="94" spans="1:9" s="17" customFormat="1" ht="18.75" customHeight="1" thickBot="1" x14ac:dyDescent="0.2">
      <c r="A94" s="327" t="s">
        <v>113</v>
      </c>
      <c r="B94" s="328"/>
      <c r="C94" s="328"/>
      <c r="D94" s="329"/>
      <c r="E94" s="149" t="s">
        <v>8</v>
      </c>
      <c r="F94" s="150" t="s">
        <v>9</v>
      </c>
      <c r="G94" s="150" t="s">
        <v>10</v>
      </c>
      <c r="H94" s="150" t="s">
        <v>11</v>
      </c>
      <c r="I94" s="151" t="s">
        <v>124</v>
      </c>
    </row>
    <row r="95" spans="1:9" s="17" customFormat="1" ht="23.1" hidden="1" customHeight="1" thickBot="1" x14ac:dyDescent="0.2">
      <c r="A95" s="346" t="s">
        <v>120</v>
      </c>
      <c r="B95" s="347"/>
      <c r="C95" s="152" t="s">
        <v>126</v>
      </c>
      <c r="D95" s="153" t="s">
        <v>15</v>
      </c>
      <c r="E95" s="154">
        <v>0</v>
      </c>
      <c r="F95" s="155">
        <v>0</v>
      </c>
      <c r="G95" s="155">
        <v>0</v>
      </c>
      <c r="H95" s="156" t="s">
        <v>24</v>
      </c>
      <c r="I95" s="81">
        <f>SUM(G95:H95)</f>
        <v>0</v>
      </c>
    </row>
    <row r="96" spans="1:9" s="17" customFormat="1" ht="23.1" customHeight="1" thickBot="1" x14ac:dyDescent="0.2">
      <c r="A96" s="324" t="s">
        <v>104</v>
      </c>
      <c r="B96" s="325"/>
      <c r="C96" s="330"/>
      <c r="D96" s="153" t="s">
        <v>18</v>
      </c>
      <c r="E96" s="154">
        <v>65789</v>
      </c>
      <c r="F96" s="155">
        <v>888</v>
      </c>
      <c r="G96" s="155">
        <v>66677</v>
      </c>
      <c r="H96" s="156" t="s">
        <v>106</v>
      </c>
      <c r="I96" s="157">
        <f t="shared" ref="I96" si="3">SUM(G96:H96)</f>
        <v>66677</v>
      </c>
    </row>
    <row r="97" spans="1:9" s="17" customFormat="1" ht="9.75" customHeight="1" x14ac:dyDescent="0.15">
      <c r="A97" s="87"/>
      <c r="B97" s="87"/>
      <c r="C97" s="87"/>
      <c r="D97" s="87"/>
      <c r="E97" s="87"/>
      <c r="F97" s="87"/>
      <c r="G97" s="87"/>
      <c r="H97" s="87"/>
      <c r="I97" s="87"/>
    </row>
    <row r="98" spans="1:9" s="17" customFormat="1" ht="17.25" customHeight="1" thickBot="1" x14ac:dyDescent="0.2">
      <c r="A98" s="85" t="s">
        <v>127</v>
      </c>
      <c r="C98" s="85"/>
      <c r="D98" s="85"/>
      <c r="E98" s="86"/>
      <c r="F98" s="86"/>
      <c r="G98" s="86"/>
      <c r="H98" s="86"/>
      <c r="I98" s="148"/>
    </row>
    <row r="99" spans="1:9" s="17" customFormat="1" ht="18.75" customHeight="1" thickBot="1" x14ac:dyDescent="0.2">
      <c r="A99" s="327" t="s">
        <v>113</v>
      </c>
      <c r="B99" s="328"/>
      <c r="C99" s="328"/>
      <c r="D99" s="329"/>
      <c r="E99" s="149" t="s">
        <v>8</v>
      </c>
      <c r="F99" s="150" t="s">
        <v>9</v>
      </c>
      <c r="G99" s="150" t="s">
        <v>10</v>
      </c>
      <c r="H99" s="150" t="s">
        <v>11</v>
      </c>
      <c r="I99" s="151" t="s">
        <v>124</v>
      </c>
    </row>
    <row r="100" spans="1:9" s="17" customFormat="1" ht="23.1" hidden="1" customHeight="1" x14ac:dyDescent="0.15">
      <c r="A100" s="331" t="s">
        <v>13</v>
      </c>
      <c r="B100" s="332"/>
      <c r="C100" s="337" t="s">
        <v>126</v>
      </c>
      <c r="D100" s="158" t="s">
        <v>15</v>
      </c>
      <c r="E100" s="180">
        <f>E10+E95</f>
        <v>143142</v>
      </c>
      <c r="F100" s="160">
        <f>F10+F95</f>
        <v>0</v>
      </c>
      <c r="G100" s="160">
        <f>G10+G95</f>
        <v>143129</v>
      </c>
      <c r="H100" s="160">
        <f>H10</f>
        <v>13</v>
      </c>
      <c r="I100" s="161">
        <f>I10+I95</f>
        <v>143142</v>
      </c>
    </row>
    <row r="101" spans="1:9" s="17" customFormat="1" ht="23.1" hidden="1" customHeight="1" x14ac:dyDescent="0.15">
      <c r="A101" s="333"/>
      <c r="B101" s="334"/>
      <c r="C101" s="338"/>
      <c r="D101" s="128" t="s">
        <v>117</v>
      </c>
      <c r="E101" s="73">
        <f>E11</f>
        <v>1129</v>
      </c>
      <c r="F101" s="143">
        <f t="shared" ref="F101:I101" si="4">F11</f>
        <v>0</v>
      </c>
      <c r="G101" s="143">
        <f t="shared" si="4"/>
        <v>1125</v>
      </c>
      <c r="H101" s="143">
        <f>H11</f>
        <v>4</v>
      </c>
      <c r="I101" s="181">
        <f t="shared" si="4"/>
        <v>1129</v>
      </c>
    </row>
    <row r="102" spans="1:9" s="17" customFormat="1" ht="23.1" hidden="1" customHeight="1" thickBot="1" x14ac:dyDescent="0.2">
      <c r="A102" s="335"/>
      <c r="B102" s="336"/>
      <c r="C102" s="323" t="s">
        <v>20</v>
      </c>
      <c r="D102" s="261"/>
      <c r="E102" s="125">
        <f>E100+E101</f>
        <v>144271</v>
      </c>
      <c r="F102" s="164">
        <f>F100+F101</f>
        <v>0</v>
      </c>
      <c r="G102" s="164">
        <f>G100+G101</f>
        <v>144254</v>
      </c>
      <c r="H102" s="164">
        <f t="shared" ref="H102:I102" si="5">H100+H101</f>
        <v>17</v>
      </c>
      <c r="I102" s="55">
        <f t="shared" si="5"/>
        <v>144271</v>
      </c>
    </row>
    <row r="103" spans="1:9" s="17" customFormat="1" ht="23.1" customHeight="1" x14ac:dyDescent="0.15">
      <c r="A103" s="339" t="s">
        <v>104</v>
      </c>
      <c r="B103" s="340"/>
      <c r="C103" s="341"/>
      <c r="D103" s="158" t="s">
        <v>18</v>
      </c>
      <c r="E103" s="180">
        <f>E15+E96</f>
        <v>545493</v>
      </c>
      <c r="F103" s="160">
        <f>F15+F96</f>
        <v>7746</v>
      </c>
      <c r="G103" s="160">
        <f>G15+G96</f>
        <v>553063</v>
      </c>
      <c r="H103" s="160">
        <f>H15</f>
        <v>176</v>
      </c>
      <c r="I103" s="161">
        <f t="shared" ref="I103" si="6">I15+I96</f>
        <v>553239</v>
      </c>
    </row>
    <row r="104" spans="1:9" s="17" customFormat="1" ht="23.1" customHeight="1" x14ac:dyDescent="0.15">
      <c r="A104" s="202"/>
      <c r="B104" s="203"/>
      <c r="C104" s="342"/>
      <c r="D104" s="165" t="s">
        <v>19</v>
      </c>
      <c r="E104" s="122">
        <f>E16</f>
        <v>252108</v>
      </c>
      <c r="F104" s="166">
        <f t="shared" ref="F104:I104" si="7">F16</f>
        <v>9467</v>
      </c>
      <c r="G104" s="166">
        <f t="shared" si="7"/>
        <v>261551</v>
      </c>
      <c r="H104" s="167">
        <f t="shared" si="7"/>
        <v>24</v>
      </c>
      <c r="I104" s="168">
        <f t="shared" si="7"/>
        <v>261575</v>
      </c>
    </row>
    <row r="105" spans="1:9" s="17" customFormat="1" ht="23.1" customHeight="1" thickBot="1" x14ac:dyDescent="0.2">
      <c r="A105" s="343"/>
      <c r="B105" s="344"/>
      <c r="C105" s="345"/>
      <c r="D105" s="169" t="s">
        <v>22</v>
      </c>
      <c r="E105" s="125">
        <f>E103+E104</f>
        <v>797601</v>
      </c>
      <c r="F105" s="164">
        <f t="shared" ref="F105:I105" si="8">F103+F104</f>
        <v>17213</v>
      </c>
      <c r="G105" s="164">
        <f t="shared" si="8"/>
        <v>814614</v>
      </c>
      <c r="H105" s="170">
        <f t="shared" si="8"/>
        <v>200</v>
      </c>
      <c r="I105" s="55">
        <f t="shared" si="8"/>
        <v>814814</v>
      </c>
    </row>
    <row r="106" spans="1:9" s="17" customFormat="1" ht="23.1" customHeight="1" thickBot="1" x14ac:dyDescent="0.2">
      <c r="A106" s="324" t="s">
        <v>122</v>
      </c>
      <c r="B106" s="325"/>
      <c r="C106" s="325"/>
      <c r="D106" s="326"/>
      <c r="E106" s="120">
        <f>E88+E95+E96</f>
        <v>995384</v>
      </c>
      <c r="F106" s="77">
        <f>F88+F95+F96</f>
        <v>17341</v>
      </c>
      <c r="G106" s="77">
        <f>G88+G95+G96</f>
        <v>1012508</v>
      </c>
      <c r="H106" s="77">
        <f>H88</f>
        <v>217</v>
      </c>
      <c r="I106" s="81">
        <f>I88+I95+I96</f>
        <v>1012725</v>
      </c>
    </row>
    <row r="107" spans="1:9" s="17" customFormat="1" ht="23.1" customHeight="1" thickBot="1" x14ac:dyDescent="0.2">
      <c r="A107" s="324" t="s">
        <v>88</v>
      </c>
      <c r="B107" s="325"/>
      <c r="C107" s="325"/>
      <c r="D107" s="326"/>
      <c r="E107" s="133">
        <f>E89+E95+E96</f>
        <v>1647658</v>
      </c>
      <c r="F107" s="78">
        <f>F89+F95+F96</f>
        <v>17412</v>
      </c>
      <c r="G107" s="79" t="s">
        <v>34</v>
      </c>
      <c r="H107" s="79" t="s">
        <v>34</v>
      </c>
      <c r="I107" s="81">
        <f>I89+I95+I96</f>
        <v>1665070</v>
      </c>
    </row>
    <row r="108" spans="1:9" s="17" customFormat="1" ht="23.1" customHeight="1" thickBot="1" x14ac:dyDescent="0.2">
      <c r="A108" s="324" t="s">
        <v>132</v>
      </c>
      <c r="B108" s="325"/>
      <c r="C108" s="325"/>
      <c r="D108" s="326"/>
      <c r="E108" s="171">
        <f>IF(I105=0,0,IF(I103=0,0,I103/I105))</f>
        <v>0.67897581533945173</v>
      </c>
      <c r="F108" s="87"/>
      <c r="G108" s="87"/>
      <c r="H108" s="87"/>
      <c r="I108" s="87"/>
    </row>
    <row r="109" spans="1:9" s="17" customFormat="1" ht="21.95" customHeight="1" x14ac:dyDescent="0.15">
      <c r="A109" s="88"/>
      <c r="B109" s="88"/>
      <c r="C109" s="89"/>
      <c r="D109" s="89"/>
      <c r="E109" s="89"/>
      <c r="F109" s="89"/>
      <c r="G109" s="89"/>
      <c r="H109" s="89"/>
      <c r="I109" s="89"/>
    </row>
    <row r="110" spans="1:9" s="17" customFormat="1" ht="21.95" customHeight="1" x14ac:dyDescent="0.15">
      <c r="A110" s="88"/>
      <c r="B110" s="88"/>
      <c r="C110" s="89"/>
      <c r="D110" s="89"/>
      <c r="E110" s="89"/>
      <c r="F110" s="89"/>
      <c r="G110" s="89"/>
      <c r="H110" s="89"/>
      <c r="I110" s="89"/>
    </row>
    <row r="111" spans="1:9" s="17" customFormat="1" ht="21.95" hidden="1" customHeight="1" x14ac:dyDescent="0.15">
      <c r="A111" s="88"/>
      <c r="B111" s="88"/>
      <c r="C111" s="89"/>
      <c r="D111" s="89"/>
      <c r="E111" s="89"/>
      <c r="F111" s="89"/>
      <c r="G111" s="89"/>
      <c r="H111" s="89"/>
      <c r="I111" s="89"/>
    </row>
    <row r="112" spans="1:9" s="17" customFormat="1" ht="21.95" hidden="1" customHeight="1" x14ac:dyDescent="0.15">
      <c r="A112" s="88"/>
      <c r="B112" s="88"/>
      <c r="C112" s="89"/>
      <c r="D112" s="89"/>
      <c r="E112" s="89"/>
      <c r="F112" s="89"/>
      <c r="G112" s="89"/>
      <c r="H112" s="89"/>
      <c r="I112" s="89"/>
    </row>
    <row r="113" spans="1:9" s="17" customFormat="1" ht="21.95" hidden="1" customHeight="1" x14ac:dyDescent="0.15">
      <c r="A113" s="88"/>
      <c r="B113" s="88"/>
      <c r="C113" s="89"/>
      <c r="D113" s="89"/>
      <c r="E113" s="89"/>
      <c r="F113" s="89"/>
      <c r="G113" s="89"/>
      <c r="H113" s="89"/>
      <c r="I113" s="89"/>
    </row>
    <row r="114" spans="1:9" ht="9.75" hidden="1" customHeight="1" x14ac:dyDescent="0.15">
      <c r="A114" s="90"/>
      <c r="B114" s="90"/>
      <c r="C114" s="90"/>
      <c r="D114" s="90"/>
      <c r="E114" s="90"/>
      <c r="F114" s="90"/>
      <c r="G114" s="90"/>
      <c r="H114" s="90"/>
      <c r="I114" s="90"/>
    </row>
    <row r="115" spans="1:9" ht="28.5" x14ac:dyDescent="0.3">
      <c r="A115" s="294" t="str">
        <f>A1</f>
        <v>検査関係業務量報告</v>
      </c>
      <c r="B115" s="294"/>
      <c r="C115" s="294"/>
      <c r="D115" s="294"/>
      <c r="E115" s="294"/>
      <c r="F115" s="294"/>
      <c r="G115" s="294"/>
      <c r="H115" s="294"/>
      <c r="I115" s="294"/>
    </row>
    <row r="116" spans="1:9" ht="12.75" customHeight="1" x14ac:dyDescent="0.3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 customHeight="1" x14ac:dyDescent="0.2">
      <c r="A117" s="57"/>
      <c r="B117" s="58"/>
      <c r="C117" s="58"/>
      <c r="F117" s="7"/>
      <c r="G117" s="7"/>
      <c r="H117" s="8"/>
      <c r="I117" s="262" t="str">
        <f>IF(I3="","",I3)</f>
        <v/>
      </c>
    </row>
    <row r="118" spans="1:9" ht="23.25" customHeight="1" x14ac:dyDescent="0.15">
      <c r="A118" s="263" t="str">
        <f>A4</f>
        <v>令和 1年 8月</v>
      </c>
      <c r="B118" s="264"/>
      <c r="C118" s="264"/>
      <c r="D118" s="264"/>
      <c r="E118" s="264"/>
      <c r="F118" s="264"/>
      <c r="G118" s="264"/>
      <c r="H118" s="264"/>
      <c r="I118" s="262"/>
    </row>
    <row r="119" spans="1:9" ht="20.25" customHeight="1" x14ac:dyDescent="0.15">
      <c r="A119" s="59" t="str">
        <f>A5</f>
        <v>全国計</v>
      </c>
      <c r="B119" s="60"/>
      <c r="C119" s="60"/>
      <c r="D119" s="60"/>
      <c r="E119" s="10"/>
      <c r="F119" s="11"/>
      <c r="G119" s="11"/>
      <c r="H119" s="11"/>
      <c r="I119" s="13"/>
    </row>
    <row r="120" spans="1:9" s="17" customFormat="1" ht="9.9499999999999993" customHeight="1" x14ac:dyDescent="0.15"/>
    <row r="121" spans="1:9" s="17" customFormat="1" ht="19.5" customHeight="1" thickBot="1" x14ac:dyDescent="0.2">
      <c r="A121" s="85" t="s">
        <v>133</v>
      </c>
    </row>
    <row r="122" spans="1:9" s="17" customFormat="1" ht="18.75" customHeight="1" thickBot="1" x14ac:dyDescent="0.2">
      <c r="A122" s="327" t="s">
        <v>7</v>
      </c>
      <c r="B122" s="328"/>
      <c r="C122" s="328"/>
      <c r="D122" s="329"/>
      <c r="E122" s="149" t="s">
        <v>8</v>
      </c>
      <c r="F122" s="150" t="s">
        <v>9</v>
      </c>
      <c r="G122" s="150" t="s">
        <v>10</v>
      </c>
      <c r="H122" s="150" t="s">
        <v>11</v>
      </c>
      <c r="I122" s="151" t="s">
        <v>12</v>
      </c>
    </row>
    <row r="123" spans="1:9" s="17" customFormat="1" ht="18.95" customHeight="1" x14ac:dyDescent="0.15">
      <c r="A123" s="315" t="s">
        <v>33</v>
      </c>
      <c r="B123" s="316"/>
      <c r="C123" s="317"/>
      <c r="D123" s="318"/>
      <c r="E123" s="159">
        <f>E29</f>
        <v>399680</v>
      </c>
      <c r="F123" s="159">
        <f>F29</f>
        <v>8</v>
      </c>
      <c r="G123" s="173" t="s">
        <v>34</v>
      </c>
      <c r="H123" s="173" t="s">
        <v>34</v>
      </c>
      <c r="I123" s="174">
        <f>I29</f>
        <v>399688</v>
      </c>
    </row>
    <row r="124" spans="1:9" s="17" customFormat="1" ht="18.75" customHeight="1" x14ac:dyDescent="0.15">
      <c r="A124" s="319"/>
      <c r="B124" s="320"/>
      <c r="C124" s="207" t="s">
        <v>134</v>
      </c>
      <c r="D124" s="206"/>
      <c r="E124" s="143">
        <v>931</v>
      </c>
      <c r="F124" s="33">
        <v>0</v>
      </c>
      <c r="G124" s="43" t="s">
        <v>34</v>
      </c>
      <c r="H124" s="43" t="s">
        <v>34</v>
      </c>
      <c r="I124" s="34">
        <v>931</v>
      </c>
    </row>
    <row r="125" spans="1:9" s="17" customFormat="1" ht="18.95" customHeight="1" thickBot="1" x14ac:dyDescent="0.2">
      <c r="A125" s="321"/>
      <c r="B125" s="322"/>
      <c r="C125" s="323" t="s">
        <v>135</v>
      </c>
      <c r="D125" s="261"/>
      <c r="E125" s="170">
        <f>E123-E124</f>
        <v>398749</v>
      </c>
      <c r="F125" s="170">
        <f>F123-F124</f>
        <v>8</v>
      </c>
      <c r="G125" s="53" t="s">
        <v>34</v>
      </c>
      <c r="H125" s="53" t="s">
        <v>34</v>
      </c>
      <c r="I125" s="175">
        <f>I123-I124</f>
        <v>398757</v>
      </c>
    </row>
    <row r="126" spans="1:9" s="17" customFormat="1" ht="9.75" customHeight="1" x14ac:dyDescent="0.15">
      <c r="A126" s="87"/>
      <c r="B126" s="87"/>
      <c r="C126" s="87"/>
      <c r="D126" s="87"/>
      <c r="E126" s="87"/>
      <c r="F126" s="87"/>
      <c r="G126" s="87"/>
      <c r="H126" s="87"/>
      <c r="I126" s="87"/>
    </row>
    <row r="127" spans="1:9" ht="18" customHeight="1" thickBot="1" x14ac:dyDescent="0.2">
      <c r="A127" s="91" t="s">
        <v>136</v>
      </c>
      <c r="B127" s="91"/>
      <c r="C127" s="91"/>
      <c r="D127" s="87"/>
      <c r="E127" s="90"/>
      <c r="F127" s="90"/>
      <c r="G127" s="90"/>
      <c r="H127" s="90"/>
      <c r="I127" s="92"/>
    </row>
    <row r="128" spans="1:9" ht="21.95" customHeight="1" x14ac:dyDescent="0.15">
      <c r="A128" s="93"/>
      <c r="B128" s="94"/>
      <c r="C128" s="303" t="s">
        <v>92</v>
      </c>
      <c r="D128" s="304"/>
      <c r="E128" s="305" t="s">
        <v>93</v>
      </c>
      <c r="F128" s="303" t="s">
        <v>94</v>
      </c>
      <c r="G128" s="304"/>
      <c r="H128" s="307" t="s">
        <v>20</v>
      </c>
      <c r="I128" s="308"/>
    </row>
    <row r="129" spans="1:9" ht="21.95" customHeight="1" thickBot="1" x14ac:dyDescent="0.2">
      <c r="A129" s="95"/>
      <c r="B129" s="96"/>
      <c r="C129" s="97" t="s">
        <v>95</v>
      </c>
      <c r="D129" s="98" t="s">
        <v>96</v>
      </c>
      <c r="E129" s="306"/>
      <c r="F129" s="99" t="s">
        <v>95</v>
      </c>
      <c r="G129" s="100" t="s">
        <v>96</v>
      </c>
      <c r="H129" s="309"/>
      <c r="I129" s="310"/>
    </row>
    <row r="130" spans="1:9" ht="21.95" customHeight="1" x14ac:dyDescent="0.15">
      <c r="A130" s="311" t="s">
        <v>97</v>
      </c>
      <c r="B130" s="312"/>
      <c r="C130" s="101">
        <v>887010</v>
      </c>
      <c r="D130" s="102">
        <v>113446</v>
      </c>
      <c r="E130" s="103">
        <v>8023</v>
      </c>
      <c r="F130" s="101">
        <v>279</v>
      </c>
      <c r="G130" s="102">
        <v>4</v>
      </c>
      <c r="H130" s="313">
        <v>1008762</v>
      </c>
      <c r="I130" s="314"/>
    </row>
    <row r="131" spans="1:9" ht="21.95" customHeight="1" thickBot="1" x14ac:dyDescent="0.2">
      <c r="A131" s="295" t="s">
        <v>98</v>
      </c>
      <c r="B131" s="296"/>
      <c r="C131" s="104">
        <v>199</v>
      </c>
      <c r="D131" s="105">
        <v>0</v>
      </c>
      <c r="E131" s="106">
        <v>0</v>
      </c>
      <c r="F131" s="104">
        <v>0</v>
      </c>
      <c r="G131" s="105">
        <v>0</v>
      </c>
      <c r="H131" s="297">
        <v>199</v>
      </c>
      <c r="I131" s="298"/>
    </row>
    <row r="132" spans="1:9" ht="21.95" customHeight="1" thickBot="1" x14ac:dyDescent="0.2">
      <c r="A132" s="299" t="s">
        <v>99</v>
      </c>
      <c r="B132" s="300"/>
      <c r="C132" s="107">
        <v>5576634100</v>
      </c>
      <c r="D132" s="108">
        <v>603367400</v>
      </c>
      <c r="E132" s="107">
        <v>36694500</v>
      </c>
      <c r="F132" s="109">
        <v>809100</v>
      </c>
      <c r="G132" s="81">
        <v>17600</v>
      </c>
      <c r="H132" s="301">
        <v>6217522700</v>
      </c>
      <c r="I132" s="302"/>
    </row>
    <row r="133" spans="1:9" s="17" customFormat="1" ht="21.95" customHeight="1" x14ac:dyDescent="0.15">
      <c r="A133" s="88"/>
      <c r="B133" s="88"/>
      <c r="C133" s="89"/>
      <c r="D133" s="89"/>
      <c r="E133" s="89"/>
      <c r="F133" s="89"/>
      <c r="G133" s="89"/>
      <c r="H133" s="89"/>
      <c r="I133" s="89"/>
    </row>
    <row r="134" spans="1:9" s="17" customFormat="1" ht="21.95" customHeight="1" x14ac:dyDescent="0.15">
      <c r="A134" s="88"/>
      <c r="B134" s="88"/>
      <c r="C134" s="89"/>
      <c r="D134" s="89"/>
      <c r="E134" s="89"/>
      <c r="F134" s="89"/>
      <c r="G134" s="89"/>
      <c r="H134" s="89"/>
      <c r="I134" s="89"/>
    </row>
    <row r="135" spans="1:9" s="17" customFormat="1" ht="21.95" customHeight="1" x14ac:dyDescent="0.15">
      <c r="A135" s="88"/>
      <c r="B135" s="88"/>
      <c r="C135" s="89"/>
      <c r="D135" s="89"/>
      <c r="E135" s="89"/>
      <c r="F135" s="89"/>
      <c r="G135" s="89"/>
      <c r="H135" s="89"/>
      <c r="I135" s="89"/>
    </row>
    <row r="136" spans="1:9" s="17" customFormat="1" ht="21.95" customHeight="1" x14ac:dyDescent="0.15">
      <c r="A136" s="88"/>
      <c r="B136" s="88"/>
      <c r="C136" s="89"/>
      <c r="D136" s="89"/>
      <c r="E136" s="89"/>
      <c r="F136" s="89"/>
      <c r="G136" s="89"/>
      <c r="H136" s="89"/>
      <c r="I136" s="89"/>
    </row>
    <row r="137" spans="1:9" s="17" customFormat="1" ht="21.95" customHeight="1" x14ac:dyDescent="0.15">
      <c r="A137" s="88"/>
      <c r="B137" s="88"/>
      <c r="C137" s="89"/>
      <c r="D137" s="89"/>
      <c r="E137" s="89"/>
      <c r="F137" s="89"/>
      <c r="G137" s="89"/>
      <c r="H137" s="89"/>
      <c r="I137" s="89"/>
    </row>
    <row r="138" spans="1:9" s="17" customFormat="1" ht="21.95" customHeight="1" x14ac:dyDescent="0.15">
      <c r="A138" s="88"/>
      <c r="B138" s="88"/>
      <c r="C138" s="89"/>
      <c r="D138" s="89"/>
      <c r="E138" s="89"/>
      <c r="F138" s="89"/>
      <c r="G138" s="89"/>
      <c r="H138" s="89"/>
      <c r="I138" s="89"/>
    </row>
    <row r="139" spans="1:9" s="17" customFormat="1" ht="21.95" customHeight="1" x14ac:dyDescent="0.15">
      <c r="A139" s="88"/>
      <c r="B139" s="88"/>
      <c r="C139" s="89"/>
      <c r="D139" s="89"/>
      <c r="E139" s="89"/>
      <c r="F139" s="89"/>
      <c r="G139" s="89"/>
      <c r="H139" s="89"/>
      <c r="I139" s="89"/>
    </row>
    <row r="140" spans="1:9" s="17" customFormat="1" ht="21.95" customHeight="1" x14ac:dyDescent="0.15">
      <c r="A140" s="88"/>
      <c r="B140" s="88"/>
      <c r="C140" s="89"/>
      <c r="D140" s="89"/>
      <c r="E140" s="89"/>
      <c r="F140" s="89"/>
      <c r="G140" s="89"/>
      <c r="H140" s="89"/>
      <c r="I140" s="89"/>
    </row>
    <row r="141" spans="1:9" s="17" customFormat="1" ht="21.95" customHeight="1" x14ac:dyDescent="0.15">
      <c r="A141" s="88"/>
      <c r="B141" s="88"/>
      <c r="C141" s="89"/>
      <c r="D141" s="89"/>
      <c r="E141" s="89"/>
      <c r="F141" s="89"/>
      <c r="G141" s="89"/>
      <c r="H141" s="89"/>
      <c r="I141" s="89"/>
    </row>
    <row r="142" spans="1:9" s="17" customFormat="1" ht="21.95" customHeight="1" x14ac:dyDescent="0.15">
      <c r="A142" s="88"/>
      <c r="B142" s="88"/>
      <c r="C142" s="89"/>
      <c r="D142" s="89"/>
      <c r="E142" s="89"/>
      <c r="F142" s="89"/>
      <c r="G142" s="89"/>
      <c r="H142" s="89"/>
      <c r="I142" s="89"/>
    </row>
    <row r="143" spans="1:9" s="17" customFormat="1" ht="21.95" customHeight="1" x14ac:dyDescent="0.15">
      <c r="A143" s="88"/>
      <c r="B143" s="88"/>
      <c r="C143" s="89"/>
      <c r="D143" s="89"/>
      <c r="E143" s="89"/>
      <c r="F143" s="89"/>
      <c r="G143" s="89"/>
      <c r="H143" s="89"/>
      <c r="I143" s="89"/>
    </row>
    <row r="144" spans="1:9" s="17" customFormat="1" ht="21.95" customHeight="1" x14ac:dyDescent="0.15">
      <c r="A144" s="88"/>
      <c r="B144" s="88"/>
      <c r="C144" s="89"/>
      <c r="D144" s="89"/>
      <c r="E144" s="89"/>
      <c r="F144" s="89"/>
      <c r="G144" s="89"/>
      <c r="H144" s="89"/>
      <c r="I144" s="89"/>
    </row>
    <row r="145" spans="1:9" s="17" customFormat="1" ht="21.95" customHeight="1" x14ac:dyDescent="0.15">
      <c r="A145" s="88"/>
      <c r="B145" s="88"/>
      <c r="C145" s="89"/>
      <c r="D145" s="89"/>
      <c r="E145" s="89"/>
      <c r="F145" s="89"/>
      <c r="G145" s="89"/>
      <c r="H145" s="89"/>
      <c r="I145" s="89"/>
    </row>
    <row r="146" spans="1:9" s="17" customFormat="1" ht="21.95" customHeight="1" x14ac:dyDescent="0.15">
      <c r="A146" s="88"/>
      <c r="B146" s="88"/>
      <c r="C146" s="89"/>
      <c r="D146" s="89"/>
      <c r="E146" s="89"/>
      <c r="F146" s="89"/>
      <c r="G146" s="89"/>
      <c r="H146" s="89"/>
      <c r="I146" s="89"/>
    </row>
    <row r="147" spans="1:9" s="17" customFormat="1" ht="21.95" customHeight="1" x14ac:dyDescent="0.15">
      <c r="A147" s="88"/>
      <c r="B147" s="88"/>
      <c r="C147" s="89"/>
      <c r="D147" s="89"/>
      <c r="E147" s="89"/>
      <c r="F147" s="89"/>
      <c r="G147" s="89"/>
      <c r="H147" s="89"/>
      <c r="I147" s="89"/>
    </row>
    <row r="148" spans="1:9" s="17" customFormat="1" ht="21.95" customHeight="1" x14ac:dyDescent="0.15">
      <c r="A148" s="88"/>
      <c r="B148" s="88"/>
      <c r="C148" s="89"/>
      <c r="D148" s="89"/>
      <c r="E148" s="89"/>
      <c r="F148" s="89"/>
      <c r="G148" s="89"/>
      <c r="H148" s="89"/>
      <c r="I148" s="89"/>
    </row>
    <row r="149" spans="1:9" s="17" customFormat="1" ht="21.95" customHeight="1" x14ac:dyDescent="0.15">
      <c r="A149" s="88"/>
      <c r="B149" s="88"/>
      <c r="C149" s="89"/>
      <c r="D149" s="89"/>
      <c r="E149" s="89"/>
      <c r="F149" s="89"/>
      <c r="G149" s="89"/>
      <c r="H149" s="89"/>
      <c r="I149" s="89"/>
    </row>
    <row r="150" spans="1:9" s="17" customFormat="1" ht="21.95" customHeight="1" x14ac:dyDescent="0.15">
      <c r="A150" s="88"/>
      <c r="B150" s="88"/>
      <c r="C150" s="89"/>
      <c r="D150" s="89"/>
      <c r="E150" s="89"/>
      <c r="F150" s="89"/>
      <c r="G150" s="89"/>
      <c r="H150" s="89"/>
      <c r="I150" s="89"/>
    </row>
    <row r="151" spans="1:9" s="17" customFormat="1" ht="21.95" customHeight="1" x14ac:dyDescent="0.15">
      <c r="A151" s="88"/>
      <c r="B151" s="88"/>
      <c r="C151" s="89"/>
      <c r="D151" s="89"/>
      <c r="E151" s="89"/>
      <c r="F151" s="89"/>
      <c r="G151" s="89"/>
      <c r="H151" s="89"/>
      <c r="I151" s="89"/>
    </row>
    <row r="152" spans="1:9" s="17" customFormat="1" ht="21.95" customHeight="1" x14ac:dyDescent="0.15">
      <c r="A152" s="88"/>
      <c r="B152" s="88"/>
      <c r="C152" s="89"/>
      <c r="D152" s="89"/>
      <c r="E152" s="89"/>
      <c r="F152" s="89"/>
      <c r="G152" s="89"/>
      <c r="H152" s="89"/>
      <c r="I152" s="89"/>
    </row>
    <row r="153" spans="1:9" s="17" customFormat="1" ht="21.95" customHeight="1" x14ac:dyDescent="0.15">
      <c r="A153" s="88"/>
      <c r="B153" s="88"/>
      <c r="C153" s="89"/>
      <c r="D153" s="89"/>
      <c r="E153" s="89"/>
      <c r="F153" s="89"/>
      <c r="G153" s="89"/>
      <c r="H153" s="89"/>
      <c r="I153" s="89"/>
    </row>
    <row r="154" spans="1:9" s="17" customFormat="1" ht="21.95" customHeight="1" x14ac:dyDescent="0.15">
      <c r="A154" s="88"/>
      <c r="B154" s="88"/>
      <c r="C154" s="89"/>
      <c r="D154" s="89"/>
      <c r="E154" s="89"/>
      <c r="F154" s="89"/>
      <c r="G154" s="89"/>
      <c r="H154" s="89"/>
      <c r="I154" s="89"/>
    </row>
    <row r="155" spans="1:9" s="17" customFormat="1" ht="21.95" customHeight="1" x14ac:dyDescent="0.15">
      <c r="A155" s="88"/>
      <c r="B155" s="88"/>
      <c r="C155" s="89"/>
      <c r="D155" s="89"/>
      <c r="E155" s="89"/>
      <c r="F155" s="89"/>
      <c r="G155" s="89"/>
      <c r="H155" s="89"/>
      <c r="I155" s="89"/>
    </row>
    <row r="156" spans="1:9" s="17" customFormat="1" ht="21.95" customHeight="1" x14ac:dyDescent="0.15">
      <c r="A156" s="88"/>
      <c r="B156" s="88"/>
      <c r="C156" s="89"/>
      <c r="D156" s="89"/>
      <c r="E156" s="89"/>
      <c r="F156" s="89"/>
      <c r="G156" s="89"/>
      <c r="H156" s="89"/>
      <c r="I156" s="89"/>
    </row>
    <row r="157" spans="1:9" s="17" customFormat="1" ht="21.95" customHeight="1" x14ac:dyDescent="0.15">
      <c r="A157" s="88"/>
      <c r="B157" s="88"/>
      <c r="C157" s="89"/>
      <c r="D157" s="89"/>
      <c r="E157" s="89"/>
      <c r="F157" s="89"/>
      <c r="G157" s="89"/>
      <c r="H157" s="89"/>
      <c r="I157" s="89"/>
    </row>
    <row r="158" spans="1:9" s="17" customFormat="1" ht="21.95" customHeight="1" x14ac:dyDescent="0.15">
      <c r="A158" s="88"/>
      <c r="B158" s="88"/>
      <c r="C158" s="89"/>
      <c r="D158" s="89"/>
      <c r="E158" s="89"/>
      <c r="F158" s="89"/>
      <c r="G158" s="89"/>
      <c r="H158" s="89"/>
      <c r="I158" s="89"/>
    </row>
    <row r="159" spans="1:9" s="17" customFormat="1" ht="21.95" customHeight="1" x14ac:dyDescent="0.15">
      <c r="A159" s="88"/>
      <c r="B159" s="88"/>
      <c r="C159" s="89"/>
      <c r="D159" s="89"/>
      <c r="E159" s="89"/>
      <c r="F159" s="89"/>
      <c r="G159" s="89"/>
      <c r="H159" s="89"/>
      <c r="I159" s="89"/>
    </row>
    <row r="160" spans="1:9" s="17" customFormat="1" ht="21.95" customHeight="1" x14ac:dyDescent="0.15">
      <c r="A160" s="88"/>
      <c r="B160" s="88"/>
      <c r="C160" s="89"/>
      <c r="D160" s="89"/>
      <c r="E160" s="89"/>
      <c r="F160" s="89"/>
      <c r="G160" s="89"/>
      <c r="H160" s="89"/>
      <c r="I160" s="89"/>
    </row>
    <row r="161" spans="1:9" s="17" customFormat="1" ht="21.95" customHeight="1" x14ac:dyDescent="0.15">
      <c r="A161" s="88"/>
      <c r="B161" s="88"/>
      <c r="C161" s="89"/>
      <c r="D161" s="89"/>
      <c r="E161" s="89"/>
      <c r="F161" s="89"/>
      <c r="G161" s="89"/>
      <c r="H161" s="89"/>
      <c r="I161" s="89"/>
    </row>
    <row r="162" spans="1:9" s="17" customFormat="1" ht="21.95" customHeight="1" x14ac:dyDescent="0.15">
      <c r="A162" s="88"/>
      <c r="B162" s="88"/>
      <c r="C162" s="89"/>
      <c r="D162" s="89"/>
      <c r="E162" s="89"/>
      <c r="F162" s="89"/>
      <c r="G162" s="89"/>
      <c r="H162" s="89"/>
      <c r="I162" s="89"/>
    </row>
    <row r="163" spans="1:9" s="17" customFormat="1" ht="21.95" customHeight="1" x14ac:dyDescent="0.15">
      <c r="A163" s="88"/>
      <c r="B163" s="88"/>
      <c r="C163" s="89"/>
      <c r="D163" s="89"/>
      <c r="E163" s="89"/>
      <c r="F163" s="89"/>
      <c r="G163" s="89"/>
      <c r="H163" s="89"/>
      <c r="I163" s="89"/>
    </row>
    <row r="164" spans="1:9" s="17" customFormat="1" ht="21.95" customHeight="1" x14ac:dyDescent="0.15">
      <c r="A164" s="88"/>
      <c r="B164" s="88"/>
      <c r="C164" s="89"/>
      <c r="D164" s="89"/>
      <c r="E164" s="89"/>
      <c r="F164" s="89"/>
      <c r="G164" s="89"/>
      <c r="H164" s="89"/>
      <c r="I164" s="89"/>
    </row>
    <row r="165" spans="1:9" s="17" customFormat="1" ht="21.95" customHeight="1" x14ac:dyDescent="0.15">
      <c r="A165" s="88"/>
      <c r="B165" s="88"/>
      <c r="C165" s="89"/>
      <c r="D165" s="89"/>
      <c r="E165" s="89"/>
      <c r="F165" s="89"/>
      <c r="G165" s="89"/>
      <c r="H165" s="89"/>
      <c r="I165" s="89"/>
    </row>
    <row r="166" spans="1:9" s="17" customFormat="1" ht="21.95" customHeight="1" x14ac:dyDescent="0.15">
      <c r="A166" s="88"/>
      <c r="B166" s="88"/>
      <c r="C166" s="89"/>
      <c r="D166" s="89"/>
      <c r="E166" s="89"/>
      <c r="F166" s="89"/>
      <c r="G166" s="89"/>
      <c r="H166" s="89"/>
      <c r="I166" s="89"/>
    </row>
    <row r="167" spans="1:9" s="17" customFormat="1" ht="21.95" customHeight="1" x14ac:dyDescent="0.15">
      <c r="A167" s="88"/>
      <c r="B167" s="88"/>
      <c r="C167" s="89"/>
      <c r="D167" s="89"/>
      <c r="E167" s="89"/>
      <c r="F167" s="89"/>
      <c r="G167" s="89"/>
      <c r="H167" s="89"/>
      <c r="I167" s="89"/>
    </row>
    <row r="168" spans="1:9" s="17" customFormat="1" ht="21.95" customHeight="1" x14ac:dyDescent="0.15">
      <c r="A168" s="88"/>
      <c r="B168" s="88"/>
      <c r="C168" s="89"/>
      <c r="D168" s="89"/>
      <c r="E168" s="89"/>
      <c r="F168" s="89"/>
      <c r="G168" s="89"/>
      <c r="H168" s="89"/>
      <c r="I168" s="89"/>
    </row>
    <row r="169" spans="1:9" s="17" customFormat="1" ht="21.95" customHeight="1" x14ac:dyDescent="0.15">
      <c r="A169" s="88"/>
      <c r="B169" s="88"/>
      <c r="C169" s="89"/>
      <c r="D169" s="89"/>
      <c r="E169" s="89"/>
      <c r="F169" s="89"/>
      <c r="G169" s="89"/>
      <c r="H169" s="89"/>
      <c r="I169" s="89"/>
    </row>
    <row r="170" spans="1:9" s="17" customFormat="1" ht="21.95" customHeight="1" x14ac:dyDescent="0.15">
      <c r="A170" s="88"/>
      <c r="B170" s="88"/>
      <c r="C170" s="89"/>
      <c r="D170" s="89"/>
      <c r="E170" s="89"/>
      <c r="F170" s="89"/>
      <c r="G170" s="89"/>
      <c r="H170" s="89"/>
      <c r="I170" s="89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8" t="s">
        <v>0</v>
      </c>
      <c r="B1" s="208"/>
      <c r="C1" s="208"/>
      <c r="D1" s="208"/>
      <c r="E1" s="208"/>
      <c r="F1" s="208"/>
      <c r="G1" s="208"/>
      <c r="H1" s="208"/>
      <c r="I1" s="208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9" t="s">
        <v>1</v>
      </c>
    </row>
    <row r="4" spans="1:9" ht="19.5" customHeight="1" x14ac:dyDescent="0.15">
      <c r="A4" s="210" t="s">
        <v>157</v>
      </c>
      <c r="B4" s="210"/>
      <c r="C4" s="210"/>
      <c r="D4" s="210"/>
      <c r="E4" s="210"/>
      <c r="F4" s="210"/>
      <c r="G4" s="210"/>
      <c r="H4" s="210"/>
      <c r="I4" s="209"/>
    </row>
    <row r="5" spans="1:9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5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11" t="s">
        <v>7</v>
      </c>
      <c r="B9" s="212"/>
      <c r="C9" s="212"/>
      <c r="D9" s="213"/>
      <c r="E9" s="129" t="s">
        <v>8</v>
      </c>
      <c r="F9" s="18" t="s">
        <v>9</v>
      </c>
      <c r="G9" s="18" t="s">
        <v>10</v>
      </c>
      <c r="H9" s="18" t="s">
        <v>11</v>
      </c>
      <c r="I9" s="19" t="s">
        <v>158</v>
      </c>
    </row>
    <row r="10" spans="1:9" ht="23.1" customHeight="1" x14ac:dyDescent="0.15">
      <c r="A10" s="214" t="s">
        <v>13</v>
      </c>
      <c r="B10" s="215"/>
      <c r="C10" s="220" t="s">
        <v>14</v>
      </c>
      <c r="D10" s="20" t="s">
        <v>15</v>
      </c>
      <c r="E10" s="121">
        <v>196998</v>
      </c>
      <c r="F10" s="21">
        <v>0</v>
      </c>
      <c r="G10" s="21">
        <v>196957</v>
      </c>
      <c r="H10" s="21">
        <v>41</v>
      </c>
      <c r="I10" s="22">
        <f t="shared" ref="I10:I17" si="0">SUM(G10:H10)</f>
        <v>196998</v>
      </c>
    </row>
    <row r="11" spans="1:9" ht="23.1" customHeight="1" x14ac:dyDescent="0.15">
      <c r="A11" s="216"/>
      <c r="B11" s="217"/>
      <c r="C11" s="221"/>
      <c r="D11" s="131" t="s">
        <v>16</v>
      </c>
      <c r="E11" s="27">
        <v>1438</v>
      </c>
      <c r="F11" s="25">
        <v>0</v>
      </c>
      <c r="G11" s="25">
        <v>1434</v>
      </c>
      <c r="H11" s="25">
        <v>4</v>
      </c>
      <c r="I11" s="26">
        <f t="shared" si="0"/>
        <v>1438</v>
      </c>
    </row>
    <row r="12" spans="1:9" ht="23.1" customHeight="1" x14ac:dyDescent="0.15">
      <c r="A12" s="216"/>
      <c r="B12" s="217"/>
      <c r="C12" s="222" t="s">
        <v>17</v>
      </c>
      <c r="D12" s="131" t="s">
        <v>18</v>
      </c>
      <c r="E12" s="27">
        <v>23386</v>
      </c>
      <c r="F12" s="25">
        <v>0</v>
      </c>
      <c r="G12" s="25">
        <v>23386</v>
      </c>
      <c r="H12" s="25">
        <v>0</v>
      </c>
      <c r="I12" s="26">
        <f t="shared" si="0"/>
        <v>23386</v>
      </c>
    </row>
    <row r="13" spans="1:9" ht="23.1" customHeight="1" x14ac:dyDescent="0.15">
      <c r="A13" s="216"/>
      <c r="B13" s="217"/>
      <c r="C13" s="221"/>
      <c r="D13" s="131" t="s">
        <v>19</v>
      </c>
      <c r="E13" s="27">
        <v>24558</v>
      </c>
      <c r="F13" s="25">
        <v>27</v>
      </c>
      <c r="G13" s="25">
        <v>24585</v>
      </c>
      <c r="H13" s="25">
        <v>0</v>
      </c>
      <c r="I13" s="26">
        <f t="shared" si="0"/>
        <v>24585</v>
      </c>
    </row>
    <row r="14" spans="1:9" ht="23.1" customHeight="1" x14ac:dyDescent="0.15">
      <c r="A14" s="218"/>
      <c r="B14" s="219"/>
      <c r="C14" s="223" t="s">
        <v>20</v>
      </c>
      <c r="D14" s="224"/>
      <c r="E14" s="28">
        <f>SUM(E10:E13)</f>
        <v>246380</v>
      </c>
      <c r="F14" s="25">
        <f>SUM(F10:F13)</f>
        <v>27</v>
      </c>
      <c r="G14" s="25">
        <f>SUM(G10:G13)</f>
        <v>246362</v>
      </c>
      <c r="H14" s="25">
        <f>SUM(H10:H13)</f>
        <v>45</v>
      </c>
      <c r="I14" s="26">
        <f t="shared" si="0"/>
        <v>246407</v>
      </c>
    </row>
    <row r="15" spans="1:9" ht="23.1" customHeight="1" x14ac:dyDescent="0.15">
      <c r="A15" s="191" t="s">
        <v>104</v>
      </c>
      <c r="B15" s="192"/>
      <c r="C15" s="193"/>
      <c r="D15" s="131" t="s">
        <v>18</v>
      </c>
      <c r="E15" s="27">
        <v>585841</v>
      </c>
      <c r="F15" s="25">
        <v>8395</v>
      </c>
      <c r="G15" s="25">
        <v>593990</v>
      </c>
      <c r="H15" s="25">
        <v>246</v>
      </c>
      <c r="I15" s="26">
        <f t="shared" si="0"/>
        <v>594236</v>
      </c>
    </row>
    <row r="16" spans="1:9" ht="23.1" customHeight="1" x14ac:dyDescent="0.15">
      <c r="A16" s="194"/>
      <c r="B16" s="195"/>
      <c r="C16" s="196"/>
      <c r="D16" s="131" t="s">
        <v>19</v>
      </c>
      <c r="E16" s="27">
        <v>300351</v>
      </c>
      <c r="F16" s="25">
        <v>12114</v>
      </c>
      <c r="G16" s="25">
        <v>312429</v>
      </c>
      <c r="H16" s="25">
        <v>36</v>
      </c>
      <c r="I16" s="26">
        <f t="shared" si="0"/>
        <v>312465</v>
      </c>
    </row>
    <row r="17" spans="1:9" ht="23.1" customHeight="1" x14ac:dyDescent="0.15">
      <c r="A17" s="197"/>
      <c r="B17" s="198"/>
      <c r="C17" s="199"/>
      <c r="D17" s="131" t="s">
        <v>22</v>
      </c>
      <c r="E17" s="28">
        <f>SUM(E15:E16)</f>
        <v>886192</v>
      </c>
      <c r="F17" s="25">
        <f>SUM(F15:F16)</f>
        <v>20509</v>
      </c>
      <c r="G17" s="25">
        <f>SUM(G15:G16)</f>
        <v>906419</v>
      </c>
      <c r="H17" s="24">
        <f>SUM(H15:H16)</f>
        <v>282</v>
      </c>
      <c r="I17" s="26">
        <f t="shared" si="0"/>
        <v>906701</v>
      </c>
    </row>
    <row r="18" spans="1:9" ht="23.1" customHeight="1" x14ac:dyDescent="0.15">
      <c r="A18" s="200" t="s">
        <v>23</v>
      </c>
      <c r="B18" s="201"/>
      <c r="C18" s="201"/>
      <c r="D18" s="132"/>
      <c r="E18" s="28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191" t="s">
        <v>25</v>
      </c>
      <c r="B19" s="192"/>
      <c r="C19" s="193"/>
      <c r="D19" s="131" t="s">
        <v>18</v>
      </c>
      <c r="E19" s="27">
        <v>380</v>
      </c>
      <c r="F19" s="25">
        <v>1</v>
      </c>
      <c r="G19" s="25">
        <v>381</v>
      </c>
      <c r="H19" s="25">
        <v>0</v>
      </c>
      <c r="I19" s="26">
        <f t="shared" ref="I19:I25" si="1">SUM(G19:H19)</f>
        <v>381</v>
      </c>
    </row>
    <row r="20" spans="1:9" ht="23.1" customHeight="1" x14ac:dyDescent="0.15">
      <c r="A20" s="194"/>
      <c r="B20" s="195"/>
      <c r="C20" s="196"/>
      <c r="D20" s="131" t="s">
        <v>19</v>
      </c>
      <c r="E20" s="27">
        <v>7867</v>
      </c>
      <c r="F20" s="25">
        <v>111</v>
      </c>
      <c r="G20" s="25">
        <v>7978</v>
      </c>
      <c r="H20" s="25">
        <v>0</v>
      </c>
      <c r="I20" s="26">
        <f t="shared" si="1"/>
        <v>7978</v>
      </c>
    </row>
    <row r="21" spans="1:9" ht="23.1" customHeight="1" x14ac:dyDescent="0.15">
      <c r="A21" s="197"/>
      <c r="B21" s="198"/>
      <c r="C21" s="199"/>
      <c r="D21" s="131" t="s">
        <v>22</v>
      </c>
      <c r="E21" s="28">
        <f>SUM(E19:E20)</f>
        <v>8247</v>
      </c>
      <c r="F21" s="25">
        <f>SUM(F19:F20)</f>
        <v>112</v>
      </c>
      <c r="G21" s="25">
        <f>SUM(G19:G20)</f>
        <v>8359</v>
      </c>
      <c r="H21" s="24">
        <f>SUM(H19:H20)</f>
        <v>0</v>
      </c>
      <c r="I21" s="26">
        <f t="shared" si="1"/>
        <v>8359</v>
      </c>
    </row>
    <row r="22" spans="1:9" ht="23.1" customHeight="1" x14ac:dyDescent="0.15">
      <c r="A22" s="202" t="s">
        <v>26</v>
      </c>
      <c r="B22" s="203"/>
      <c r="C22" s="203"/>
      <c r="D22" s="204"/>
      <c r="E22" s="73">
        <v>964</v>
      </c>
      <c r="F22" s="33">
        <v>0</v>
      </c>
      <c r="G22" s="33">
        <v>963</v>
      </c>
      <c r="H22" s="33">
        <v>1</v>
      </c>
      <c r="I22" s="34">
        <f t="shared" si="1"/>
        <v>964</v>
      </c>
    </row>
    <row r="23" spans="1:9" ht="23.1" customHeight="1" x14ac:dyDescent="0.15">
      <c r="A23" s="35"/>
      <c r="B23" s="36"/>
      <c r="C23" s="205" t="s">
        <v>27</v>
      </c>
      <c r="D23" s="206"/>
      <c r="E23" s="73">
        <v>40</v>
      </c>
      <c r="F23" s="33">
        <v>0</v>
      </c>
      <c r="G23" s="33">
        <v>40</v>
      </c>
      <c r="H23" s="33">
        <v>0</v>
      </c>
      <c r="I23" s="34">
        <f t="shared" si="1"/>
        <v>40</v>
      </c>
    </row>
    <row r="24" spans="1:9" ht="23.1" customHeight="1" x14ac:dyDescent="0.15">
      <c r="A24" s="35"/>
      <c r="B24" s="36"/>
      <c r="C24" s="37"/>
      <c r="D24" s="128" t="s">
        <v>28</v>
      </c>
      <c r="E24" s="73">
        <v>3</v>
      </c>
      <c r="F24" s="33">
        <v>0</v>
      </c>
      <c r="G24" s="33">
        <v>3</v>
      </c>
      <c r="H24" s="33">
        <v>0</v>
      </c>
      <c r="I24" s="34">
        <f t="shared" si="1"/>
        <v>3</v>
      </c>
    </row>
    <row r="25" spans="1:9" ht="23.1" customHeight="1" x14ac:dyDescent="0.15">
      <c r="A25" s="39"/>
      <c r="B25" s="40"/>
      <c r="C25" s="207" t="s">
        <v>29</v>
      </c>
      <c r="D25" s="206"/>
      <c r="E25" s="73">
        <v>270</v>
      </c>
      <c r="F25" s="33">
        <v>0</v>
      </c>
      <c r="G25" s="33">
        <v>270</v>
      </c>
      <c r="H25" s="33">
        <v>0</v>
      </c>
      <c r="I25" s="34">
        <f t="shared" si="1"/>
        <v>270</v>
      </c>
    </row>
    <row r="26" spans="1:9" ht="23.1" customHeight="1" x14ac:dyDescent="0.15">
      <c r="A26" s="232" t="s">
        <v>30</v>
      </c>
      <c r="B26" s="192"/>
      <c r="C26" s="193"/>
      <c r="D26" s="131" t="s">
        <v>31</v>
      </c>
      <c r="E26" s="27">
        <v>2183</v>
      </c>
      <c r="F26" s="25">
        <v>0</v>
      </c>
      <c r="G26" s="30" t="s">
        <v>24</v>
      </c>
      <c r="H26" s="30" t="s">
        <v>24</v>
      </c>
      <c r="I26" s="26">
        <v>2183</v>
      </c>
    </row>
    <row r="27" spans="1:9" ht="23.1" customHeight="1" x14ac:dyDescent="0.15">
      <c r="A27" s="194"/>
      <c r="B27" s="195"/>
      <c r="C27" s="196"/>
      <c r="D27" s="131" t="s">
        <v>32</v>
      </c>
      <c r="E27" s="27">
        <v>6423</v>
      </c>
      <c r="F27" s="25">
        <v>0</v>
      </c>
      <c r="G27" s="30" t="s">
        <v>24</v>
      </c>
      <c r="H27" s="30" t="s">
        <v>24</v>
      </c>
      <c r="I27" s="26">
        <v>6423</v>
      </c>
    </row>
    <row r="28" spans="1:9" ht="23.1" customHeight="1" x14ac:dyDescent="0.15">
      <c r="A28" s="197"/>
      <c r="B28" s="198"/>
      <c r="C28" s="199"/>
      <c r="D28" s="131" t="s">
        <v>20</v>
      </c>
      <c r="E28" s="27">
        <f>SUM(E26:E27)</f>
        <v>8606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8606</v>
      </c>
    </row>
    <row r="29" spans="1:9" ht="23.1" customHeight="1" x14ac:dyDescent="0.15">
      <c r="A29" s="233" t="s">
        <v>33</v>
      </c>
      <c r="B29" s="234"/>
      <c r="C29" s="228"/>
      <c r="D29" s="229"/>
      <c r="E29" s="27">
        <v>467901</v>
      </c>
      <c r="F29" s="25">
        <v>0</v>
      </c>
      <c r="G29" s="30" t="s">
        <v>34</v>
      </c>
      <c r="H29" s="30" t="s">
        <v>106</v>
      </c>
      <c r="I29" s="26">
        <v>467901</v>
      </c>
    </row>
    <row r="30" spans="1:9" ht="23.1" customHeight="1" x14ac:dyDescent="0.15">
      <c r="A30" s="235"/>
      <c r="B30" s="236"/>
      <c r="C30" s="205" t="s">
        <v>105</v>
      </c>
      <c r="D30" s="206"/>
      <c r="E30" s="27">
        <v>160954</v>
      </c>
      <c r="F30" s="25">
        <v>0</v>
      </c>
      <c r="G30" s="30" t="s">
        <v>106</v>
      </c>
      <c r="H30" s="30" t="s">
        <v>106</v>
      </c>
      <c r="I30" s="26">
        <v>160954</v>
      </c>
    </row>
    <row r="31" spans="1:9" ht="23.1" customHeight="1" x14ac:dyDescent="0.15">
      <c r="A31" s="126"/>
      <c r="B31" s="127"/>
      <c r="C31" s="37"/>
      <c r="D31" s="128" t="s">
        <v>28</v>
      </c>
      <c r="E31" s="27">
        <v>16227</v>
      </c>
      <c r="F31" s="25">
        <v>0</v>
      </c>
      <c r="G31" s="30" t="s">
        <v>34</v>
      </c>
      <c r="H31" s="30" t="s">
        <v>106</v>
      </c>
      <c r="I31" s="26">
        <v>16227</v>
      </c>
    </row>
    <row r="32" spans="1:9" ht="23.1" customHeight="1" x14ac:dyDescent="0.15">
      <c r="A32" s="235"/>
      <c r="B32" s="236"/>
      <c r="C32" s="228" t="s">
        <v>29</v>
      </c>
      <c r="D32" s="229"/>
      <c r="E32" s="27">
        <v>57191</v>
      </c>
      <c r="F32" s="25">
        <v>0</v>
      </c>
      <c r="G32" s="30" t="s">
        <v>106</v>
      </c>
      <c r="H32" s="30" t="s">
        <v>106</v>
      </c>
      <c r="I32" s="26">
        <v>57191</v>
      </c>
    </row>
    <row r="33" spans="1:9" ht="23.1" customHeight="1" x14ac:dyDescent="0.15">
      <c r="A33" s="225" t="s">
        <v>39</v>
      </c>
      <c r="B33" s="226"/>
      <c r="C33" s="228" t="s">
        <v>109</v>
      </c>
      <c r="D33" s="229"/>
      <c r="E33" s="27">
        <v>10997</v>
      </c>
      <c r="F33" s="25">
        <v>32</v>
      </c>
      <c r="G33" s="25">
        <v>11029</v>
      </c>
      <c r="H33" s="25">
        <v>0</v>
      </c>
      <c r="I33" s="26">
        <f>SUM(G33:H33)</f>
        <v>11029</v>
      </c>
    </row>
    <row r="34" spans="1:9" ht="23.1" customHeight="1" x14ac:dyDescent="0.15">
      <c r="A34" s="216"/>
      <c r="B34" s="227"/>
      <c r="C34" s="228" t="s">
        <v>154</v>
      </c>
      <c r="D34" s="229"/>
      <c r="E34" s="27">
        <v>2419</v>
      </c>
      <c r="F34" s="25">
        <v>15</v>
      </c>
      <c r="G34" s="25">
        <v>2434</v>
      </c>
      <c r="H34" s="25">
        <v>0</v>
      </c>
      <c r="I34" s="26">
        <f>SUM(G34:H34)</f>
        <v>2434</v>
      </c>
    </row>
    <row r="35" spans="1:9" ht="23.1" customHeight="1" x14ac:dyDescent="0.15">
      <c r="A35" s="216"/>
      <c r="B35" s="227"/>
      <c r="C35" s="228" t="s">
        <v>42</v>
      </c>
      <c r="D35" s="229"/>
      <c r="E35" s="27">
        <v>4</v>
      </c>
      <c r="F35" s="25">
        <v>0</v>
      </c>
      <c r="G35" s="25">
        <v>4</v>
      </c>
      <c r="H35" s="25">
        <v>0</v>
      </c>
      <c r="I35" s="26">
        <f>SUM(G35:H35)</f>
        <v>4</v>
      </c>
    </row>
    <row r="36" spans="1:9" ht="23.1" customHeight="1" x14ac:dyDescent="0.15">
      <c r="A36" s="216"/>
      <c r="B36" s="227"/>
      <c r="C36" s="228" t="s">
        <v>43</v>
      </c>
      <c r="D36" s="229"/>
      <c r="E36" s="27">
        <v>0</v>
      </c>
      <c r="F36" s="25">
        <v>0</v>
      </c>
      <c r="G36" s="25">
        <v>0</v>
      </c>
      <c r="H36" s="25">
        <v>0</v>
      </c>
      <c r="I36" s="26">
        <f>SUM(G36:H36)</f>
        <v>0</v>
      </c>
    </row>
    <row r="37" spans="1:9" ht="23.1" customHeight="1" x14ac:dyDescent="0.15">
      <c r="A37" s="216"/>
      <c r="B37" s="227"/>
      <c r="C37" s="230" t="s">
        <v>20</v>
      </c>
      <c r="D37" s="231"/>
      <c r="E37" s="27">
        <f>SUM(E33:E36)</f>
        <v>13420</v>
      </c>
      <c r="F37" s="25">
        <f>SUM(F33:F36)</f>
        <v>47</v>
      </c>
      <c r="G37" s="25">
        <f>SUM(G33:G36)</f>
        <v>13467</v>
      </c>
      <c r="H37" s="25">
        <f>SUM(H33:H36)</f>
        <v>0</v>
      </c>
      <c r="I37" s="26">
        <f>SUM(G37:H37)</f>
        <v>13467</v>
      </c>
    </row>
    <row r="38" spans="1:9" ht="23.1" customHeight="1" x14ac:dyDescent="0.15">
      <c r="A38" s="249" t="s">
        <v>44</v>
      </c>
      <c r="B38" s="250"/>
      <c r="C38" s="250"/>
      <c r="D38" s="251"/>
      <c r="E38" s="73">
        <v>17834</v>
      </c>
      <c r="F38" s="33">
        <v>0</v>
      </c>
      <c r="G38" s="43" t="s">
        <v>106</v>
      </c>
      <c r="H38" s="43" t="s">
        <v>106</v>
      </c>
      <c r="I38" s="34">
        <v>17834</v>
      </c>
    </row>
    <row r="39" spans="1:9" ht="23.1" customHeight="1" x14ac:dyDescent="0.15">
      <c r="A39" s="249" t="s">
        <v>45</v>
      </c>
      <c r="B39" s="250"/>
      <c r="C39" s="250"/>
      <c r="D39" s="251"/>
      <c r="E39" s="73">
        <v>6397</v>
      </c>
      <c r="F39" s="33">
        <v>0</v>
      </c>
      <c r="G39" s="33">
        <v>6397</v>
      </c>
      <c r="H39" s="33">
        <v>0</v>
      </c>
      <c r="I39" s="34">
        <f>SUM(G39:H39)</f>
        <v>6397</v>
      </c>
    </row>
    <row r="40" spans="1:9" ht="23.1" customHeight="1" x14ac:dyDescent="0.15">
      <c r="A40" s="249" t="s">
        <v>46</v>
      </c>
      <c r="B40" s="250"/>
      <c r="C40" s="250"/>
      <c r="D40" s="251"/>
      <c r="E40" s="73">
        <v>380</v>
      </c>
      <c r="F40" s="33">
        <v>0</v>
      </c>
      <c r="G40" s="33">
        <v>380</v>
      </c>
      <c r="H40" s="33">
        <v>0</v>
      </c>
      <c r="I40" s="34">
        <f>SUM(G40:H40)</f>
        <v>380</v>
      </c>
    </row>
    <row r="41" spans="1:9" ht="23.1" customHeight="1" x14ac:dyDescent="0.15">
      <c r="A41" s="239" t="s">
        <v>47</v>
      </c>
      <c r="B41" s="252"/>
      <c r="C41" s="253"/>
      <c r="D41" s="254"/>
      <c r="E41" s="122">
        <v>172378</v>
      </c>
      <c r="F41" s="33">
        <v>5</v>
      </c>
      <c r="G41" s="43" t="s">
        <v>34</v>
      </c>
      <c r="H41" s="43" t="s">
        <v>106</v>
      </c>
      <c r="I41" s="34">
        <v>172383</v>
      </c>
    </row>
    <row r="42" spans="1:9" ht="23.1" customHeight="1" x14ac:dyDescent="0.15">
      <c r="A42" s="239"/>
      <c r="B42" s="252"/>
      <c r="C42" s="255" t="s">
        <v>48</v>
      </c>
      <c r="D42" s="256"/>
      <c r="E42" s="73">
        <v>160699</v>
      </c>
      <c r="F42" s="33">
        <v>5</v>
      </c>
      <c r="G42" s="33">
        <v>160703</v>
      </c>
      <c r="H42" s="33">
        <v>1</v>
      </c>
      <c r="I42" s="34">
        <f>SUM(G42:H42)</f>
        <v>160704</v>
      </c>
    </row>
    <row r="43" spans="1:9" ht="23.1" customHeight="1" x14ac:dyDescent="0.15">
      <c r="A43" s="239"/>
      <c r="B43" s="252"/>
      <c r="C43" s="257" t="s">
        <v>49</v>
      </c>
      <c r="D43" s="258"/>
      <c r="E43" s="123">
        <v>10811</v>
      </c>
      <c r="F43" s="33">
        <v>0</v>
      </c>
      <c r="G43" s="43" t="s">
        <v>34</v>
      </c>
      <c r="H43" s="43" t="s">
        <v>106</v>
      </c>
      <c r="I43" s="34">
        <v>10811</v>
      </c>
    </row>
    <row r="44" spans="1:9" ht="23.1" customHeight="1" x14ac:dyDescent="0.15">
      <c r="A44" s="239"/>
      <c r="B44" s="252"/>
      <c r="C44" s="46"/>
      <c r="D44" s="47" t="s">
        <v>50</v>
      </c>
      <c r="E44" s="124">
        <v>4725</v>
      </c>
      <c r="F44" s="33">
        <v>0</v>
      </c>
      <c r="G44" s="43" t="s">
        <v>106</v>
      </c>
      <c r="H44" s="48" t="s">
        <v>34</v>
      </c>
      <c r="I44" s="34">
        <v>4725</v>
      </c>
    </row>
    <row r="45" spans="1:9" ht="23.1" customHeight="1" x14ac:dyDescent="0.15">
      <c r="A45" s="239"/>
      <c r="B45" s="252"/>
      <c r="C45" s="247" t="s">
        <v>51</v>
      </c>
      <c r="D45" s="251"/>
      <c r="E45" s="123">
        <v>2</v>
      </c>
      <c r="F45" s="49">
        <v>0</v>
      </c>
      <c r="G45" s="43" t="s">
        <v>34</v>
      </c>
      <c r="H45" s="48" t="s">
        <v>106</v>
      </c>
      <c r="I45" s="34">
        <v>2</v>
      </c>
    </row>
    <row r="46" spans="1:9" ht="23.1" customHeight="1" x14ac:dyDescent="0.15">
      <c r="A46" s="239"/>
      <c r="B46" s="252"/>
      <c r="C46" s="247" t="s">
        <v>52</v>
      </c>
      <c r="D46" s="251"/>
      <c r="E46" s="123">
        <v>2</v>
      </c>
      <c r="F46" s="49">
        <v>0</v>
      </c>
      <c r="G46" s="43" t="s">
        <v>34</v>
      </c>
      <c r="H46" s="48" t="s">
        <v>106</v>
      </c>
      <c r="I46" s="34">
        <v>2</v>
      </c>
    </row>
    <row r="47" spans="1:9" ht="23.1" customHeight="1" x14ac:dyDescent="0.15">
      <c r="A47" s="239"/>
      <c r="B47" s="252"/>
      <c r="C47" s="247" t="s">
        <v>53</v>
      </c>
      <c r="D47" s="248"/>
      <c r="E47" s="123">
        <v>377</v>
      </c>
      <c r="F47" s="49">
        <v>0</v>
      </c>
      <c r="G47" s="33">
        <v>377</v>
      </c>
      <c r="H47" s="45">
        <v>0</v>
      </c>
      <c r="I47" s="34">
        <f>SUM(G47:H47)</f>
        <v>377</v>
      </c>
    </row>
    <row r="48" spans="1:9" ht="23.1" customHeight="1" x14ac:dyDescent="0.15">
      <c r="A48" s="237" t="s">
        <v>54</v>
      </c>
      <c r="B48" s="238"/>
      <c r="C48" s="243" t="s">
        <v>49</v>
      </c>
      <c r="D48" s="244"/>
      <c r="E48" s="123">
        <v>59570</v>
      </c>
      <c r="F48" s="49">
        <v>0</v>
      </c>
      <c r="G48" s="43" t="s">
        <v>34</v>
      </c>
      <c r="H48" s="48" t="s">
        <v>106</v>
      </c>
      <c r="I48" s="34">
        <v>59570</v>
      </c>
    </row>
    <row r="49" spans="1:9" ht="23.1" customHeight="1" x14ac:dyDescent="0.15">
      <c r="A49" s="239"/>
      <c r="B49" s="240"/>
      <c r="C49" s="50"/>
      <c r="D49" s="51" t="s">
        <v>50</v>
      </c>
      <c r="E49" s="123">
        <v>29890</v>
      </c>
      <c r="F49" s="49">
        <v>0</v>
      </c>
      <c r="G49" s="43" t="s">
        <v>34</v>
      </c>
      <c r="H49" s="48" t="s">
        <v>34</v>
      </c>
      <c r="I49" s="34">
        <v>29890</v>
      </c>
    </row>
    <row r="50" spans="1:9" ht="23.1" customHeight="1" x14ac:dyDescent="0.15">
      <c r="A50" s="239"/>
      <c r="B50" s="240"/>
      <c r="C50" s="245" t="s">
        <v>55</v>
      </c>
      <c r="D50" s="246"/>
      <c r="E50" s="123">
        <v>0</v>
      </c>
      <c r="F50" s="49">
        <v>0</v>
      </c>
      <c r="G50" s="43" t="s">
        <v>106</v>
      </c>
      <c r="H50" s="48" t="s">
        <v>106</v>
      </c>
      <c r="I50" s="34">
        <v>0</v>
      </c>
    </row>
    <row r="51" spans="1:9" ht="23.1" customHeight="1" x14ac:dyDescent="0.15">
      <c r="A51" s="239"/>
      <c r="B51" s="240"/>
      <c r="C51" s="245" t="s">
        <v>56</v>
      </c>
      <c r="D51" s="246"/>
      <c r="E51" s="123">
        <v>1</v>
      </c>
      <c r="F51" s="49">
        <v>0</v>
      </c>
      <c r="G51" s="43" t="s">
        <v>106</v>
      </c>
      <c r="H51" s="48" t="s">
        <v>34</v>
      </c>
      <c r="I51" s="34">
        <v>1</v>
      </c>
    </row>
    <row r="52" spans="1:9" ht="23.1" customHeight="1" x14ac:dyDescent="0.15">
      <c r="A52" s="241"/>
      <c r="B52" s="242"/>
      <c r="C52" s="247" t="s">
        <v>53</v>
      </c>
      <c r="D52" s="248"/>
      <c r="E52" s="123">
        <v>6579</v>
      </c>
      <c r="F52" s="49">
        <v>0</v>
      </c>
      <c r="G52" s="33">
        <v>6579</v>
      </c>
      <c r="H52" s="45">
        <v>0</v>
      </c>
      <c r="I52" s="34">
        <f>SUM(G52:H52)</f>
        <v>6579</v>
      </c>
    </row>
    <row r="53" spans="1:9" ht="23.1" customHeight="1" x14ac:dyDescent="0.15">
      <c r="A53" s="249" t="s">
        <v>57</v>
      </c>
      <c r="B53" s="250"/>
      <c r="C53" s="250"/>
      <c r="D53" s="251"/>
      <c r="E53" s="123">
        <v>780</v>
      </c>
      <c r="F53" s="49">
        <v>0</v>
      </c>
      <c r="G53" s="43" t="s">
        <v>106</v>
      </c>
      <c r="H53" s="48" t="s">
        <v>34</v>
      </c>
      <c r="I53" s="34">
        <v>780</v>
      </c>
    </row>
    <row r="54" spans="1:9" ht="23.1" customHeight="1" thickBot="1" x14ac:dyDescent="0.2">
      <c r="A54" s="259" t="s">
        <v>58</v>
      </c>
      <c r="B54" s="260"/>
      <c r="C54" s="260"/>
      <c r="D54" s="261"/>
      <c r="E54" s="125">
        <v>0</v>
      </c>
      <c r="F54" s="52">
        <v>0</v>
      </c>
      <c r="G54" s="53" t="s">
        <v>34</v>
      </c>
      <c r="H54" s="54" t="s">
        <v>106</v>
      </c>
      <c r="I54" s="55">
        <v>0</v>
      </c>
    </row>
    <row r="55" spans="1:9" ht="28.5" x14ac:dyDescent="0.3">
      <c r="A55" s="208" t="str">
        <f>A1</f>
        <v>検査関係業務量報告</v>
      </c>
      <c r="B55" s="208"/>
      <c r="C55" s="208"/>
      <c r="D55" s="208"/>
      <c r="E55" s="208"/>
      <c r="F55" s="208"/>
      <c r="G55" s="208"/>
      <c r="H55" s="208"/>
      <c r="I55" s="208"/>
    </row>
    <row r="56" spans="1:9" ht="12.75" customHeight="1" x14ac:dyDescent="0.3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 customHeight="1" x14ac:dyDescent="0.2">
      <c r="A57" s="57"/>
      <c r="B57" s="58"/>
      <c r="C57" s="58"/>
      <c r="F57" s="7"/>
      <c r="G57" s="7"/>
      <c r="H57" s="8"/>
      <c r="I57" s="262" t="str">
        <f>IF(I3="","",I3)</f>
        <v/>
      </c>
    </row>
    <row r="58" spans="1:9" ht="23.25" customHeight="1" x14ac:dyDescent="0.15">
      <c r="A58" s="263" t="str">
        <f>A4</f>
        <v>令和 1年 9月</v>
      </c>
      <c r="B58" s="264"/>
      <c r="C58" s="264"/>
      <c r="D58" s="264"/>
      <c r="E58" s="264"/>
      <c r="F58" s="264"/>
      <c r="G58" s="264"/>
      <c r="H58" s="264"/>
      <c r="I58" s="262"/>
    </row>
    <row r="59" spans="1:9" ht="20.25" customHeight="1" thickBot="1" x14ac:dyDescent="0.2">
      <c r="A59" s="59" t="str">
        <f>A5</f>
        <v>全国計</v>
      </c>
      <c r="B59" s="60"/>
      <c r="C59" s="60"/>
      <c r="D59" s="60"/>
      <c r="E59" s="10"/>
      <c r="F59" s="11"/>
      <c r="G59" s="11"/>
      <c r="H59" s="11"/>
      <c r="I59" s="14" t="s">
        <v>59</v>
      </c>
    </row>
    <row r="60" spans="1:9" ht="23.1" customHeight="1" thickBot="1" x14ac:dyDescent="0.2">
      <c r="A60" s="211" t="s">
        <v>113</v>
      </c>
      <c r="B60" s="212"/>
      <c r="C60" s="212"/>
      <c r="D60" s="213"/>
      <c r="E60" s="129" t="s">
        <v>8</v>
      </c>
      <c r="F60" s="18" t="s">
        <v>9</v>
      </c>
      <c r="G60" s="18" t="s">
        <v>10</v>
      </c>
      <c r="H60" s="18" t="s">
        <v>11</v>
      </c>
      <c r="I60" s="19" t="s">
        <v>12</v>
      </c>
    </row>
    <row r="61" spans="1:9" ht="23.1" customHeight="1" x14ac:dyDescent="0.15">
      <c r="A61" s="265" t="s">
        <v>61</v>
      </c>
      <c r="B61" s="266"/>
      <c r="C61" s="230" t="s">
        <v>62</v>
      </c>
      <c r="D61" s="271"/>
      <c r="E61" s="62">
        <v>396</v>
      </c>
      <c r="F61" s="63">
        <v>0</v>
      </c>
      <c r="G61" s="30" t="s">
        <v>34</v>
      </c>
      <c r="H61" s="64" t="s">
        <v>34</v>
      </c>
      <c r="I61" s="34">
        <v>396</v>
      </c>
    </row>
    <row r="62" spans="1:9" ht="23.1" customHeight="1" x14ac:dyDescent="0.15">
      <c r="A62" s="267"/>
      <c r="B62" s="268"/>
      <c r="C62" s="230" t="s">
        <v>63</v>
      </c>
      <c r="D62" s="271"/>
      <c r="E62" s="62">
        <v>3782</v>
      </c>
      <c r="F62" s="63">
        <v>33</v>
      </c>
      <c r="G62" s="30" t="s">
        <v>106</v>
      </c>
      <c r="H62" s="64" t="s">
        <v>34</v>
      </c>
      <c r="I62" s="34">
        <v>3815</v>
      </c>
    </row>
    <row r="63" spans="1:9" ht="23.1" customHeight="1" x14ac:dyDescent="0.15">
      <c r="A63" s="267"/>
      <c r="B63" s="268"/>
      <c r="C63" s="230" t="s">
        <v>65</v>
      </c>
      <c r="D63" s="271"/>
      <c r="E63" s="62">
        <v>114</v>
      </c>
      <c r="F63" s="63">
        <v>0</v>
      </c>
      <c r="G63" s="30" t="s">
        <v>106</v>
      </c>
      <c r="H63" s="64" t="s">
        <v>106</v>
      </c>
      <c r="I63" s="34">
        <v>114</v>
      </c>
    </row>
    <row r="64" spans="1:9" ht="23.1" customHeight="1" x14ac:dyDescent="0.15">
      <c r="A64" s="269"/>
      <c r="B64" s="270"/>
      <c r="C64" s="230" t="s">
        <v>20</v>
      </c>
      <c r="D64" s="231"/>
      <c r="E64" s="27">
        <f>SUM(E61:E63)</f>
        <v>4292</v>
      </c>
      <c r="F64" s="25">
        <f>SUM(F61:F63)</f>
        <v>33</v>
      </c>
      <c r="G64" s="30" t="s">
        <v>106</v>
      </c>
      <c r="H64" s="30" t="s">
        <v>106</v>
      </c>
      <c r="I64" s="26">
        <f>SUM(I61:I63)</f>
        <v>4325</v>
      </c>
    </row>
    <row r="65" spans="1:9" ht="23.1" customHeight="1" x14ac:dyDescent="0.15">
      <c r="A65" s="265" t="s">
        <v>139</v>
      </c>
      <c r="B65" s="266"/>
      <c r="C65" s="234" t="s">
        <v>115</v>
      </c>
      <c r="D65" s="65" t="s">
        <v>116</v>
      </c>
      <c r="E65" s="27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267"/>
      <c r="B66" s="268"/>
      <c r="C66" s="274"/>
      <c r="D66" s="65" t="s">
        <v>117</v>
      </c>
      <c r="E66" s="27">
        <v>375</v>
      </c>
      <c r="F66" s="25">
        <v>0</v>
      </c>
      <c r="G66" s="25">
        <v>375</v>
      </c>
      <c r="H66" s="25">
        <v>0</v>
      </c>
      <c r="I66" s="34">
        <f t="shared" si="2"/>
        <v>375</v>
      </c>
    </row>
    <row r="67" spans="1:9" ht="23.1" customHeight="1" x14ac:dyDescent="0.15">
      <c r="A67" s="267"/>
      <c r="B67" s="268"/>
      <c r="C67" s="234" t="s">
        <v>70</v>
      </c>
      <c r="D67" s="65" t="s">
        <v>68</v>
      </c>
      <c r="E67" s="27">
        <v>3</v>
      </c>
      <c r="F67" s="25">
        <v>0</v>
      </c>
      <c r="G67" s="25">
        <v>3</v>
      </c>
      <c r="H67" s="25">
        <v>0</v>
      </c>
      <c r="I67" s="34">
        <f t="shared" si="2"/>
        <v>3</v>
      </c>
    </row>
    <row r="68" spans="1:9" ht="23.1" customHeight="1" x14ac:dyDescent="0.15">
      <c r="A68" s="267"/>
      <c r="B68" s="268"/>
      <c r="C68" s="274"/>
      <c r="D68" s="65" t="s">
        <v>117</v>
      </c>
      <c r="E68" s="27">
        <v>3678</v>
      </c>
      <c r="F68" s="25">
        <v>23</v>
      </c>
      <c r="G68" s="25">
        <v>3701</v>
      </c>
      <c r="H68" s="25">
        <v>0</v>
      </c>
      <c r="I68" s="34">
        <f t="shared" si="2"/>
        <v>3701</v>
      </c>
    </row>
    <row r="69" spans="1:9" ht="23.1" customHeight="1" x14ac:dyDescent="0.15">
      <c r="A69" s="267"/>
      <c r="B69" s="268"/>
      <c r="C69" s="234" t="s">
        <v>118</v>
      </c>
      <c r="D69" s="65" t="s">
        <v>116</v>
      </c>
      <c r="E69" s="27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267"/>
      <c r="B70" s="268"/>
      <c r="C70" s="274"/>
      <c r="D70" s="65" t="s">
        <v>117</v>
      </c>
      <c r="E70" s="27">
        <v>102</v>
      </c>
      <c r="F70" s="25">
        <v>0</v>
      </c>
      <c r="G70" s="25">
        <v>102</v>
      </c>
      <c r="H70" s="25">
        <v>0</v>
      </c>
      <c r="I70" s="34">
        <f t="shared" si="2"/>
        <v>102</v>
      </c>
    </row>
    <row r="71" spans="1:9" ht="23.1" customHeight="1" x14ac:dyDescent="0.15">
      <c r="A71" s="272"/>
      <c r="B71" s="273"/>
      <c r="C71" s="230" t="s">
        <v>20</v>
      </c>
      <c r="D71" s="231"/>
      <c r="E71" s="27">
        <f>SUM(E65:E70)</f>
        <v>4158</v>
      </c>
      <c r="F71" s="25">
        <f>SUM(F65:F70)</f>
        <v>23</v>
      </c>
      <c r="G71" s="25">
        <f>SUM(G65:G70)</f>
        <v>4181</v>
      </c>
      <c r="H71" s="25">
        <f>SUM(H65:H70)</f>
        <v>0</v>
      </c>
      <c r="I71" s="34">
        <f t="shared" si="2"/>
        <v>4181</v>
      </c>
    </row>
    <row r="72" spans="1:9" ht="23.1" customHeight="1" x14ac:dyDescent="0.15">
      <c r="A72" s="265" t="s">
        <v>73</v>
      </c>
      <c r="B72" s="266"/>
      <c r="C72" s="228" t="s">
        <v>120</v>
      </c>
      <c r="D72" s="229"/>
      <c r="E72" s="66">
        <v>434</v>
      </c>
      <c r="F72" s="67">
        <v>0</v>
      </c>
      <c r="G72" s="25">
        <v>434</v>
      </c>
      <c r="H72" s="25">
        <v>0</v>
      </c>
      <c r="I72" s="34">
        <f t="shared" si="2"/>
        <v>434</v>
      </c>
    </row>
    <row r="73" spans="1:9" ht="23.1" customHeight="1" x14ac:dyDescent="0.15">
      <c r="A73" s="267"/>
      <c r="B73" s="268"/>
      <c r="C73" s="228" t="s">
        <v>104</v>
      </c>
      <c r="D73" s="229"/>
      <c r="E73" s="66">
        <v>3794</v>
      </c>
      <c r="F73" s="67">
        <v>34</v>
      </c>
      <c r="G73" s="25">
        <v>3828</v>
      </c>
      <c r="H73" s="25">
        <v>0</v>
      </c>
      <c r="I73" s="34">
        <f t="shared" si="2"/>
        <v>3828</v>
      </c>
    </row>
    <row r="74" spans="1:9" ht="23.1" customHeight="1" x14ac:dyDescent="0.15">
      <c r="A74" s="267"/>
      <c r="B74" s="268"/>
      <c r="C74" s="228" t="s">
        <v>76</v>
      </c>
      <c r="D74" s="229"/>
      <c r="E74" s="66">
        <v>122</v>
      </c>
      <c r="F74" s="67">
        <v>0</v>
      </c>
      <c r="G74" s="25">
        <v>122</v>
      </c>
      <c r="H74" s="25">
        <v>0</v>
      </c>
      <c r="I74" s="34">
        <f t="shared" si="2"/>
        <v>122</v>
      </c>
    </row>
    <row r="75" spans="1:9" ht="23.1" customHeight="1" x14ac:dyDescent="0.15">
      <c r="A75" s="267"/>
      <c r="B75" s="268"/>
      <c r="C75" s="228" t="s">
        <v>77</v>
      </c>
      <c r="D75" s="229"/>
      <c r="E75" s="66">
        <v>29</v>
      </c>
      <c r="F75" s="67">
        <v>0</v>
      </c>
      <c r="G75" s="25">
        <v>29</v>
      </c>
      <c r="H75" s="25">
        <v>0</v>
      </c>
      <c r="I75" s="34">
        <f t="shared" si="2"/>
        <v>29</v>
      </c>
    </row>
    <row r="76" spans="1:9" ht="23.1" customHeight="1" x14ac:dyDescent="0.15">
      <c r="A76" s="272"/>
      <c r="B76" s="273"/>
      <c r="C76" s="230" t="s">
        <v>20</v>
      </c>
      <c r="D76" s="231"/>
      <c r="E76" s="66">
        <f>SUM(E72:E75)</f>
        <v>4379</v>
      </c>
      <c r="F76" s="67">
        <f>SUM(F72:F75)</f>
        <v>34</v>
      </c>
      <c r="G76" s="67">
        <f>SUM(G72:G75)</f>
        <v>4413</v>
      </c>
      <c r="H76" s="67">
        <f>SUM(H72:H75)</f>
        <v>0</v>
      </c>
      <c r="I76" s="34">
        <f t="shared" si="2"/>
        <v>4413</v>
      </c>
    </row>
    <row r="77" spans="1:9" ht="23.1" customHeight="1" x14ac:dyDescent="0.15">
      <c r="A77" s="265" t="s">
        <v>78</v>
      </c>
      <c r="B77" s="266"/>
      <c r="C77" s="228" t="s">
        <v>120</v>
      </c>
      <c r="D77" s="229"/>
      <c r="E77" s="27">
        <v>3678</v>
      </c>
      <c r="F77" s="25">
        <v>1</v>
      </c>
      <c r="G77" s="30" t="s">
        <v>106</v>
      </c>
      <c r="H77" s="30" t="s">
        <v>106</v>
      </c>
      <c r="I77" s="34">
        <v>3679</v>
      </c>
    </row>
    <row r="78" spans="1:9" ht="23.1" customHeight="1" x14ac:dyDescent="0.15">
      <c r="A78" s="267"/>
      <c r="B78" s="268"/>
      <c r="C78" s="228" t="s">
        <v>159</v>
      </c>
      <c r="D78" s="229"/>
      <c r="E78" s="27">
        <v>33693</v>
      </c>
      <c r="F78" s="25">
        <v>835</v>
      </c>
      <c r="G78" s="30" t="s">
        <v>34</v>
      </c>
      <c r="H78" s="30" t="s">
        <v>106</v>
      </c>
      <c r="I78" s="34">
        <v>34528</v>
      </c>
    </row>
    <row r="79" spans="1:9" ht="23.1" customHeight="1" x14ac:dyDescent="0.15">
      <c r="A79" s="267"/>
      <c r="B79" s="268"/>
      <c r="C79" s="228" t="s">
        <v>121</v>
      </c>
      <c r="D79" s="229"/>
      <c r="E79" s="27">
        <v>968</v>
      </c>
      <c r="F79" s="25">
        <v>26</v>
      </c>
      <c r="G79" s="30" t="s">
        <v>106</v>
      </c>
      <c r="H79" s="30" t="s">
        <v>106</v>
      </c>
      <c r="I79" s="34">
        <v>994</v>
      </c>
    </row>
    <row r="80" spans="1:9" ht="23.1" customHeight="1" x14ac:dyDescent="0.15">
      <c r="A80" s="267"/>
      <c r="B80" s="268"/>
      <c r="C80" s="234" t="s">
        <v>77</v>
      </c>
      <c r="D80" s="285"/>
      <c r="E80" s="68">
        <v>222</v>
      </c>
      <c r="F80" s="69">
        <v>0</v>
      </c>
      <c r="G80" s="30" t="s">
        <v>106</v>
      </c>
      <c r="H80" s="30" t="s">
        <v>106</v>
      </c>
      <c r="I80" s="70">
        <v>222</v>
      </c>
    </row>
    <row r="81" spans="1:9" ht="23.1" customHeight="1" x14ac:dyDescent="0.15">
      <c r="A81" s="272"/>
      <c r="B81" s="273"/>
      <c r="C81" s="286" t="s">
        <v>20</v>
      </c>
      <c r="D81" s="229"/>
      <c r="E81" s="27">
        <f>SUM(E77:E80)</f>
        <v>38561</v>
      </c>
      <c r="F81" s="25">
        <f>SUM(F77:F80)</f>
        <v>862</v>
      </c>
      <c r="G81" s="30" t="s">
        <v>34</v>
      </c>
      <c r="H81" s="30" t="s">
        <v>160</v>
      </c>
      <c r="I81" s="26">
        <f>SUM(I77:I80)</f>
        <v>39423</v>
      </c>
    </row>
    <row r="82" spans="1:9" ht="23.1" customHeight="1" x14ac:dyDescent="0.15">
      <c r="A82" s="265" t="s">
        <v>82</v>
      </c>
      <c r="B82" s="275"/>
      <c r="C82" s="278" t="s">
        <v>13</v>
      </c>
      <c r="D82" s="279"/>
      <c r="E82" s="27">
        <v>58868</v>
      </c>
      <c r="F82" s="25">
        <v>0</v>
      </c>
      <c r="G82" s="30" t="s">
        <v>34</v>
      </c>
      <c r="H82" s="30" t="s">
        <v>106</v>
      </c>
      <c r="I82" s="26">
        <v>58868</v>
      </c>
    </row>
    <row r="83" spans="1:9" ht="23.1" customHeight="1" x14ac:dyDescent="0.15">
      <c r="A83" s="267"/>
      <c r="B83" s="276"/>
      <c r="C83" s="71"/>
      <c r="D83" s="72" t="s">
        <v>83</v>
      </c>
      <c r="E83" s="73">
        <v>58788</v>
      </c>
      <c r="F83" s="33">
        <v>0</v>
      </c>
      <c r="G83" s="43" t="s">
        <v>106</v>
      </c>
      <c r="H83" s="43" t="s">
        <v>106</v>
      </c>
      <c r="I83" s="34">
        <v>58788</v>
      </c>
    </row>
    <row r="84" spans="1:9" ht="23.1" customHeight="1" x14ac:dyDescent="0.15">
      <c r="A84" s="277"/>
      <c r="B84" s="276"/>
      <c r="C84" s="280" t="s">
        <v>84</v>
      </c>
      <c r="D84" s="279"/>
      <c r="E84" s="27">
        <v>13213</v>
      </c>
      <c r="F84" s="25">
        <v>0</v>
      </c>
      <c r="G84" s="30" t="s">
        <v>34</v>
      </c>
      <c r="H84" s="30" t="s">
        <v>106</v>
      </c>
      <c r="I84" s="26">
        <v>13213</v>
      </c>
    </row>
    <row r="85" spans="1:9" ht="23.1" customHeight="1" x14ac:dyDescent="0.15">
      <c r="A85" s="277"/>
      <c r="B85" s="276"/>
      <c r="C85" s="280" t="s">
        <v>85</v>
      </c>
      <c r="D85" s="279"/>
      <c r="E85" s="27">
        <v>673</v>
      </c>
      <c r="F85" s="25">
        <v>0</v>
      </c>
      <c r="G85" s="30" t="s">
        <v>106</v>
      </c>
      <c r="H85" s="30" t="s">
        <v>106</v>
      </c>
      <c r="I85" s="26">
        <v>673</v>
      </c>
    </row>
    <row r="86" spans="1:9" ht="23.1" customHeight="1" x14ac:dyDescent="0.15">
      <c r="A86" s="277"/>
      <c r="B86" s="276"/>
      <c r="C86" s="278" t="s">
        <v>20</v>
      </c>
      <c r="D86" s="281"/>
      <c r="E86" s="62">
        <f>SUM(E82,E84,E85)</f>
        <v>72754</v>
      </c>
      <c r="F86" s="67">
        <f>SUM(F82,F84,F85)</f>
        <v>0</v>
      </c>
      <c r="G86" s="30" t="s">
        <v>34</v>
      </c>
      <c r="H86" s="74" t="s">
        <v>106</v>
      </c>
      <c r="I86" s="75">
        <f>SUM(I82,I84,I85)</f>
        <v>72754</v>
      </c>
    </row>
    <row r="87" spans="1:9" ht="23.1" customHeight="1" thickBot="1" x14ac:dyDescent="0.2">
      <c r="A87" s="282" t="s">
        <v>86</v>
      </c>
      <c r="B87" s="283"/>
      <c r="C87" s="283"/>
      <c r="D87" s="284"/>
      <c r="E87" s="119">
        <v>423948</v>
      </c>
      <c r="F87" s="76">
        <v>27</v>
      </c>
      <c r="G87" s="43" t="s">
        <v>106</v>
      </c>
      <c r="H87" s="43" t="s">
        <v>34</v>
      </c>
      <c r="I87" s="34">
        <v>423975</v>
      </c>
    </row>
    <row r="88" spans="1:9" ht="23.1" customHeight="1" thickBot="1" x14ac:dyDescent="0.2">
      <c r="A88" s="290" t="s">
        <v>122</v>
      </c>
      <c r="B88" s="291"/>
      <c r="C88" s="291"/>
      <c r="D88" s="292"/>
      <c r="E88" s="120">
        <f>SUM(E14,E17,E18,E21,E22,E76)</f>
        <v>1146162</v>
      </c>
      <c r="F88" s="77">
        <f>SUM(F14,F17,F18,F21,F22,F76)</f>
        <v>20682</v>
      </c>
      <c r="G88" s="77">
        <f>SUM(G14,G17,G21,G22,G76)</f>
        <v>1166516</v>
      </c>
      <c r="H88" s="77">
        <f>SUM(H14,H17,H21,H22,H76)</f>
        <v>328</v>
      </c>
      <c r="I88" s="81">
        <f>SUM(I14,I17,I18,I21,I22,I76)</f>
        <v>1166844</v>
      </c>
    </row>
    <row r="89" spans="1:9" ht="23.1" customHeight="1" thickBot="1" x14ac:dyDescent="0.2">
      <c r="A89" s="290" t="s">
        <v>88</v>
      </c>
      <c r="B89" s="291"/>
      <c r="C89" s="291"/>
      <c r="D89" s="292"/>
      <c r="E89" s="133">
        <f>SUM(E14,E17,E18,E21,E22,E28,E29,E37,E38,E39,E40,E41,E48,E50,E51,E52,E53,E54,E76)</f>
        <v>1900008</v>
      </c>
      <c r="F89" s="78">
        <f>SUM(F14,F17,F18,F21,F22,F28,F29,F37,F38,F39,F40,F41,F48,F50,F51,F52,F53,F54,F76)</f>
        <v>20734</v>
      </c>
      <c r="G89" s="79" t="s">
        <v>106</v>
      </c>
      <c r="H89" s="79" t="s">
        <v>106</v>
      </c>
      <c r="I89" s="81">
        <f>SUM(I14,I17,I18,I21,I22,I28,I29,I37,I38,I39,I40,I41,I48,I50,I51,I52,I53,I54,I76)</f>
        <v>1920742</v>
      </c>
    </row>
    <row r="90" spans="1:9" ht="23.1" customHeight="1" thickBot="1" x14ac:dyDescent="0.2">
      <c r="A90" s="290" t="s">
        <v>89</v>
      </c>
      <c r="B90" s="291"/>
      <c r="C90" s="291"/>
      <c r="D90" s="292"/>
      <c r="E90" s="80" t="s">
        <v>34</v>
      </c>
      <c r="F90" s="79" t="s">
        <v>34</v>
      </c>
      <c r="G90" s="79" t="s">
        <v>106</v>
      </c>
      <c r="H90" s="79" t="s">
        <v>106</v>
      </c>
      <c r="I90" s="81">
        <f>SUM(I11,I13,I16,I18,I20,I22)</f>
        <v>347430</v>
      </c>
    </row>
    <row r="91" spans="1:9" ht="23.1" customHeight="1" thickBot="1" x14ac:dyDescent="0.2">
      <c r="A91" s="290" t="s">
        <v>90</v>
      </c>
      <c r="B91" s="291"/>
      <c r="C91" s="291"/>
      <c r="D91" s="292"/>
      <c r="E91" s="82">
        <f>IF(I90=0,0,IF(I81=0,0,I81/I90))</f>
        <v>0.11347033934893359</v>
      </c>
      <c r="F91" s="83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4"/>
      <c r="G92" s="84"/>
      <c r="H92" s="84"/>
      <c r="I92" s="84"/>
    </row>
    <row r="93" spans="1:9" s="17" customFormat="1" ht="17.25" customHeight="1" thickBot="1" x14ac:dyDescent="0.2">
      <c r="A93" s="85" t="s">
        <v>123</v>
      </c>
      <c r="C93" s="85"/>
      <c r="D93" s="85"/>
      <c r="E93" s="86"/>
      <c r="F93" s="86"/>
      <c r="G93" s="86"/>
      <c r="H93" s="86"/>
      <c r="I93" s="148"/>
    </row>
    <row r="94" spans="1:9" s="17" customFormat="1" ht="18.75" customHeight="1" thickBot="1" x14ac:dyDescent="0.2">
      <c r="A94" s="327" t="s">
        <v>113</v>
      </c>
      <c r="B94" s="328"/>
      <c r="C94" s="328"/>
      <c r="D94" s="329"/>
      <c r="E94" s="149" t="s">
        <v>8</v>
      </c>
      <c r="F94" s="150" t="s">
        <v>9</v>
      </c>
      <c r="G94" s="150" t="s">
        <v>10</v>
      </c>
      <c r="H94" s="150" t="s">
        <v>11</v>
      </c>
      <c r="I94" s="151" t="s">
        <v>124</v>
      </c>
    </row>
    <row r="95" spans="1:9" s="17" customFormat="1" ht="23.1" hidden="1" customHeight="1" thickBot="1" x14ac:dyDescent="0.2">
      <c r="A95" s="346" t="s">
        <v>74</v>
      </c>
      <c r="B95" s="347"/>
      <c r="C95" s="152" t="s">
        <v>126</v>
      </c>
      <c r="D95" s="153" t="s">
        <v>15</v>
      </c>
      <c r="E95" s="154">
        <v>0</v>
      </c>
      <c r="F95" s="155">
        <v>0</v>
      </c>
      <c r="G95" s="155">
        <v>0</v>
      </c>
      <c r="H95" s="156" t="s">
        <v>24</v>
      </c>
      <c r="I95" s="81">
        <f>SUM(G95:H95)</f>
        <v>0</v>
      </c>
    </row>
    <row r="96" spans="1:9" s="17" customFormat="1" ht="23.1" customHeight="1" thickBot="1" x14ac:dyDescent="0.2">
      <c r="A96" s="324" t="s">
        <v>104</v>
      </c>
      <c r="B96" s="325"/>
      <c r="C96" s="330"/>
      <c r="D96" s="153" t="s">
        <v>18</v>
      </c>
      <c r="E96" s="154">
        <v>104372</v>
      </c>
      <c r="F96" s="155">
        <v>1257</v>
      </c>
      <c r="G96" s="155">
        <v>105629</v>
      </c>
      <c r="H96" s="156" t="s">
        <v>106</v>
      </c>
      <c r="I96" s="157">
        <f t="shared" ref="I96" si="3">SUM(G96:H96)</f>
        <v>105629</v>
      </c>
    </row>
    <row r="97" spans="1:9" s="17" customFormat="1" ht="9.75" customHeight="1" x14ac:dyDescent="0.15">
      <c r="A97" s="87"/>
      <c r="B97" s="87"/>
      <c r="C97" s="87"/>
      <c r="D97" s="87"/>
      <c r="E97" s="87"/>
      <c r="F97" s="87"/>
      <c r="G97" s="87"/>
      <c r="H97" s="87"/>
      <c r="I97" s="87"/>
    </row>
    <row r="98" spans="1:9" s="17" customFormat="1" ht="17.25" customHeight="1" thickBot="1" x14ac:dyDescent="0.2">
      <c r="A98" s="85" t="s">
        <v>127</v>
      </c>
      <c r="C98" s="85"/>
      <c r="D98" s="85"/>
      <c r="E98" s="86"/>
      <c r="F98" s="86"/>
      <c r="G98" s="86"/>
      <c r="H98" s="86"/>
      <c r="I98" s="148"/>
    </row>
    <row r="99" spans="1:9" s="17" customFormat="1" ht="18.75" customHeight="1" thickBot="1" x14ac:dyDescent="0.2">
      <c r="A99" s="327" t="s">
        <v>7</v>
      </c>
      <c r="B99" s="328"/>
      <c r="C99" s="328"/>
      <c r="D99" s="329"/>
      <c r="E99" s="149" t="s">
        <v>8</v>
      </c>
      <c r="F99" s="150" t="s">
        <v>9</v>
      </c>
      <c r="G99" s="150" t="s">
        <v>10</v>
      </c>
      <c r="H99" s="150" t="s">
        <v>11</v>
      </c>
      <c r="I99" s="151" t="s">
        <v>124</v>
      </c>
    </row>
    <row r="100" spans="1:9" s="17" customFormat="1" ht="23.1" hidden="1" customHeight="1" x14ac:dyDescent="0.15">
      <c r="A100" s="331" t="s">
        <v>13</v>
      </c>
      <c r="B100" s="332"/>
      <c r="C100" s="337" t="s">
        <v>126</v>
      </c>
      <c r="D100" s="158" t="s">
        <v>15</v>
      </c>
      <c r="E100" s="180">
        <f>E10+E95</f>
        <v>196998</v>
      </c>
      <c r="F100" s="160">
        <f>F10+F95</f>
        <v>0</v>
      </c>
      <c r="G100" s="160">
        <f>G10+G95</f>
        <v>196957</v>
      </c>
      <c r="H100" s="160">
        <f>H10</f>
        <v>41</v>
      </c>
      <c r="I100" s="161">
        <f>I10+I95</f>
        <v>196998</v>
      </c>
    </row>
    <row r="101" spans="1:9" s="17" customFormat="1" ht="23.1" hidden="1" customHeight="1" x14ac:dyDescent="0.15">
      <c r="A101" s="333"/>
      <c r="B101" s="334"/>
      <c r="C101" s="338"/>
      <c r="D101" s="128" t="s">
        <v>16</v>
      </c>
      <c r="E101" s="73">
        <f>E11</f>
        <v>1438</v>
      </c>
      <c r="F101" s="143">
        <f t="shared" ref="F101:I101" si="4">F11</f>
        <v>0</v>
      </c>
      <c r="G101" s="143">
        <f t="shared" si="4"/>
        <v>1434</v>
      </c>
      <c r="H101" s="143">
        <f>H11</f>
        <v>4</v>
      </c>
      <c r="I101" s="181">
        <f t="shared" si="4"/>
        <v>1438</v>
      </c>
    </row>
    <row r="102" spans="1:9" s="17" customFormat="1" ht="23.1" hidden="1" customHeight="1" thickBot="1" x14ac:dyDescent="0.2">
      <c r="A102" s="335"/>
      <c r="B102" s="336"/>
      <c r="C102" s="323" t="s">
        <v>20</v>
      </c>
      <c r="D102" s="261"/>
      <c r="E102" s="125">
        <f>E100+E101</f>
        <v>198436</v>
      </c>
      <c r="F102" s="164">
        <f>F100+F101</f>
        <v>0</v>
      </c>
      <c r="G102" s="164">
        <f>G100+G101</f>
        <v>198391</v>
      </c>
      <c r="H102" s="164">
        <f t="shared" ref="H102:I102" si="5">H100+H101</f>
        <v>45</v>
      </c>
      <c r="I102" s="55">
        <f t="shared" si="5"/>
        <v>198436</v>
      </c>
    </row>
    <row r="103" spans="1:9" s="17" customFormat="1" ht="23.1" customHeight="1" x14ac:dyDescent="0.15">
      <c r="A103" s="339" t="s">
        <v>21</v>
      </c>
      <c r="B103" s="340"/>
      <c r="C103" s="341"/>
      <c r="D103" s="158" t="s">
        <v>18</v>
      </c>
      <c r="E103" s="180">
        <f>E15+E96</f>
        <v>690213</v>
      </c>
      <c r="F103" s="160">
        <f>F15+F96</f>
        <v>9652</v>
      </c>
      <c r="G103" s="160">
        <f>G15+G96</f>
        <v>699619</v>
      </c>
      <c r="H103" s="160">
        <f>H15</f>
        <v>246</v>
      </c>
      <c r="I103" s="161">
        <f t="shared" ref="I103" si="6">I15+I96</f>
        <v>699865</v>
      </c>
    </row>
    <row r="104" spans="1:9" s="17" customFormat="1" ht="23.1" customHeight="1" x14ac:dyDescent="0.15">
      <c r="A104" s="202"/>
      <c r="B104" s="203"/>
      <c r="C104" s="342"/>
      <c r="D104" s="165" t="s">
        <v>19</v>
      </c>
      <c r="E104" s="122">
        <f>E16</f>
        <v>300351</v>
      </c>
      <c r="F104" s="166">
        <f t="shared" ref="F104:I104" si="7">F16</f>
        <v>12114</v>
      </c>
      <c r="G104" s="166">
        <f t="shared" si="7"/>
        <v>312429</v>
      </c>
      <c r="H104" s="167">
        <f t="shared" si="7"/>
        <v>36</v>
      </c>
      <c r="I104" s="168">
        <f t="shared" si="7"/>
        <v>312465</v>
      </c>
    </row>
    <row r="105" spans="1:9" s="17" customFormat="1" ht="23.1" customHeight="1" thickBot="1" x14ac:dyDescent="0.2">
      <c r="A105" s="343"/>
      <c r="B105" s="344"/>
      <c r="C105" s="345"/>
      <c r="D105" s="169" t="s">
        <v>22</v>
      </c>
      <c r="E105" s="125">
        <f>E103+E104</f>
        <v>990564</v>
      </c>
      <c r="F105" s="164">
        <f t="shared" ref="F105:I105" si="8">F103+F104</f>
        <v>21766</v>
      </c>
      <c r="G105" s="164">
        <f t="shared" si="8"/>
        <v>1012048</v>
      </c>
      <c r="H105" s="170">
        <f t="shared" si="8"/>
        <v>282</v>
      </c>
      <c r="I105" s="55">
        <f t="shared" si="8"/>
        <v>1012330</v>
      </c>
    </row>
    <row r="106" spans="1:9" s="17" customFormat="1" ht="23.1" customHeight="1" thickBot="1" x14ac:dyDescent="0.2">
      <c r="A106" s="324" t="s">
        <v>122</v>
      </c>
      <c r="B106" s="325"/>
      <c r="C106" s="325"/>
      <c r="D106" s="326"/>
      <c r="E106" s="120">
        <f>E88+E95+E96</f>
        <v>1250534</v>
      </c>
      <c r="F106" s="77">
        <f>F88+F95+F96</f>
        <v>21939</v>
      </c>
      <c r="G106" s="77">
        <f>G88+G95+G96</f>
        <v>1272145</v>
      </c>
      <c r="H106" s="77">
        <f>H88</f>
        <v>328</v>
      </c>
      <c r="I106" s="81">
        <f>I88+I95+I96</f>
        <v>1272473</v>
      </c>
    </row>
    <row r="107" spans="1:9" s="17" customFormat="1" ht="23.1" customHeight="1" thickBot="1" x14ac:dyDescent="0.2">
      <c r="A107" s="324" t="s">
        <v>88</v>
      </c>
      <c r="B107" s="325"/>
      <c r="C107" s="325"/>
      <c r="D107" s="326"/>
      <c r="E107" s="133">
        <f>E89+E95+E96</f>
        <v>2004380</v>
      </c>
      <c r="F107" s="78">
        <f>F89+F95+F96</f>
        <v>21991</v>
      </c>
      <c r="G107" s="79" t="s">
        <v>34</v>
      </c>
      <c r="H107" s="79" t="s">
        <v>106</v>
      </c>
      <c r="I107" s="81">
        <f>I89+I95+I96</f>
        <v>2026371</v>
      </c>
    </row>
    <row r="108" spans="1:9" s="17" customFormat="1" ht="23.1" customHeight="1" thickBot="1" x14ac:dyDescent="0.2">
      <c r="A108" s="324" t="s">
        <v>132</v>
      </c>
      <c r="B108" s="325"/>
      <c r="C108" s="325"/>
      <c r="D108" s="326"/>
      <c r="E108" s="171">
        <f>IF(I105=0,0,IF(I103=0,0,I103/I105))</f>
        <v>0.69134076832653379</v>
      </c>
      <c r="F108" s="87"/>
      <c r="G108" s="87"/>
      <c r="H108" s="87"/>
      <c r="I108" s="87"/>
    </row>
    <row r="109" spans="1:9" s="17" customFormat="1" ht="21.95" customHeight="1" x14ac:dyDescent="0.15">
      <c r="A109" s="88"/>
      <c r="B109" s="88"/>
      <c r="C109" s="89"/>
      <c r="D109" s="89"/>
      <c r="E109" s="89"/>
      <c r="F109" s="89"/>
      <c r="G109" s="89"/>
      <c r="H109" s="89"/>
      <c r="I109" s="89"/>
    </row>
    <row r="110" spans="1:9" s="17" customFormat="1" ht="21.95" customHeight="1" x14ac:dyDescent="0.15">
      <c r="A110" s="88"/>
      <c r="B110" s="88"/>
      <c r="C110" s="89"/>
      <c r="D110" s="89"/>
      <c r="E110" s="89"/>
      <c r="F110" s="89"/>
      <c r="G110" s="89"/>
      <c r="H110" s="89"/>
      <c r="I110" s="89"/>
    </row>
    <row r="111" spans="1:9" s="17" customFormat="1" ht="21.95" hidden="1" customHeight="1" x14ac:dyDescent="0.15">
      <c r="A111" s="88"/>
      <c r="B111" s="88"/>
      <c r="C111" s="89"/>
      <c r="D111" s="89"/>
      <c r="E111" s="89"/>
      <c r="F111" s="89"/>
      <c r="G111" s="89"/>
      <c r="H111" s="89"/>
      <c r="I111" s="89"/>
    </row>
    <row r="112" spans="1:9" s="17" customFormat="1" ht="21.95" hidden="1" customHeight="1" x14ac:dyDescent="0.15">
      <c r="A112" s="88"/>
      <c r="B112" s="88"/>
      <c r="C112" s="89"/>
      <c r="D112" s="89"/>
      <c r="E112" s="89"/>
      <c r="F112" s="89"/>
      <c r="G112" s="89"/>
      <c r="H112" s="89"/>
      <c r="I112" s="89"/>
    </row>
    <row r="113" spans="1:9" s="17" customFormat="1" ht="21.95" hidden="1" customHeight="1" x14ac:dyDescent="0.15">
      <c r="A113" s="88"/>
      <c r="B113" s="88"/>
      <c r="C113" s="89"/>
      <c r="D113" s="89"/>
      <c r="E113" s="89"/>
      <c r="F113" s="89"/>
      <c r="G113" s="89"/>
      <c r="H113" s="89"/>
      <c r="I113" s="89"/>
    </row>
    <row r="114" spans="1:9" ht="9.75" hidden="1" customHeight="1" x14ac:dyDescent="0.15">
      <c r="A114" s="90"/>
      <c r="B114" s="90"/>
      <c r="C114" s="90"/>
      <c r="D114" s="90"/>
      <c r="E114" s="90"/>
      <c r="F114" s="90"/>
      <c r="G114" s="90"/>
      <c r="H114" s="90"/>
      <c r="I114" s="90"/>
    </row>
    <row r="115" spans="1:9" ht="28.5" x14ac:dyDescent="0.3">
      <c r="A115" s="294" t="str">
        <f>A1</f>
        <v>検査関係業務量報告</v>
      </c>
      <c r="B115" s="294"/>
      <c r="C115" s="294"/>
      <c r="D115" s="294"/>
      <c r="E115" s="294"/>
      <c r="F115" s="294"/>
      <c r="G115" s="294"/>
      <c r="H115" s="294"/>
      <c r="I115" s="294"/>
    </row>
    <row r="116" spans="1:9" ht="12.75" customHeight="1" x14ac:dyDescent="0.3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 customHeight="1" x14ac:dyDescent="0.2">
      <c r="A117" s="57"/>
      <c r="B117" s="58"/>
      <c r="C117" s="58"/>
      <c r="F117" s="7"/>
      <c r="G117" s="7"/>
      <c r="H117" s="8"/>
      <c r="I117" s="262" t="str">
        <f>IF(I3="","",I3)</f>
        <v/>
      </c>
    </row>
    <row r="118" spans="1:9" ht="23.25" customHeight="1" x14ac:dyDescent="0.15">
      <c r="A118" s="263" t="str">
        <f>A4</f>
        <v>令和 1年 9月</v>
      </c>
      <c r="B118" s="264"/>
      <c r="C118" s="264"/>
      <c r="D118" s="264"/>
      <c r="E118" s="264"/>
      <c r="F118" s="264"/>
      <c r="G118" s="264"/>
      <c r="H118" s="264"/>
      <c r="I118" s="262"/>
    </row>
    <row r="119" spans="1:9" ht="20.25" customHeight="1" x14ac:dyDescent="0.15">
      <c r="A119" s="59" t="str">
        <f>A5</f>
        <v>全国計</v>
      </c>
      <c r="B119" s="60"/>
      <c r="C119" s="60"/>
      <c r="D119" s="60"/>
      <c r="E119" s="10"/>
      <c r="F119" s="11"/>
      <c r="G119" s="11"/>
      <c r="H119" s="11"/>
      <c r="I119" s="14" t="s">
        <v>140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5" t="s">
        <v>133</v>
      </c>
    </row>
    <row r="122" spans="1:9" s="17" customFormat="1" ht="18.75" customHeight="1" thickBot="1" x14ac:dyDescent="0.2">
      <c r="A122" s="327" t="s">
        <v>7</v>
      </c>
      <c r="B122" s="328"/>
      <c r="C122" s="328"/>
      <c r="D122" s="329"/>
      <c r="E122" s="149" t="s">
        <v>8</v>
      </c>
      <c r="F122" s="150" t="s">
        <v>9</v>
      </c>
      <c r="G122" s="150" t="s">
        <v>10</v>
      </c>
      <c r="H122" s="150" t="s">
        <v>11</v>
      </c>
      <c r="I122" s="151" t="s">
        <v>124</v>
      </c>
    </row>
    <row r="123" spans="1:9" s="17" customFormat="1" ht="18.95" customHeight="1" x14ac:dyDescent="0.15">
      <c r="A123" s="315" t="s">
        <v>33</v>
      </c>
      <c r="B123" s="316"/>
      <c r="C123" s="317"/>
      <c r="D123" s="318"/>
      <c r="E123" s="159">
        <f>E29</f>
        <v>467901</v>
      </c>
      <c r="F123" s="159">
        <f>F29</f>
        <v>0</v>
      </c>
      <c r="G123" s="173" t="s">
        <v>34</v>
      </c>
      <c r="H123" s="173" t="s">
        <v>106</v>
      </c>
      <c r="I123" s="174">
        <f>I29</f>
        <v>467901</v>
      </c>
    </row>
    <row r="124" spans="1:9" s="17" customFormat="1" ht="18.75" customHeight="1" x14ac:dyDescent="0.15">
      <c r="A124" s="319"/>
      <c r="B124" s="320"/>
      <c r="C124" s="207" t="s">
        <v>134</v>
      </c>
      <c r="D124" s="206"/>
      <c r="E124" s="143">
        <v>1156</v>
      </c>
      <c r="F124" s="33">
        <v>0</v>
      </c>
      <c r="G124" s="43" t="s">
        <v>106</v>
      </c>
      <c r="H124" s="43" t="s">
        <v>34</v>
      </c>
      <c r="I124" s="34">
        <v>1156</v>
      </c>
    </row>
    <row r="125" spans="1:9" s="17" customFormat="1" ht="18.95" customHeight="1" thickBot="1" x14ac:dyDescent="0.2">
      <c r="A125" s="321"/>
      <c r="B125" s="322"/>
      <c r="C125" s="323" t="s">
        <v>135</v>
      </c>
      <c r="D125" s="261"/>
      <c r="E125" s="170">
        <f>E123-E124</f>
        <v>466745</v>
      </c>
      <c r="F125" s="170">
        <f>F123-F124</f>
        <v>0</v>
      </c>
      <c r="G125" s="53" t="s">
        <v>106</v>
      </c>
      <c r="H125" s="53" t="s">
        <v>34</v>
      </c>
      <c r="I125" s="175">
        <f>I123-I124</f>
        <v>466745</v>
      </c>
    </row>
    <row r="126" spans="1:9" s="17" customFormat="1" ht="9.75" customHeight="1" x14ac:dyDescent="0.15">
      <c r="A126" s="87"/>
      <c r="B126" s="87"/>
      <c r="C126" s="87"/>
      <c r="D126" s="87"/>
      <c r="E126" s="87"/>
      <c r="F126" s="87"/>
      <c r="G126" s="87"/>
      <c r="H126" s="87"/>
      <c r="I126" s="87"/>
    </row>
    <row r="127" spans="1:9" ht="18" customHeight="1" thickBot="1" x14ac:dyDescent="0.2">
      <c r="A127" s="91" t="s">
        <v>161</v>
      </c>
      <c r="B127" s="91"/>
      <c r="C127" s="91"/>
      <c r="D127" s="87"/>
      <c r="E127" s="90"/>
      <c r="F127" s="90"/>
      <c r="G127" s="90"/>
      <c r="H127" s="90"/>
      <c r="I127" s="92"/>
    </row>
    <row r="128" spans="1:9" ht="21.95" customHeight="1" x14ac:dyDescent="0.15">
      <c r="A128" s="93"/>
      <c r="B128" s="94"/>
      <c r="C128" s="303" t="s">
        <v>92</v>
      </c>
      <c r="D128" s="304"/>
      <c r="E128" s="305" t="s">
        <v>93</v>
      </c>
      <c r="F128" s="303" t="s">
        <v>94</v>
      </c>
      <c r="G128" s="304"/>
      <c r="H128" s="307" t="s">
        <v>20</v>
      </c>
      <c r="I128" s="308"/>
    </row>
    <row r="129" spans="1:9" ht="21.95" customHeight="1" thickBot="1" x14ac:dyDescent="0.2">
      <c r="A129" s="95"/>
      <c r="B129" s="96"/>
      <c r="C129" s="97" t="s">
        <v>95</v>
      </c>
      <c r="D129" s="98" t="s">
        <v>96</v>
      </c>
      <c r="E129" s="306"/>
      <c r="F129" s="99" t="s">
        <v>95</v>
      </c>
      <c r="G129" s="100" t="s">
        <v>96</v>
      </c>
      <c r="H129" s="309"/>
      <c r="I129" s="310"/>
    </row>
    <row r="130" spans="1:9" ht="21.95" customHeight="1" x14ac:dyDescent="0.15">
      <c r="A130" s="311" t="s">
        <v>97</v>
      </c>
      <c r="B130" s="312"/>
      <c r="C130" s="101">
        <v>1102047</v>
      </c>
      <c r="D130" s="102">
        <v>156024</v>
      </c>
      <c r="E130" s="103">
        <v>11561</v>
      </c>
      <c r="F130" s="101">
        <v>266</v>
      </c>
      <c r="G130" s="102">
        <v>1</v>
      </c>
      <c r="H130" s="313">
        <v>1269899</v>
      </c>
      <c r="I130" s="314"/>
    </row>
    <row r="131" spans="1:9" ht="21.95" customHeight="1" thickBot="1" x14ac:dyDescent="0.2">
      <c r="A131" s="295" t="s">
        <v>98</v>
      </c>
      <c r="B131" s="296"/>
      <c r="C131" s="104">
        <v>171</v>
      </c>
      <c r="D131" s="105">
        <v>0</v>
      </c>
      <c r="E131" s="106">
        <v>0</v>
      </c>
      <c r="F131" s="104">
        <v>0</v>
      </c>
      <c r="G131" s="105">
        <v>0</v>
      </c>
      <c r="H131" s="297">
        <v>171</v>
      </c>
      <c r="I131" s="298"/>
    </row>
    <row r="132" spans="1:9" ht="21.95" customHeight="1" thickBot="1" x14ac:dyDescent="0.2">
      <c r="A132" s="299" t="s">
        <v>99</v>
      </c>
      <c r="B132" s="300"/>
      <c r="C132" s="107">
        <v>6835382100</v>
      </c>
      <c r="D132" s="108">
        <v>819030300</v>
      </c>
      <c r="E132" s="107">
        <v>54550600</v>
      </c>
      <c r="F132" s="109">
        <v>771400</v>
      </c>
      <c r="G132" s="81">
        <v>4400</v>
      </c>
      <c r="H132" s="301">
        <v>7709738800</v>
      </c>
      <c r="I132" s="302"/>
    </row>
    <row r="133" spans="1:9" s="17" customFormat="1" ht="21.95" customHeight="1" x14ac:dyDescent="0.15">
      <c r="A133" s="88"/>
      <c r="B133" s="88"/>
      <c r="C133" s="89"/>
      <c r="D133" s="89"/>
      <c r="E133" s="89"/>
      <c r="F133" s="89"/>
      <c r="G133" s="89"/>
      <c r="H133" s="89"/>
      <c r="I133" s="89"/>
    </row>
    <row r="134" spans="1:9" s="17" customFormat="1" ht="21.95" customHeight="1" x14ac:dyDescent="0.15">
      <c r="A134" s="88"/>
      <c r="B134" s="88"/>
      <c r="C134" s="89"/>
      <c r="D134" s="89"/>
      <c r="E134" s="89"/>
      <c r="F134" s="89"/>
      <c r="G134" s="89"/>
      <c r="H134" s="89"/>
      <c r="I134" s="89"/>
    </row>
    <row r="135" spans="1:9" s="17" customFormat="1" ht="21.95" customHeight="1" x14ac:dyDescent="0.15">
      <c r="A135" s="88"/>
      <c r="B135" s="88"/>
      <c r="C135" s="89"/>
      <c r="D135" s="89"/>
      <c r="E135" s="89"/>
      <c r="F135" s="89"/>
      <c r="G135" s="89"/>
      <c r="H135" s="89"/>
      <c r="I135" s="89"/>
    </row>
    <row r="136" spans="1:9" s="17" customFormat="1" ht="21.95" customHeight="1" x14ac:dyDescent="0.15">
      <c r="A136" s="88"/>
      <c r="B136" s="88"/>
      <c r="C136" s="89"/>
      <c r="D136" s="89"/>
      <c r="E136" s="89"/>
      <c r="F136" s="89"/>
      <c r="G136" s="89"/>
      <c r="H136" s="89"/>
      <c r="I136" s="89"/>
    </row>
    <row r="137" spans="1:9" s="17" customFormat="1" ht="21.95" customHeight="1" x14ac:dyDescent="0.15">
      <c r="A137" s="88"/>
      <c r="B137" s="88"/>
      <c r="C137" s="89"/>
      <c r="D137" s="89"/>
      <c r="E137" s="89"/>
      <c r="F137" s="89"/>
      <c r="G137" s="89"/>
      <c r="H137" s="89"/>
      <c r="I137" s="89"/>
    </row>
    <row r="138" spans="1:9" s="17" customFormat="1" ht="21.95" customHeight="1" x14ac:dyDescent="0.15">
      <c r="A138" s="88"/>
      <c r="B138" s="88"/>
      <c r="C138" s="89"/>
      <c r="D138" s="89"/>
      <c r="E138" s="89"/>
      <c r="F138" s="89"/>
      <c r="G138" s="89"/>
      <c r="H138" s="89"/>
      <c r="I138" s="89"/>
    </row>
    <row r="139" spans="1:9" s="17" customFormat="1" ht="21.95" customHeight="1" x14ac:dyDescent="0.15">
      <c r="A139" s="88"/>
      <c r="B139" s="88"/>
      <c r="C139" s="89"/>
      <c r="D139" s="89"/>
      <c r="E139" s="89"/>
      <c r="F139" s="89"/>
      <c r="G139" s="89"/>
      <c r="H139" s="89"/>
      <c r="I139" s="89"/>
    </row>
    <row r="140" spans="1:9" s="17" customFormat="1" ht="21.95" customHeight="1" x14ac:dyDescent="0.15">
      <c r="A140" s="88"/>
      <c r="B140" s="88"/>
      <c r="C140" s="89"/>
      <c r="D140" s="89"/>
      <c r="E140" s="89"/>
      <c r="F140" s="89"/>
      <c r="G140" s="89"/>
      <c r="H140" s="89"/>
      <c r="I140" s="89"/>
    </row>
    <row r="141" spans="1:9" s="17" customFormat="1" ht="21.95" customHeight="1" x14ac:dyDescent="0.15">
      <c r="A141" s="88"/>
      <c r="B141" s="88"/>
      <c r="C141" s="89"/>
      <c r="D141" s="89"/>
      <c r="E141" s="89"/>
      <c r="F141" s="89"/>
      <c r="G141" s="89"/>
      <c r="H141" s="89"/>
      <c r="I141" s="89"/>
    </row>
    <row r="142" spans="1:9" s="17" customFormat="1" ht="21.95" customHeight="1" x14ac:dyDescent="0.15">
      <c r="A142" s="88"/>
      <c r="B142" s="88"/>
      <c r="C142" s="89"/>
      <c r="D142" s="89"/>
      <c r="E142" s="89"/>
      <c r="F142" s="89"/>
      <c r="G142" s="89"/>
      <c r="H142" s="89"/>
      <c r="I142" s="89"/>
    </row>
    <row r="143" spans="1:9" s="17" customFormat="1" ht="21.95" customHeight="1" x14ac:dyDescent="0.15">
      <c r="A143" s="88"/>
      <c r="B143" s="88"/>
      <c r="C143" s="89"/>
      <c r="D143" s="89"/>
      <c r="E143" s="89"/>
      <c r="F143" s="89"/>
      <c r="G143" s="89"/>
      <c r="H143" s="89"/>
      <c r="I143" s="89"/>
    </row>
    <row r="144" spans="1:9" s="17" customFormat="1" ht="21.95" customHeight="1" x14ac:dyDescent="0.15">
      <c r="A144" s="88"/>
      <c r="B144" s="88"/>
      <c r="C144" s="89"/>
      <c r="D144" s="89"/>
      <c r="E144" s="89"/>
      <c r="F144" s="89"/>
      <c r="G144" s="89"/>
      <c r="H144" s="89"/>
      <c r="I144" s="89"/>
    </row>
    <row r="145" spans="1:9" s="17" customFormat="1" ht="21.95" customHeight="1" x14ac:dyDescent="0.15">
      <c r="A145" s="88"/>
      <c r="B145" s="88"/>
      <c r="C145" s="89"/>
      <c r="D145" s="89"/>
      <c r="E145" s="89"/>
      <c r="F145" s="89"/>
      <c r="G145" s="89"/>
      <c r="H145" s="89"/>
      <c r="I145" s="89"/>
    </row>
    <row r="146" spans="1:9" s="17" customFormat="1" ht="21.95" customHeight="1" x14ac:dyDescent="0.15">
      <c r="A146" s="88"/>
      <c r="B146" s="88"/>
      <c r="C146" s="89"/>
      <c r="D146" s="89"/>
      <c r="E146" s="89"/>
      <c r="F146" s="89"/>
      <c r="G146" s="89"/>
      <c r="H146" s="89"/>
      <c r="I146" s="89"/>
    </row>
    <row r="147" spans="1:9" s="17" customFormat="1" ht="21.95" customHeight="1" x14ac:dyDescent="0.15">
      <c r="A147" s="88"/>
      <c r="B147" s="88"/>
      <c r="C147" s="89"/>
      <c r="D147" s="89"/>
      <c r="E147" s="89"/>
      <c r="F147" s="89"/>
      <c r="G147" s="89"/>
      <c r="H147" s="89"/>
      <c r="I147" s="89"/>
    </row>
    <row r="148" spans="1:9" s="17" customFormat="1" ht="21.95" customHeight="1" x14ac:dyDescent="0.15">
      <c r="A148" s="88"/>
      <c r="B148" s="88"/>
      <c r="C148" s="89"/>
      <c r="D148" s="89"/>
      <c r="E148" s="89"/>
      <c r="F148" s="89"/>
      <c r="G148" s="89"/>
      <c r="H148" s="89"/>
      <c r="I148" s="89"/>
    </row>
    <row r="149" spans="1:9" s="17" customFormat="1" ht="21.95" customHeight="1" x14ac:dyDescent="0.15">
      <c r="A149" s="88"/>
      <c r="B149" s="88"/>
      <c r="C149" s="89"/>
      <c r="D149" s="89"/>
      <c r="E149" s="89"/>
      <c r="F149" s="89"/>
      <c r="G149" s="89"/>
      <c r="H149" s="89"/>
      <c r="I149" s="89"/>
    </row>
    <row r="150" spans="1:9" s="17" customFormat="1" ht="21.95" customHeight="1" x14ac:dyDescent="0.15">
      <c r="A150" s="88"/>
      <c r="B150" s="88"/>
      <c r="C150" s="89"/>
      <c r="D150" s="89"/>
      <c r="E150" s="89"/>
      <c r="F150" s="89"/>
      <c r="G150" s="89"/>
      <c r="H150" s="89"/>
      <c r="I150" s="89"/>
    </row>
    <row r="151" spans="1:9" s="17" customFormat="1" ht="21.95" customHeight="1" x14ac:dyDescent="0.15">
      <c r="A151" s="88"/>
      <c r="B151" s="88"/>
      <c r="C151" s="89"/>
      <c r="D151" s="89"/>
      <c r="E151" s="89"/>
      <c r="F151" s="89"/>
      <c r="G151" s="89"/>
      <c r="H151" s="89"/>
      <c r="I151" s="89"/>
    </row>
    <row r="152" spans="1:9" s="17" customFormat="1" ht="21.95" customHeight="1" x14ac:dyDescent="0.15">
      <c r="A152" s="88"/>
      <c r="B152" s="88"/>
      <c r="C152" s="89"/>
      <c r="D152" s="89"/>
      <c r="E152" s="89"/>
      <c r="F152" s="89"/>
      <c r="G152" s="89"/>
      <c r="H152" s="89"/>
      <c r="I152" s="89"/>
    </row>
    <row r="153" spans="1:9" s="17" customFormat="1" ht="21.95" customHeight="1" x14ac:dyDescent="0.15">
      <c r="A153" s="88"/>
      <c r="B153" s="88"/>
      <c r="C153" s="89"/>
      <c r="D153" s="89"/>
      <c r="E153" s="89"/>
      <c r="F153" s="89"/>
      <c r="G153" s="89"/>
      <c r="H153" s="89"/>
      <c r="I153" s="89"/>
    </row>
    <row r="154" spans="1:9" s="17" customFormat="1" ht="21.95" customHeight="1" x14ac:dyDescent="0.15">
      <c r="A154" s="88"/>
      <c r="B154" s="88"/>
      <c r="C154" s="89"/>
      <c r="D154" s="89"/>
      <c r="E154" s="89"/>
      <c r="F154" s="89"/>
      <c r="G154" s="89"/>
      <c r="H154" s="89"/>
      <c r="I154" s="89"/>
    </row>
    <row r="155" spans="1:9" s="17" customFormat="1" ht="21.95" customHeight="1" x14ac:dyDescent="0.15">
      <c r="A155" s="88"/>
      <c r="B155" s="88"/>
      <c r="C155" s="89"/>
      <c r="D155" s="89"/>
      <c r="E155" s="89"/>
      <c r="F155" s="89"/>
      <c r="G155" s="89"/>
      <c r="H155" s="89"/>
      <c r="I155" s="89"/>
    </row>
    <row r="156" spans="1:9" s="17" customFormat="1" ht="21.95" customHeight="1" x14ac:dyDescent="0.15">
      <c r="A156" s="88"/>
      <c r="B156" s="88"/>
      <c r="C156" s="89"/>
      <c r="D156" s="89"/>
      <c r="E156" s="89"/>
      <c r="F156" s="89"/>
      <c r="G156" s="89"/>
      <c r="H156" s="89"/>
      <c r="I156" s="89"/>
    </row>
    <row r="157" spans="1:9" s="17" customFormat="1" ht="21.95" customHeight="1" x14ac:dyDescent="0.15">
      <c r="A157" s="88"/>
      <c r="B157" s="88"/>
      <c r="C157" s="89"/>
      <c r="D157" s="89"/>
      <c r="E157" s="89"/>
      <c r="F157" s="89"/>
      <c r="G157" s="89"/>
      <c r="H157" s="89"/>
      <c r="I157" s="89"/>
    </row>
    <row r="158" spans="1:9" s="17" customFormat="1" ht="21.95" customHeight="1" x14ac:dyDescent="0.15">
      <c r="A158" s="88"/>
      <c r="B158" s="88"/>
      <c r="C158" s="89"/>
      <c r="D158" s="89"/>
      <c r="E158" s="89"/>
      <c r="F158" s="89"/>
      <c r="G158" s="89"/>
      <c r="H158" s="89"/>
      <c r="I158" s="89"/>
    </row>
    <row r="159" spans="1:9" s="17" customFormat="1" ht="21.95" customHeight="1" x14ac:dyDescent="0.15">
      <c r="A159" s="88"/>
      <c r="B159" s="88"/>
      <c r="C159" s="89"/>
      <c r="D159" s="89"/>
      <c r="E159" s="89"/>
      <c r="F159" s="89"/>
      <c r="G159" s="89"/>
      <c r="H159" s="89"/>
      <c r="I159" s="89"/>
    </row>
    <row r="160" spans="1:9" s="17" customFormat="1" ht="21.95" customHeight="1" x14ac:dyDescent="0.15">
      <c r="A160" s="88"/>
      <c r="B160" s="88"/>
      <c r="C160" s="89"/>
      <c r="D160" s="89"/>
      <c r="E160" s="89"/>
      <c r="F160" s="89"/>
      <c r="G160" s="89"/>
      <c r="H160" s="89"/>
      <c r="I160" s="89"/>
    </row>
    <row r="161" spans="1:9" s="17" customFormat="1" ht="21.95" customHeight="1" x14ac:dyDescent="0.15">
      <c r="A161" s="88"/>
      <c r="B161" s="88"/>
      <c r="C161" s="89"/>
      <c r="D161" s="89"/>
      <c r="E161" s="89"/>
      <c r="F161" s="89"/>
      <c r="G161" s="89"/>
      <c r="H161" s="89"/>
      <c r="I161" s="89"/>
    </row>
    <row r="162" spans="1:9" s="17" customFormat="1" ht="21.95" customHeight="1" x14ac:dyDescent="0.15">
      <c r="A162" s="88"/>
      <c r="B162" s="88"/>
      <c r="C162" s="89"/>
      <c r="D162" s="89"/>
      <c r="E162" s="89"/>
      <c r="F162" s="89"/>
      <c r="G162" s="89"/>
      <c r="H162" s="89"/>
      <c r="I162" s="89"/>
    </row>
    <row r="163" spans="1:9" s="17" customFormat="1" ht="21.95" customHeight="1" x14ac:dyDescent="0.15">
      <c r="A163" s="88"/>
      <c r="B163" s="88"/>
      <c r="C163" s="89"/>
      <c r="D163" s="89"/>
      <c r="E163" s="89"/>
      <c r="F163" s="89"/>
      <c r="G163" s="89"/>
      <c r="H163" s="89"/>
      <c r="I163" s="89"/>
    </row>
    <row r="164" spans="1:9" s="17" customFormat="1" ht="21.95" customHeight="1" x14ac:dyDescent="0.15">
      <c r="A164" s="88"/>
      <c r="B164" s="88"/>
      <c r="C164" s="89"/>
      <c r="D164" s="89"/>
      <c r="E164" s="89"/>
      <c r="F164" s="89"/>
      <c r="G164" s="89"/>
      <c r="H164" s="89"/>
      <c r="I164" s="89"/>
    </row>
    <row r="165" spans="1:9" s="17" customFormat="1" ht="21.95" customHeight="1" x14ac:dyDescent="0.15">
      <c r="A165" s="88"/>
      <c r="B165" s="88"/>
      <c r="C165" s="89"/>
      <c r="D165" s="89"/>
      <c r="E165" s="89"/>
      <c r="F165" s="89"/>
      <c r="G165" s="89"/>
      <c r="H165" s="89"/>
      <c r="I165" s="89"/>
    </row>
    <row r="166" spans="1:9" s="17" customFormat="1" ht="21.95" customHeight="1" x14ac:dyDescent="0.15">
      <c r="A166" s="88"/>
      <c r="B166" s="88"/>
      <c r="C166" s="89"/>
      <c r="D166" s="89"/>
      <c r="E166" s="89"/>
      <c r="F166" s="89"/>
      <c r="G166" s="89"/>
      <c r="H166" s="89"/>
      <c r="I166" s="89"/>
    </row>
    <row r="167" spans="1:9" s="17" customFormat="1" ht="21.95" customHeight="1" x14ac:dyDescent="0.15">
      <c r="A167" s="88"/>
      <c r="B167" s="88"/>
      <c r="C167" s="89"/>
      <c r="D167" s="89"/>
      <c r="E167" s="89"/>
      <c r="F167" s="89"/>
      <c r="G167" s="89"/>
      <c r="H167" s="89"/>
      <c r="I167" s="89"/>
    </row>
    <row r="168" spans="1:9" s="17" customFormat="1" ht="21.95" customHeight="1" x14ac:dyDescent="0.15">
      <c r="A168" s="88"/>
      <c r="B168" s="88"/>
      <c r="C168" s="89"/>
      <c r="D168" s="89"/>
      <c r="E168" s="89"/>
      <c r="F168" s="89"/>
      <c r="G168" s="89"/>
      <c r="H168" s="89"/>
      <c r="I168" s="89"/>
    </row>
    <row r="169" spans="1:9" s="17" customFormat="1" ht="21.95" customHeight="1" x14ac:dyDescent="0.15">
      <c r="A169" s="88"/>
      <c r="B169" s="88"/>
      <c r="C169" s="89"/>
      <c r="D169" s="89"/>
      <c r="E169" s="89"/>
      <c r="F169" s="89"/>
      <c r="G169" s="89"/>
      <c r="H169" s="89"/>
      <c r="I169" s="89"/>
    </row>
    <row r="170" spans="1:9" s="17" customFormat="1" ht="21.95" customHeight="1" x14ac:dyDescent="0.15">
      <c r="A170" s="88"/>
      <c r="B170" s="88"/>
      <c r="C170" s="89"/>
      <c r="D170" s="89"/>
      <c r="E170" s="89"/>
      <c r="F170" s="89"/>
      <c r="G170" s="89"/>
      <c r="H170" s="89"/>
      <c r="I170" s="89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8" t="s">
        <v>162</v>
      </c>
      <c r="B1" s="208"/>
      <c r="C1" s="208"/>
      <c r="D1" s="208"/>
      <c r="E1" s="208"/>
      <c r="F1" s="208"/>
      <c r="G1" s="208"/>
      <c r="H1" s="208"/>
      <c r="I1" s="208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9" t="s">
        <v>1</v>
      </c>
    </row>
    <row r="4" spans="1:9" ht="19.5" customHeight="1" x14ac:dyDescent="0.15">
      <c r="A4" s="210" t="s">
        <v>163</v>
      </c>
      <c r="B4" s="210"/>
      <c r="C4" s="210"/>
      <c r="D4" s="210"/>
      <c r="E4" s="210"/>
      <c r="F4" s="210"/>
      <c r="G4" s="210"/>
      <c r="H4" s="210"/>
      <c r="I4" s="209"/>
    </row>
    <row r="5" spans="1:9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5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11" t="s">
        <v>7</v>
      </c>
      <c r="B9" s="212"/>
      <c r="C9" s="212"/>
      <c r="D9" s="213"/>
      <c r="E9" s="130" t="s">
        <v>8</v>
      </c>
      <c r="F9" s="18" t="s">
        <v>9</v>
      </c>
      <c r="G9" s="18" t="s">
        <v>10</v>
      </c>
      <c r="H9" s="18" t="s">
        <v>11</v>
      </c>
      <c r="I9" s="19" t="s">
        <v>12</v>
      </c>
    </row>
    <row r="10" spans="1:9" ht="23.1" customHeight="1" x14ac:dyDescent="0.15">
      <c r="A10" s="214" t="s">
        <v>13</v>
      </c>
      <c r="B10" s="215"/>
      <c r="C10" s="220" t="s">
        <v>14</v>
      </c>
      <c r="D10" s="20" t="s">
        <v>15</v>
      </c>
      <c r="E10" s="141">
        <v>119860</v>
      </c>
      <c r="F10" s="21">
        <v>0</v>
      </c>
      <c r="G10" s="21">
        <v>119848</v>
      </c>
      <c r="H10" s="21">
        <v>12</v>
      </c>
      <c r="I10" s="22">
        <f t="shared" ref="I10:I17" si="0">SUM(G10:H10)</f>
        <v>119860</v>
      </c>
    </row>
    <row r="11" spans="1:9" ht="23.1" customHeight="1" x14ac:dyDescent="0.15">
      <c r="A11" s="216"/>
      <c r="B11" s="217"/>
      <c r="C11" s="221"/>
      <c r="D11" s="131" t="s">
        <v>16</v>
      </c>
      <c r="E11" s="24">
        <v>979</v>
      </c>
      <c r="F11" s="25">
        <v>0</v>
      </c>
      <c r="G11" s="25">
        <v>978</v>
      </c>
      <c r="H11" s="25">
        <v>1</v>
      </c>
      <c r="I11" s="26">
        <f t="shared" si="0"/>
        <v>979</v>
      </c>
    </row>
    <row r="12" spans="1:9" ht="23.1" customHeight="1" x14ac:dyDescent="0.15">
      <c r="A12" s="216"/>
      <c r="B12" s="217"/>
      <c r="C12" s="222" t="s">
        <v>17</v>
      </c>
      <c r="D12" s="131" t="s">
        <v>18</v>
      </c>
      <c r="E12" s="24">
        <v>18235</v>
      </c>
      <c r="F12" s="25">
        <v>0</v>
      </c>
      <c r="G12" s="25">
        <v>18235</v>
      </c>
      <c r="H12" s="25">
        <v>0</v>
      </c>
      <c r="I12" s="26">
        <f t="shared" si="0"/>
        <v>18235</v>
      </c>
    </row>
    <row r="13" spans="1:9" ht="23.1" customHeight="1" x14ac:dyDescent="0.15">
      <c r="A13" s="216"/>
      <c r="B13" s="217"/>
      <c r="C13" s="221"/>
      <c r="D13" s="131" t="s">
        <v>19</v>
      </c>
      <c r="E13" s="24">
        <v>24410</v>
      </c>
      <c r="F13" s="25">
        <v>37</v>
      </c>
      <c r="G13" s="25">
        <v>24447</v>
      </c>
      <c r="H13" s="25">
        <v>0</v>
      </c>
      <c r="I13" s="26">
        <f t="shared" si="0"/>
        <v>24447</v>
      </c>
    </row>
    <row r="14" spans="1:9" ht="23.1" customHeight="1" x14ac:dyDescent="0.15">
      <c r="A14" s="218"/>
      <c r="B14" s="219"/>
      <c r="C14" s="223" t="s">
        <v>20</v>
      </c>
      <c r="D14" s="224"/>
      <c r="E14" s="142">
        <f>SUM(E10:E13)</f>
        <v>163484</v>
      </c>
      <c r="F14" s="25">
        <f>SUM(F10:F13)</f>
        <v>37</v>
      </c>
      <c r="G14" s="25">
        <f>SUM(G10:G13)</f>
        <v>163508</v>
      </c>
      <c r="H14" s="25">
        <f>SUM(H10:H13)</f>
        <v>13</v>
      </c>
      <c r="I14" s="26">
        <f t="shared" si="0"/>
        <v>163521</v>
      </c>
    </row>
    <row r="15" spans="1:9" ht="23.1" customHeight="1" x14ac:dyDescent="0.15">
      <c r="A15" s="191" t="s">
        <v>21</v>
      </c>
      <c r="B15" s="192"/>
      <c r="C15" s="193"/>
      <c r="D15" s="131" t="s">
        <v>18</v>
      </c>
      <c r="E15" s="27">
        <v>515269</v>
      </c>
      <c r="F15" s="25">
        <v>7954</v>
      </c>
      <c r="G15" s="25">
        <v>522955</v>
      </c>
      <c r="H15" s="25">
        <v>268</v>
      </c>
      <c r="I15" s="26">
        <f t="shared" si="0"/>
        <v>523223</v>
      </c>
    </row>
    <row r="16" spans="1:9" ht="23.1" customHeight="1" x14ac:dyDescent="0.15">
      <c r="A16" s="194"/>
      <c r="B16" s="195"/>
      <c r="C16" s="196"/>
      <c r="D16" s="131" t="s">
        <v>19</v>
      </c>
      <c r="E16" s="27">
        <v>289550</v>
      </c>
      <c r="F16" s="25">
        <v>11142</v>
      </c>
      <c r="G16" s="25">
        <v>300660</v>
      </c>
      <c r="H16" s="25">
        <v>32</v>
      </c>
      <c r="I16" s="26">
        <f t="shared" si="0"/>
        <v>300692</v>
      </c>
    </row>
    <row r="17" spans="1:9" ht="23.1" customHeight="1" x14ac:dyDescent="0.15">
      <c r="A17" s="197"/>
      <c r="B17" s="198"/>
      <c r="C17" s="199"/>
      <c r="D17" s="131" t="s">
        <v>22</v>
      </c>
      <c r="E17" s="28">
        <f>SUM(E15:E16)</f>
        <v>804819</v>
      </c>
      <c r="F17" s="25">
        <f>SUM(F15:F16)</f>
        <v>19096</v>
      </c>
      <c r="G17" s="25">
        <f>SUM(G15:G16)</f>
        <v>823615</v>
      </c>
      <c r="H17" s="24">
        <f>SUM(H15:H16)</f>
        <v>300</v>
      </c>
      <c r="I17" s="26">
        <f t="shared" si="0"/>
        <v>823915</v>
      </c>
    </row>
    <row r="18" spans="1:9" ht="23.1" customHeight="1" x14ac:dyDescent="0.15">
      <c r="A18" s="200" t="s">
        <v>23</v>
      </c>
      <c r="B18" s="201"/>
      <c r="C18" s="201"/>
      <c r="D18" s="132"/>
      <c r="E18" s="28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191" t="s">
        <v>25</v>
      </c>
      <c r="B19" s="192"/>
      <c r="C19" s="193"/>
      <c r="D19" s="131" t="s">
        <v>18</v>
      </c>
      <c r="E19" s="27">
        <v>346</v>
      </c>
      <c r="F19" s="25">
        <v>2</v>
      </c>
      <c r="G19" s="25">
        <v>348</v>
      </c>
      <c r="H19" s="25">
        <v>0</v>
      </c>
      <c r="I19" s="26">
        <f t="shared" ref="I19:I25" si="1">SUM(G19:H19)</f>
        <v>348</v>
      </c>
    </row>
    <row r="20" spans="1:9" ht="23.1" customHeight="1" x14ac:dyDescent="0.15">
      <c r="A20" s="194"/>
      <c r="B20" s="195"/>
      <c r="C20" s="196"/>
      <c r="D20" s="131" t="s">
        <v>19</v>
      </c>
      <c r="E20" s="27">
        <v>7622</v>
      </c>
      <c r="F20" s="25">
        <v>61</v>
      </c>
      <c r="G20" s="25">
        <v>7683</v>
      </c>
      <c r="H20" s="25">
        <v>0</v>
      </c>
      <c r="I20" s="26">
        <f t="shared" si="1"/>
        <v>7683</v>
      </c>
    </row>
    <row r="21" spans="1:9" ht="23.1" customHeight="1" x14ac:dyDescent="0.15">
      <c r="A21" s="197"/>
      <c r="B21" s="198"/>
      <c r="C21" s="199"/>
      <c r="D21" s="131" t="s">
        <v>22</v>
      </c>
      <c r="E21" s="28">
        <f>SUM(E19:E20)</f>
        <v>7968</v>
      </c>
      <c r="F21" s="25">
        <f>SUM(F19:F20)</f>
        <v>63</v>
      </c>
      <c r="G21" s="25">
        <f>SUM(G19:G20)</f>
        <v>8031</v>
      </c>
      <c r="H21" s="24">
        <f>SUM(H19:H20)</f>
        <v>0</v>
      </c>
      <c r="I21" s="26">
        <f t="shared" si="1"/>
        <v>8031</v>
      </c>
    </row>
    <row r="22" spans="1:9" ht="23.1" customHeight="1" x14ac:dyDescent="0.15">
      <c r="A22" s="202" t="s">
        <v>26</v>
      </c>
      <c r="B22" s="203"/>
      <c r="C22" s="203"/>
      <c r="D22" s="204"/>
      <c r="E22" s="143">
        <v>1013</v>
      </c>
      <c r="F22" s="33">
        <v>0</v>
      </c>
      <c r="G22" s="33">
        <v>1013</v>
      </c>
      <c r="H22" s="33">
        <v>0</v>
      </c>
      <c r="I22" s="34">
        <f t="shared" si="1"/>
        <v>1013</v>
      </c>
    </row>
    <row r="23" spans="1:9" ht="23.1" customHeight="1" x14ac:dyDescent="0.15">
      <c r="A23" s="35"/>
      <c r="B23" s="36"/>
      <c r="C23" s="205" t="s">
        <v>164</v>
      </c>
      <c r="D23" s="206"/>
      <c r="E23" s="143">
        <v>41</v>
      </c>
      <c r="F23" s="33">
        <v>0</v>
      </c>
      <c r="G23" s="33">
        <v>41</v>
      </c>
      <c r="H23" s="33">
        <v>0</v>
      </c>
      <c r="I23" s="34">
        <f t="shared" si="1"/>
        <v>41</v>
      </c>
    </row>
    <row r="24" spans="1:9" ht="23.1" customHeight="1" x14ac:dyDescent="0.15">
      <c r="A24" s="35"/>
      <c r="B24" s="36"/>
      <c r="C24" s="37"/>
      <c r="D24" s="128" t="s">
        <v>28</v>
      </c>
      <c r="E24" s="143">
        <v>2</v>
      </c>
      <c r="F24" s="33">
        <v>0</v>
      </c>
      <c r="G24" s="33">
        <v>2</v>
      </c>
      <c r="H24" s="33">
        <v>0</v>
      </c>
      <c r="I24" s="34">
        <f t="shared" si="1"/>
        <v>2</v>
      </c>
    </row>
    <row r="25" spans="1:9" ht="23.1" customHeight="1" x14ac:dyDescent="0.15">
      <c r="A25" s="39"/>
      <c r="B25" s="40"/>
      <c r="C25" s="207" t="s">
        <v>29</v>
      </c>
      <c r="D25" s="206"/>
      <c r="E25" s="143">
        <v>275</v>
      </c>
      <c r="F25" s="33">
        <v>0</v>
      </c>
      <c r="G25" s="33">
        <v>275</v>
      </c>
      <c r="H25" s="33">
        <v>0</v>
      </c>
      <c r="I25" s="34">
        <f t="shared" si="1"/>
        <v>275</v>
      </c>
    </row>
    <row r="26" spans="1:9" ht="23.1" customHeight="1" x14ac:dyDescent="0.15">
      <c r="A26" s="232" t="s">
        <v>30</v>
      </c>
      <c r="B26" s="192"/>
      <c r="C26" s="193"/>
      <c r="D26" s="131" t="s">
        <v>31</v>
      </c>
      <c r="E26" s="24">
        <v>1572</v>
      </c>
      <c r="F26" s="25">
        <v>0</v>
      </c>
      <c r="G26" s="30" t="s">
        <v>24</v>
      </c>
      <c r="H26" s="30" t="s">
        <v>24</v>
      </c>
      <c r="I26" s="26">
        <v>1572</v>
      </c>
    </row>
    <row r="27" spans="1:9" ht="23.1" customHeight="1" x14ac:dyDescent="0.15">
      <c r="A27" s="194"/>
      <c r="B27" s="195"/>
      <c r="C27" s="196"/>
      <c r="D27" s="131" t="s">
        <v>32</v>
      </c>
      <c r="E27" s="24">
        <v>6029</v>
      </c>
      <c r="F27" s="25">
        <v>0</v>
      </c>
      <c r="G27" s="30" t="s">
        <v>24</v>
      </c>
      <c r="H27" s="30" t="s">
        <v>24</v>
      </c>
      <c r="I27" s="26">
        <v>6029</v>
      </c>
    </row>
    <row r="28" spans="1:9" ht="23.1" customHeight="1" x14ac:dyDescent="0.15">
      <c r="A28" s="197"/>
      <c r="B28" s="198"/>
      <c r="C28" s="199"/>
      <c r="D28" s="131" t="s">
        <v>20</v>
      </c>
      <c r="E28" s="24">
        <f>SUM(E26:E27)</f>
        <v>7601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7601</v>
      </c>
    </row>
    <row r="29" spans="1:9" ht="23.1" customHeight="1" x14ac:dyDescent="0.15">
      <c r="A29" s="233" t="s">
        <v>33</v>
      </c>
      <c r="B29" s="234"/>
      <c r="C29" s="228"/>
      <c r="D29" s="229"/>
      <c r="E29" s="27">
        <v>483933</v>
      </c>
      <c r="F29" s="25">
        <v>3</v>
      </c>
      <c r="G29" s="30" t="s">
        <v>106</v>
      </c>
      <c r="H29" s="30" t="s">
        <v>106</v>
      </c>
      <c r="I29" s="26">
        <v>483936</v>
      </c>
    </row>
    <row r="30" spans="1:9" ht="23.1" customHeight="1" x14ac:dyDescent="0.15">
      <c r="A30" s="235"/>
      <c r="B30" s="236"/>
      <c r="C30" s="205" t="s">
        <v>27</v>
      </c>
      <c r="D30" s="206"/>
      <c r="E30" s="27">
        <v>161073</v>
      </c>
      <c r="F30" s="25">
        <v>0</v>
      </c>
      <c r="G30" s="30" t="s">
        <v>34</v>
      </c>
      <c r="H30" s="30" t="s">
        <v>34</v>
      </c>
      <c r="I30" s="26">
        <v>161073</v>
      </c>
    </row>
    <row r="31" spans="1:9" ht="23.1" customHeight="1" x14ac:dyDescent="0.15">
      <c r="A31" s="126"/>
      <c r="B31" s="127"/>
      <c r="C31" s="37"/>
      <c r="D31" s="128" t="s">
        <v>28</v>
      </c>
      <c r="E31" s="27">
        <v>15498</v>
      </c>
      <c r="F31" s="25">
        <v>0</v>
      </c>
      <c r="G31" s="30" t="s">
        <v>34</v>
      </c>
      <c r="H31" s="30" t="s">
        <v>34</v>
      </c>
      <c r="I31" s="26">
        <v>15498</v>
      </c>
    </row>
    <row r="32" spans="1:9" ht="23.1" customHeight="1" x14ac:dyDescent="0.15">
      <c r="A32" s="235"/>
      <c r="B32" s="236"/>
      <c r="C32" s="228" t="s">
        <v>29</v>
      </c>
      <c r="D32" s="229"/>
      <c r="E32" s="27">
        <v>63999</v>
      </c>
      <c r="F32" s="25">
        <v>1</v>
      </c>
      <c r="G32" s="30" t="s">
        <v>34</v>
      </c>
      <c r="H32" s="30" t="s">
        <v>34</v>
      </c>
      <c r="I32" s="26">
        <v>64000</v>
      </c>
    </row>
    <row r="33" spans="1:9" ht="23.1" customHeight="1" x14ac:dyDescent="0.15">
      <c r="A33" s="225" t="s">
        <v>39</v>
      </c>
      <c r="B33" s="226"/>
      <c r="C33" s="228" t="s">
        <v>109</v>
      </c>
      <c r="D33" s="229"/>
      <c r="E33" s="27">
        <v>11322</v>
      </c>
      <c r="F33" s="25">
        <v>38</v>
      </c>
      <c r="G33" s="25">
        <v>11359</v>
      </c>
      <c r="H33" s="25">
        <v>1</v>
      </c>
      <c r="I33" s="26">
        <f>SUM(G33:H33)</f>
        <v>11360</v>
      </c>
    </row>
    <row r="34" spans="1:9" ht="23.1" customHeight="1" x14ac:dyDescent="0.15">
      <c r="A34" s="216"/>
      <c r="B34" s="227"/>
      <c r="C34" s="228" t="s">
        <v>154</v>
      </c>
      <c r="D34" s="229"/>
      <c r="E34" s="27">
        <v>2534</v>
      </c>
      <c r="F34" s="25">
        <v>9</v>
      </c>
      <c r="G34" s="25">
        <v>2542</v>
      </c>
      <c r="H34" s="25">
        <v>1</v>
      </c>
      <c r="I34" s="26">
        <f>SUM(G34:H34)</f>
        <v>2543</v>
      </c>
    </row>
    <row r="35" spans="1:9" ht="23.1" customHeight="1" x14ac:dyDescent="0.15">
      <c r="A35" s="216"/>
      <c r="B35" s="227"/>
      <c r="C35" s="228" t="s">
        <v>42</v>
      </c>
      <c r="D35" s="229"/>
      <c r="E35" s="27">
        <v>3</v>
      </c>
      <c r="F35" s="25">
        <v>0</v>
      </c>
      <c r="G35" s="25">
        <v>3</v>
      </c>
      <c r="H35" s="25">
        <v>0</v>
      </c>
      <c r="I35" s="26">
        <f>SUM(G35:H35)</f>
        <v>3</v>
      </c>
    </row>
    <row r="36" spans="1:9" ht="23.1" customHeight="1" x14ac:dyDescent="0.15">
      <c r="A36" s="216"/>
      <c r="B36" s="227"/>
      <c r="C36" s="228" t="s">
        <v>112</v>
      </c>
      <c r="D36" s="229"/>
      <c r="E36" s="27">
        <v>1</v>
      </c>
      <c r="F36" s="25">
        <v>0</v>
      </c>
      <c r="G36" s="25">
        <v>1</v>
      </c>
      <c r="H36" s="25">
        <v>0</v>
      </c>
      <c r="I36" s="26">
        <f>SUM(G36:H36)</f>
        <v>1</v>
      </c>
    </row>
    <row r="37" spans="1:9" ht="23.1" customHeight="1" x14ac:dyDescent="0.15">
      <c r="A37" s="216"/>
      <c r="B37" s="227"/>
      <c r="C37" s="230" t="s">
        <v>20</v>
      </c>
      <c r="D37" s="231"/>
      <c r="E37" s="25">
        <f>SUM(E33:E36)</f>
        <v>13860</v>
      </c>
      <c r="F37" s="25">
        <f>SUM(F33:F36)</f>
        <v>47</v>
      </c>
      <c r="G37" s="25">
        <f>SUM(G33:G36)</f>
        <v>13905</v>
      </c>
      <c r="H37" s="25">
        <f>SUM(H33:H36)</f>
        <v>2</v>
      </c>
      <c r="I37" s="26">
        <f>SUM(G37:H37)</f>
        <v>13907</v>
      </c>
    </row>
    <row r="38" spans="1:9" ht="23.1" customHeight="1" x14ac:dyDescent="0.15">
      <c r="A38" s="249" t="s">
        <v>44</v>
      </c>
      <c r="B38" s="250"/>
      <c r="C38" s="250"/>
      <c r="D38" s="251"/>
      <c r="E38" s="143">
        <v>20996</v>
      </c>
      <c r="F38" s="33">
        <v>0</v>
      </c>
      <c r="G38" s="43" t="s">
        <v>106</v>
      </c>
      <c r="H38" s="43" t="s">
        <v>34</v>
      </c>
      <c r="I38" s="34">
        <v>20996</v>
      </c>
    </row>
    <row r="39" spans="1:9" ht="23.1" customHeight="1" x14ac:dyDescent="0.15">
      <c r="A39" s="249" t="s">
        <v>45</v>
      </c>
      <c r="B39" s="250"/>
      <c r="C39" s="250"/>
      <c r="D39" s="251"/>
      <c r="E39" s="143">
        <v>7705</v>
      </c>
      <c r="F39" s="33">
        <v>0</v>
      </c>
      <c r="G39" s="33">
        <v>7697</v>
      </c>
      <c r="H39" s="33">
        <v>8</v>
      </c>
      <c r="I39" s="34">
        <f>SUM(G39:H39)</f>
        <v>7705</v>
      </c>
    </row>
    <row r="40" spans="1:9" ht="23.1" customHeight="1" x14ac:dyDescent="0.15">
      <c r="A40" s="249" t="s">
        <v>46</v>
      </c>
      <c r="B40" s="250"/>
      <c r="C40" s="250"/>
      <c r="D40" s="251"/>
      <c r="E40" s="143">
        <v>399</v>
      </c>
      <c r="F40" s="33">
        <v>0</v>
      </c>
      <c r="G40" s="33">
        <v>399</v>
      </c>
      <c r="H40" s="33">
        <v>0</v>
      </c>
      <c r="I40" s="34">
        <f>SUM(G40:H40)</f>
        <v>399</v>
      </c>
    </row>
    <row r="41" spans="1:9" ht="23.1" customHeight="1" x14ac:dyDescent="0.15">
      <c r="A41" s="239" t="s">
        <v>47</v>
      </c>
      <c r="B41" s="252"/>
      <c r="C41" s="253"/>
      <c r="D41" s="254"/>
      <c r="E41" s="44">
        <v>190098</v>
      </c>
      <c r="F41" s="33">
        <v>18</v>
      </c>
      <c r="G41" s="43" t="s">
        <v>34</v>
      </c>
      <c r="H41" s="43" t="s">
        <v>34</v>
      </c>
      <c r="I41" s="34">
        <v>190116</v>
      </c>
    </row>
    <row r="42" spans="1:9" ht="23.1" customHeight="1" x14ac:dyDescent="0.15">
      <c r="A42" s="239"/>
      <c r="B42" s="252"/>
      <c r="C42" s="255" t="s">
        <v>48</v>
      </c>
      <c r="D42" s="256"/>
      <c r="E42" s="143">
        <v>176301</v>
      </c>
      <c r="F42" s="33">
        <v>18</v>
      </c>
      <c r="G42" s="33">
        <v>176314</v>
      </c>
      <c r="H42" s="33">
        <v>5</v>
      </c>
      <c r="I42" s="34">
        <f>SUM(G42:H42)</f>
        <v>176319</v>
      </c>
    </row>
    <row r="43" spans="1:9" ht="23.1" customHeight="1" x14ac:dyDescent="0.15">
      <c r="A43" s="239"/>
      <c r="B43" s="252"/>
      <c r="C43" s="257" t="s">
        <v>49</v>
      </c>
      <c r="D43" s="258"/>
      <c r="E43" s="45">
        <v>12756</v>
      </c>
      <c r="F43" s="33">
        <v>0</v>
      </c>
      <c r="G43" s="43" t="s">
        <v>34</v>
      </c>
      <c r="H43" s="43" t="s">
        <v>34</v>
      </c>
      <c r="I43" s="34">
        <v>12756</v>
      </c>
    </row>
    <row r="44" spans="1:9" ht="23.1" customHeight="1" x14ac:dyDescent="0.15">
      <c r="A44" s="239"/>
      <c r="B44" s="252"/>
      <c r="C44" s="46"/>
      <c r="D44" s="47" t="s">
        <v>50</v>
      </c>
      <c r="E44" s="144">
        <v>5490</v>
      </c>
      <c r="F44" s="33">
        <v>0</v>
      </c>
      <c r="G44" s="43" t="s">
        <v>165</v>
      </c>
      <c r="H44" s="48" t="s">
        <v>166</v>
      </c>
      <c r="I44" s="34">
        <v>5490</v>
      </c>
    </row>
    <row r="45" spans="1:9" ht="23.1" customHeight="1" x14ac:dyDescent="0.15">
      <c r="A45" s="239"/>
      <c r="B45" s="252"/>
      <c r="C45" s="247" t="s">
        <v>51</v>
      </c>
      <c r="D45" s="251"/>
      <c r="E45" s="45">
        <v>19</v>
      </c>
      <c r="F45" s="49">
        <v>0</v>
      </c>
      <c r="G45" s="43" t="s">
        <v>34</v>
      </c>
      <c r="H45" s="48" t="s">
        <v>34</v>
      </c>
      <c r="I45" s="34">
        <v>19</v>
      </c>
    </row>
    <row r="46" spans="1:9" ht="23.1" customHeight="1" x14ac:dyDescent="0.15">
      <c r="A46" s="239"/>
      <c r="B46" s="252"/>
      <c r="C46" s="247" t="s">
        <v>52</v>
      </c>
      <c r="D46" s="251"/>
      <c r="E46" s="45">
        <v>5</v>
      </c>
      <c r="F46" s="49">
        <v>0</v>
      </c>
      <c r="G46" s="43" t="s">
        <v>34</v>
      </c>
      <c r="H46" s="48" t="s">
        <v>34</v>
      </c>
      <c r="I46" s="34">
        <v>5</v>
      </c>
    </row>
    <row r="47" spans="1:9" ht="23.1" customHeight="1" x14ac:dyDescent="0.15">
      <c r="A47" s="239"/>
      <c r="B47" s="252"/>
      <c r="C47" s="247" t="s">
        <v>53</v>
      </c>
      <c r="D47" s="248"/>
      <c r="E47" s="45">
        <v>430</v>
      </c>
      <c r="F47" s="49">
        <v>0</v>
      </c>
      <c r="G47" s="33">
        <v>430</v>
      </c>
      <c r="H47" s="45">
        <v>0</v>
      </c>
      <c r="I47" s="34">
        <f>SUM(G47:H47)</f>
        <v>430</v>
      </c>
    </row>
    <row r="48" spans="1:9" ht="23.1" customHeight="1" x14ac:dyDescent="0.15">
      <c r="A48" s="237" t="s">
        <v>54</v>
      </c>
      <c r="B48" s="238"/>
      <c r="C48" s="243" t="s">
        <v>49</v>
      </c>
      <c r="D48" s="244"/>
      <c r="E48" s="45">
        <v>71583</v>
      </c>
      <c r="F48" s="49">
        <v>0</v>
      </c>
      <c r="G48" s="43" t="s">
        <v>106</v>
      </c>
      <c r="H48" s="48" t="s">
        <v>34</v>
      </c>
      <c r="I48" s="34">
        <v>71583</v>
      </c>
    </row>
    <row r="49" spans="1:9" ht="23.1" customHeight="1" x14ac:dyDescent="0.15">
      <c r="A49" s="239"/>
      <c r="B49" s="240"/>
      <c r="C49" s="50"/>
      <c r="D49" s="51" t="s">
        <v>50</v>
      </c>
      <c r="E49" s="45">
        <v>37059</v>
      </c>
      <c r="F49" s="49">
        <v>0</v>
      </c>
      <c r="G49" s="43" t="s">
        <v>34</v>
      </c>
      <c r="H49" s="48" t="s">
        <v>34</v>
      </c>
      <c r="I49" s="34">
        <v>37059</v>
      </c>
    </row>
    <row r="50" spans="1:9" ht="23.1" customHeight="1" x14ac:dyDescent="0.15">
      <c r="A50" s="239"/>
      <c r="B50" s="240"/>
      <c r="C50" s="245" t="s">
        <v>55</v>
      </c>
      <c r="D50" s="246"/>
      <c r="E50" s="45">
        <v>6</v>
      </c>
      <c r="F50" s="49">
        <v>0</v>
      </c>
      <c r="G50" s="43" t="s">
        <v>106</v>
      </c>
      <c r="H50" s="48" t="s">
        <v>34</v>
      </c>
      <c r="I50" s="34">
        <v>6</v>
      </c>
    </row>
    <row r="51" spans="1:9" ht="23.1" customHeight="1" x14ac:dyDescent="0.15">
      <c r="A51" s="239"/>
      <c r="B51" s="240"/>
      <c r="C51" s="245" t="s">
        <v>56</v>
      </c>
      <c r="D51" s="246"/>
      <c r="E51" s="45">
        <v>0</v>
      </c>
      <c r="F51" s="49">
        <v>0</v>
      </c>
      <c r="G51" s="43" t="s">
        <v>106</v>
      </c>
      <c r="H51" s="48" t="s">
        <v>106</v>
      </c>
      <c r="I51" s="34">
        <v>0</v>
      </c>
    </row>
    <row r="52" spans="1:9" ht="23.1" customHeight="1" x14ac:dyDescent="0.15">
      <c r="A52" s="241"/>
      <c r="B52" s="242"/>
      <c r="C52" s="247" t="s">
        <v>53</v>
      </c>
      <c r="D52" s="248"/>
      <c r="E52" s="45">
        <v>7557</v>
      </c>
      <c r="F52" s="49">
        <v>0</v>
      </c>
      <c r="G52" s="33">
        <v>7557</v>
      </c>
      <c r="H52" s="45">
        <v>0</v>
      </c>
      <c r="I52" s="34">
        <f>SUM(G52:H52)</f>
        <v>7557</v>
      </c>
    </row>
    <row r="53" spans="1:9" ht="23.1" customHeight="1" x14ac:dyDescent="0.15">
      <c r="A53" s="249" t="s">
        <v>57</v>
      </c>
      <c r="B53" s="250"/>
      <c r="C53" s="250"/>
      <c r="D53" s="251"/>
      <c r="E53" s="45">
        <v>698</v>
      </c>
      <c r="F53" s="49">
        <v>0</v>
      </c>
      <c r="G53" s="43" t="s">
        <v>34</v>
      </c>
      <c r="H53" s="48" t="s">
        <v>34</v>
      </c>
      <c r="I53" s="34">
        <v>698</v>
      </c>
    </row>
    <row r="54" spans="1:9" ht="23.1" customHeight="1" thickBot="1" x14ac:dyDescent="0.2">
      <c r="A54" s="259" t="s">
        <v>58</v>
      </c>
      <c r="B54" s="260"/>
      <c r="C54" s="260"/>
      <c r="D54" s="261"/>
      <c r="E54" s="145">
        <v>0</v>
      </c>
      <c r="F54" s="52">
        <v>0</v>
      </c>
      <c r="G54" s="53" t="s">
        <v>34</v>
      </c>
      <c r="H54" s="54" t="s">
        <v>34</v>
      </c>
      <c r="I54" s="55">
        <v>0</v>
      </c>
    </row>
    <row r="55" spans="1:9" ht="28.5" x14ac:dyDescent="0.3">
      <c r="A55" s="208" t="str">
        <f>A1</f>
        <v>検査関係業務量報告</v>
      </c>
      <c r="B55" s="208"/>
      <c r="C55" s="208"/>
      <c r="D55" s="208"/>
      <c r="E55" s="208"/>
      <c r="F55" s="208"/>
      <c r="G55" s="208"/>
      <c r="H55" s="208"/>
      <c r="I55" s="208"/>
    </row>
    <row r="56" spans="1:9" ht="12.75" customHeight="1" x14ac:dyDescent="0.3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 customHeight="1" x14ac:dyDescent="0.2">
      <c r="A57" s="57"/>
      <c r="B57" s="58"/>
      <c r="C57" s="58"/>
      <c r="F57" s="7"/>
      <c r="G57" s="7"/>
      <c r="H57" s="8"/>
      <c r="I57" s="262" t="str">
        <f>IF(I3="","",I3)</f>
        <v/>
      </c>
    </row>
    <row r="58" spans="1:9" ht="23.25" customHeight="1" x14ac:dyDescent="0.15">
      <c r="A58" s="263" t="str">
        <f>A4</f>
        <v>令和 1年10月</v>
      </c>
      <c r="B58" s="264"/>
      <c r="C58" s="264"/>
      <c r="D58" s="264"/>
      <c r="E58" s="264"/>
      <c r="F58" s="264"/>
      <c r="G58" s="264"/>
      <c r="H58" s="264"/>
      <c r="I58" s="262"/>
    </row>
    <row r="59" spans="1:9" ht="20.25" customHeight="1" thickBot="1" x14ac:dyDescent="0.2">
      <c r="A59" s="59" t="str">
        <f>A5</f>
        <v>全国計</v>
      </c>
      <c r="B59" s="60"/>
      <c r="C59" s="60"/>
      <c r="D59" s="60"/>
      <c r="E59" s="10"/>
      <c r="F59" s="11"/>
      <c r="G59" s="11"/>
      <c r="H59" s="11"/>
      <c r="I59" s="14" t="s">
        <v>138</v>
      </c>
    </row>
    <row r="60" spans="1:9" ht="23.1" customHeight="1" thickBot="1" x14ac:dyDescent="0.2">
      <c r="A60" s="211" t="s">
        <v>7</v>
      </c>
      <c r="B60" s="212"/>
      <c r="C60" s="212"/>
      <c r="D60" s="213"/>
      <c r="E60" s="129" t="s">
        <v>8</v>
      </c>
      <c r="F60" s="18" t="s">
        <v>9</v>
      </c>
      <c r="G60" s="18" t="s">
        <v>10</v>
      </c>
      <c r="H60" s="18" t="s">
        <v>11</v>
      </c>
      <c r="I60" s="19" t="s">
        <v>124</v>
      </c>
    </row>
    <row r="61" spans="1:9" ht="23.1" customHeight="1" x14ac:dyDescent="0.15">
      <c r="A61" s="265" t="s">
        <v>61</v>
      </c>
      <c r="B61" s="266"/>
      <c r="C61" s="230" t="s">
        <v>62</v>
      </c>
      <c r="D61" s="271"/>
      <c r="E61" s="62">
        <v>419</v>
      </c>
      <c r="F61" s="63">
        <v>0</v>
      </c>
      <c r="G61" s="30" t="s">
        <v>34</v>
      </c>
      <c r="H61" s="64" t="s">
        <v>165</v>
      </c>
      <c r="I61" s="34">
        <v>419</v>
      </c>
    </row>
    <row r="62" spans="1:9" ht="23.1" customHeight="1" x14ac:dyDescent="0.15">
      <c r="A62" s="267"/>
      <c r="B62" s="268"/>
      <c r="C62" s="230" t="s">
        <v>63</v>
      </c>
      <c r="D62" s="271"/>
      <c r="E62" s="62">
        <v>3873</v>
      </c>
      <c r="F62" s="63">
        <v>22</v>
      </c>
      <c r="G62" s="30" t="s">
        <v>34</v>
      </c>
      <c r="H62" s="64" t="s">
        <v>34</v>
      </c>
      <c r="I62" s="34">
        <v>3895</v>
      </c>
    </row>
    <row r="63" spans="1:9" ht="23.1" customHeight="1" x14ac:dyDescent="0.15">
      <c r="A63" s="267"/>
      <c r="B63" s="268"/>
      <c r="C63" s="230" t="s">
        <v>65</v>
      </c>
      <c r="D63" s="271"/>
      <c r="E63" s="62">
        <v>127</v>
      </c>
      <c r="F63" s="63">
        <v>0</v>
      </c>
      <c r="G63" s="30" t="s">
        <v>34</v>
      </c>
      <c r="H63" s="64" t="s">
        <v>34</v>
      </c>
      <c r="I63" s="34">
        <v>127</v>
      </c>
    </row>
    <row r="64" spans="1:9" ht="23.1" customHeight="1" x14ac:dyDescent="0.15">
      <c r="A64" s="269"/>
      <c r="B64" s="270"/>
      <c r="C64" s="230" t="s">
        <v>20</v>
      </c>
      <c r="D64" s="231"/>
      <c r="E64" s="25">
        <f>SUM(E61:E63)</f>
        <v>4419</v>
      </c>
      <c r="F64" s="25">
        <f>SUM(F61:F63)</f>
        <v>22</v>
      </c>
      <c r="G64" s="30" t="s">
        <v>34</v>
      </c>
      <c r="H64" s="30" t="s">
        <v>167</v>
      </c>
      <c r="I64" s="26">
        <f>SUM(I61:I63)</f>
        <v>4441</v>
      </c>
    </row>
    <row r="65" spans="1:9" ht="23.1" customHeight="1" x14ac:dyDescent="0.15">
      <c r="A65" s="265" t="s">
        <v>66</v>
      </c>
      <c r="B65" s="266"/>
      <c r="C65" s="234" t="s">
        <v>115</v>
      </c>
      <c r="D65" s="65" t="s">
        <v>116</v>
      </c>
      <c r="E65" s="27">
        <v>1</v>
      </c>
      <c r="F65" s="25">
        <v>0</v>
      </c>
      <c r="G65" s="25">
        <v>1</v>
      </c>
      <c r="H65" s="25">
        <v>0</v>
      </c>
      <c r="I65" s="34">
        <f t="shared" ref="I65:I76" si="2">SUM(G65:H65)</f>
        <v>1</v>
      </c>
    </row>
    <row r="66" spans="1:9" ht="23.1" customHeight="1" x14ac:dyDescent="0.15">
      <c r="A66" s="267"/>
      <c r="B66" s="268"/>
      <c r="C66" s="274"/>
      <c r="D66" s="65" t="s">
        <v>16</v>
      </c>
      <c r="E66" s="27">
        <v>418</v>
      </c>
      <c r="F66" s="25">
        <v>0</v>
      </c>
      <c r="G66" s="25">
        <v>418</v>
      </c>
      <c r="H66" s="25">
        <v>0</v>
      </c>
      <c r="I66" s="34">
        <f t="shared" si="2"/>
        <v>418</v>
      </c>
    </row>
    <row r="67" spans="1:9" ht="23.1" customHeight="1" x14ac:dyDescent="0.15">
      <c r="A67" s="267"/>
      <c r="B67" s="268"/>
      <c r="C67" s="234" t="s">
        <v>147</v>
      </c>
      <c r="D67" s="65" t="s">
        <v>116</v>
      </c>
      <c r="E67" s="27">
        <v>2</v>
      </c>
      <c r="F67" s="25">
        <v>0</v>
      </c>
      <c r="G67" s="25">
        <v>2</v>
      </c>
      <c r="H67" s="25">
        <v>0</v>
      </c>
      <c r="I67" s="34">
        <f t="shared" si="2"/>
        <v>2</v>
      </c>
    </row>
    <row r="68" spans="1:9" ht="23.1" customHeight="1" x14ac:dyDescent="0.15">
      <c r="A68" s="267"/>
      <c r="B68" s="268"/>
      <c r="C68" s="274"/>
      <c r="D68" s="65" t="s">
        <v>16</v>
      </c>
      <c r="E68" s="27">
        <v>3852</v>
      </c>
      <c r="F68" s="25">
        <v>25</v>
      </c>
      <c r="G68" s="25">
        <v>3876</v>
      </c>
      <c r="H68" s="25">
        <v>1</v>
      </c>
      <c r="I68" s="34">
        <f t="shared" si="2"/>
        <v>3877</v>
      </c>
    </row>
    <row r="69" spans="1:9" ht="23.1" customHeight="1" x14ac:dyDescent="0.15">
      <c r="A69" s="267"/>
      <c r="B69" s="268"/>
      <c r="C69" s="234" t="s">
        <v>168</v>
      </c>
      <c r="D69" s="65" t="s">
        <v>169</v>
      </c>
      <c r="E69" s="27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267"/>
      <c r="B70" s="268"/>
      <c r="C70" s="274"/>
      <c r="D70" s="65" t="s">
        <v>16</v>
      </c>
      <c r="E70" s="27">
        <v>120</v>
      </c>
      <c r="F70" s="25">
        <v>0</v>
      </c>
      <c r="G70" s="25">
        <v>120</v>
      </c>
      <c r="H70" s="25">
        <v>0</v>
      </c>
      <c r="I70" s="34">
        <f t="shared" si="2"/>
        <v>120</v>
      </c>
    </row>
    <row r="71" spans="1:9" ht="23.1" customHeight="1" x14ac:dyDescent="0.15">
      <c r="A71" s="272"/>
      <c r="B71" s="273"/>
      <c r="C71" s="230" t="s">
        <v>20</v>
      </c>
      <c r="D71" s="231"/>
      <c r="E71" s="25">
        <f>SUM(E65:E70)</f>
        <v>4393</v>
      </c>
      <c r="F71" s="25">
        <f>SUM(F65:F70)</f>
        <v>25</v>
      </c>
      <c r="G71" s="25">
        <f>SUM(G65:G70)</f>
        <v>4417</v>
      </c>
      <c r="H71" s="25">
        <f>SUM(H65:H70)</f>
        <v>1</v>
      </c>
      <c r="I71" s="34">
        <f t="shared" si="2"/>
        <v>4418</v>
      </c>
    </row>
    <row r="72" spans="1:9" ht="23.1" customHeight="1" x14ac:dyDescent="0.15">
      <c r="A72" s="265" t="s">
        <v>119</v>
      </c>
      <c r="B72" s="266"/>
      <c r="C72" s="228" t="s">
        <v>74</v>
      </c>
      <c r="D72" s="229"/>
      <c r="E72" s="66">
        <v>463</v>
      </c>
      <c r="F72" s="67">
        <v>0</v>
      </c>
      <c r="G72" s="25">
        <v>463</v>
      </c>
      <c r="H72" s="25">
        <v>0</v>
      </c>
      <c r="I72" s="34">
        <f t="shared" si="2"/>
        <v>463</v>
      </c>
    </row>
    <row r="73" spans="1:9" ht="23.1" customHeight="1" x14ac:dyDescent="0.15">
      <c r="A73" s="267"/>
      <c r="B73" s="268"/>
      <c r="C73" s="228" t="s">
        <v>104</v>
      </c>
      <c r="D73" s="229"/>
      <c r="E73" s="66">
        <v>3891</v>
      </c>
      <c r="F73" s="67">
        <v>22</v>
      </c>
      <c r="G73" s="25">
        <v>3911</v>
      </c>
      <c r="H73" s="25">
        <v>2</v>
      </c>
      <c r="I73" s="34">
        <f t="shared" si="2"/>
        <v>3913</v>
      </c>
    </row>
    <row r="74" spans="1:9" ht="23.1" customHeight="1" x14ac:dyDescent="0.15">
      <c r="A74" s="267"/>
      <c r="B74" s="268"/>
      <c r="C74" s="228" t="s">
        <v>76</v>
      </c>
      <c r="D74" s="229"/>
      <c r="E74" s="66">
        <v>130</v>
      </c>
      <c r="F74" s="67">
        <v>0</v>
      </c>
      <c r="G74" s="25">
        <v>130</v>
      </c>
      <c r="H74" s="25">
        <v>0</v>
      </c>
      <c r="I74" s="34">
        <f t="shared" si="2"/>
        <v>130</v>
      </c>
    </row>
    <row r="75" spans="1:9" ht="23.1" customHeight="1" x14ac:dyDescent="0.15">
      <c r="A75" s="267"/>
      <c r="B75" s="268"/>
      <c r="C75" s="228" t="s">
        <v>77</v>
      </c>
      <c r="D75" s="229"/>
      <c r="E75" s="66">
        <v>24</v>
      </c>
      <c r="F75" s="67">
        <v>0</v>
      </c>
      <c r="G75" s="25">
        <v>24</v>
      </c>
      <c r="H75" s="25">
        <v>0</v>
      </c>
      <c r="I75" s="34">
        <f t="shared" si="2"/>
        <v>24</v>
      </c>
    </row>
    <row r="76" spans="1:9" ht="23.1" customHeight="1" x14ac:dyDescent="0.15">
      <c r="A76" s="272"/>
      <c r="B76" s="273"/>
      <c r="C76" s="230" t="s">
        <v>20</v>
      </c>
      <c r="D76" s="231"/>
      <c r="E76" s="67">
        <f>SUM(E72:E75)</f>
        <v>4508</v>
      </c>
      <c r="F76" s="67">
        <f>SUM(F72:F75)</f>
        <v>22</v>
      </c>
      <c r="G76" s="67">
        <f>SUM(G72:G75)</f>
        <v>4528</v>
      </c>
      <c r="H76" s="67">
        <f>SUM(H72:H75)</f>
        <v>2</v>
      </c>
      <c r="I76" s="34">
        <f t="shared" si="2"/>
        <v>4530</v>
      </c>
    </row>
    <row r="77" spans="1:9" ht="23.1" customHeight="1" x14ac:dyDescent="0.15">
      <c r="A77" s="265" t="s">
        <v>78</v>
      </c>
      <c r="B77" s="266"/>
      <c r="C77" s="228" t="s">
        <v>120</v>
      </c>
      <c r="D77" s="229"/>
      <c r="E77" s="27">
        <v>3981</v>
      </c>
      <c r="F77" s="25">
        <v>0</v>
      </c>
      <c r="G77" s="30" t="s">
        <v>106</v>
      </c>
      <c r="H77" s="30" t="s">
        <v>106</v>
      </c>
      <c r="I77" s="34">
        <v>3981</v>
      </c>
    </row>
    <row r="78" spans="1:9" ht="23.1" customHeight="1" x14ac:dyDescent="0.15">
      <c r="A78" s="267"/>
      <c r="B78" s="268"/>
      <c r="C78" s="228" t="s">
        <v>104</v>
      </c>
      <c r="D78" s="229"/>
      <c r="E78" s="27">
        <v>34852</v>
      </c>
      <c r="F78" s="25">
        <v>685</v>
      </c>
      <c r="G78" s="30" t="s">
        <v>167</v>
      </c>
      <c r="H78" s="30" t="s">
        <v>34</v>
      </c>
      <c r="I78" s="34">
        <v>35537</v>
      </c>
    </row>
    <row r="79" spans="1:9" ht="23.1" customHeight="1" x14ac:dyDescent="0.15">
      <c r="A79" s="267"/>
      <c r="B79" s="268"/>
      <c r="C79" s="228" t="s">
        <v>121</v>
      </c>
      <c r="D79" s="229"/>
      <c r="E79" s="27">
        <v>1016</v>
      </c>
      <c r="F79" s="25">
        <v>12</v>
      </c>
      <c r="G79" s="30" t="s">
        <v>106</v>
      </c>
      <c r="H79" s="30" t="s">
        <v>34</v>
      </c>
      <c r="I79" s="34">
        <v>1028</v>
      </c>
    </row>
    <row r="80" spans="1:9" ht="23.1" customHeight="1" x14ac:dyDescent="0.15">
      <c r="A80" s="267"/>
      <c r="B80" s="268"/>
      <c r="C80" s="234" t="s">
        <v>77</v>
      </c>
      <c r="D80" s="285"/>
      <c r="E80" s="68">
        <v>248</v>
      </c>
      <c r="F80" s="69">
        <v>0</v>
      </c>
      <c r="G80" s="30" t="s">
        <v>106</v>
      </c>
      <c r="H80" s="30" t="s">
        <v>106</v>
      </c>
      <c r="I80" s="70">
        <v>248</v>
      </c>
    </row>
    <row r="81" spans="1:9" ht="23.1" customHeight="1" x14ac:dyDescent="0.15">
      <c r="A81" s="272"/>
      <c r="B81" s="273"/>
      <c r="C81" s="286" t="s">
        <v>20</v>
      </c>
      <c r="D81" s="229"/>
      <c r="E81" s="27">
        <f>SUM(E77:E80)</f>
        <v>40097</v>
      </c>
      <c r="F81" s="25">
        <f>SUM(F77:F80)</f>
        <v>697</v>
      </c>
      <c r="G81" s="30" t="s">
        <v>167</v>
      </c>
      <c r="H81" s="30" t="s">
        <v>167</v>
      </c>
      <c r="I81" s="26">
        <f>SUM(I77:I80)</f>
        <v>40794</v>
      </c>
    </row>
    <row r="82" spans="1:9" ht="23.1" customHeight="1" x14ac:dyDescent="0.15">
      <c r="A82" s="265" t="s">
        <v>82</v>
      </c>
      <c r="B82" s="275"/>
      <c r="C82" s="278" t="s">
        <v>13</v>
      </c>
      <c r="D82" s="279"/>
      <c r="E82" s="27">
        <v>35901</v>
      </c>
      <c r="F82" s="25">
        <v>0</v>
      </c>
      <c r="G82" s="30" t="s">
        <v>106</v>
      </c>
      <c r="H82" s="30" t="s">
        <v>106</v>
      </c>
      <c r="I82" s="26">
        <v>35901</v>
      </c>
    </row>
    <row r="83" spans="1:9" ht="23.1" customHeight="1" x14ac:dyDescent="0.15">
      <c r="A83" s="267"/>
      <c r="B83" s="276"/>
      <c r="C83" s="71"/>
      <c r="D83" s="72" t="s">
        <v>83</v>
      </c>
      <c r="E83" s="73">
        <v>35852</v>
      </c>
      <c r="F83" s="33">
        <v>0</v>
      </c>
      <c r="G83" s="43" t="s">
        <v>106</v>
      </c>
      <c r="H83" s="43" t="s">
        <v>106</v>
      </c>
      <c r="I83" s="34">
        <v>35852</v>
      </c>
    </row>
    <row r="84" spans="1:9" ht="23.1" customHeight="1" x14ac:dyDescent="0.15">
      <c r="A84" s="277"/>
      <c r="B84" s="276"/>
      <c r="C84" s="280" t="s">
        <v>84</v>
      </c>
      <c r="D84" s="279"/>
      <c r="E84" s="27">
        <v>13530</v>
      </c>
      <c r="F84" s="25">
        <v>0</v>
      </c>
      <c r="G84" s="30" t="s">
        <v>106</v>
      </c>
      <c r="H84" s="30" t="s">
        <v>106</v>
      </c>
      <c r="I84" s="26">
        <v>13530</v>
      </c>
    </row>
    <row r="85" spans="1:9" ht="23.1" customHeight="1" x14ac:dyDescent="0.15">
      <c r="A85" s="277"/>
      <c r="B85" s="276"/>
      <c r="C85" s="280" t="s">
        <v>85</v>
      </c>
      <c r="D85" s="279"/>
      <c r="E85" s="27">
        <v>817</v>
      </c>
      <c r="F85" s="25">
        <v>0</v>
      </c>
      <c r="G85" s="30" t="s">
        <v>106</v>
      </c>
      <c r="H85" s="30" t="s">
        <v>106</v>
      </c>
      <c r="I85" s="26">
        <v>817</v>
      </c>
    </row>
    <row r="86" spans="1:9" ht="23.1" customHeight="1" x14ac:dyDescent="0.15">
      <c r="A86" s="277"/>
      <c r="B86" s="276"/>
      <c r="C86" s="278" t="s">
        <v>20</v>
      </c>
      <c r="D86" s="281"/>
      <c r="E86" s="62">
        <f>SUM(E82,E84,E85)</f>
        <v>50248</v>
      </c>
      <c r="F86" s="67">
        <f>SUM(F82,F84,F85)</f>
        <v>0</v>
      </c>
      <c r="G86" s="30" t="s">
        <v>34</v>
      </c>
      <c r="H86" s="74" t="s">
        <v>106</v>
      </c>
      <c r="I86" s="75">
        <f>SUM(I82,I84,I85)</f>
        <v>50248</v>
      </c>
    </row>
    <row r="87" spans="1:9" ht="23.1" customHeight="1" thickBot="1" x14ac:dyDescent="0.2">
      <c r="A87" s="282" t="s">
        <v>86</v>
      </c>
      <c r="B87" s="283"/>
      <c r="C87" s="283"/>
      <c r="D87" s="284"/>
      <c r="E87" s="147">
        <v>342769</v>
      </c>
      <c r="F87" s="76">
        <v>38</v>
      </c>
      <c r="G87" s="43" t="s">
        <v>106</v>
      </c>
      <c r="H87" s="43" t="s">
        <v>34</v>
      </c>
      <c r="I87" s="34">
        <v>342807</v>
      </c>
    </row>
    <row r="88" spans="1:9" ht="23.1" customHeight="1" thickBot="1" x14ac:dyDescent="0.2">
      <c r="A88" s="290" t="s">
        <v>122</v>
      </c>
      <c r="B88" s="291"/>
      <c r="C88" s="291"/>
      <c r="D88" s="292"/>
      <c r="E88" s="77">
        <f>SUM(E14,E17,E18,E21,E22,E76)</f>
        <v>981792</v>
      </c>
      <c r="F88" s="77">
        <f>SUM(F14,F17,F18,F21,F22,F76)</f>
        <v>19218</v>
      </c>
      <c r="G88" s="77">
        <f>SUM(G14,G17,G21,G22,G76)</f>
        <v>1000695</v>
      </c>
      <c r="H88" s="77">
        <f>SUM(H14,H17,H21,H22,H76)</f>
        <v>315</v>
      </c>
      <c r="I88" s="81">
        <f>SUM(I14,I17,I18,I21,I22,I76)</f>
        <v>1001010</v>
      </c>
    </row>
    <row r="89" spans="1:9" ht="23.1" customHeight="1" thickBot="1" x14ac:dyDescent="0.2">
      <c r="A89" s="290" t="s">
        <v>88</v>
      </c>
      <c r="B89" s="291"/>
      <c r="C89" s="291"/>
      <c r="D89" s="292"/>
      <c r="E89" s="78">
        <f>SUM(E14,E17,E18,E21,E22,E28,E29,E37,E38,E39,E40,E41,E48,E50,E51,E52,E53,E54,E76)</f>
        <v>1786228</v>
      </c>
      <c r="F89" s="78">
        <f>SUM(F14,F17,F18,F21,F22,F28,F29,F37,F38,F39,F40,F41,F48,F50,F51,F52,F53,F54,F76)</f>
        <v>19286</v>
      </c>
      <c r="G89" s="79" t="s">
        <v>34</v>
      </c>
      <c r="H89" s="79" t="s">
        <v>106</v>
      </c>
      <c r="I89" s="81">
        <f>SUM(I14,I17,I18,I21,I22,I28,I29,I37,I38,I39,I40,I41,I48,I50,I51,I52,I53,I54,I76)</f>
        <v>1805514</v>
      </c>
    </row>
    <row r="90" spans="1:9" ht="23.1" customHeight="1" thickBot="1" x14ac:dyDescent="0.2">
      <c r="A90" s="290" t="s">
        <v>89</v>
      </c>
      <c r="B90" s="291"/>
      <c r="C90" s="291"/>
      <c r="D90" s="292"/>
      <c r="E90" s="80" t="s">
        <v>106</v>
      </c>
      <c r="F90" s="79" t="s">
        <v>106</v>
      </c>
      <c r="G90" s="79" t="s">
        <v>34</v>
      </c>
      <c r="H90" s="79" t="s">
        <v>106</v>
      </c>
      <c r="I90" s="81">
        <f>SUM(I11,I13,I16,I18,I20,I22)</f>
        <v>334814</v>
      </c>
    </row>
    <row r="91" spans="1:9" ht="23.1" customHeight="1" thickBot="1" x14ac:dyDescent="0.2">
      <c r="A91" s="290" t="s">
        <v>90</v>
      </c>
      <c r="B91" s="291"/>
      <c r="C91" s="291"/>
      <c r="D91" s="292"/>
      <c r="E91" s="82">
        <f>IF(I90=0,0,IF(I81=0,0,I81/I90))</f>
        <v>0.12184078324084417</v>
      </c>
      <c r="F91" s="83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4"/>
      <c r="G92" s="84"/>
      <c r="H92" s="84"/>
      <c r="I92" s="84"/>
    </row>
    <row r="93" spans="1:9" s="17" customFormat="1" ht="17.25" customHeight="1" thickBot="1" x14ac:dyDescent="0.2">
      <c r="A93" s="85" t="s">
        <v>123</v>
      </c>
      <c r="C93" s="85"/>
      <c r="D93" s="85"/>
      <c r="E93" s="86"/>
      <c r="F93" s="86"/>
      <c r="G93" s="86"/>
      <c r="H93" s="86"/>
      <c r="I93" s="148"/>
    </row>
    <row r="94" spans="1:9" s="17" customFormat="1" ht="18.75" customHeight="1" thickBot="1" x14ac:dyDescent="0.2">
      <c r="A94" s="327" t="s">
        <v>113</v>
      </c>
      <c r="B94" s="328"/>
      <c r="C94" s="328"/>
      <c r="D94" s="329"/>
      <c r="E94" s="149" t="s">
        <v>8</v>
      </c>
      <c r="F94" s="150" t="s">
        <v>9</v>
      </c>
      <c r="G94" s="150" t="s">
        <v>10</v>
      </c>
      <c r="H94" s="150" t="s">
        <v>11</v>
      </c>
      <c r="I94" s="151" t="s">
        <v>12</v>
      </c>
    </row>
    <row r="95" spans="1:9" s="17" customFormat="1" ht="23.1" hidden="1" customHeight="1" thickBot="1" x14ac:dyDescent="0.2">
      <c r="A95" s="346" t="s">
        <v>74</v>
      </c>
      <c r="B95" s="347"/>
      <c r="C95" s="152" t="s">
        <v>126</v>
      </c>
      <c r="D95" s="153" t="s">
        <v>15</v>
      </c>
      <c r="E95" s="154">
        <v>0</v>
      </c>
      <c r="F95" s="155">
        <v>0</v>
      </c>
      <c r="G95" s="155">
        <v>0</v>
      </c>
      <c r="H95" s="156" t="s">
        <v>24</v>
      </c>
      <c r="I95" s="81">
        <f>SUM(G95:H95)</f>
        <v>0</v>
      </c>
    </row>
    <row r="96" spans="1:9" s="17" customFormat="1" ht="23.1" customHeight="1" thickBot="1" x14ac:dyDescent="0.2">
      <c r="A96" s="324" t="s">
        <v>104</v>
      </c>
      <c r="B96" s="325"/>
      <c r="C96" s="330"/>
      <c r="D96" s="153" t="s">
        <v>18</v>
      </c>
      <c r="E96" s="154">
        <v>101456</v>
      </c>
      <c r="F96" s="155">
        <v>1047</v>
      </c>
      <c r="G96" s="155">
        <v>102503</v>
      </c>
      <c r="H96" s="156" t="s">
        <v>106</v>
      </c>
      <c r="I96" s="157">
        <f t="shared" ref="I96" si="3">SUM(G96:H96)</f>
        <v>102503</v>
      </c>
    </row>
    <row r="97" spans="1:9" s="17" customFormat="1" ht="9.75" customHeight="1" x14ac:dyDescent="0.15">
      <c r="A97" s="87"/>
      <c r="B97" s="87"/>
      <c r="C97" s="87"/>
      <c r="D97" s="87"/>
      <c r="E97" s="87"/>
      <c r="F97" s="87"/>
      <c r="G97" s="87"/>
      <c r="H97" s="87"/>
      <c r="I97" s="87"/>
    </row>
    <row r="98" spans="1:9" s="17" customFormat="1" ht="17.25" customHeight="1" thickBot="1" x14ac:dyDescent="0.2">
      <c r="A98" s="85" t="s">
        <v>127</v>
      </c>
      <c r="C98" s="85"/>
      <c r="D98" s="85"/>
      <c r="E98" s="86"/>
      <c r="F98" s="86"/>
      <c r="G98" s="86"/>
      <c r="H98" s="86"/>
      <c r="I98" s="148"/>
    </row>
    <row r="99" spans="1:9" s="17" customFormat="1" ht="18.75" customHeight="1" thickBot="1" x14ac:dyDescent="0.2">
      <c r="A99" s="327" t="s">
        <v>113</v>
      </c>
      <c r="B99" s="328"/>
      <c r="C99" s="328"/>
      <c r="D99" s="329"/>
      <c r="E99" s="149" t="s">
        <v>8</v>
      </c>
      <c r="F99" s="150" t="s">
        <v>9</v>
      </c>
      <c r="G99" s="150" t="s">
        <v>10</v>
      </c>
      <c r="H99" s="150" t="s">
        <v>11</v>
      </c>
      <c r="I99" s="151" t="s">
        <v>124</v>
      </c>
    </row>
    <row r="100" spans="1:9" s="17" customFormat="1" ht="23.1" hidden="1" customHeight="1" x14ac:dyDescent="0.15">
      <c r="A100" s="331" t="s">
        <v>13</v>
      </c>
      <c r="B100" s="332"/>
      <c r="C100" s="337" t="s">
        <v>126</v>
      </c>
      <c r="D100" s="158" t="s">
        <v>15</v>
      </c>
      <c r="E100" s="159">
        <f>E10+E95</f>
        <v>119860</v>
      </c>
      <c r="F100" s="160">
        <f>F10+F95</f>
        <v>0</v>
      </c>
      <c r="G100" s="160">
        <f>G10+G95</f>
        <v>119848</v>
      </c>
      <c r="H100" s="160">
        <f>H10</f>
        <v>12</v>
      </c>
      <c r="I100" s="161">
        <f>I10+I95</f>
        <v>119860</v>
      </c>
    </row>
    <row r="101" spans="1:9" s="17" customFormat="1" ht="23.1" hidden="1" customHeight="1" x14ac:dyDescent="0.15">
      <c r="A101" s="333"/>
      <c r="B101" s="334"/>
      <c r="C101" s="338"/>
      <c r="D101" s="128" t="s">
        <v>16</v>
      </c>
      <c r="E101" s="143">
        <f>E11</f>
        <v>979</v>
      </c>
      <c r="F101" s="143">
        <f t="shared" ref="F101:I101" si="4">F11</f>
        <v>0</v>
      </c>
      <c r="G101" s="143">
        <f t="shared" si="4"/>
        <v>978</v>
      </c>
      <c r="H101" s="143">
        <f>H11</f>
        <v>1</v>
      </c>
      <c r="I101" s="181">
        <f t="shared" si="4"/>
        <v>979</v>
      </c>
    </row>
    <row r="102" spans="1:9" s="17" customFormat="1" ht="23.1" hidden="1" customHeight="1" thickBot="1" x14ac:dyDescent="0.2">
      <c r="A102" s="335"/>
      <c r="B102" s="336"/>
      <c r="C102" s="323" t="s">
        <v>20</v>
      </c>
      <c r="D102" s="261"/>
      <c r="E102" s="145">
        <f>E100+E101</f>
        <v>120839</v>
      </c>
      <c r="F102" s="164">
        <f>F100+F101</f>
        <v>0</v>
      </c>
      <c r="G102" s="164">
        <f>G100+G101</f>
        <v>120826</v>
      </c>
      <c r="H102" s="164">
        <f t="shared" ref="H102:I102" si="5">H100+H101</f>
        <v>13</v>
      </c>
      <c r="I102" s="55">
        <f t="shared" si="5"/>
        <v>120839</v>
      </c>
    </row>
    <row r="103" spans="1:9" s="17" customFormat="1" ht="23.1" customHeight="1" x14ac:dyDescent="0.15">
      <c r="A103" s="339" t="s">
        <v>104</v>
      </c>
      <c r="B103" s="340"/>
      <c r="C103" s="341"/>
      <c r="D103" s="158" t="s">
        <v>18</v>
      </c>
      <c r="E103" s="159">
        <f>E15+E96</f>
        <v>616725</v>
      </c>
      <c r="F103" s="160">
        <f>F15+F96</f>
        <v>9001</v>
      </c>
      <c r="G103" s="160">
        <f>G15+G96</f>
        <v>625458</v>
      </c>
      <c r="H103" s="160">
        <f>H15</f>
        <v>268</v>
      </c>
      <c r="I103" s="161">
        <f t="shared" ref="I103" si="6">I15+I96</f>
        <v>625726</v>
      </c>
    </row>
    <row r="104" spans="1:9" s="17" customFormat="1" ht="23.1" customHeight="1" x14ac:dyDescent="0.15">
      <c r="A104" s="202"/>
      <c r="B104" s="203"/>
      <c r="C104" s="342"/>
      <c r="D104" s="165" t="s">
        <v>19</v>
      </c>
      <c r="E104" s="44">
        <f>E16</f>
        <v>289550</v>
      </c>
      <c r="F104" s="166">
        <f t="shared" ref="F104:I104" si="7">F16</f>
        <v>11142</v>
      </c>
      <c r="G104" s="166">
        <f t="shared" si="7"/>
        <v>300660</v>
      </c>
      <c r="H104" s="167">
        <f t="shared" si="7"/>
        <v>32</v>
      </c>
      <c r="I104" s="168">
        <f t="shared" si="7"/>
        <v>300692</v>
      </c>
    </row>
    <row r="105" spans="1:9" s="17" customFormat="1" ht="23.1" customHeight="1" thickBot="1" x14ac:dyDescent="0.2">
      <c r="A105" s="343"/>
      <c r="B105" s="344"/>
      <c r="C105" s="345"/>
      <c r="D105" s="169" t="s">
        <v>22</v>
      </c>
      <c r="E105" s="145">
        <f>E103+E104</f>
        <v>906275</v>
      </c>
      <c r="F105" s="164">
        <f t="shared" ref="F105:I105" si="8">F103+F104</f>
        <v>20143</v>
      </c>
      <c r="G105" s="164">
        <f t="shared" si="8"/>
        <v>926118</v>
      </c>
      <c r="H105" s="170">
        <f t="shared" si="8"/>
        <v>300</v>
      </c>
      <c r="I105" s="55">
        <f t="shared" si="8"/>
        <v>926418</v>
      </c>
    </row>
    <row r="106" spans="1:9" s="17" customFormat="1" ht="23.1" customHeight="1" thickBot="1" x14ac:dyDescent="0.2">
      <c r="A106" s="324" t="s">
        <v>122</v>
      </c>
      <c r="B106" s="325"/>
      <c r="C106" s="325"/>
      <c r="D106" s="326"/>
      <c r="E106" s="77">
        <f>E88+E95+E96</f>
        <v>1083248</v>
      </c>
      <c r="F106" s="77">
        <f>F88+F95+F96</f>
        <v>20265</v>
      </c>
      <c r="G106" s="77">
        <f>G88+G95+G96</f>
        <v>1103198</v>
      </c>
      <c r="H106" s="77">
        <f>H88</f>
        <v>315</v>
      </c>
      <c r="I106" s="81">
        <f>I88+I95+I96</f>
        <v>1103513</v>
      </c>
    </row>
    <row r="107" spans="1:9" s="17" customFormat="1" ht="23.1" customHeight="1" thickBot="1" x14ac:dyDescent="0.2">
      <c r="A107" s="324" t="s">
        <v>88</v>
      </c>
      <c r="B107" s="325"/>
      <c r="C107" s="325"/>
      <c r="D107" s="326"/>
      <c r="E107" s="78">
        <f>E89+E95+E96</f>
        <v>1887684</v>
      </c>
      <c r="F107" s="78">
        <f>F89+F95+F96</f>
        <v>20333</v>
      </c>
      <c r="G107" s="79" t="s">
        <v>34</v>
      </c>
      <c r="H107" s="79" t="s">
        <v>34</v>
      </c>
      <c r="I107" s="81">
        <f>I89+I95+I96</f>
        <v>1908017</v>
      </c>
    </row>
    <row r="108" spans="1:9" s="17" customFormat="1" ht="23.1" customHeight="1" thickBot="1" x14ac:dyDescent="0.2">
      <c r="A108" s="324" t="s">
        <v>132</v>
      </c>
      <c r="B108" s="325"/>
      <c r="C108" s="325"/>
      <c r="D108" s="326"/>
      <c r="E108" s="171">
        <f>IF(I105=0,0,IF(I103=0,0,I103/I105))</f>
        <v>0.67542513206781385</v>
      </c>
      <c r="F108" s="87"/>
      <c r="G108" s="87"/>
      <c r="H108" s="87"/>
      <c r="I108" s="87"/>
    </row>
    <row r="109" spans="1:9" s="17" customFormat="1" ht="21.95" customHeight="1" x14ac:dyDescent="0.15">
      <c r="A109" s="88"/>
      <c r="B109" s="88"/>
      <c r="C109" s="89"/>
      <c r="D109" s="89"/>
      <c r="E109" s="89"/>
      <c r="F109" s="89"/>
      <c r="G109" s="89"/>
      <c r="H109" s="89"/>
      <c r="I109" s="89"/>
    </row>
    <row r="110" spans="1:9" s="17" customFormat="1" ht="21.95" customHeight="1" x14ac:dyDescent="0.15">
      <c r="A110" s="88"/>
      <c r="B110" s="88"/>
      <c r="C110" s="89"/>
      <c r="D110" s="89"/>
      <c r="E110" s="89"/>
      <c r="F110" s="89"/>
      <c r="G110" s="89"/>
      <c r="H110" s="89"/>
      <c r="I110" s="89"/>
    </row>
    <row r="111" spans="1:9" s="17" customFormat="1" ht="21.95" hidden="1" customHeight="1" x14ac:dyDescent="0.15">
      <c r="A111" s="88"/>
      <c r="B111" s="88"/>
      <c r="C111" s="89"/>
      <c r="D111" s="89"/>
      <c r="E111" s="89"/>
      <c r="F111" s="89"/>
      <c r="G111" s="89"/>
      <c r="H111" s="89"/>
      <c r="I111" s="89"/>
    </row>
    <row r="112" spans="1:9" s="17" customFormat="1" ht="21.95" hidden="1" customHeight="1" x14ac:dyDescent="0.15">
      <c r="A112" s="88"/>
      <c r="B112" s="88"/>
      <c r="C112" s="89"/>
      <c r="D112" s="89"/>
      <c r="E112" s="89"/>
      <c r="F112" s="89"/>
      <c r="G112" s="89"/>
      <c r="H112" s="89"/>
      <c r="I112" s="89"/>
    </row>
    <row r="113" spans="1:9" s="17" customFormat="1" ht="21.95" hidden="1" customHeight="1" x14ac:dyDescent="0.15">
      <c r="A113" s="88"/>
      <c r="B113" s="88"/>
      <c r="C113" s="89"/>
      <c r="D113" s="89"/>
      <c r="E113" s="89"/>
      <c r="F113" s="89"/>
      <c r="G113" s="89"/>
      <c r="H113" s="89"/>
      <c r="I113" s="89"/>
    </row>
    <row r="114" spans="1:9" ht="9.75" hidden="1" customHeight="1" x14ac:dyDescent="0.15">
      <c r="A114" s="90"/>
      <c r="B114" s="90"/>
      <c r="C114" s="90"/>
      <c r="D114" s="90"/>
      <c r="E114" s="90"/>
      <c r="F114" s="90"/>
      <c r="G114" s="90"/>
      <c r="H114" s="90"/>
      <c r="I114" s="90"/>
    </row>
    <row r="115" spans="1:9" ht="28.5" x14ac:dyDescent="0.3">
      <c r="A115" s="294" t="str">
        <f>A1</f>
        <v>検査関係業務量報告</v>
      </c>
      <c r="B115" s="294"/>
      <c r="C115" s="294"/>
      <c r="D115" s="294"/>
      <c r="E115" s="294"/>
      <c r="F115" s="294"/>
      <c r="G115" s="294"/>
      <c r="H115" s="294"/>
      <c r="I115" s="294"/>
    </row>
    <row r="116" spans="1:9" ht="12.75" customHeight="1" x14ac:dyDescent="0.3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 customHeight="1" x14ac:dyDescent="0.2">
      <c r="A117" s="57"/>
      <c r="B117" s="58"/>
      <c r="C117" s="58"/>
      <c r="F117" s="7"/>
      <c r="G117" s="7"/>
      <c r="H117" s="8"/>
      <c r="I117" s="262" t="str">
        <f>IF(I3="","",I3)</f>
        <v/>
      </c>
    </row>
    <row r="118" spans="1:9" ht="23.25" customHeight="1" x14ac:dyDescent="0.15">
      <c r="A118" s="263" t="str">
        <f>A4</f>
        <v>令和 1年10月</v>
      </c>
      <c r="B118" s="264"/>
      <c r="C118" s="264"/>
      <c r="D118" s="264"/>
      <c r="E118" s="264"/>
      <c r="F118" s="264"/>
      <c r="G118" s="264"/>
      <c r="H118" s="264"/>
      <c r="I118" s="262"/>
    </row>
    <row r="119" spans="1:9" ht="20.25" customHeight="1" x14ac:dyDescent="0.15">
      <c r="A119" s="59" t="str">
        <f>A5</f>
        <v>全国計</v>
      </c>
      <c r="B119" s="60"/>
      <c r="C119" s="60"/>
      <c r="D119" s="60"/>
      <c r="E119" s="10"/>
      <c r="F119" s="11"/>
      <c r="G119" s="11"/>
      <c r="H119" s="11"/>
      <c r="I119" s="14" t="s">
        <v>91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5" t="s">
        <v>133</v>
      </c>
    </row>
    <row r="122" spans="1:9" s="17" customFormat="1" ht="18.75" customHeight="1" thickBot="1" x14ac:dyDescent="0.2">
      <c r="A122" s="327" t="s">
        <v>170</v>
      </c>
      <c r="B122" s="328"/>
      <c r="C122" s="328"/>
      <c r="D122" s="329"/>
      <c r="E122" s="149" t="s">
        <v>8</v>
      </c>
      <c r="F122" s="150" t="s">
        <v>9</v>
      </c>
      <c r="G122" s="150" t="s">
        <v>10</v>
      </c>
      <c r="H122" s="150" t="s">
        <v>11</v>
      </c>
      <c r="I122" s="151" t="s">
        <v>171</v>
      </c>
    </row>
    <row r="123" spans="1:9" s="17" customFormat="1" ht="18.95" customHeight="1" x14ac:dyDescent="0.15">
      <c r="A123" s="315" t="s">
        <v>33</v>
      </c>
      <c r="B123" s="316"/>
      <c r="C123" s="317"/>
      <c r="D123" s="318"/>
      <c r="E123" s="159">
        <f>E29</f>
        <v>483933</v>
      </c>
      <c r="F123" s="159">
        <f>F29</f>
        <v>3</v>
      </c>
      <c r="G123" s="173" t="s">
        <v>106</v>
      </c>
      <c r="H123" s="173" t="s">
        <v>34</v>
      </c>
      <c r="I123" s="174">
        <f>I29</f>
        <v>483936</v>
      </c>
    </row>
    <row r="124" spans="1:9" s="17" customFormat="1" ht="18.75" customHeight="1" x14ac:dyDescent="0.15">
      <c r="A124" s="319"/>
      <c r="B124" s="320"/>
      <c r="C124" s="207" t="s">
        <v>134</v>
      </c>
      <c r="D124" s="206"/>
      <c r="E124" s="143">
        <v>1215</v>
      </c>
      <c r="F124" s="33">
        <v>0</v>
      </c>
      <c r="G124" s="43" t="s">
        <v>165</v>
      </c>
      <c r="H124" s="43" t="s">
        <v>106</v>
      </c>
      <c r="I124" s="34">
        <v>1215</v>
      </c>
    </row>
    <row r="125" spans="1:9" s="17" customFormat="1" ht="18.95" customHeight="1" thickBot="1" x14ac:dyDescent="0.2">
      <c r="A125" s="321"/>
      <c r="B125" s="322"/>
      <c r="C125" s="323" t="s">
        <v>135</v>
      </c>
      <c r="D125" s="261"/>
      <c r="E125" s="170">
        <f>E123-E124</f>
        <v>482718</v>
      </c>
      <c r="F125" s="170">
        <f>F123-F124</f>
        <v>3</v>
      </c>
      <c r="G125" s="53" t="s">
        <v>165</v>
      </c>
      <c r="H125" s="53" t="s">
        <v>34</v>
      </c>
      <c r="I125" s="175">
        <f>I123-I124</f>
        <v>482721</v>
      </c>
    </row>
    <row r="126" spans="1:9" s="17" customFormat="1" ht="9.75" customHeight="1" x14ac:dyDescent="0.15">
      <c r="A126" s="87"/>
      <c r="B126" s="87"/>
      <c r="C126" s="87"/>
      <c r="D126" s="87"/>
      <c r="E126" s="87"/>
      <c r="F126" s="87"/>
      <c r="G126" s="87"/>
      <c r="H126" s="87"/>
      <c r="I126" s="87"/>
    </row>
    <row r="127" spans="1:9" ht="18" customHeight="1" thickBot="1" x14ac:dyDescent="0.2">
      <c r="A127" s="91" t="s">
        <v>161</v>
      </c>
      <c r="B127" s="91"/>
      <c r="C127" s="91"/>
      <c r="D127" s="87"/>
      <c r="E127" s="90"/>
      <c r="F127" s="90"/>
      <c r="G127" s="90"/>
      <c r="H127" s="90"/>
      <c r="I127" s="92"/>
    </row>
    <row r="128" spans="1:9" ht="21.95" customHeight="1" x14ac:dyDescent="0.15">
      <c r="A128" s="93"/>
      <c r="B128" s="94"/>
      <c r="C128" s="303" t="s">
        <v>92</v>
      </c>
      <c r="D128" s="304"/>
      <c r="E128" s="305" t="s">
        <v>93</v>
      </c>
      <c r="F128" s="303" t="s">
        <v>94</v>
      </c>
      <c r="G128" s="304"/>
      <c r="H128" s="307" t="s">
        <v>20</v>
      </c>
      <c r="I128" s="308"/>
    </row>
    <row r="129" spans="1:9" ht="21.95" customHeight="1" thickBot="1" x14ac:dyDescent="0.2">
      <c r="A129" s="95"/>
      <c r="B129" s="96"/>
      <c r="C129" s="97" t="s">
        <v>95</v>
      </c>
      <c r="D129" s="98" t="s">
        <v>96</v>
      </c>
      <c r="E129" s="306"/>
      <c r="F129" s="99" t="s">
        <v>95</v>
      </c>
      <c r="G129" s="100" t="s">
        <v>96</v>
      </c>
      <c r="H129" s="309"/>
      <c r="I129" s="310"/>
    </row>
    <row r="130" spans="1:9" ht="21.95" customHeight="1" x14ac:dyDescent="0.15">
      <c r="A130" s="311" t="s">
        <v>97</v>
      </c>
      <c r="B130" s="312"/>
      <c r="C130" s="101">
        <v>986458</v>
      </c>
      <c r="D130" s="102">
        <v>93696</v>
      </c>
      <c r="E130" s="103">
        <v>16076</v>
      </c>
      <c r="F130" s="101">
        <v>319</v>
      </c>
      <c r="G130" s="102">
        <v>2</v>
      </c>
      <c r="H130" s="313">
        <v>1096551</v>
      </c>
      <c r="I130" s="314"/>
    </row>
    <row r="131" spans="1:9" ht="21.95" customHeight="1" thickBot="1" x14ac:dyDescent="0.2">
      <c r="A131" s="295" t="s">
        <v>98</v>
      </c>
      <c r="B131" s="296"/>
      <c r="C131" s="104">
        <v>229</v>
      </c>
      <c r="D131" s="105">
        <v>0</v>
      </c>
      <c r="E131" s="106">
        <v>0</v>
      </c>
      <c r="F131" s="104">
        <v>0</v>
      </c>
      <c r="G131" s="105">
        <v>0</v>
      </c>
      <c r="H131" s="297">
        <v>229</v>
      </c>
      <c r="I131" s="298"/>
    </row>
    <row r="132" spans="1:9" ht="21.95" customHeight="1" thickBot="1" x14ac:dyDescent="0.2">
      <c r="A132" s="299" t="s">
        <v>99</v>
      </c>
      <c r="B132" s="300"/>
      <c r="C132" s="107">
        <v>6208995600</v>
      </c>
      <c r="D132" s="108">
        <v>480122800</v>
      </c>
      <c r="E132" s="107">
        <v>70644100</v>
      </c>
      <c r="F132" s="109">
        <v>925100</v>
      </c>
      <c r="G132" s="81">
        <v>8800</v>
      </c>
      <c r="H132" s="301">
        <v>6760696400</v>
      </c>
      <c r="I132" s="302"/>
    </row>
    <row r="133" spans="1:9" s="17" customFormat="1" ht="21.95" customHeight="1" x14ac:dyDescent="0.15">
      <c r="A133" s="88"/>
      <c r="B133" s="88"/>
      <c r="C133" s="89"/>
      <c r="D133" s="89"/>
      <c r="E133" s="89"/>
      <c r="F133" s="89"/>
      <c r="G133" s="89"/>
      <c r="H133" s="89"/>
      <c r="I133" s="89"/>
    </row>
    <row r="134" spans="1:9" s="17" customFormat="1" ht="21.95" customHeight="1" x14ac:dyDescent="0.15">
      <c r="A134" s="88"/>
      <c r="B134" s="88"/>
      <c r="C134" s="89"/>
      <c r="D134" s="89"/>
      <c r="E134" s="89"/>
      <c r="F134" s="89"/>
      <c r="G134" s="89"/>
      <c r="H134" s="89"/>
      <c r="I134" s="89"/>
    </row>
    <row r="135" spans="1:9" s="17" customFormat="1" ht="21.95" customHeight="1" x14ac:dyDescent="0.15">
      <c r="A135" s="88"/>
      <c r="B135" s="88"/>
      <c r="C135" s="89"/>
      <c r="D135" s="89"/>
      <c r="E135" s="89"/>
      <c r="F135" s="89"/>
      <c r="G135" s="89"/>
      <c r="H135" s="89"/>
      <c r="I135" s="89"/>
    </row>
    <row r="136" spans="1:9" s="17" customFormat="1" ht="21.95" customHeight="1" x14ac:dyDescent="0.15">
      <c r="A136" s="88"/>
      <c r="B136" s="88"/>
      <c r="C136" s="89"/>
      <c r="D136" s="89"/>
      <c r="E136" s="89"/>
      <c r="F136" s="89"/>
      <c r="G136" s="89"/>
      <c r="H136" s="89"/>
      <c r="I136" s="89"/>
    </row>
    <row r="137" spans="1:9" s="17" customFormat="1" ht="21.95" customHeight="1" x14ac:dyDescent="0.15">
      <c r="A137" s="88"/>
      <c r="B137" s="88"/>
      <c r="C137" s="89"/>
      <c r="D137" s="89"/>
      <c r="E137" s="89"/>
      <c r="F137" s="89"/>
      <c r="G137" s="89"/>
      <c r="H137" s="89"/>
      <c r="I137" s="89"/>
    </row>
    <row r="138" spans="1:9" s="17" customFormat="1" ht="21.95" customHeight="1" x14ac:dyDescent="0.15">
      <c r="A138" s="88"/>
      <c r="B138" s="88"/>
      <c r="C138" s="89"/>
      <c r="D138" s="89"/>
      <c r="E138" s="89"/>
      <c r="F138" s="89"/>
      <c r="G138" s="89"/>
      <c r="H138" s="89"/>
      <c r="I138" s="89"/>
    </row>
    <row r="139" spans="1:9" s="17" customFormat="1" ht="21.95" customHeight="1" x14ac:dyDescent="0.15">
      <c r="A139" s="88"/>
      <c r="B139" s="88"/>
      <c r="C139" s="89"/>
      <c r="D139" s="89"/>
      <c r="E139" s="89"/>
      <c r="F139" s="89"/>
      <c r="G139" s="89"/>
      <c r="H139" s="89"/>
      <c r="I139" s="89"/>
    </row>
    <row r="140" spans="1:9" s="17" customFormat="1" ht="21.95" customHeight="1" x14ac:dyDescent="0.15">
      <c r="A140" s="88"/>
      <c r="B140" s="88"/>
      <c r="C140" s="89"/>
      <c r="D140" s="89"/>
      <c r="E140" s="89"/>
      <c r="F140" s="89"/>
      <c r="G140" s="89"/>
      <c r="H140" s="89"/>
      <c r="I140" s="89"/>
    </row>
    <row r="141" spans="1:9" s="17" customFormat="1" ht="21.95" customHeight="1" x14ac:dyDescent="0.15">
      <c r="A141" s="88"/>
      <c r="B141" s="88"/>
      <c r="C141" s="89"/>
      <c r="D141" s="89"/>
      <c r="E141" s="89"/>
      <c r="F141" s="89"/>
      <c r="G141" s="89"/>
      <c r="H141" s="89"/>
      <c r="I141" s="89"/>
    </row>
    <row r="142" spans="1:9" s="17" customFormat="1" ht="21.95" customHeight="1" x14ac:dyDescent="0.15">
      <c r="A142" s="88"/>
      <c r="B142" s="88"/>
      <c r="C142" s="89"/>
      <c r="D142" s="89"/>
      <c r="E142" s="89"/>
      <c r="F142" s="89"/>
      <c r="G142" s="89"/>
      <c r="H142" s="89"/>
      <c r="I142" s="89"/>
    </row>
    <row r="143" spans="1:9" s="17" customFormat="1" ht="21.95" customHeight="1" x14ac:dyDescent="0.15">
      <c r="A143" s="88"/>
      <c r="B143" s="88"/>
      <c r="C143" s="89"/>
      <c r="D143" s="89"/>
      <c r="E143" s="89"/>
      <c r="F143" s="89"/>
      <c r="G143" s="89"/>
      <c r="H143" s="89"/>
      <c r="I143" s="89"/>
    </row>
    <row r="144" spans="1:9" s="17" customFormat="1" ht="21.95" customHeight="1" x14ac:dyDescent="0.15">
      <c r="A144" s="88"/>
      <c r="B144" s="88"/>
      <c r="C144" s="89"/>
      <c r="D144" s="89"/>
      <c r="E144" s="89"/>
      <c r="F144" s="89"/>
      <c r="G144" s="89"/>
      <c r="H144" s="89"/>
      <c r="I144" s="89"/>
    </row>
    <row r="145" spans="1:9" s="17" customFormat="1" ht="21.95" customHeight="1" x14ac:dyDescent="0.15">
      <c r="A145" s="88"/>
      <c r="B145" s="88"/>
      <c r="C145" s="89"/>
      <c r="D145" s="89"/>
      <c r="E145" s="89"/>
      <c r="F145" s="89"/>
      <c r="G145" s="89"/>
      <c r="H145" s="89"/>
      <c r="I145" s="89"/>
    </row>
    <row r="146" spans="1:9" s="17" customFormat="1" ht="21.95" customHeight="1" x14ac:dyDescent="0.15">
      <c r="A146" s="88"/>
      <c r="B146" s="88"/>
      <c r="C146" s="89"/>
      <c r="D146" s="89"/>
      <c r="E146" s="89"/>
      <c r="F146" s="89"/>
      <c r="G146" s="89"/>
      <c r="H146" s="89"/>
      <c r="I146" s="89"/>
    </row>
    <row r="147" spans="1:9" s="17" customFormat="1" ht="21.95" customHeight="1" x14ac:dyDescent="0.15">
      <c r="A147" s="88"/>
      <c r="B147" s="88"/>
      <c r="C147" s="89"/>
      <c r="D147" s="89"/>
      <c r="E147" s="89"/>
      <c r="F147" s="89"/>
      <c r="G147" s="89"/>
      <c r="H147" s="89"/>
      <c r="I147" s="89"/>
    </row>
    <row r="148" spans="1:9" s="17" customFormat="1" ht="21.95" customHeight="1" x14ac:dyDescent="0.15">
      <c r="A148" s="88"/>
      <c r="B148" s="88"/>
      <c r="C148" s="89"/>
      <c r="D148" s="89"/>
      <c r="E148" s="89"/>
      <c r="F148" s="89"/>
      <c r="G148" s="89"/>
      <c r="H148" s="89"/>
      <c r="I148" s="89"/>
    </row>
    <row r="149" spans="1:9" s="17" customFormat="1" ht="21.95" customHeight="1" x14ac:dyDescent="0.15">
      <c r="A149" s="88"/>
      <c r="B149" s="88"/>
      <c r="C149" s="89"/>
      <c r="D149" s="89"/>
      <c r="E149" s="89"/>
      <c r="F149" s="89"/>
      <c r="G149" s="89"/>
      <c r="H149" s="89"/>
      <c r="I149" s="89"/>
    </row>
    <row r="150" spans="1:9" s="17" customFormat="1" ht="21.95" customHeight="1" x14ac:dyDescent="0.15">
      <c r="A150" s="88"/>
      <c r="B150" s="88"/>
      <c r="C150" s="89"/>
      <c r="D150" s="89"/>
      <c r="E150" s="89"/>
      <c r="F150" s="89"/>
      <c r="G150" s="89"/>
      <c r="H150" s="89"/>
      <c r="I150" s="89"/>
    </row>
    <row r="151" spans="1:9" s="17" customFormat="1" ht="21.95" customHeight="1" x14ac:dyDescent="0.15">
      <c r="A151" s="88"/>
      <c r="B151" s="88"/>
      <c r="C151" s="89"/>
      <c r="D151" s="89"/>
      <c r="E151" s="89"/>
      <c r="F151" s="89"/>
      <c r="G151" s="89"/>
      <c r="H151" s="89"/>
      <c r="I151" s="89"/>
    </row>
    <row r="152" spans="1:9" s="17" customFormat="1" ht="21.95" customHeight="1" x14ac:dyDescent="0.15">
      <c r="A152" s="88"/>
      <c r="B152" s="88"/>
      <c r="C152" s="89"/>
      <c r="D152" s="89"/>
      <c r="E152" s="89"/>
      <c r="F152" s="89"/>
      <c r="G152" s="89"/>
      <c r="H152" s="89"/>
      <c r="I152" s="89"/>
    </row>
    <row r="153" spans="1:9" s="17" customFormat="1" ht="21.95" customHeight="1" x14ac:dyDescent="0.15">
      <c r="A153" s="88"/>
      <c r="B153" s="88"/>
      <c r="C153" s="89"/>
      <c r="D153" s="89"/>
      <c r="E153" s="89"/>
      <c r="F153" s="89"/>
      <c r="G153" s="89"/>
      <c r="H153" s="89"/>
      <c r="I153" s="89"/>
    </row>
    <row r="154" spans="1:9" s="17" customFormat="1" ht="21.95" customHeight="1" x14ac:dyDescent="0.15">
      <c r="A154" s="88"/>
      <c r="B154" s="88"/>
      <c r="C154" s="89"/>
      <c r="D154" s="89"/>
      <c r="E154" s="89"/>
      <c r="F154" s="89"/>
      <c r="G154" s="89"/>
      <c r="H154" s="89"/>
      <c r="I154" s="89"/>
    </row>
    <row r="155" spans="1:9" s="17" customFormat="1" ht="21.95" customHeight="1" x14ac:dyDescent="0.15">
      <c r="A155" s="88"/>
      <c r="B155" s="88"/>
      <c r="C155" s="89"/>
      <c r="D155" s="89"/>
      <c r="E155" s="89"/>
      <c r="F155" s="89"/>
      <c r="G155" s="89"/>
      <c r="H155" s="89"/>
      <c r="I155" s="89"/>
    </row>
    <row r="156" spans="1:9" s="17" customFormat="1" ht="21.95" customHeight="1" x14ac:dyDescent="0.15">
      <c r="A156" s="88"/>
      <c r="B156" s="88"/>
      <c r="C156" s="89"/>
      <c r="D156" s="89"/>
      <c r="E156" s="89"/>
      <c r="F156" s="89"/>
      <c r="G156" s="89"/>
      <c r="H156" s="89"/>
      <c r="I156" s="89"/>
    </row>
    <row r="157" spans="1:9" s="17" customFormat="1" ht="21.95" customHeight="1" x14ac:dyDescent="0.15">
      <c r="A157" s="88"/>
      <c r="B157" s="88"/>
      <c r="C157" s="89"/>
      <c r="D157" s="89"/>
      <c r="E157" s="89"/>
      <c r="F157" s="89"/>
      <c r="G157" s="89"/>
      <c r="H157" s="89"/>
      <c r="I157" s="89"/>
    </row>
    <row r="158" spans="1:9" s="17" customFormat="1" ht="21.95" customHeight="1" x14ac:dyDescent="0.15">
      <c r="A158" s="88"/>
      <c r="B158" s="88"/>
      <c r="C158" s="89"/>
      <c r="D158" s="89"/>
      <c r="E158" s="89"/>
      <c r="F158" s="89"/>
      <c r="G158" s="89"/>
      <c r="H158" s="89"/>
      <c r="I158" s="89"/>
    </row>
    <row r="159" spans="1:9" s="17" customFormat="1" ht="21.95" customHeight="1" x14ac:dyDescent="0.15">
      <c r="A159" s="88"/>
      <c r="B159" s="88"/>
      <c r="C159" s="89"/>
      <c r="D159" s="89"/>
      <c r="E159" s="89"/>
      <c r="F159" s="89"/>
      <c r="G159" s="89"/>
      <c r="H159" s="89"/>
      <c r="I159" s="89"/>
    </row>
    <row r="160" spans="1:9" s="17" customFormat="1" ht="21.95" customHeight="1" x14ac:dyDescent="0.15">
      <c r="A160" s="88"/>
      <c r="B160" s="88"/>
      <c r="C160" s="89"/>
      <c r="D160" s="89"/>
      <c r="E160" s="89"/>
      <c r="F160" s="89"/>
      <c r="G160" s="89"/>
      <c r="H160" s="89"/>
      <c r="I160" s="89"/>
    </row>
    <row r="161" spans="1:9" s="17" customFormat="1" ht="21.95" customHeight="1" x14ac:dyDescent="0.15">
      <c r="A161" s="88"/>
      <c r="B161" s="88"/>
      <c r="C161" s="89"/>
      <c r="D161" s="89"/>
      <c r="E161" s="89"/>
      <c r="F161" s="89"/>
      <c r="G161" s="89"/>
      <c r="H161" s="89"/>
      <c r="I161" s="89"/>
    </row>
    <row r="162" spans="1:9" s="17" customFormat="1" ht="21.95" customHeight="1" x14ac:dyDescent="0.15">
      <c r="A162" s="88"/>
      <c r="B162" s="88"/>
      <c r="C162" s="89"/>
      <c r="D162" s="89"/>
      <c r="E162" s="89"/>
      <c r="F162" s="89"/>
      <c r="G162" s="89"/>
      <c r="H162" s="89"/>
      <c r="I162" s="89"/>
    </row>
    <row r="163" spans="1:9" s="17" customFormat="1" ht="21.95" customHeight="1" x14ac:dyDescent="0.15">
      <c r="A163" s="88"/>
      <c r="B163" s="88"/>
      <c r="C163" s="89"/>
      <c r="D163" s="89"/>
      <c r="E163" s="89"/>
      <c r="F163" s="89"/>
      <c r="G163" s="89"/>
      <c r="H163" s="89"/>
      <c r="I163" s="89"/>
    </row>
    <row r="164" spans="1:9" s="17" customFormat="1" ht="21.95" customHeight="1" x14ac:dyDescent="0.15">
      <c r="A164" s="88"/>
      <c r="B164" s="88"/>
      <c r="C164" s="89"/>
      <c r="D164" s="89"/>
      <c r="E164" s="89"/>
      <c r="F164" s="89"/>
      <c r="G164" s="89"/>
      <c r="H164" s="89"/>
      <c r="I164" s="89"/>
    </row>
    <row r="165" spans="1:9" s="17" customFormat="1" ht="21.95" customHeight="1" x14ac:dyDescent="0.15">
      <c r="A165" s="88"/>
      <c r="B165" s="88"/>
      <c r="C165" s="89"/>
      <c r="D165" s="89"/>
      <c r="E165" s="89"/>
      <c r="F165" s="89"/>
      <c r="G165" s="89"/>
      <c r="H165" s="89"/>
      <c r="I165" s="89"/>
    </row>
    <row r="166" spans="1:9" s="17" customFormat="1" ht="21.95" customHeight="1" x14ac:dyDescent="0.15">
      <c r="A166" s="88"/>
      <c r="B166" s="88"/>
      <c r="C166" s="89"/>
      <c r="D166" s="89"/>
      <c r="E166" s="89"/>
      <c r="F166" s="89"/>
      <c r="G166" s="89"/>
      <c r="H166" s="89"/>
      <c r="I166" s="89"/>
    </row>
    <row r="167" spans="1:9" s="17" customFormat="1" ht="21.95" customHeight="1" x14ac:dyDescent="0.15">
      <c r="A167" s="88"/>
      <c r="B167" s="88"/>
      <c r="C167" s="89"/>
      <c r="D167" s="89"/>
      <c r="E167" s="89"/>
      <c r="F167" s="89"/>
      <c r="G167" s="89"/>
      <c r="H167" s="89"/>
      <c r="I167" s="89"/>
    </row>
    <row r="168" spans="1:9" s="17" customFormat="1" ht="21.95" customHeight="1" x14ac:dyDescent="0.15">
      <c r="A168" s="88"/>
      <c r="B168" s="88"/>
      <c r="C168" s="89"/>
      <c r="D168" s="89"/>
      <c r="E168" s="89"/>
      <c r="F168" s="89"/>
      <c r="G168" s="89"/>
      <c r="H168" s="89"/>
      <c r="I168" s="89"/>
    </row>
    <row r="169" spans="1:9" s="17" customFormat="1" ht="21.95" customHeight="1" x14ac:dyDescent="0.15">
      <c r="A169" s="88"/>
      <c r="B169" s="88"/>
      <c r="C169" s="89"/>
      <c r="D169" s="89"/>
      <c r="E169" s="89"/>
      <c r="F169" s="89"/>
      <c r="G169" s="89"/>
      <c r="H169" s="89"/>
      <c r="I169" s="89"/>
    </row>
    <row r="170" spans="1:9" s="17" customFormat="1" ht="21.95" customHeight="1" x14ac:dyDescent="0.15">
      <c r="A170" s="88"/>
      <c r="B170" s="88"/>
      <c r="C170" s="89"/>
      <c r="D170" s="89"/>
      <c r="E170" s="89"/>
      <c r="F170" s="89"/>
      <c r="G170" s="89"/>
      <c r="H170" s="89"/>
      <c r="I170" s="89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8" t="s">
        <v>0</v>
      </c>
      <c r="B1" s="208"/>
      <c r="C1" s="208"/>
      <c r="D1" s="208"/>
      <c r="E1" s="208"/>
      <c r="F1" s="208"/>
      <c r="G1" s="208"/>
      <c r="H1" s="208"/>
      <c r="I1" s="208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9" t="s">
        <v>1</v>
      </c>
    </row>
    <row r="4" spans="1:9" ht="19.5" customHeight="1" x14ac:dyDescent="0.15">
      <c r="A4" s="210" t="s">
        <v>172</v>
      </c>
      <c r="B4" s="210"/>
      <c r="C4" s="210"/>
      <c r="D4" s="210"/>
      <c r="E4" s="210"/>
      <c r="F4" s="210"/>
      <c r="G4" s="210"/>
      <c r="H4" s="210"/>
      <c r="I4" s="209"/>
    </row>
    <row r="5" spans="1:9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173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11" t="s">
        <v>174</v>
      </c>
      <c r="B9" s="212"/>
      <c r="C9" s="212"/>
      <c r="D9" s="213"/>
      <c r="E9" s="130" t="s">
        <v>8</v>
      </c>
      <c r="F9" s="18" t="s">
        <v>9</v>
      </c>
      <c r="G9" s="18" t="s">
        <v>10</v>
      </c>
      <c r="H9" s="18" t="s">
        <v>11</v>
      </c>
      <c r="I9" s="19" t="s">
        <v>12</v>
      </c>
    </row>
    <row r="10" spans="1:9" ht="23.1" customHeight="1" x14ac:dyDescent="0.15">
      <c r="A10" s="214" t="s">
        <v>13</v>
      </c>
      <c r="B10" s="215"/>
      <c r="C10" s="220" t="s">
        <v>14</v>
      </c>
      <c r="D10" s="20" t="s">
        <v>15</v>
      </c>
      <c r="E10" s="141">
        <v>144005</v>
      </c>
      <c r="F10" s="21">
        <v>0</v>
      </c>
      <c r="G10" s="21">
        <v>143986</v>
      </c>
      <c r="H10" s="21">
        <v>19</v>
      </c>
      <c r="I10" s="22">
        <f t="shared" ref="I10:I17" si="0">SUM(G10:H10)</f>
        <v>144005</v>
      </c>
    </row>
    <row r="11" spans="1:9" ht="23.1" customHeight="1" x14ac:dyDescent="0.15">
      <c r="A11" s="216"/>
      <c r="B11" s="217"/>
      <c r="C11" s="221"/>
      <c r="D11" s="131" t="s">
        <v>16</v>
      </c>
      <c r="E11" s="24">
        <v>1171</v>
      </c>
      <c r="F11" s="25">
        <v>0</v>
      </c>
      <c r="G11" s="25">
        <v>1170</v>
      </c>
      <c r="H11" s="25">
        <v>1</v>
      </c>
      <c r="I11" s="26">
        <f t="shared" si="0"/>
        <v>1171</v>
      </c>
    </row>
    <row r="12" spans="1:9" ht="23.1" customHeight="1" x14ac:dyDescent="0.15">
      <c r="A12" s="216"/>
      <c r="B12" s="217"/>
      <c r="C12" s="222" t="s">
        <v>17</v>
      </c>
      <c r="D12" s="131" t="s">
        <v>18</v>
      </c>
      <c r="E12" s="24">
        <v>17712</v>
      </c>
      <c r="F12" s="25">
        <v>0</v>
      </c>
      <c r="G12" s="25">
        <v>17712</v>
      </c>
      <c r="H12" s="25">
        <v>0</v>
      </c>
      <c r="I12" s="26">
        <f t="shared" si="0"/>
        <v>17712</v>
      </c>
    </row>
    <row r="13" spans="1:9" ht="23.1" customHeight="1" x14ac:dyDescent="0.15">
      <c r="A13" s="216"/>
      <c r="B13" s="217"/>
      <c r="C13" s="221"/>
      <c r="D13" s="131" t="s">
        <v>19</v>
      </c>
      <c r="E13" s="24">
        <v>21928</v>
      </c>
      <c r="F13" s="25">
        <v>19</v>
      </c>
      <c r="G13" s="25">
        <v>21947</v>
      </c>
      <c r="H13" s="25">
        <v>0</v>
      </c>
      <c r="I13" s="26">
        <f t="shared" si="0"/>
        <v>21947</v>
      </c>
    </row>
    <row r="14" spans="1:9" ht="23.1" customHeight="1" x14ac:dyDescent="0.15">
      <c r="A14" s="218"/>
      <c r="B14" s="219"/>
      <c r="C14" s="223" t="s">
        <v>20</v>
      </c>
      <c r="D14" s="224"/>
      <c r="E14" s="142">
        <f>SUM(E10:E13)</f>
        <v>184816</v>
      </c>
      <c r="F14" s="25">
        <f>SUM(F10:F13)</f>
        <v>19</v>
      </c>
      <c r="G14" s="25">
        <f>SUM(G10:G13)</f>
        <v>184815</v>
      </c>
      <c r="H14" s="25">
        <f>SUM(H10:H13)</f>
        <v>20</v>
      </c>
      <c r="I14" s="26">
        <f t="shared" si="0"/>
        <v>184835</v>
      </c>
    </row>
    <row r="15" spans="1:9" ht="23.1" customHeight="1" x14ac:dyDescent="0.15">
      <c r="A15" s="191" t="s">
        <v>175</v>
      </c>
      <c r="B15" s="192"/>
      <c r="C15" s="193"/>
      <c r="D15" s="131" t="s">
        <v>18</v>
      </c>
      <c r="E15" s="27">
        <v>523659</v>
      </c>
      <c r="F15" s="25">
        <v>8013</v>
      </c>
      <c r="G15" s="25">
        <v>531400</v>
      </c>
      <c r="H15" s="25">
        <v>272</v>
      </c>
      <c r="I15" s="26">
        <f t="shared" si="0"/>
        <v>531672</v>
      </c>
    </row>
    <row r="16" spans="1:9" ht="23.1" customHeight="1" x14ac:dyDescent="0.15">
      <c r="A16" s="194"/>
      <c r="B16" s="195"/>
      <c r="C16" s="196"/>
      <c r="D16" s="131" t="s">
        <v>19</v>
      </c>
      <c r="E16" s="27">
        <v>297670</v>
      </c>
      <c r="F16" s="25">
        <v>11674</v>
      </c>
      <c r="G16" s="25">
        <v>309314</v>
      </c>
      <c r="H16" s="25">
        <v>30</v>
      </c>
      <c r="I16" s="26">
        <f t="shared" si="0"/>
        <v>309344</v>
      </c>
    </row>
    <row r="17" spans="1:9" ht="23.1" customHeight="1" x14ac:dyDescent="0.15">
      <c r="A17" s="197"/>
      <c r="B17" s="198"/>
      <c r="C17" s="199"/>
      <c r="D17" s="131" t="s">
        <v>22</v>
      </c>
      <c r="E17" s="28">
        <f>SUM(E15:E16)</f>
        <v>821329</v>
      </c>
      <c r="F17" s="25">
        <f>SUM(F15:F16)</f>
        <v>19687</v>
      </c>
      <c r="G17" s="25">
        <f>SUM(G15:G16)</f>
        <v>840714</v>
      </c>
      <c r="H17" s="24">
        <f>SUM(H15:H16)</f>
        <v>302</v>
      </c>
      <c r="I17" s="26">
        <f t="shared" si="0"/>
        <v>841016</v>
      </c>
    </row>
    <row r="18" spans="1:9" ht="23.1" customHeight="1" x14ac:dyDescent="0.15">
      <c r="A18" s="200" t="s">
        <v>23</v>
      </c>
      <c r="B18" s="201"/>
      <c r="C18" s="201"/>
      <c r="D18" s="132"/>
      <c r="E18" s="28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191" t="s">
        <v>25</v>
      </c>
      <c r="B19" s="192"/>
      <c r="C19" s="193"/>
      <c r="D19" s="131" t="s">
        <v>18</v>
      </c>
      <c r="E19" s="27">
        <v>360</v>
      </c>
      <c r="F19" s="25">
        <v>0</v>
      </c>
      <c r="G19" s="25">
        <v>360</v>
      </c>
      <c r="H19" s="25">
        <v>0</v>
      </c>
      <c r="I19" s="26">
        <f t="shared" ref="I19:I25" si="1">SUM(G19:H19)</f>
        <v>360</v>
      </c>
    </row>
    <row r="20" spans="1:9" ht="23.1" customHeight="1" x14ac:dyDescent="0.15">
      <c r="A20" s="194"/>
      <c r="B20" s="195"/>
      <c r="C20" s="196"/>
      <c r="D20" s="131" t="s">
        <v>19</v>
      </c>
      <c r="E20" s="27">
        <v>7460</v>
      </c>
      <c r="F20" s="25">
        <v>97</v>
      </c>
      <c r="G20" s="25">
        <v>7557</v>
      </c>
      <c r="H20" s="25">
        <v>0</v>
      </c>
      <c r="I20" s="26">
        <f t="shared" si="1"/>
        <v>7557</v>
      </c>
    </row>
    <row r="21" spans="1:9" ht="23.1" customHeight="1" x14ac:dyDescent="0.15">
      <c r="A21" s="197"/>
      <c r="B21" s="198"/>
      <c r="C21" s="199"/>
      <c r="D21" s="131" t="s">
        <v>22</v>
      </c>
      <c r="E21" s="28">
        <f>SUM(E19:E20)</f>
        <v>7820</v>
      </c>
      <c r="F21" s="25">
        <f>SUM(F19:F20)</f>
        <v>97</v>
      </c>
      <c r="G21" s="25">
        <f>SUM(G19:G20)</f>
        <v>7917</v>
      </c>
      <c r="H21" s="24">
        <f>SUM(H19:H20)</f>
        <v>0</v>
      </c>
      <c r="I21" s="26">
        <f t="shared" si="1"/>
        <v>7917</v>
      </c>
    </row>
    <row r="22" spans="1:9" ht="23.1" customHeight="1" x14ac:dyDescent="0.15">
      <c r="A22" s="202" t="s">
        <v>26</v>
      </c>
      <c r="B22" s="203"/>
      <c r="C22" s="203"/>
      <c r="D22" s="204"/>
      <c r="E22" s="143">
        <v>1027</v>
      </c>
      <c r="F22" s="33">
        <v>0</v>
      </c>
      <c r="G22" s="33">
        <v>1027</v>
      </c>
      <c r="H22" s="33">
        <v>0</v>
      </c>
      <c r="I22" s="34">
        <f t="shared" si="1"/>
        <v>1027</v>
      </c>
    </row>
    <row r="23" spans="1:9" ht="23.1" customHeight="1" x14ac:dyDescent="0.15">
      <c r="A23" s="35"/>
      <c r="B23" s="36"/>
      <c r="C23" s="205" t="s">
        <v>27</v>
      </c>
      <c r="D23" s="206"/>
      <c r="E23" s="143">
        <v>49</v>
      </c>
      <c r="F23" s="33">
        <v>0</v>
      </c>
      <c r="G23" s="33">
        <v>49</v>
      </c>
      <c r="H23" s="33">
        <v>0</v>
      </c>
      <c r="I23" s="34">
        <f t="shared" si="1"/>
        <v>49</v>
      </c>
    </row>
    <row r="24" spans="1:9" ht="23.1" customHeight="1" x14ac:dyDescent="0.15">
      <c r="A24" s="35"/>
      <c r="B24" s="36"/>
      <c r="C24" s="37"/>
      <c r="D24" s="128" t="s">
        <v>28</v>
      </c>
      <c r="E24" s="143">
        <v>7</v>
      </c>
      <c r="F24" s="33">
        <v>0</v>
      </c>
      <c r="G24" s="33">
        <v>7</v>
      </c>
      <c r="H24" s="33">
        <v>0</v>
      </c>
      <c r="I24" s="34">
        <f t="shared" si="1"/>
        <v>7</v>
      </c>
    </row>
    <row r="25" spans="1:9" ht="23.1" customHeight="1" x14ac:dyDescent="0.15">
      <c r="A25" s="39"/>
      <c r="B25" s="40"/>
      <c r="C25" s="207" t="s">
        <v>29</v>
      </c>
      <c r="D25" s="206"/>
      <c r="E25" s="143">
        <v>304</v>
      </c>
      <c r="F25" s="33">
        <v>0</v>
      </c>
      <c r="G25" s="33">
        <v>304</v>
      </c>
      <c r="H25" s="33">
        <v>0</v>
      </c>
      <c r="I25" s="34">
        <f t="shared" si="1"/>
        <v>304</v>
      </c>
    </row>
    <row r="26" spans="1:9" ht="23.1" customHeight="1" x14ac:dyDescent="0.15">
      <c r="A26" s="232" t="s">
        <v>30</v>
      </c>
      <c r="B26" s="192"/>
      <c r="C26" s="193"/>
      <c r="D26" s="131" t="s">
        <v>31</v>
      </c>
      <c r="E26" s="24">
        <v>1948</v>
      </c>
      <c r="F26" s="25">
        <v>0</v>
      </c>
      <c r="G26" s="30" t="s">
        <v>24</v>
      </c>
      <c r="H26" s="30" t="s">
        <v>24</v>
      </c>
      <c r="I26" s="26">
        <v>1948</v>
      </c>
    </row>
    <row r="27" spans="1:9" ht="23.1" customHeight="1" x14ac:dyDescent="0.15">
      <c r="A27" s="194"/>
      <c r="B27" s="195"/>
      <c r="C27" s="196"/>
      <c r="D27" s="131" t="s">
        <v>32</v>
      </c>
      <c r="E27" s="24">
        <v>5875</v>
      </c>
      <c r="F27" s="25">
        <v>0</v>
      </c>
      <c r="G27" s="30" t="s">
        <v>24</v>
      </c>
      <c r="H27" s="30" t="s">
        <v>24</v>
      </c>
      <c r="I27" s="26">
        <v>5875</v>
      </c>
    </row>
    <row r="28" spans="1:9" ht="23.1" customHeight="1" x14ac:dyDescent="0.15">
      <c r="A28" s="197"/>
      <c r="B28" s="198"/>
      <c r="C28" s="199"/>
      <c r="D28" s="131" t="s">
        <v>20</v>
      </c>
      <c r="E28" s="24">
        <f>SUM(E26:E27)</f>
        <v>7823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7823</v>
      </c>
    </row>
    <row r="29" spans="1:9" ht="23.1" customHeight="1" x14ac:dyDescent="0.15">
      <c r="A29" s="233" t="s">
        <v>33</v>
      </c>
      <c r="B29" s="234"/>
      <c r="C29" s="228"/>
      <c r="D29" s="229"/>
      <c r="E29" s="27">
        <v>420267</v>
      </c>
      <c r="F29" s="25">
        <v>8</v>
      </c>
      <c r="G29" s="30" t="s">
        <v>34</v>
      </c>
      <c r="H29" s="30" t="s">
        <v>106</v>
      </c>
      <c r="I29" s="26">
        <v>420275</v>
      </c>
    </row>
    <row r="30" spans="1:9" ht="23.1" customHeight="1" x14ac:dyDescent="0.15">
      <c r="A30" s="235"/>
      <c r="B30" s="236"/>
      <c r="C30" s="205" t="s">
        <v>105</v>
      </c>
      <c r="D30" s="206"/>
      <c r="E30" s="27">
        <v>148112</v>
      </c>
      <c r="F30" s="25">
        <v>2</v>
      </c>
      <c r="G30" s="30" t="s">
        <v>176</v>
      </c>
      <c r="H30" s="30" t="s">
        <v>177</v>
      </c>
      <c r="I30" s="26">
        <v>148114</v>
      </c>
    </row>
    <row r="31" spans="1:9" ht="23.1" customHeight="1" x14ac:dyDescent="0.15">
      <c r="A31" s="126"/>
      <c r="B31" s="127"/>
      <c r="C31" s="37"/>
      <c r="D31" s="128" t="s">
        <v>28</v>
      </c>
      <c r="E31" s="27">
        <v>13298</v>
      </c>
      <c r="F31" s="25">
        <v>0</v>
      </c>
      <c r="G31" s="30" t="s">
        <v>106</v>
      </c>
      <c r="H31" s="30" t="s">
        <v>106</v>
      </c>
      <c r="I31" s="26">
        <v>13298</v>
      </c>
    </row>
    <row r="32" spans="1:9" ht="23.1" customHeight="1" x14ac:dyDescent="0.15">
      <c r="A32" s="235"/>
      <c r="B32" s="236"/>
      <c r="C32" s="228" t="s">
        <v>29</v>
      </c>
      <c r="D32" s="229"/>
      <c r="E32" s="27">
        <v>50301</v>
      </c>
      <c r="F32" s="25">
        <v>0</v>
      </c>
      <c r="G32" s="30" t="s">
        <v>177</v>
      </c>
      <c r="H32" s="30" t="s">
        <v>34</v>
      </c>
      <c r="I32" s="26">
        <v>50301</v>
      </c>
    </row>
    <row r="33" spans="1:9" ht="23.1" customHeight="1" x14ac:dyDescent="0.15">
      <c r="A33" s="225" t="s">
        <v>39</v>
      </c>
      <c r="B33" s="226"/>
      <c r="C33" s="228" t="s">
        <v>178</v>
      </c>
      <c r="D33" s="229"/>
      <c r="E33" s="27">
        <v>10961</v>
      </c>
      <c r="F33" s="25">
        <v>32</v>
      </c>
      <c r="G33" s="25">
        <v>10990</v>
      </c>
      <c r="H33" s="25">
        <v>3</v>
      </c>
      <c r="I33" s="26">
        <f>SUM(G33:H33)</f>
        <v>10993</v>
      </c>
    </row>
    <row r="34" spans="1:9" ht="23.1" customHeight="1" x14ac:dyDescent="0.15">
      <c r="A34" s="216"/>
      <c r="B34" s="227"/>
      <c r="C34" s="228" t="s">
        <v>179</v>
      </c>
      <c r="D34" s="229"/>
      <c r="E34" s="27">
        <v>2266</v>
      </c>
      <c r="F34" s="25">
        <v>10</v>
      </c>
      <c r="G34" s="25">
        <v>2276</v>
      </c>
      <c r="H34" s="25">
        <v>0</v>
      </c>
      <c r="I34" s="26">
        <f>SUM(G34:H34)</f>
        <v>2276</v>
      </c>
    </row>
    <row r="35" spans="1:9" ht="23.1" customHeight="1" x14ac:dyDescent="0.15">
      <c r="A35" s="216"/>
      <c r="B35" s="227"/>
      <c r="C35" s="228" t="s">
        <v>111</v>
      </c>
      <c r="D35" s="229"/>
      <c r="E35" s="27">
        <v>1</v>
      </c>
      <c r="F35" s="25">
        <v>0</v>
      </c>
      <c r="G35" s="25">
        <v>1</v>
      </c>
      <c r="H35" s="25">
        <v>0</v>
      </c>
      <c r="I35" s="26">
        <f>SUM(G35:H35)</f>
        <v>1</v>
      </c>
    </row>
    <row r="36" spans="1:9" ht="23.1" customHeight="1" x14ac:dyDescent="0.15">
      <c r="A36" s="216"/>
      <c r="B36" s="227"/>
      <c r="C36" s="228" t="s">
        <v>180</v>
      </c>
      <c r="D36" s="229"/>
      <c r="E36" s="27">
        <v>1</v>
      </c>
      <c r="F36" s="25">
        <v>0</v>
      </c>
      <c r="G36" s="25">
        <v>1</v>
      </c>
      <c r="H36" s="25">
        <v>0</v>
      </c>
      <c r="I36" s="26">
        <f>SUM(G36:H36)</f>
        <v>1</v>
      </c>
    </row>
    <row r="37" spans="1:9" ht="23.1" customHeight="1" x14ac:dyDescent="0.15">
      <c r="A37" s="216"/>
      <c r="B37" s="227"/>
      <c r="C37" s="230" t="s">
        <v>20</v>
      </c>
      <c r="D37" s="231"/>
      <c r="E37" s="25">
        <f>SUM(E33:E36)</f>
        <v>13229</v>
      </c>
      <c r="F37" s="25">
        <f>SUM(F33:F36)</f>
        <v>42</v>
      </c>
      <c r="G37" s="25">
        <f>SUM(G33:G36)</f>
        <v>13268</v>
      </c>
      <c r="H37" s="25">
        <f>SUM(H33:H36)</f>
        <v>3</v>
      </c>
      <c r="I37" s="26">
        <f>SUM(G37:H37)</f>
        <v>13271</v>
      </c>
    </row>
    <row r="38" spans="1:9" ht="23.1" customHeight="1" x14ac:dyDescent="0.15">
      <c r="A38" s="249" t="s">
        <v>44</v>
      </c>
      <c r="B38" s="250"/>
      <c r="C38" s="250"/>
      <c r="D38" s="251"/>
      <c r="E38" s="143">
        <v>18912</v>
      </c>
      <c r="F38" s="33">
        <v>0</v>
      </c>
      <c r="G38" s="43" t="s">
        <v>106</v>
      </c>
      <c r="H38" s="43" t="s">
        <v>34</v>
      </c>
      <c r="I38" s="34">
        <v>18912</v>
      </c>
    </row>
    <row r="39" spans="1:9" ht="23.1" customHeight="1" x14ac:dyDescent="0.15">
      <c r="A39" s="249" t="s">
        <v>45</v>
      </c>
      <c r="B39" s="250"/>
      <c r="C39" s="250"/>
      <c r="D39" s="251"/>
      <c r="E39" s="143">
        <v>6931</v>
      </c>
      <c r="F39" s="33">
        <v>0</v>
      </c>
      <c r="G39" s="33">
        <v>6931</v>
      </c>
      <c r="H39" s="33">
        <v>0</v>
      </c>
      <c r="I39" s="34">
        <f>SUM(G39:H39)</f>
        <v>6931</v>
      </c>
    </row>
    <row r="40" spans="1:9" ht="23.1" customHeight="1" x14ac:dyDescent="0.15">
      <c r="A40" s="249" t="s">
        <v>46</v>
      </c>
      <c r="B40" s="250"/>
      <c r="C40" s="250"/>
      <c r="D40" s="251"/>
      <c r="E40" s="143">
        <v>381</v>
      </c>
      <c r="F40" s="33">
        <v>0</v>
      </c>
      <c r="G40" s="33">
        <v>381</v>
      </c>
      <c r="H40" s="33">
        <v>0</v>
      </c>
      <c r="I40" s="34">
        <f>SUM(G40:H40)</f>
        <v>381</v>
      </c>
    </row>
    <row r="41" spans="1:9" ht="23.1" customHeight="1" x14ac:dyDescent="0.15">
      <c r="A41" s="239" t="s">
        <v>47</v>
      </c>
      <c r="B41" s="252"/>
      <c r="C41" s="253"/>
      <c r="D41" s="254"/>
      <c r="E41" s="44">
        <v>163557</v>
      </c>
      <c r="F41" s="33">
        <v>3</v>
      </c>
      <c r="G41" s="43" t="s">
        <v>34</v>
      </c>
      <c r="H41" s="43" t="s">
        <v>106</v>
      </c>
      <c r="I41" s="34">
        <v>163560</v>
      </c>
    </row>
    <row r="42" spans="1:9" ht="23.1" customHeight="1" x14ac:dyDescent="0.15">
      <c r="A42" s="239"/>
      <c r="B42" s="252"/>
      <c r="C42" s="255" t="s">
        <v>48</v>
      </c>
      <c r="D42" s="256"/>
      <c r="E42" s="143">
        <v>151409</v>
      </c>
      <c r="F42" s="33">
        <v>3</v>
      </c>
      <c r="G42" s="33">
        <v>151401</v>
      </c>
      <c r="H42" s="33">
        <v>11</v>
      </c>
      <c r="I42" s="34">
        <f>SUM(G42:H42)</f>
        <v>151412</v>
      </c>
    </row>
    <row r="43" spans="1:9" ht="23.1" customHeight="1" x14ac:dyDescent="0.15">
      <c r="A43" s="239"/>
      <c r="B43" s="252"/>
      <c r="C43" s="257" t="s">
        <v>49</v>
      </c>
      <c r="D43" s="258"/>
      <c r="E43" s="45">
        <v>10913</v>
      </c>
      <c r="F43" s="33">
        <v>0</v>
      </c>
      <c r="G43" s="43" t="s">
        <v>106</v>
      </c>
      <c r="H43" s="43" t="s">
        <v>181</v>
      </c>
      <c r="I43" s="34">
        <v>10913</v>
      </c>
    </row>
    <row r="44" spans="1:9" ht="23.1" customHeight="1" x14ac:dyDescent="0.15">
      <c r="A44" s="239"/>
      <c r="B44" s="252"/>
      <c r="C44" s="46"/>
      <c r="D44" s="47" t="s">
        <v>50</v>
      </c>
      <c r="E44" s="144">
        <v>4543</v>
      </c>
      <c r="F44" s="33">
        <v>0</v>
      </c>
      <c r="G44" s="43" t="s">
        <v>182</v>
      </c>
      <c r="H44" s="48" t="s">
        <v>34</v>
      </c>
      <c r="I44" s="34">
        <v>4543</v>
      </c>
    </row>
    <row r="45" spans="1:9" ht="23.1" customHeight="1" x14ac:dyDescent="0.15">
      <c r="A45" s="239"/>
      <c r="B45" s="252"/>
      <c r="C45" s="247" t="s">
        <v>51</v>
      </c>
      <c r="D45" s="251"/>
      <c r="E45" s="45">
        <v>396</v>
      </c>
      <c r="F45" s="49">
        <v>0</v>
      </c>
      <c r="G45" s="43" t="s">
        <v>34</v>
      </c>
      <c r="H45" s="48" t="s">
        <v>183</v>
      </c>
      <c r="I45" s="34">
        <v>396</v>
      </c>
    </row>
    <row r="46" spans="1:9" ht="23.1" customHeight="1" x14ac:dyDescent="0.15">
      <c r="A46" s="239"/>
      <c r="B46" s="252"/>
      <c r="C46" s="247" t="s">
        <v>52</v>
      </c>
      <c r="D46" s="251"/>
      <c r="E46" s="45">
        <v>1</v>
      </c>
      <c r="F46" s="49">
        <v>0</v>
      </c>
      <c r="G46" s="43" t="s">
        <v>183</v>
      </c>
      <c r="H46" s="48" t="s">
        <v>182</v>
      </c>
      <c r="I46" s="34">
        <v>1</v>
      </c>
    </row>
    <row r="47" spans="1:9" ht="23.1" customHeight="1" x14ac:dyDescent="0.15">
      <c r="A47" s="239"/>
      <c r="B47" s="252"/>
      <c r="C47" s="247" t="s">
        <v>53</v>
      </c>
      <c r="D47" s="248"/>
      <c r="E47" s="45">
        <v>324</v>
      </c>
      <c r="F47" s="49">
        <v>0</v>
      </c>
      <c r="G47" s="33">
        <v>324</v>
      </c>
      <c r="H47" s="45">
        <v>0</v>
      </c>
      <c r="I47" s="34">
        <f>SUM(G47:H47)</f>
        <v>324</v>
      </c>
    </row>
    <row r="48" spans="1:9" ht="23.1" customHeight="1" x14ac:dyDescent="0.15">
      <c r="A48" s="237" t="s">
        <v>54</v>
      </c>
      <c r="B48" s="238"/>
      <c r="C48" s="243" t="s">
        <v>49</v>
      </c>
      <c r="D48" s="244"/>
      <c r="E48" s="45">
        <v>64044</v>
      </c>
      <c r="F48" s="49">
        <v>0</v>
      </c>
      <c r="G48" s="43" t="s">
        <v>176</v>
      </c>
      <c r="H48" s="48" t="s">
        <v>34</v>
      </c>
      <c r="I48" s="34">
        <v>64044</v>
      </c>
    </row>
    <row r="49" spans="1:9" ht="23.1" customHeight="1" x14ac:dyDescent="0.15">
      <c r="A49" s="239"/>
      <c r="B49" s="240"/>
      <c r="C49" s="50"/>
      <c r="D49" s="51" t="s">
        <v>50</v>
      </c>
      <c r="E49" s="45">
        <v>33282</v>
      </c>
      <c r="F49" s="49">
        <v>0</v>
      </c>
      <c r="G49" s="43" t="s">
        <v>106</v>
      </c>
      <c r="H49" s="48" t="s">
        <v>34</v>
      </c>
      <c r="I49" s="34">
        <v>33282</v>
      </c>
    </row>
    <row r="50" spans="1:9" ht="23.1" customHeight="1" x14ac:dyDescent="0.15">
      <c r="A50" s="239"/>
      <c r="B50" s="240"/>
      <c r="C50" s="245" t="s">
        <v>55</v>
      </c>
      <c r="D50" s="246"/>
      <c r="E50" s="45">
        <v>86</v>
      </c>
      <c r="F50" s="49">
        <v>0</v>
      </c>
      <c r="G50" s="43" t="s">
        <v>106</v>
      </c>
      <c r="H50" s="48" t="s">
        <v>106</v>
      </c>
      <c r="I50" s="34">
        <v>86</v>
      </c>
    </row>
    <row r="51" spans="1:9" ht="23.1" customHeight="1" x14ac:dyDescent="0.15">
      <c r="A51" s="239"/>
      <c r="B51" s="240"/>
      <c r="C51" s="245" t="s">
        <v>56</v>
      </c>
      <c r="D51" s="246"/>
      <c r="E51" s="45">
        <v>0</v>
      </c>
      <c r="F51" s="49">
        <v>0</v>
      </c>
      <c r="G51" s="43" t="s">
        <v>106</v>
      </c>
      <c r="H51" s="48" t="s">
        <v>177</v>
      </c>
      <c r="I51" s="34">
        <v>0</v>
      </c>
    </row>
    <row r="52" spans="1:9" ht="23.1" customHeight="1" x14ac:dyDescent="0.15">
      <c r="A52" s="241"/>
      <c r="B52" s="242"/>
      <c r="C52" s="247" t="s">
        <v>53</v>
      </c>
      <c r="D52" s="248"/>
      <c r="E52" s="45">
        <v>7308</v>
      </c>
      <c r="F52" s="49">
        <v>0</v>
      </c>
      <c r="G52" s="33">
        <v>7308</v>
      </c>
      <c r="H52" s="45">
        <v>0</v>
      </c>
      <c r="I52" s="34">
        <f>SUM(G52:H52)</f>
        <v>7308</v>
      </c>
    </row>
    <row r="53" spans="1:9" ht="23.1" customHeight="1" x14ac:dyDescent="0.15">
      <c r="A53" s="249" t="s">
        <v>57</v>
      </c>
      <c r="B53" s="250"/>
      <c r="C53" s="250"/>
      <c r="D53" s="251"/>
      <c r="E53" s="45">
        <v>724</v>
      </c>
      <c r="F53" s="49">
        <v>0</v>
      </c>
      <c r="G53" s="43" t="s">
        <v>177</v>
      </c>
      <c r="H53" s="48" t="s">
        <v>34</v>
      </c>
      <c r="I53" s="34">
        <v>724</v>
      </c>
    </row>
    <row r="54" spans="1:9" ht="23.1" customHeight="1" thickBot="1" x14ac:dyDescent="0.2">
      <c r="A54" s="259" t="s">
        <v>58</v>
      </c>
      <c r="B54" s="260"/>
      <c r="C54" s="260"/>
      <c r="D54" s="261"/>
      <c r="E54" s="145">
        <v>0</v>
      </c>
      <c r="F54" s="52">
        <v>0</v>
      </c>
      <c r="G54" s="53" t="s">
        <v>106</v>
      </c>
      <c r="H54" s="54" t="s">
        <v>34</v>
      </c>
      <c r="I54" s="55">
        <v>0</v>
      </c>
    </row>
    <row r="55" spans="1:9" ht="28.5" x14ac:dyDescent="0.3">
      <c r="A55" s="208" t="str">
        <f>A1</f>
        <v>検査関係業務量報告</v>
      </c>
      <c r="B55" s="208"/>
      <c r="C55" s="208"/>
      <c r="D55" s="208"/>
      <c r="E55" s="208"/>
      <c r="F55" s="208"/>
      <c r="G55" s="208"/>
      <c r="H55" s="208"/>
      <c r="I55" s="208"/>
    </row>
    <row r="56" spans="1:9" ht="12.75" customHeight="1" x14ac:dyDescent="0.3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 customHeight="1" x14ac:dyDescent="0.2">
      <c r="A57" s="57"/>
      <c r="B57" s="58"/>
      <c r="C57" s="58"/>
      <c r="F57" s="7"/>
      <c r="G57" s="7"/>
      <c r="H57" s="8"/>
      <c r="I57" s="262" t="str">
        <f>IF(I3="","",I3)</f>
        <v/>
      </c>
    </row>
    <row r="58" spans="1:9" ht="23.25" customHeight="1" x14ac:dyDescent="0.15">
      <c r="A58" s="263" t="str">
        <f>A4</f>
        <v>令和 1年11月</v>
      </c>
      <c r="B58" s="264"/>
      <c r="C58" s="264"/>
      <c r="D58" s="264"/>
      <c r="E58" s="264"/>
      <c r="F58" s="264"/>
      <c r="G58" s="264"/>
      <c r="H58" s="264"/>
      <c r="I58" s="262"/>
    </row>
    <row r="59" spans="1:9" ht="20.25" customHeight="1" thickBot="1" x14ac:dyDescent="0.2">
      <c r="A59" s="59" t="str">
        <f>A5</f>
        <v>全国計</v>
      </c>
      <c r="B59" s="60"/>
      <c r="C59" s="60"/>
      <c r="D59" s="60"/>
      <c r="E59" s="10"/>
      <c r="F59" s="11"/>
      <c r="G59" s="11"/>
      <c r="H59" s="11"/>
      <c r="I59" s="14" t="s">
        <v>138</v>
      </c>
    </row>
    <row r="60" spans="1:9" ht="23.1" customHeight="1" thickBot="1" x14ac:dyDescent="0.2">
      <c r="A60" s="211" t="s">
        <v>7</v>
      </c>
      <c r="B60" s="212"/>
      <c r="C60" s="212"/>
      <c r="D60" s="213"/>
      <c r="E60" s="129" t="s">
        <v>8</v>
      </c>
      <c r="F60" s="18" t="s">
        <v>9</v>
      </c>
      <c r="G60" s="18" t="s">
        <v>10</v>
      </c>
      <c r="H60" s="18" t="s">
        <v>11</v>
      </c>
      <c r="I60" s="19" t="s">
        <v>124</v>
      </c>
    </row>
    <row r="61" spans="1:9" ht="23.1" customHeight="1" x14ac:dyDescent="0.15">
      <c r="A61" s="348" t="s">
        <v>61</v>
      </c>
      <c r="B61" s="349"/>
      <c r="C61" s="350" t="s">
        <v>62</v>
      </c>
      <c r="D61" s="351"/>
      <c r="E61" s="176">
        <v>386</v>
      </c>
      <c r="F61" s="177">
        <v>1</v>
      </c>
      <c r="G61" s="178" t="s">
        <v>106</v>
      </c>
      <c r="H61" s="179" t="s">
        <v>34</v>
      </c>
      <c r="I61" s="161">
        <v>387</v>
      </c>
    </row>
    <row r="62" spans="1:9" ht="23.1" customHeight="1" x14ac:dyDescent="0.15">
      <c r="A62" s="267"/>
      <c r="B62" s="268"/>
      <c r="C62" s="230" t="s">
        <v>63</v>
      </c>
      <c r="D62" s="271"/>
      <c r="E62" s="62">
        <v>3778</v>
      </c>
      <c r="F62" s="63">
        <v>27</v>
      </c>
      <c r="G62" s="30" t="s">
        <v>34</v>
      </c>
      <c r="H62" s="64" t="s">
        <v>106</v>
      </c>
      <c r="I62" s="34">
        <v>3805</v>
      </c>
    </row>
    <row r="63" spans="1:9" ht="23.1" customHeight="1" x14ac:dyDescent="0.15">
      <c r="A63" s="267"/>
      <c r="B63" s="268"/>
      <c r="C63" s="230" t="s">
        <v>65</v>
      </c>
      <c r="D63" s="271"/>
      <c r="E63" s="62">
        <v>119</v>
      </c>
      <c r="F63" s="63">
        <v>0</v>
      </c>
      <c r="G63" s="30" t="s">
        <v>182</v>
      </c>
      <c r="H63" s="64" t="s">
        <v>34</v>
      </c>
      <c r="I63" s="34">
        <v>119</v>
      </c>
    </row>
    <row r="64" spans="1:9" ht="23.1" customHeight="1" x14ac:dyDescent="0.15">
      <c r="A64" s="269"/>
      <c r="B64" s="270"/>
      <c r="C64" s="230" t="s">
        <v>20</v>
      </c>
      <c r="D64" s="231"/>
      <c r="E64" s="25">
        <f>SUM(E61:E63)</f>
        <v>4283</v>
      </c>
      <c r="F64" s="25">
        <f>SUM(F61:F63)</f>
        <v>28</v>
      </c>
      <c r="G64" s="30" t="s">
        <v>176</v>
      </c>
      <c r="H64" s="30" t="s">
        <v>34</v>
      </c>
      <c r="I64" s="26">
        <f>SUM(I61:I63)</f>
        <v>4311</v>
      </c>
    </row>
    <row r="65" spans="1:9" ht="23.1" customHeight="1" x14ac:dyDescent="0.15">
      <c r="A65" s="265" t="s">
        <v>139</v>
      </c>
      <c r="B65" s="266"/>
      <c r="C65" s="234" t="s">
        <v>115</v>
      </c>
      <c r="D65" s="65" t="s">
        <v>116</v>
      </c>
      <c r="E65" s="27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267"/>
      <c r="B66" s="268"/>
      <c r="C66" s="274"/>
      <c r="D66" s="65" t="s">
        <v>117</v>
      </c>
      <c r="E66" s="27">
        <v>381</v>
      </c>
      <c r="F66" s="25">
        <v>0</v>
      </c>
      <c r="G66" s="25">
        <v>381</v>
      </c>
      <c r="H66" s="25">
        <v>0</v>
      </c>
      <c r="I66" s="34">
        <f t="shared" si="2"/>
        <v>381</v>
      </c>
    </row>
    <row r="67" spans="1:9" ht="23.1" customHeight="1" x14ac:dyDescent="0.15">
      <c r="A67" s="267"/>
      <c r="B67" s="268"/>
      <c r="C67" s="234" t="s">
        <v>147</v>
      </c>
      <c r="D67" s="65" t="s">
        <v>116</v>
      </c>
      <c r="E67" s="27">
        <v>3</v>
      </c>
      <c r="F67" s="25">
        <v>0</v>
      </c>
      <c r="G67" s="25">
        <v>3</v>
      </c>
      <c r="H67" s="25">
        <v>0</v>
      </c>
      <c r="I67" s="34">
        <f t="shared" si="2"/>
        <v>3</v>
      </c>
    </row>
    <row r="68" spans="1:9" ht="23.1" customHeight="1" x14ac:dyDescent="0.15">
      <c r="A68" s="267"/>
      <c r="B68" s="268"/>
      <c r="C68" s="274"/>
      <c r="D68" s="65" t="s">
        <v>16</v>
      </c>
      <c r="E68" s="27">
        <v>3745</v>
      </c>
      <c r="F68" s="25">
        <v>25</v>
      </c>
      <c r="G68" s="25">
        <v>3770</v>
      </c>
      <c r="H68" s="25">
        <v>0</v>
      </c>
      <c r="I68" s="34">
        <f t="shared" si="2"/>
        <v>3770</v>
      </c>
    </row>
    <row r="69" spans="1:9" ht="23.1" customHeight="1" x14ac:dyDescent="0.15">
      <c r="A69" s="267"/>
      <c r="B69" s="268"/>
      <c r="C69" s="234" t="s">
        <v>118</v>
      </c>
      <c r="D69" s="65" t="s">
        <v>116</v>
      </c>
      <c r="E69" s="27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267"/>
      <c r="B70" s="268"/>
      <c r="C70" s="274"/>
      <c r="D70" s="65" t="s">
        <v>117</v>
      </c>
      <c r="E70" s="27">
        <v>112</v>
      </c>
      <c r="F70" s="25">
        <v>0</v>
      </c>
      <c r="G70" s="25">
        <v>112</v>
      </c>
      <c r="H70" s="25">
        <v>0</v>
      </c>
      <c r="I70" s="34">
        <f t="shared" si="2"/>
        <v>112</v>
      </c>
    </row>
    <row r="71" spans="1:9" ht="23.1" customHeight="1" x14ac:dyDescent="0.15">
      <c r="A71" s="272"/>
      <c r="B71" s="273"/>
      <c r="C71" s="230" t="s">
        <v>20</v>
      </c>
      <c r="D71" s="231"/>
      <c r="E71" s="25">
        <f>SUM(E65:E70)</f>
        <v>4241</v>
      </c>
      <c r="F71" s="25">
        <f>SUM(F65:F70)</f>
        <v>25</v>
      </c>
      <c r="G71" s="25">
        <f>SUM(G65:G70)</f>
        <v>4266</v>
      </c>
      <c r="H71" s="25">
        <f>SUM(H65:H70)</f>
        <v>0</v>
      </c>
      <c r="I71" s="34">
        <f t="shared" si="2"/>
        <v>4266</v>
      </c>
    </row>
    <row r="72" spans="1:9" ht="23.1" customHeight="1" x14ac:dyDescent="0.15">
      <c r="A72" s="265" t="s">
        <v>119</v>
      </c>
      <c r="B72" s="266"/>
      <c r="C72" s="228" t="s">
        <v>120</v>
      </c>
      <c r="D72" s="229"/>
      <c r="E72" s="66">
        <v>413</v>
      </c>
      <c r="F72" s="67">
        <v>1</v>
      </c>
      <c r="G72" s="25">
        <v>414</v>
      </c>
      <c r="H72" s="25">
        <v>0</v>
      </c>
      <c r="I72" s="34">
        <f t="shared" si="2"/>
        <v>414</v>
      </c>
    </row>
    <row r="73" spans="1:9" ht="23.1" customHeight="1" x14ac:dyDescent="0.15">
      <c r="A73" s="267"/>
      <c r="B73" s="268"/>
      <c r="C73" s="228" t="s">
        <v>21</v>
      </c>
      <c r="D73" s="229"/>
      <c r="E73" s="66">
        <v>3815</v>
      </c>
      <c r="F73" s="67">
        <v>26</v>
      </c>
      <c r="G73" s="25">
        <v>3841</v>
      </c>
      <c r="H73" s="25">
        <v>0</v>
      </c>
      <c r="I73" s="34">
        <f t="shared" si="2"/>
        <v>3841</v>
      </c>
    </row>
    <row r="74" spans="1:9" ht="23.1" customHeight="1" x14ac:dyDescent="0.15">
      <c r="A74" s="267"/>
      <c r="B74" s="268"/>
      <c r="C74" s="228" t="s">
        <v>76</v>
      </c>
      <c r="D74" s="229"/>
      <c r="E74" s="66">
        <v>123</v>
      </c>
      <c r="F74" s="67">
        <v>0</v>
      </c>
      <c r="G74" s="25">
        <v>123</v>
      </c>
      <c r="H74" s="25">
        <v>0</v>
      </c>
      <c r="I74" s="34">
        <f t="shared" si="2"/>
        <v>123</v>
      </c>
    </row>
    <row r="75" spans="1:9" ht="23.1" customHeight="1" x14ac:dyDescent="0.15">
      <c r="A75" s="267"/>
      <c r="B75" s="268"/>
      <c r="C75" s="228" t="s">
        <v>77</v>
      </c>
      <c r="D75" s="229"/>
      <c r="E75" s="66">
        <v>28</v>
      </c>
      <c r="F75" s="67">
        <v>0</v>
      </c>
      <c r="G75" s="25">
        <v>28</v>
      </c>
      <c r="H75" s="25">
        <v>0</v>
      </c>
      <c r="I75" s="34">
        <f t="shared" si="2"/>
        <v>28</v>
      </c>
    </row>
    <row r="76" spans="1:9" ht="23.1" customHeight="1" x14ac:dyDescent="0.15">
      <c r="A76" s="272"/>
      <c r="B76" s="273"/>
      <c r="C76" s="230" t="s">
        <v>20</v>
      </c>
      <c r="D76" s="231"/>
      <c r="E76" s="67">
        <f>SUM(E72:E75)</f>
        <v>4379</v>
      </c>
      <c r="F76" s="67">
        <f>SUM(F72:F75)</f>
        <v>27</v>
      </c>
      <c r="G76" s="67">
        <f>SUM(G72:G75)</f>
        <v>4406</v>
      </c>
      <c r="H76" s="67">
        <f>SUM(H72:H75)</f>
        <v>0</v>
      </c>
      <c r="I76" s="34">
        <f t="shared" si="2"/>
        <v>4406</v>
      </c>
    </row>
    <row r="77" spans="1:9" ht="23.1" customHeight="1" x14ac:dyDescent="0.15">
      <c r="A77" s="265" t="s">
        <v>78</v>
      </c>
      <c r="B77" s="266"/>
      <c r="C77" s="228" t="s">
        <v>120</v>
      </c>
      <c r="D77" s="229"/>
      <c r="E77" s="27">
        <v>3596</v>
      </c>
      <c r="F77" s="25">
        <v>0</v>
      </c>
      <c r="G77" s="30" t="s">
        <v>106</v>
      </c>
      <c r="H77" s="30" t="s">
        <v>106</v>
      </c>
      <c r="I77" s="34">
        <v>3596</v>
      </c>
    </row>
    <row r="78" spans="1:9" ht="23.1" customHeight="1" x14ac:dyDescent="0.15">
      <c r="A78" s="267"/>
      <c r="B78" s="268"/>
      <c r="C78" s="228" t="s">
        <v>104</v>
      </c>
      <c r="D78" s="229"/>
      <c r="E78" s="27">
        <v>35030</v>
      </c>
      <c r="F78" s="25">
        <v>661</v>
      </c>
      <c r="G78" s="30" t="s">
        <v>34</v>
      </c>
      <c r="H78" s="30" t="s">
        <v>184</v>
      </c>
      <c r="I78" s="34">
        <v>35691</v>
      </c>
    </row>
    <row r="79" spans="1:9" ht="23.1" customHeight="1" x14ac:dyDescent="0.15">
      <c r="A79" s="267"/>
      <c r="B79" s="268"/>
      <c r="C79" s="228" t="s">
        <v>121</v>
      </c>
      <c r="D79" s="229"/>
      <c r="E79" s="27">
        <v>925</v>
      </c>
      <c r="F79" s="25">
        <v>19</v>
      </c>
      <c r="G79" s="30" t="s">
        <v>106</v>
      </c>
      <c r="H79" s="30" t="s">
        <v>106</v>
      </c>
      <c r="I79" s="34">
        <v>944</v>
      </c>
    </row>
    <row r="80" spans="1:9" ht="23.1" customHeight="1" x14ac:dyDescent="0.15">
      <c r="A80" s="267"/>
      <c r="B80" s="268"/>
      <c r="C80" s="234" t="s">
        <v>77</v>
      </c>
      <c r="D80" s="285"/>
      <c r="E80" s="68">
        <v>253</v>
      </c>
      <c r="F80" s="69">
        <v>0</v>
      </c>
      <c r="G80" s="30" t="s">
        <v>176</v>
      </c>
      <c r="H80" s="30" t="s">
        <v>106</v>
      </c>
      <c r="I80" s="70">
        <v>253</v>
      </c>
    </row>
    <row r="81" spans="1:9" ht="23.1" customHeight="1" x14ac:dyDescent="0.15">
      <c r="A81" s="272"/>
      <c r="B81" s="273"/>
      <c r="C81" s="286" t="s">
        <v>20</v>
      </c>
      <c r="D81" s="229"/>
      <c r="E81" s="27">
        <f>SUM(E77:E80)</f>
        <v>39804</v>
      </c>
      <c r="F81" s="25">
        <f>SUM(F77:F80)</f>
        <v>680</v>
      </c>
      <c r="G81" s="30" t="s">
        <v>106</v>
      </c>
      <c r="H81" s="30" t="s">
        <v>106</v>
      </c>
      <c r="I81" s="26">
        <f>SUM(I77:I80)</f>
        <v>40484</v>
      </c>
    </row>
    <row r="82" spans="1:9" ht="23.1" customHeight="1" x14ac:dyDescent="0.15">
      <c r="A82" s="265" t="s">
        <v>82</v>
      </c>
      <c r="B82" s="275"/>
      <c r="C82" s="278" t="s">
        <v>13</v>
      </c>
      <c r="D82" s="279"/>
      <c r="E82" s="27">
        <v>43671</v>
      </c>
      <c r="F82" s="25">
        <v>0</v>
      </c>
      <c r="G82" s="30" t="s">
        <v>184</v>
      </c>
      <c r="H82" s="30" t="s">
        <v>106</v>
      </c>
      <c r="I82" s="26">
        <v>43671</v>
      </c>
    </row>
    <row r="83" spans="1:9" ht="23.1" customHeight="1" x14ac:dyDescent="0.15">
      <c r="A83" s="267"/>
      <c r="B83" s="276"/>
      <c r="C83" s="71"/>
      <c r="D83" s="72" t="s">
        <v>83</v>
      </c>
      <c r="E83" s="73">
        <v>43615</v>
      </c>
      <c r="F83" s="33">
        <v>0</v>
      </c>
      <c r="G83" s="43" t="s">
        <v>106</v>
      </c>
      <c r="H83" s="43" t="s">
        <v>106</v>
      </c>
      <c r="I83" s="34">
        <v>43615</v>
      </c>
    </row>
    <row r="84" spans="1:9" ht="23.1" customHeight="1" x14ac:dyDescent="0.15">
      <c r="A84" s="277"/>
      <c r="B84" s="276"/>
      <c r="C84" s="280" t="s">
        <v>84</v>
      </c>
      <c r="D84" s="279"/>
      <c r="E84" s="27">
        <v>10411</v>
      </c>
      <c r="F84" s="25">
        <v>0</v>
      </c>
      <c r="G84" s="30" t="s">
        <v>106</v>
      </c>
      <c r="H84" s="30" t="s">
        <v>106</v>
      </c>
      <c r="I84" s="26">
        <v>10411</v>
      </c>
    </row>
    <row r="85" spans="1:9" ht="23.1" customHeight="1" x14ac:dyDescent="0.15">
      <c r="A85" s="277"/>
      <c r="B85" s="276"/>
      <c r="C85" s="280" t="s">
        <v>85</v>
      </c>
      <c r="D85" s="279"/>
      <c r="E85" s="27">
        <v>575</v>
      </c>
      <c r="F85" s="25">
        <v>0</v>
      </c>
      <c r="G85" s="30" t="s">
        <v>106</v>
      </c>
      <c r="H85" s="30" t="s">
        <v>106</v>
      </c>
      <c r="I85" s="26">
        <v>575</v>
      </c>
    </row>
    <row r="86" spans="1:9" ht="23.1" customHeight="1" x14ac:dyDescent="0.15">
      <c r="A86" s="277"/>
      <c r="B86" s="276"/>
      <c r="C86" s="278" t="s">
        <v>20</v>
      </c>
      <c r="D86" s="281"/>
      <c r="E86" s="62">
        <f>SUM(E82,E84,E85)</f>
        <v>54657</v>
      </c>
      <c r="F86" s="67">
        <f>SUM(F82,F84,F85)</f>
        <v>0</v>
      </c>
      <c r="G86" s="30" t="s">
        <v>106</v>
      </c>
      <c r="H86" s="74" t="s">
        <v>106</v>
      </c>
      <c r="I86" s="75">
        <f>SUM(I82,I84,I85)</f>
        <v>54657</v>
      </c>
    </row>
    <row r="87" spans="1:9" ht="23.1" customHeight="1" thickBot="1" x14ac:dyDescent="0.2">
      <c r="A87" s="282" t="s">
        <v>86</v>
      </c>
      <c r="B87" s="283"/>
      <c r="C87" s="283"/>
      <c r="D87" s="284"/>
      <c r="E87" s="147">
        <v>343751</v>
      </c>
      <c r="F87" s="76">
        <v>21</v>
      </c>
      <c r="G87" s="43" t="s">
        <v>106</v>
      </c>
      <c r="H87" s="43" t="s">
        <v>106</v>
      </c>
      <c r="I87" s="34">
        <v>343772</v>
      </c>
    </row>
    <row r="88" spans="1:9" ht="23.1" customHeight="1" thickBot="1" x14ac:dyDescent="0.2">
      <c r="A88" s="290" t="s">
        <v>122</v>
      </c>
      <c r="B88" s="291"/>
      <c r="C88" s="291"/>
      <c r="D88" s="292"/>
      <c r="E88" s="77">
        <f>SUM(E14,E17,E18,E21,E22,E76)</f>
        <v>1019371</v>
      </c>
      <c r="F88" s="77">
        <f>SUM(F14,F17,F18,F21,F22,F76)</f>
        <v>19830</v>
      </c>
      <c r="G88" s="77">
        <f>SUM(G14,G17,G21,G22,G76)</f>
        <v>1038879</v>
      </c>
      <c r="H88" s="77">
        <f>SUM(H14,H17,H21,H22,H76)</f>
        <v>322</v>
      </c>
      <c r="I88" s="81">
        <f>SUM(I14,I17,I18,I21,I22,I76)</f>
        <v>1039201</v>
      </c>
    </row>
    <row r="89" spans="1:9" ht="23.1" customHeight="1" thickBot="1" x14ac:dyDescent="0.2">
      <c r="A89" s="290" t="s">
        <v>88</v>
      </c>
      <c r="B89" s="291"/>
      <c r="C89" s="291"/>
      <c r="D89" s="292"/>
      <c r="E89" s="78">
        <f>SUM(E14,E17,E18,E21,E22,E28,E29,E37,E38,E39,E40,E41,E48,E50,E51,E52,E53,E54,E76)</f>
        <v>1722633</v>
      </c>
      <c r="F89" s="78">
        <f>SUM(F14,F17,F18,F21,F22,F28,F29,F37,F38,F39,F40,F41,F48,F50,F51,F52,F53,F54,F76)</f>
        <v>19883</v>
      </c>
      <c r="G89" s="79" t="s">
        <v>184</v>
      </c>
      <c r="H89" s="79" t="s">
        <v>106</v>
      </c>
      <c r="I89" s="81">
        <f>SUM(I14,I17,I18,I21,I22,I28,I29,I37,I38,I39,I40,I41,I48,I50,I51,I52,I53,I54,I76)</f>
        <v>1742516</v>
      </c>
    </row>
    <row r="90" spans="1:9" ht="23.1" customHeight="1" thickBot="1" x14ac:dyDescent="0.2">
      <c r="A90" s="290" t="s">
        <v>89</v>
      </c>
      <c r="B90" s="291"/>
      <c r="C90" s="291"/>
      <c r="D90" s="292"/>
      <c r="E90" s="80" t="s">
        <v>106</v>
      </c>
      <c r="F90" s="79" t="s">
        <v>34</v>
      </c>
      <c r="G90" s="79" t="s">
        <v>34</v>
      </c>
      <c r="H90" s="79" t="s">
        <v>106</v>
      </c>
      <c r="I90" s="81">
        <f>SUM(I11,I13,I16,I18,I20,I22)</f>
        <v>341046</v>
      </c>
    </row>
    <row r="91" spans="1:9" ht="23.1" customHeight="1" thickBot="1" x14ac:dyDescent="0.2">
      <c r="A91" s="290" t="s">
        <v>90</v>
      </c>
      <c r="B91" s="291"/>
      <c r="C91" s="291"/>
      <c r="D91" s="292"/>
      <c r="E91" s="82">
        <f>IF(I90=0,0,IF(I81=0,0,I81/I90))</f>
        <v>0.11870539458020325</v>
      </c>
      <c r="F91" s="83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4"/>
      <c r="G92" s="84"/>
      <c r="H92" s="84"/>
      <c r="I92" s="84"/>
    </row>
    <row r="93" spans="1:9" s="17" customFormat="1" ht="17.25" customHeight="1" thickBot="1" x14ac:dyDescent="0.2">
      <c r="A93" s="85" t="s">
        <v>123</v>
      </c>
      <c r="C93" s="85"/>
      <c r="D93" s="85"/>
      <c r="E93" s="86"/>
      <c r="F93" s="86"/>
      <c r="G93" s="86"/>
      <c r="H93" s="86"/>
      <c r="I93" s="148"/>
    </row>
    <row r="94" spans="1:9" s="17" customFormat="1" ht="18.75" customHeight="1" thickBot="1" x14ac:dyDescent="0.2">
      <c r="A94" s="327" t="s">
        <v>174</v>
      </c>
      <c r="B94" s="328"/>
      <c r="C94" s="328"/>
      <c r="D94" s="329"/>
      <c r="E94" s="149" t="s">
        <v>8</v>
      </c>
      <c r="F94" s="150" t="s">
        <v>9</v>
      </c>
      <c r="G94" s="150" t="s">
        <v>10</v>
      </c>
      <c r="H94" s="150" t="s">
        <v>11</v>
      </c>
      <c r="I94" s="151" t="s">
        <v>124</v>
      </c>
    </row>
    <row r="95" spans="1:9" s="17" customFormat="1" ht="23.1" hidden="1" customHeight="1" thickBot="1" x14ac:dyDescent="0.2">
      <c r="A95" s="346" t="s">
        <v>120</v>
      </c>
      <c r="B95" s="347"/>
      <c r="C95" s="152" t="s">
        <v>126</v>
      </c>
      <c r="D95" s="153" t="s">
        <v>15</v>
      </c>
      <c r="E95" s="154">
        <v>0</v>
      </c>
      <c r="F95" s="155">
        <v>0</v>
      </c>
      <c r="G95" s="155">
        <v>0</v>
      </c>
      <c r="H95" s="156" t="s">
        <v>24</v>
      </c>
      <c r="I95" s="81">
        <f>SUM(G95:H95)</f>
        <v>0</v>
      </c>
    </row>
    <row r="96" spans="1:9" s="17" customFormat="1" ht="23.1" customHeight="1" thickBot="1" x14ac:dyDescent="0.2">
      <c r="A96" s="324" t="s">
        <v>104</v>
      </c>
      <c r="B96" s="325"/>
      <c r="C96" s="330"/>
      <c r="D96" s="153" t="s">
        <v>18</v>
      </c>
      <c r="E96" s="154">
        <v>112053</v>
      </c>
      <c r="F96" s="155">
        <v>1182</v>
      </c>
      <c r="G96" s="155">
        <v>113235</v>
      </c>
      <c r="H96" s="156" t="s">
        <v>106</v>
      </c>
      <c r="I96" s="157">
        <f t="shared" ref="I96" si="3">SUM(G96:H96)</f>
        <v>113235</v>
      </c>
    </row>
    <row r="97" spans="1:9" s="17" customFormat="1" ht="9.75" customHeight="1" x14ac:dyDescent="0.15">
      <c r="A97" s="87"/>
      <c r="B97" s="87"/>
      <c r="C97" s="87"/>
      <c r="D97" s="87"/>
      <c r="E97" s="87"/>
      <c r="F97" s="87"/>
      <c r="G97" s="87"/>
      <c r="H97" s="87"/>
      <c r="I97" s="87"/>
    </row>
    <row r="98" spans="1:9" s="17" customFormat="1" ht="17.25" customHeight="1" thickBot="1" x14ac:dyDescent="0.2">
      <c r="A98" s="85" t="s">
        <v>127</v>
      </c>
      <c r="C98" s="85"/>
      <c r="D98" s="85"/>
      <c r="E98" s="86"/>
      <c r="F98" s="86"/>
      <c r="G98" s="86"/>
      <c r="H98" s="86"/>
      <c r="I98" s="148"/>
    </row>
    <row r="99" spans="1:9" s="17" customFormat="1" ht="18.75" customHeight="1" thickBot="1" x14ac:dyDescent="0.2">
      <c r="A99" s="327" t="s">
        <v>113</v>
      </c>
      <c r="B99" s="328"/>
      <c r="C99" s="328"/>
      <c r="D99" s="329"/>
      <c r="E99" s="149" t="s">
        <v>8</v>
      </c>
      <c r="F99" s="150" t="s">
        <v>9</v>
      </c>
      <c r="G99" s="150" t="s">
        <v>10</v>
      </c>
      <c r="H99" s="150" t="s">
        <v>11</v>
      </c>
      <c r="I99" s="151" t="s">
        <v>124</v>
      </c>
    </row>
    <row r="100" spans="1:9" s="17" customFormat="1" ht="23.1" hidden="1" customHeight="1" x14ac:dyDescent="0.15">
      <c r="A100" s="331" t="s">
        <v>13</v>
      </c>
      <c r="B100" s="332"/>
      <c r="C100" s="337" t="s">
        <v>185</v>
      </c>
      <c r="D100" s="158" t="s">
        <v>15</v>
      </c>
      <c r="E100" s="159">
        <f>E10+E95</f>
        <v>144005</v>
      </c>
      <c r="F100" s="160">
        <f>F10+F95</f>
        <v>0</v>
      </c>
      <c r="G100" s="160">
        <f>G10+G95</f>
        <v>143986</v>
      </c>
      <c r="H100" s="160">
        <f>H10</f>
        <v>19</v>
      </c>
      <c r="I100" s="161">
        <f>I10+I95</f>
        <v>144005</v>
      </c>
    </row>
    <row r="101" spans="1:9" s="17" customFormat="1" ht="23.1" hidden="1" customHeight="1" x14ac:dyDescent="0.15">
      <c r="A101" s="333"/>
      <c r="B101" s="334"/>
      <c r="C101" s="338"/>
      <c r="D101" s="128" t="s">
        <v>117</v>
      </c>
      <c r="E101" s="143">
        <f>E11</f>
        <v>1171</v>
      </c>
      <c r="F101" s="143">
        <f t="shared" ref="F101:I101" si="4">F11</f>
        <v>0</v>
      </c>
      <c r="G101" s="143">
        <f t="shared" si="4"/>
        <v>1170</v>
      </c>
      <c r="H101" s="143">
        <f>H11</f>
        <v>1</v>
      </c>
      <c r="I101" s="181">
        <f t="shared" si="4"/>
        <v>1171</v>
      </c>
    </row>
    <row r="102" spans="1:9" s="17" customFormat="1" ht="23.1" hidden="1" customHeight="1" thickBot="1" x14ac:dyDescent="0.2">
      <c r="A102" s="335"/>
      <c r="B102" s="336"/>
      <c r="C102" s="323" t="s">
        <v>20</v>
      </c>
      <c r="D102" s="261"/>
      <c r="E102" s="145">
        <f>E100+E101</f>
        <v>145176</v>
      </c>
      <c r="F102" s="164">
        <f>F100+F101</f>
        <v>0</v>
      </c>
      <c r="G102" s="164">
        <f>G100+G101</f>
        <v>145156</v>
      </c>
      <c r="H102" s="164">
        <f t="shared" ref="H102:I102" si="5">H100+H101</f>
        <v>20</v>
      </c>
      <c r="I102" s="55">
        <f t="shared" si="5"/>
        <v>145176</v>
      </c>
    </row>
    <row r="103" spans="1:9" s="17" customFormat="1" ht="23.1" customHeight="1" x14ac:dyDescent="0.15">
      <c r="A103" s="339" t="s">
        <v>104</v>
      </c>
      <c r="B103" s="340"/>
      <c r="C103" s="341"/>
      <c r="D103" s="158" t="s">
        <v>18</v>
      </c>
      <c r="E103" s="159">
        <f>E15+E96</f>
        <v>635712</v>
      </c>
      <c r="F103" s="160">
        <f>F15+F96</f>
        <v>9195</v>
      </c>
      <c r="G103" s="160">
        <f>G15+G96</f>
        <v>644635</v>
      </c>
      <c r="H103" s="160">
        <f>H15</f>
        <v>272</v>
      </c>
      <c r="I103" s="161">
        <f t="shared" ref="I103" si="6">I15+I96</f>
        <v>644907</v>
      </c>
    </row>
    <row r="104" spans="1:9" s="17" customFormat="1" ht="23.1" customHeight="1" x14ac:dyDescent="0.15">
      <c r="A104" s="202"/>
      <c r="B104" s="203"/>
      <c r="C104" s="342"/>
      <c r="D104" s="165" t="s">
        <v>19</v>
      </c>
      <c r="E104" s="44">
        <f>E16</f>
        <v>297670</v>
      </c>
      <c r="F104" s="166">
        <f t="shared" ref="F104:I104" si="7">F16</f>
        <v>11674</v>
      </c>
      <c r="G104" s="166">
        <f t="shared" si="7"/>
        <v>309314</v>
      </c>
      <c r="H104" s="167">
        <f t="shared" si="7"/>
        <v>30</v>
      </c>
      <c r="I104" s="168">
        <f t="shared" si="7"/>
        <v>309344</v>
      </c>
    </row>
    <row r="105" spans="1:9" s="17" customFormat="1" ht="23.1" customHeight="1" thickBot="1" x14ac:dyDescent="0.2">
      <c r="A105" s="343"/>
      <c r="B105" s="344"/>
      <c r="C105" s="345"/>
      <c r="D105" s="169" t="s">
        <v>22</v>
      </c>
      <c r="E105" s="145">
        <f>E103+E104</f>
        <v>933382</v>
      </c>
      <c r="F105" s="164">
        <f t="shared" ref="F105:I105" si="8">F103+F104</f>
        <v>20869</v>
      </c>
      <c r="G105" s="164">
        <f t="shared" si="8"/>
        <v>953949</v>
      </c>
      <c r="H105" s="170">
        <f t="shared" si="8"/>
        <v>302</v>
      </c>
      <c r="I105" s="55">
        <f t="shared" si="8"/>
        <v>954251</v>
      </c>
    </row>
    <row r="106" spans="1:9" s="17" customFormat="1" ht="23.1" customHeight="1" thickBot="1" x14ac:dyDescent="0.2">
      <c r="A106" s="324" t="s">
        <v>122</v>
      </c>
      <c r="B106" s="325"/>
      <c r="C106" s="325"/>
      <c r="D106" s="326"/>
      <c r="E106" s="77">
        <f>E88+E95+E96</f>
        <v>1131424</v>
      </c>
      <c r="F106" s="77">
        <f>F88+F95+F96</f>
        <v>21012</v>
      </c>
      <c r="G106" s="77">
        <f>G88+G95+G96</f>
        <v>1152114</v>
      </c>
      <c r="H106" s="77">
        <f>H88</f>
        <v>322</v>
      </c>
      <c r="I106" s="81">
        <f>I88+I95+I96</f>
        <v>1152436</v>
      </c>
    </row>
    <row r="107" spans="1:9" s="17" customFormat="1" ht="23.1" customHeight="1" thickBot="1" x14ac:dyDescent="0.2">
      <c r="A107" s="324" t="s">
        <v>88</v>
      </c>
      <c r="B107" s="325"/>
      <c r="C107" s="325"/>
      <c r="D107" s="326"/>
      <c r="E107" s="78">
        <f>E89+E95+E96</f>
        <v>1834686</v>
      </c>
      <c r="F107" s="78">
        <f>F89+F95+F96</f>
        <v>21065</v>
      </c>
      <c r="G107" s="79" t="s">
        <v>106</v>
      </c>
      <c r="H107" s="79" t="s">
        <v>106</v>
      </c>
      <c r="I107" s="81">
        <f>I89+I95+I96</f>
        <v>1855751</v>
      </c>
    </row>
    <row r="108" spans="1:9" s="17" customFormat="1" ht="23.1" customHeight="1" thickBot="1" x14ac:dyDescent="0.2">
      <c r="A108" s="324" t="s">
        <v>132</v>
      </c>
      <c r="B108" s="325"/>
      <c r="C108" s="325"/>
      <c r="D108" s="326"/>
      <c r="E108" s="171">
        <f>IF(I105=0,0,IF(I103=0,0,I103/I105))</f>
        <v>0.67582533316705984</v>
      </c>
      <c r="F108" s="87"/>
      <c r="G108" s="87"/>
      <c r="H108" s="87"/>
      <c r="I108" s="87"/>
    </row>
    <row r="109" spans="1:9" s="17" customFormat="1" ht="21.95" customHeight="1" x14ac:dyDescent="0.15">
      <c r="A109" s="88"/>
      <c r="B109" s="88"/>
      <c r="C109" s="89"/>
      <c r="D109" s="89"/>
      <c r="E109" s="89"/>
      <c r="F109" s="89"/>
      <c r="G109" s="89"/>
      <c r="H109" s="89"/>
      <c r="I109" s="89"/>
    </row>
    <row r="110" spans="1:9" s="17" customFormat="1" ht="21.95" customHeight="1" x14ac:dyDescent="0.15">
      <c r="A110" s="88"/>
      <c r="B110" s="88"/>
      <c r="C110" s="89"/>
      <c r="D110" s="89"/>
      <c r="E110" s="89"/>
      <c r="F110" s="89"/>
      <c r="G110" s="89"/>
      <c r="H110" s="89"/>
      <c r="I110" s="89"/>
    </row>
    <row r="111" spans="1:9" s="17" customFormat="1" ht="21.95" hidden="1" customHeight="1" x14ac:dyDescent="0.15">
      <c r="A111" s="88"/>
      <c r="B111" s="88"/>
      <c r="C111" s="89"/>
      <c r="D111" s="89"/>
      <c r="E111" s="89"/>
      <c r="F111" s="89"/>
      <c r="G111" s="89"/>
      <c r="H111" s="89"/>
      <c r="I111" s="89"/>
    </row>
    <row r="112" spans="1:9" s="17" customFormat="1" ht="21.95" hidden="1" customHeight="1" x14ac:dyDescent="0.15">
      <c r="A112" s="88"/>
      <c r="B112" s="88"/>
      <c r="C112" s="89"/>
      <c r="D112" s="89"/>
      <c r="E112" s="89"/>
      <c r="F112" s="89"/>
      <c r="G112" s="89"/>
      <c r="H112" s="89"/>
      <c r="I112" s="89"/>
    </row>
    <row r="113" spans="1:9" s="17" customFormat="1" ht="21.95" hidden="1" customHeight="1" x14ac:dyDescent="0.15">
      <c r="A113" s="88"/>
      <c r="B113" s="88"/>
      <c r="C113" s="89"/>
      <c r="D113" s="89"/>
      <c r="E113" s="89"/>
      <c r="F113" s="89"/>
      <c r="G113" s="89"/>
      <c r="H113" s="89"/>
      <c r="I113" s="89"/>
    </row>
    <row r="114" spans="1:9" ht="9.75" hidden="1" customHeight="1" x14ac:dyDescent="0.15">
      <c r="A114" s="90"/>
      <c r="B114" s="90"/>
      <c r="C114" s="90"/>
      <c r="D114" s="90"/>
      <c r="E114" s="90"/>
      <c r="F114" s="90"/>
      <c r="G114" s="90"/>
      <c r="H114" s="90"/>
      <c r="I114" s="90"/>
    </row>
    <row r="115" spans="1:9" ht="28.5" x14ac:dyDescent="0.3">
      <c r="A115" s="294" t="str">
        <f>A1</f>
        <v>検査関係業務量報告</v>
      </c>
      <c r="B115" s="294"/>
      <c r="C115" s="294"/>
      <c r="D115" s="294"/>
      <c r="E115" s="294"/>
      <c r="F115" s="294"/>
      <c r="G115" s="294"/>
      <c r="H115" s="294"/>
      <c r="I115" s="294"/>
    </row>
    <row r="116" spans="1:9" ht="12.75" customHeight="1" x14ac:dyDescent="0.3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 customHeight="1" x14ac:dyDescent="0.2">
      <c r="A117" s="57"/>
      <c r="B117" s="58"/>
      <c r="C117" s="58"/>
      <c r="F117" s="7"/>
      <c r="G117" s="7"/>
      <c r="H117" s="8"/>
      <c r="I117" s="262" t="str">
        <f>IF(I3="","",I3)</f>
        <v/>
      </c>
    </row>
    <row r="118" spans="1:9" ht="23.25" customHeight="1" x14ac:dyDescent="0.15">
      <c r="A118" s="263" t="str">
        <f>A4</f>
        <v>令和 1年11月</v>
      </c>
      <c r="B118" s="264"/>
      <c r="C118" s="264"/>
      <c r="D118" s="264"/>
      <c r="E118" s="264"/>
      <c r="F118" s="264"/>
      <c r="G118" s="264"/>
      <c r="H118" s="264"/>
      <c r="I118" s="262"/>
    </row>
    <row r="119" spans="1:9" ht="20.25" customHeight="1" x14ac:dyDescent="0.15">
      <c r="A119" s="59" t="str">
        <f>A5</f>
        <v>全国計</v>
      </c>
      <c r="B119" s="60"/>
      <c r="C119" s="60"/>
      <c r="D119" s="60"/>
      <c r="E119" s="10"/>
      <c r="F119" s="11"/>
      <c r="G119" s="11"/>
      <c r="H119" s="11"/>
      <c r="I119" s="14" t="s">
        <v>91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5" t="s">
        <v>133</v>
      </c>
    </row>
    <row r="122" spans="1:9" s="17" customFormat="1" ht="18.75" customHeight="1" thickBot="1" x14ac:dyDescent="0.2">
      <c r="A122" s="327" t="s">
        <v>113</v>
      </c>
      <c r="B122" s="328"/>
      <c r="C122" s="328"/>
      <c r="D122" s="329"/>
      <c r="E122" s="149" t="s">
        <v>8</v>
      </c>
      <c r="F122" s="150" t="s">
        <v>9</v>
      </c>
      <c r="G122" s="150" t="s">
        <v>10</v>
      </c>
      <c r="H122" s="150" t="s">
        <v>11</v>
      </c>
      <c r="I122" s="151" t="s">
        <v>186</v>
      </c>
    </row>
    <row r="123" spans="1:9" s="17" customFormat="1" ht="18.95" customHeight="1" x14ac:dyDescent="0.15">
      <c r="A123" s="315" t="s">
        <v>33</v>
      </c>
      <c r="B123" s="316"/>
      <c r="C123" s="317"/>
      <c r="D123" s="318"/>
      <c r="E123" s="159">
        <f>E29</f>
        <v>420267</v>
      </c>
      <c r="F123" s="159">
        <f>F29</f>
        <v>8</v>
      </c>
      <c r="G123" s="173" t="s">
        <v>106</v>
      </c>
      <c r="H123" s="173" t="s">
        <v>106</v>
      </c>
      <c r="I123" s="174">
        <f>I29</f>
        <v>420275</v>
      </c>
    </row>
    <row r="124" spans="1:9" s="17" customFormat="1" ht="18.75" customHeight="1" x14ac:dyDescent="0.15">
      <c r="A124" s="319"/>
      <c r="B124" s="320"/>
      <c r="C124" s="207" t="s">
        <v>134</v>
      </c>
      <c r="D124" s="206"/>
      <c r="E124" s="143">
        <v>1116</v>
      </c>
      <c r="F124" s="33">
        <v>0</v>
      </c>
      <c r="G124" s="43" t="s">
        <v>34</v>
      </c>
      <c r="H124" s="43" t="s">
        <v>34</v>
      </c>
      <c r="I124" s="34">
        <v>1116</v>
      </c>
    </row>
    <row r="125" spans="1:9" s="17" customFormat="1" ht="18.95" customHeight="1" thickBot="1" x14ac:dyDescent="0.2">
      <c r="A125" s="321"/>
      <c r="B125" s="322"/>
      <c r="C125" s="323" t="s">
        <v>135</v>
      </c>
      <c r="D125" s="261"/>
      <c r="E125" s="170">
        <f>E123-E124</f>
        <v>419151</v>
      </c>
      <c r="F125" s="170">
        <f>F123-F124</f>
        <v>8</v>
      </c>
      <c r="G125" s="53" t="s">
        <v>176</v>
      </c>
      <c r="H125" s="53" t="s">
        <v>151</v>
      </c>
      <c r="I125" s="175">
        <f>I123-I124</f>
        <v>419159</v>
      </c>
    </row>
    <row r="126" spans="1:9" s="17" customFormat="1" ht="9.75" customHeight="1" x14ac:dyDescent="0.15">
      <c r="A126" s="87"/>
      <c r="B126" s="87"/>
      <c r="C126" s="87"/>
      <c r="D126" s="87"/>
      <c r="E126" s="87"/>
      <c r="F126" s="87"/>
      <c r="G126" s="87"/>
      <c r="H126" s="87"/>
      <c r="I126" s="87"/>
    </row>
    <row r="127" spans="1:9" ht="18" customHeight="1" thickBot="1" x14ac:dyDescent="0.2">
      <c r="A127" s="91" t="s">
        <v>187</v>
      </c>
      <c r="B127" s="91"/>
      <c r="C127" s="91"/>
      <c r="D127" s="87"/>
      <c r="E127" s="90"/>
      <c r="F127" s="90"/>
      <c r="G127" s="90"/>
      <c r="H127" s="90"/>
      <c r="I127" s="92"/>
    </row>
    <row r="128" spans="1:9" ht="21.95" customHeight="1" x14ac:dyDescent="0.15">
      <c r="A128" s="93"/>
      <c r="B128" s="94"/>
      <c r="C128" s="303" t="s">
        <v>92</v>
      </c>
      <c r="D128" s="304"/>
      <c r="E128" s="305" t="s">
        <v>93</v>
      </c>
      <c r="F128" s="303" t="s">
        <v>94</v>
      </c>
      <c r="G128" s="304"/>
      <c r="H128" s="307" t="s">
        <v>20</v>
      </c>
      <c r="I128" s="308"/>
    </row>
    <row r="129" spans="1:9" ht="21.95" customHeight="1" thickBot="1" x14ac:dyDescent="0.2">
      <c r="A129" s="95"/>
      <c r="B129" s="96"/>
      <c r="C129" s="97" t="s">
        <v>95</v>
      </c>
      <c r="D129" s="98" t="s">
        <v>96</v>
      </c>
      <c r="E129" s="306"/>
      <c r="F129" s="99" t="s">
        <v>95</v>
      </c>
      <c r="G129" s="100" t="s">
        <v>96</v>
      </c>
      <c r="H129" s="309"/>
      <c r="I129" s="310"/>
    </row>
    <row r="130" spans="1:9" ht="21.95" customHeight="1" x14ac:dyDescent="0.15">
      <c r="A130" s="311" t="s">
        <v>97</v>
      </c>
      <c r="B130" s="312"/>
      <c r="C130" s="101">
        <v>1021301</v>
      </c>
      <c r="D130" s="102">
        <v>107755</v>
      </c>
      <c r="E130" s="103">
        <v>18597</v>
      </c>
      <c r="F130" s="101">
        <v>229</v>
      </c>
      <c r="G130" s="102">
        <v>3</v>
      </c>
      <c r="H130" s="313">
        <v>1147885</v>
      </c>
      <c r="I130" s="314"/>
    </row>
    <row r="131" spans="1:9" ht="21.95" customHeight="1" thickBot="1" x14ac:dyDescent="0.2">
      <c r="A131" s="295" t="s">
        <v>98</v>
      </c>
      <c r="B131" s="296"/>
      <c r="C131" s="104">
        <v>171</v>
      </c>
      <c r="D131" s="105">
        <v>0</v>
      </c>
      <c r="E131" s="106">
        <v>0</v>
      </c>
      <c r="F131" s="104">
        <v>0</v>
      </c>
      <c r="G131" s="105">
        <v>0</v>
      </c>
      <c r="H131" s="297">
        <v>171</v>
      </c>
      <c r="I131" s="298"/>
    </row>
    <row r="132" spans="1:9" ht="21.95" customHeight="1" thickBot="1" x14ac:dyDescent="0.2">
      <c r="A132" s="299" t="s">
        <v>99</v>
      </c>
      <c r="B132" s="300"/>
      <c r="C132" s="107">
        <v>6372205800</v>
      </c>
      <c r="D132" s="108">
        <v>570123700</v>
      </c>
      <c r="E132" s="107">
        <v>76524800</v>
      </c>
      <c r="F132" s="109">
        <v>664100</v>
      </c>
      <c r="G132" s="81">
        <v>13200</v>
      </c>
      <c r="H132" s="301">
        <v>7019531600</v>
      </c>
      <c r="I132" s="302"/>
    </row>
    <row r="133" spans="1:9" s="17" customFormat="1" ht="21.95" customHeight="1" x14ac:dyDescent="0.15">
      <c r="A133" s="88"/>
      <c r="B133" s="88"/>
      <c r="C133" s="89"/>
      <c r="D133" s="89"/>
      <c r="E133" s="89"/>
      <c r="F133" s="89"/>
      <c r="G133" s="89"/>
      <c r="H133" s="89"/>
      <c r="I133" s="89"/>
    </row>
    <row r="134" spans="1:9" s="17" customFormat="1" ht="21.95" customHeight="1" x14ac:dyDescent="0.15">
      <c r="A134" s="88"/>
      <c r="B134" s="88"/>
      <c r="C134" s="89"/>
      <c r="D134" s="89"/>
      <c r="E134" s="89"/>
      <c r="F134" s="89"/>
      <c r="G134" s="89"/>
      <c r="H134" s="89"/>
      <c r="I134" s="89"/>
    </row>
    <row r="135" spans="1:9" s="17" customFormat="1" ht="21.95" customHeight="1" x14ac:dyDescent="0.15">
      <c r="A135" s="88"/>
      <c r="B135" s="88"/>
      <c r="C135" s="89"/>
      <c r="D135" s="89"/>
      <c r="E135" s="89"/>
      <c r="F135" s="89"/>
      <c r="G135" s="89"/>
      <c r="H135" s="89"/>
      <c r="I135" s="89"/>
    </row>
    <row r="136" spans="1:9" s="17" customFormat="1" ht="21.95" customHeight="1" x14ac:dyDescent="0.15">
      <c r="A136" s="88"/>
      <c r="B136" s="88"/>
      <c r="C136" s="89"/>
      <c r="D136" s="89"/>
      <c r="E136" s="89"/>
      <c r="F136" s="89"/>
      <c r="G136" s="89"/>
      <c r="H136" s="89"/>
      <c r="I136" s="89"/>
    </row>
    <row r="137" spans="1:9" s="17" customFormat="1" ht="21.95" customHeight="1" x14ac:dyDescent="0.15">
      <c r="A137" s="88"/>
      <c r="B137" s="88"/>
      <c r="C137" s="89"/>
      <c r="D137" s="89"/>
      <c r="E137" s="89"/>
      <c r="F137" s="89"/>
      <c r="G137" s="89"/>
      <c r="H137" s="89"/>
      <c r="I137" s="89"/>
    </row>
    <row r="138" spans="1:9" s="17" customFormat="1" ht="21.95" customHeight="1" x14ac:dyDescent="0.15">
      <c r="A138" s="88"/>
      <c r="B138" s="88"/>
      <c r="C138" s="89"/>
      <c r="D138" s="89"/>
      <c r="E138" s="89"/>
      <c r="F138" s="89"/>
      <c r="G138" s="89"/>
      <c r="H138" s="89"/>
      <c r="I138" s="89"/>
    </row>
    <row r="139" spans="1:9" s="17" customFormat="1" ht="21.95" customHeight="1" x14ac:dyDescent="0.15">
      <c r="A139" s="88"/>
      <c r="B139" s="88"/>
      <c r="C139" s="89"/>
      <c r="D139" s="89"/>
      <c r="E139" s="89"/>
      <c r="F139" s="89"/>
      <c r="G139" s="89"/>
      <c r="H139" s="89"/>
      <c r="I139" s="89"/>
    </row>
    <row r="140" spans="1:9" s="17" customFormat="1" ht="21.95" customHeight="1" x14ac:dyDescent="0.15">
      <c r="A140" s="88"/>
      <c r="B140" s="88"/>
      <c r="C140" s="89"/>
      <c r="D140" s="89"/>
      <c r="E140" s="89"/>
      <c r="F140" s="89"/>
      <c r="G140" s="89"/>
      <c r="H140" s="89"/>
      <c r="I140" s="89"/>
    </row>
    <row r="141" spans="1:9" s="17" customFormat="1" ht="21.95" customHeight="1" x14ac:dyDescent="0.15">
      <c r="A141" s="88"/>
      <c r="B141" s="88"/>
      <c r="C141" s="89"/>
      <c r="D141" s="89"/>
      <c r="E141" s="89"/>
      <c r="F141" s="89"/>
      <c r="G141" s="89"/>
      <c r="H141" s="89"/>
      <c r="I141" s="89"/>
    </row>
    <row r="142" spans="1:9" s="17" customFormat="1" ht="21.95" customHeight="1" x14ac:dyDescent="0.15">
      <c r="A142" s="88"/>
      <c r="B142" s="88"/>
      <c r="C142" s="89"/>
      <c r="D142" s="89"/>
      <c r="E142" s="89"/>
      <c r="F142" s="89"/>
      <c r="G142" s="89"/>
      <c r="H142" s="89"/>
      <c r="I142" s="89"/>
    </row>
    <row r="143" spans="1:9" s="17" customFormat="1" ht="21.95" customHeight="1" x14ac:dyDescent="0.15">
      <c r="A143" s="88"/>
      <c r="B143" s="88"/>
      <c r="C143" s="89"/>
      <c r="D143" s="89"/>
      <c r="E143" s="89"/>
      <c r="F143" s="89"/>
      <c r="G143" s="89"/>
      <c r="H143" s="89"/>
      <c r="I143" s="89"/>
    </row>
    <row r="144" spans="1:9" s="17" customFormat="1" ht="21.95" customHeight="1" x14ac:dyDescent="0.15">
      <c r="A144" s="88"/>
      <c r="B144" s="88"/>
      <c r="C144" s="89"/>
      <c r="D144" s="89"/>
      <c r="E144" s="89"/>
      <c r="F144" s="89"/>
      <c r="G144" s="89"/>
      <c r="H144" s="89"/>
      <c r="I144" s="89"/>
    </row>
    <row r="145" spans="1:9" s="17" customFormat="1" ht="21.95" customHeight="1" x14ac:dyDescent="0.15">
      <c r="A145" s="88"/>
      <c r="B145" s="88"/>
      <c r="C145" s="89"/>
      <c r="D145" s="89"/>
      <c r="E145" s="89"/>
      <c r="F145" s="89"/>
      <c r="G145" s="89"/>
      <c r="H145" s="89"/>
      <c r="I145" s="89"/>
    </row>
    <row r="146" spans="1:9" s="17" customFormat="1" ht="21.95" customHeight="1" x14ac:dyDescent="0.15">
      <c r="A146" s="88"/>
      <c r="B146" s="88"/>
      <c r="C146" s="89"/>
      <c r="D146" s="89"/>
      <c r="E146" s="89"/>
      <c r="F146" s="89"/>
      <c r="G146" s="89"/>
      <c r="H146" s="89"/>
      <c r="I146" s="89"/>
    </row>
    <row r="147" spans="1:9" s="17" customFormat="1" ht="21.95" customHeight="1" x14ac:dyDescent="0.15">
      <c r="A147" s="88"/>
      <c r="B147" s="88"/>
      <c r="C147" s="89"/>
      <c r="D147" s="89"/>
      <c r="E147" s="89"/>
      <c r="F147" s="89"/>
      <c r="G147" s="89"/>
      <c r="H147" s="89"/>
      <c r="I147" s="89"/>
    </row>
    <row r="148" spans="1:9" s="17" customFormat="1" ht="21.95" customHeight="1" x14ac:dyDescent="0.15">
      <c r="A148" s="88"/>
      <c r="B148" s="88"/>
      <c r="C148" s="89"/>
      <c r="D148" s="89"/>
      <c r="E148" s="89"/>
      <c r="F148" s="89"/>
      <c r="G148" s="89"/>
      <c r="H148" s="89"/>
      <c r="I148" s="89"/>
    </row>
    <row r="149" spans="1:9" s="17" customFormat="1" ht="21.95" customHeight="1" x14ac:dyDescent="0.15">
      <c r="A149" s="88"/>
      <c r="B149" s="88"/>
      <c r="C149" s="89"/>
      <c r="D149" s="89"/>
      <c r="E149" s="89"/>
      <c r="F149" s="89"/>
      <c r="G149" s="89"/>
      <c r="H149" s="89"/>
      <c r="I149" s="89"/>
    </row>
    <row r="150" spans="1:9" s="17" customFormat="1" ht="21.95" customHeight="1" x14ac:dyDescent="0.15">
      <c r="A150" s="88"/>
      <c r="B150" s="88"/>
      <c r="C150" s="89"/>
      <c r="D150" s="89"/>
      <c r="E150" s="89"/>
      <c r="F150" s="89"/>
      <c r="G150" s="89"/>
      <c r="H150" s="89"/>
      <c r="I150" s="89"/>
    </row>
    <row r="151" spans="1:9" s="17" customFormat="1" ht="21.95" customHeight="1" x14ac:dyDescent="0.15">
      <c r="A151" s="88"/>
      <c r="B151" s="88"/>
      <c r="C151" s="89"/>
      <c r="D151" s="89"/>
      <c r="E151" s="89"/>
      <c r="F151" s="89"/>
      <c r="G151" s="89"/>
      <c r="H151" s="89"/>
      <c r="I151" s="89"/>
    </row>
    <row r="152" spans="1:9" s="17" customFormat="1" ht="21.95" customHeight="1" x14ac:dyDescent="0.15">
      <c r="A152" s="88"/>
      <c r="B152" s="88"/>
      <c r="C152" s="89"/>
      <c r="D152" s="89"/>
      <c r="E152" s="89"/>
      <c r="F152" s="89"/>
      <c r="G152" s="89"/>
      <c r="H152" s="89"/>
      <c r="I152" s="89"/>
    </row>
    <row r="153" spans="1:9" s="17" customFormat="1" ht="21.95" customHeight="1" x14ac:dyDescent="0.15">
      <c r="A153" s="88"/>
      <c r="B153" s="88"/>
      <c r="C153" s="89"/>
      <c r="D153" s="89"/>
      <c r="E153" s="89"/>
      <c r="F153" s="89"/>
      <c r="G153" s="89"/>
      <c r="H153" s="89"/>
      <c r="I153" s="89"/>
    </row>
    <row r="154" spans="1:9" s="17" customFormat="1" ht="21.95" customHeight="1" x14ac:dyDescent="0.15">
      <c r="A154" s="88"/>
      <c r="B154" s="88"/>
      <c r="C154" s="89"/>
      <c r="D154" s="89"/>
      <c r="E154" s="89"/>
      <c r="F154" s="89"/>
      <c r="G154" s="89"/>
      <c r="H154" s="89"/>
      <c r="I154" s="89"/>
    </row>
    <row r="155" spans="1:9" s="17" customFormat="1" ht="21.95" customHeight="1" x14ac:dyDescent="0.15">
      <c r="A155" s="88"/>
      <c r="B155" s="88"/>
      <c r="C155" s="89"/>
      <c r="D155" s="89"/>
      <c r="E155" s="89"/>
      <c r="F155" s="89"/>
      <c r="G155" s="89"/>
      <c r="H155" s="89"/>
      <c r="I155" s="89"/>
    </row>
    <row r="156" spans="1:9" s="17" customFormat="1" ht="21.95" customHeight="1" x14ac:dyDescent="0.15">
      <c r="A156" s="88"/>
      <c r="B156" s="88"/>
      <c r="C156" s="89"/>
      <c r="D156" s="89"/>
      <c r="E156" s="89"/>
      <c r="F156" s="89"/>
      <c r="G156" s="89"/>
      <c r="H156" s="89"/>
      <c r="I156" s="89"/>
    </row>
    <row r="157" spans="1:9" s="17" customFormat="1" ht="21.95" customHeight="1" x14ac:dyDescent="0.15">
      <c r="A157" s="88"/>
      <c r="B157" s="88"/>
      <c r="C157" s="89"/>
      <c r="D157" s="89"/>
      <c r="E157" s="89"/>
      <c r="F157" s="89"/>
      <c r="G157" s="89"/>
      <c r="H157" s="89"/>
      <c r="I157" s="89"/>
    </row>
    <row r="158" spans="1:9" s="17" customFormat="1" ht="21.95" customHeight="1" x14ac:dyDescent="0.15">
      <c r="A158" s="88"/>
      <c r="B158" s="88"/>
      <c r="C158" s="89"/>
      <c r="D158" s="89"/>
      <c r="E158" s="89"/>
      <c r="F158" s="89"/>
      <c r="G158" s="89"/>
      <c r="H158" s="89"/>
      <c r="I158" s="89"/>
    </row>
    <row r="159" spans="1:9" s="17" customFormat="1" ht="21.95" customHeight="1" x14ac:dyDescent="0.15">
      <c r="A159" s="88"/>
      <c r="B159" s="88"/>
      <c r="C159" s="89"/>
      <c r="D159" s="89"/>
      <c r="E159" s="89"/>
      <c r="F159" s="89"/>
      <c r="G159" s="89"/>
      <c r="H159" s="89"/>
      <c r="I159" s="89"/>
    </row>
    <row r="160" spans="1:9" s="17" customFormat="1" ht="21.95" customHeight="1" x14ac:dyDescent="0.15">
      <c r="A160" s="88"/>
      <c r="B160" s="88"/>
      <c r="C160" s="89"/>
      <c r="D160" s="89"/>
      <c r="E160" s="89"/>
      <c r="F160" s="89"/>
      <c r="G160" s="89"/>
      <c r="H160" s="89"/>
      <c r="I160" s="89"/>
    </row>
    <row r="161" spans="1:9" s="17" customFormat="1" ht="21.95" customHeight="1" x14ac:dyDescent="0.15">
      <c r="A161" s="88"/>
      <c r="B161" s="88"/>
      <c r="C161" s="89"/>
      <c r="D161" s="89"/>
      <c r="E161" s="89"/>
      <c r="F161" s="89"/>
      <c r="G161" s="89"/>
      <c r="H161" s="89"/>
      <c r="I161" s="89"/>
    </row>
    <row r="162" spans="1:9" s="17" customFormat="1" ht="21.95" customHeight="1" x14ac:dyDescent="0.15">
      <c r="A162" s="88"/>
      <c r="B162" s="88"/>
      <c r="C162" s="89"/>
      <c r="D162" s="89"/>
      <c r="E162" s="89"/>
      <c r="F162" s="89"/>
      <c r="G162" s="89"/>
      <c r="H162" s="89"/>
      <c r="I162" s="89"/>
    </row>
    <row r="163" spans="1:9" s="17" customFormat="1" ht="21.95" customHeight="1" x14ac:dyDescent="0.15">
      <c r="A163" s="88"/>
      <c r="B163" s="88"/>
      <c r="C163" s="89"/>
      <c r="D163" s="89"/>
      <c r="E163" s="89"/>
      <c r="F163" s="89"/>
      <c r="G163" s="89"/>
      <c r="H163" s="89"/>
      <c r="I163" s="89"/>
    </row>
    <row r="164" spans="1:9" s="17" customFormat="1" ht="21.95" customHeight="1" x14ac:dyDescent="0.15">
      <c r="A164" s="88"/>
      <c r="B164" s="88"/>
      <c r="C164" s="89"/>
      <c r="D164" s="89"/>
      <c r="E164" s="89"/>
      <c r="F164" s="89"/>
      <c r="G164" s="89"/>
      <c r="H164" s="89"/>
      <c r="I164" s="89"/>
    </row>
    <row r="165" spans="1:9" s="17" customFormat="1" ht="21.95" customHeight="1" x14ac:dyDescent="0.15">
      <c r="A165" s="88"/>
      <c r="B165" s="88"/>
      <c r="C165" s="89"/>
      <c r="D165" s="89"/>
      <c r="E165" s="89"/>
      <c r="F165" s="89"/>
      <c r="G165" s="89"/>
      <c r="H165" s="89"/>
      <c r="I165" s="89"/>
    </row>
    <row r="166" spans="1:9" s="17" customFormat="1" ht="21.95" customHeight="1" x14ac:dyDescent="0.15">
      <c r="A166" s="88"/>
      <c r="B166" s="88"/>
      <c r="C166" s="89"/>
      <c r="D166" s="89"/>
      <c r="E166" s="89"/>
      <c r="F166" s="89"/>
      <c r="G166" s="89"/>
      <c r="H166" s="89"/>
      <c r="I166" s="89"/>
    </row>
    <row r="167" spans="1:9" s="17" customFormat="1" ht="21.95" customHeight="1" x14ac:dyDescent="0.15">
      <c r="A167" s="88"/>
      <c r="B167" s="88"/>
      <c r="C167" s="89"/>
      <c r="D167" s="89"/>
      <c r="E167" s="89"/>
      <c r="F167" s="89"/>
      <c r="G167" s="89"/>
      <c r="H167" s="89"/>
      <c r="I167" s="89"/>
    </row>
    <row r="168" spans="1:9" s="17" customFormat="1" ht="21.95" customHeight="1" x14ac:dyDescent="0.15">
      <c r="A168" s="88"/>
      <c r="B168" s="88"/>
      <c r="C168" s="89"/>
      <c r="D168" s="89"/>
      <c r="E168" s="89"/>
      <c r="F168" s="89"/>
      <c r="G168" s="89"/>
      <c r="H168" s="89"/>
      <c r="I168" s="89"/>
    </row>
    <row r="169" spans="1:9" s="17" customFormat="1" ht="21.95" customHeight="1" x14ac:dyDescent="0.15">
      <c r="A169" s="88"/>
      <c r="B169" s="88"/>
      <c r="C169" s="89"/>
      <c r="D169" s="89"/>
      <c r="E169" s="89"/>
      <c r="F169" s="89"/>
      <c r="G169" s="89"/>
      <c r="H169" s="89"/>
      <c r="I169" s="89"/>
    </row>
    <row r="170" spans="1:9" s="17" customFormat="1" ht="21.95" customHeight="1" x14ac:dyDescent="0.15">
      <c r="A170" s="88"/>
      <c r="B170" s="88"/>
      <c r="C170" s="89"/>
      <c r="D170" s="89"/>
      <c r="E170" s="89"/>
      <c r="F170" s="89"/>
      <c r="G170" s="89"/>
      <c r="H170" s="89"/>
      <c r="I170" s="89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令和元年度合計</vt:lpstr>
      <vt:lpstr>平成31年4月</vt:lpstr>
      <vt:lpstr>令和元年5月</vt:lpstr>
      <vt:lpstr>令和元年6月</vt:lpstr>
      <vt:lpstr>令和元年7月</vt:lpstr>
      <vt:lpstr>令和元年8月</vt:lpstr>
      <vt:lpstr>令和元年9月</vt:lpstr>
      <vt:lpstr>令和元年10月</vt:lpstr>
      <vt:lpstr>令和元年11月</vt:lpstr>
      <vt:lpstr>令和元年12月</vt:lpstr>
      <vt:lpstr>令和2年1月</vt:lpstr>
      <vt:lpstr>令和2年2月</vt:lpstr>
      <vt:lpstr>令和2年3月</vt:lpstr>
      <vt:lpstr>平成31年4月!Print_Area</vt:lpstr>
      <vt:lpstr>令和2年1月!Print_Area</vt:lpstr>
      <vt:lpstr>令和2年2月!Print_Area</vt:lpstr>
      <vt:lpstr>令和2年3月!Print_Area</vt:lpstr>
      <vt:lpstr>令和元年10月!Print_Area</vt:lpstr>
      <vt:lpstr>令和元年11月!Print_Area</vt:lpstr>
      <vt:lpstr>令和元年12月!Print_Area</vt:lpstr>
      <vt:lpstr>令和元年5月!Print_Area</vt:lpstr>
      <vt:lpstr>令和元年6月!Print_Area</vt:lpstr>
      <vt:lpstr>令和元年7月!Print_Area</vt:lpstr>
      <vt:lpstr>令和元年8月!Print_Area</vt:lpstr>
      <vt:lpstr>令和元年9月!Print_Area</vt:lpstr>
      <vt:lpstr>令和元年度合計!Print_Area</vt:lpstr>
    </vt:vector>
  </TitlesOfParts>
  <Company>軽自動車検査協会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lmvis01</dc:creator>
  <cp:lastModifiedBy>軽自動車検査協会</cp:lastModifiedBy>
  <cp:lastPrinted>2023-04-10T02:17:54Z</cp:lastPrinted>
  <dcterms:created xsi:type="dcterms:W3CDTF">2019-05-13T00:45:15Z</dcterms:created>
  <dcterms:modified xsi:type="dcterms:W3CDTF">2023-04-10T02:18:23Z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