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05_経営企画部（本部内共有）\001_HP更新履歴\令和４年度\160_()202303000 企画：統計情報ページ削減\データ編集・企画課\業務量\令和2年度業務量\"/>
    </mc:Choice>
  </mc:AlternateContent>
  <bookViews>
    <workbookView xWindow="0" yWindow="0" windowWidth="24000" windowHeight="9510"/>
  </bookViews>
  <sheets>
    <sheet name="令和2年度合計" sheetId="13" r:id="rId1"/>
    <sheet name="令和2年4月" sheetId="1" r:id="rId2"/>
    <sheet name="令和2年5月" sheetId="2" r:id="rId3"/>
    <sheet name="令和2年6月" sheetId="3" r:id="rId4"/>
    <sheet name="令和2年7月" sheetId="4" r:id="rId5"/>
    <sheet name="令和2年8月" sheetId="5" r:id="rId6"/>
    <sheet name="令和2年9月" sheetId="6" r:id="rId7"/>
    <sheet name="令和2年10月" sheetId="7" r:id="rId8"/>
    <sheet name="令和2年11月" sheetId="8" r:id="rId9"/>
    <sheet name="令和2年12月" sheetId="9" r:id="rId10"/>
    <sheet name="令和3年1月" sheetId="10" r:id="rId11"/>
    <sheet name="令和3年2月" sheetId="11" r:id="rId12"/>
    <sheet name="令和3年3月" sheetId="12" r:id="rId13"/>
  </sheets>
  <externalReferences>
    <externalReference r:id="rId14"/>
    <externalReference r:id="rId15"/>
    <externalReference r:id="rId16"/>
    <externalReference r:id="rId17"/>
    <externalReference r:id="rId18"/>
  </externalReferences>
  <definedNames>
    <definedName name="cal_index_size" localSheetId="7">[1]!cal_index_size</definedName>
    <definedName name="cal_index_size" localSheetId="8">[1]!cal_index_size</definedName>
    <definedName name="cal_index_size" localSheetId="9">[1]!cal_index_size</definedName>
    <definedName name="cal_index_size" localSheetId="1">[1]!cal_index_size</definedName>
    <definedName name="cal_index_size" localSheetId="2">[1]!cal_index_size</definedName>
    <definedName name="cal_index_size" localSheetId="3">[1]!cal_index_size</definedName>
    <definedName name="cal_index_size" localSheetId="4">[1]!cal_index_size</definedName>
    <definedName name="cal_index_size" localSheetId="5">[1]!cal_index_size</definedName>
    <definedName name="cal_index_size" localSheetId="6">[1]!cal_index_size</definedName>
    <definedName name="cal_index_size" localSheetId="0">[1]!cal_index_size</definedName>
    <definedName name="cal_index_size" localSheetId="10">[1]!cal_index_size</definedName>
    <definedName name="cal_index_size" localSheetId="11">[1]!cal_index_size</definedName>
    <definedName name="cal_index_size" localSheetId="12">[1]!cal_index_size</definedName>
    <definedName name="cal_index_size">[1]!cal_index_size</definedName>
    <definedName name="cal_table_size" localSheetId="7">[1]!cal_table_size</definedName>
    <definedName name="cal_table_size" localSheetId="8">[1]!cal_table_size</definedName>
    <definedName name="cal_table_size" localSheetId="9">[1]!cal_table_size</definedName>
    <definedName name="cal_table_size" localSheetId="1">[1]!cal_table_size</definedName>
    <definedName name="cal_table_size" localSheetId="2">[1]!cal_table_size</definedName>
    <definedName name="cal_table_size" localSheetId="3">[1]!cal_table_size</definedName>
    <definedName name="cal_table_size" localSheetId="4">[1]!cal_table_size</definedName>
    <definedName name="cal_table_size" localSheetId="5">[1]!cal_table_size</definedName>
    <definedName name="cal_table_size" localSheetId="6">[1]!cal_table_size</definedName>
    <definedName name="cal_table_size" localSheetId="0">[1]!cal_table_size</definedName>
    <definedName name="cal_table_size" localSheetId="10">[1]!cal_table_size</definedName>
    <definedName name="cal_table_size" localSheetId="11">[1]!cal_table_size</definedName>
    <definedName name="cal_table_size" localSheetId="12">[1]!cal_table_size</definedName>
    <definedName name="cal_table_size">[1]!cal_table_size</definedName>
    <definedName name="CULC.cal_index_size" localSheetId="7">[2]!CULC.cal_index_size</definedName>
    <definedName name="CULC.cal_index_size" localSheetId="8">[2]!CULC.cal_index_size</definedName>
    <definedName name="CULC.cal_index_size" localSheetId="9">[2]!CULC.cal_index_size</definedName>
    <definedName name="CULC.cal_index_size" localSheetId="1">[2]!CULC.cal_index_size</definedName>
    <definedName name="CULC.cal_index_size" localSheetId="2">[2]!CULC.cal_index_size</definedName>
    <definedName name="CULC.cal_index_size" localSheetId="3">[2]!CULC.cal_index_size</definedName>
    <definedName name="CULC.cal_index_size" localSheetId="4">[2]!CULC.cal_index_size</definedName>
    <definedName name="CULC.cal_index_size" localSheetId="5">[2]!CULC.cal_index_size</definedName>
    <definedName name="CULC.cal_index_size" localSheetId="6">[2]!CULC.cal_index_size</definedName>
    <definedName name="CULC.cal_index_size" localSheetId="0">[2]!CULC.cal_index_size</definedName>
    <definedName name="CULC.cal_index_size" localSheetId="10">[2]!CULC.cal_index_size</definedName>
    <definedName name="CULC.cal_index_size" localSheetId="11">[2]!CULC.cal_index_size</definedName>
    <definedName name="CULC.cal_index_size" localSheetId="12">[2]!CULC.cal_index_size</definedName>
    <definedName name="CULC.cal_index_size">[2]!CULC.cal_index_size</definedName>
    <definedName name="HIDUKE" localSheetId="7">#REF!,#REF!,#REF!</definedName>
    <definedName name="HIDUKE" localSheetId="8">#REF!,#REF!,#REF!</definedName>
    <definedName name="HIDUKE" localSheetId="9">#REF!,#REF!,#REF!</definedName>
    <definedName name="HIDUKE" localSheetId="1">#REF!,#REF!,#REF!</definedName>
    <definedName name="HIDUKE" localSheetId="2">#REF!,#REF!,#REF!</definedName>
    <definedName name="HIDUKE" localSheetId="3">#REF!,#REF!,#REF!</definedName>
    <definedName name="HIDUKE" localSheetId="4">#REF!,#REF!,#REF!</definedName>
    <definedName name="HIDUKE" localSheetId="5">#REF!,#REF!,#REF!</definedName>
    <definedName name="HIDUKE" localSheetId="6">#REF!,#REF!,#REF!</definedName>
    <definedName name="HIDUKE" localSheetId="0">#REF!,#REF!,#REF!</definedName>
    <definedName name="HIDUKE" localSheetId="10">#REF!,#REF!,#REF!</definedName>
    <definedName name="HIDUKE" localSheetId="11">#REF!,#REF!,#REF!</definedName>
    <definedName name="HIDUKE" localSheetId="12">#REF!,#REF!,#REF!</definedName>
    <definedName name="HIDUKE">#REF!,#REF!,#REF!</definedName>
    <definedName name="_xlnm.Print_Area" localSheetId="7">令和2年10月!$A$1:$I$170</definedName>
    <definedName name="_xlnm.Print_Area" localSheetId="8">令和2年11月!$A$1:$I$170</definedName>
    <definedName name="_xlnm.Print_Area" localSheetId="9">令和2年12月!$A$1:$I$170</definedName>
    <definedName name="_xlnm.Print_Area" localSheetId="1">令和2年4月!$A$1:$I$170</definedName>
    <definedName name="_xlnm.Print_Area" localSheetId="2">令和2年5月!$A$1:$I$172</definedName>
    <definedName name="_xlnm.Print_Area" localSheetId="3">令和2年6月!$A$1:$I$170</definedName>
    <definedName name="_xlnm.Print_Area" localSheetId="4">令和2年7月!$A$1:$I$170</definedName>
    <definedName name="_xlnm.Print_Area" localSheetId="5">令和2年8月!$A$1:$I$170</definedName>
    <definedName name="_xlnm.Print_Area" localSheetId="6">令和2年9月!$A$1:$I$170</definedName>
    <definedName name="_xlnm.Print_Area" localSheetId="0">令和2年度合計!$A$1:$I$170</definedName>
    <definedName name="_xlnm.Print_Area" localSheetId="10">令和3年1月!$A$1:$I$171</definedName>
    <definedName name="_xlnm.Print_Area" localSheetId="11">令和3年2月!$A$1:$I$170</definedName>
    <definedName name="_xlnm.Print_Area" localSheetId="12">令和3年3月!$A$1:$I$170</definedName>
    <definedName name="センタ時リスト出力">'[3]６．センタ化時のレコード数'!$D$78</definedName>
    <definedName name="センタ時一般車諸元情報">'[3]６．センタ化時のレコード数'!$D$49</definedName>
    <definedName name="センタ時一般車諸元履歴">'[3]６．センタ化時のレコード数'!$D$104</definedName>
    <definedName name="センタ時仮払い出し">'[3]６．センタ化時のレコード数'!$D$111</definedName>
    <definedName name="センタ時業務量統計">'[3]６．センタ化時のレコード数'!$D$10</definedName>
    <definedName name="センタ時指示状況">'[3]６．センタ化時のレコード数'!$D$84</definedName>
    <definedName name="センタ時指示範囲">'[3]６．センタ化時のレコード数'!$D$90</definedName>
    <definedName name="センタ時車両">'[3]６．センタ化時のレコード数'!$D$43</definedName>
    <definedName name="センタ時車両履歴">'[3]６．センタ化時のレコード数'!$D$97</definedName>
    <definedName name="センタ時送受信管理">'[3]６．センタ化時のレコード数'!$D$34</definedName>
    <definedName name="センタ時復元車両番号">'[3]６．センタ化時のレコード数'!$D$117</definedName>
    <definedName name="センタ時保有関係業務量">'[3]６．センタ化時のレコード数'!$D$19</definedName>
    <definedName name="センタ時保有車両数統計">'[3]６．センタ化時のレコード数'!$D$27</definedName>
    <definedName name="ワイドに" localSheetId="7">[4]!ワイドに</definedName>
    <definedName name="ワイドに" localSheetId="8">[4]!ワイドに</definedName>
    <definedName name="ワイドに" localSheetId="9">[4]!ワイドに</definedName>
    <definedName name="ワイドに" localSheetId="1">[4]!ワイドに</definedName>
    <definedName name="ワイドに" localSheetId="2">[4]!ワイドに</definedName>
    <definedName name="ワイドに" localSheetId="3">[4]!ワイドに</definedName>
    <definedName name="ワイドに" localSheetId="4">[4]!ワイドに</definedName>
    <definedName name="ワイドに" localSheetId="5">[4]!ワイドに</definedName>
    <definedName name="ワイドに" localSheetId="6">[4]!ワイドに</definedName>
    <definedName name="ワイドに" localSheetId="0">[4]!ワイドに</definedName>
    <definedName name="ワイドに" localSheetId="10">[4]!ワイドに</definedName>
    <definedName name="ワイドに" localSheetId="11">[4]!ワイドに</definedName>
    <definedName name="ワイドに" localSheetId="12">[4]!ワイドに</definedName>
    <definedName name="ワイドに">[4]!ワイドに</definedName>
    <definedName name="見やすく" localSheetId="7">[4]!見やすく</definedName>
    <definedName name="見やすく" localSheetId="8">[4]!見やすく</definedName>
    <definedName name="見やすく" localSheetId="9">[4]!見やすく</definedName>
    <definedName name="見やすく" localSheetId="1">[4]!見やすく</definedName>
    <definedName name="見やすく" localSheetId="2">[4]!見やすく</definedName>
    <definedName name="見やすく" localSheetId="3">[4]!見やすく</definedName>
    <definedName name="見やすく" localSheetId="4">[4]!見やすく</definedName>
    <definedName name="見やすく" localSheetId="5">[4]!見やすく</definedName>
    <definedName name="見やすく" localSheetId="6">[4]!見やすく</definedName>
    <definedName name="見やすく" localSheetId="0">[4]!見やすく</definedName>
    <definedName name="見やすく" localSheetId="10">[4]!見やすく</definedName>
    <definedName name="見やすく" localSheetId="11">[4]!見やすく</definedName>
    <definedName name="見やすく" localSheetId="12">[4]!見やすく</definedName>
    <definedName name="見やすく">[4]!見やすく</definedName>
    <definedName name="増加量業務量統計">'[3]７．レコードの増加量'!$D$10</definedName>
    <definedName name="増加量指示範囲">'[3]７．レコードの増加量'!$D$39</definedName>
    <definedName name="増加量保有関係業務量">'[3]７．レコードの増加量'!$D$19</definedName>
    <definedName name="増加量保有車両数統計">'[3]７．レコードの増加量'!$D$27</definedName>
    <definedName name="平成２０年度末リスト出力">'[3]８．平成２０年度末のレコード数'!$D$46</definedName>
    <definedName name="平成２０年度末一般車諸元情報">'[3]８．平成２０年度末のレコード数'!$D$17</definedName>
    <definedName name="平成２０年度末一般車諸元履歴">'[3]８．平成２０年度末のレコード数'!$D$61</definedName>
    <definedName name="平成２０年度末車両">'[3]８．平成２０年度末のレコード数'!$D$11</definedName>
    <definedName name="平成２０年度末車両履歴">'[3]８．平成２０年度末のレコード数'!$D$54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3" l="1"/>
  <c r="I11" i="13"/>
  <c r="I12" i="13"/>
  <c r="I13" i="13"/>
  <c r="I90" i="13" s="1"/>
  <c r="E91" i="13" s="1"/>
  <c r="E14" i="13"/>
  <c r="F14" i="13"/>
  <c r="G14" i="13"/>
  <c r="H14" i="13"/>
  <c r="I14" i="13" s="1"/>
  <c r="I15" i="13"/>
  <c r="I16" i="13"/>
  <c r="E17" i="13"/>
  <c r="F17" i="13"/>
  <c r="F89" i="13" s="1"/>
  <c r="F107" i="13" s="1"/>
  <c r="G17" i="13"/>
  <c r="H17" i="13"/>
  <c r="I17" i="13"/>
  <c r="I19" i="13"/>
  <c r="I20" i="13"/>
  <c r="E21" i="13"/>
  <c r="F21" i="13"/>
  <c r="G21" i="13"/>
  <c r="I21" i="13" s="1"/>
  <c r="H21" i="13"/>
  <c r="I22" i="13"/>
  <c r="I23" i="13"/>
  <c r="I24" i="13"/>
  <c r="I25" i="13"/>
  <c r="E28" i="13"/>
  <c r="F28" i="13"/>
  <c r="I28" i="13"/>
  <c r="I33" i="13"/>
  <c r="I34" i="13"/>
  <c r="I35" i="13"/>
  <c r="I36" i="13"/>
  <c r="E37" i="13"/>
  <c r="F37" i="13"/>
  <c r="G37" i="13"/>
  <c r="H37" i="13"/>
  <c r="I39" i="13"/>
  <c r="I40" i="13"/>
  <c r="I42" i="13"/>
  <c r="I47" i="13"/>
  <c r="I52" i="13"/>
  <c r="A55" i="13"/>
  <c r="I57" i="13"/>
  <c r="A58" i="13"/>
  <c r="A59" i="13"/>
  <c r="E64" i="13"/>
  <c r="F64" i="13"/>
  <c r="I64" i="13"/>
  <c r="I65" i="13"/>
  <c r="I66" i="13"/>
  <c r="I67" i="13"/>
  <c r="I68" i="13"/>
  <c r="I69" i="13"/>
  <c r="I70" i="13"/>
  <c r="E71" i="13"/>
  <c r="F71" i="13"/>
  <c r="G71" i="13"/>
  <c r="I71" i="13" s="1"/>
  <c r="H71" i="13"/>
  <c r="I72" i="13"/>
  <c r="I73" i="13"/>
  <c r="I74" i="13"/>
  <c r="I75" i="13"/>
  <c r="E76" i="13"/>
  <c r="F76" i="13"/>
  <c r="G76" i="13"/>
  <c r="I76" i="13" s="1"/>
  <c r="H76" i="13"/>
  <c r="E81" i="13"/>
  <c r="F81" i="13"/>
  <c r="I81" i="13"/>
  <c r="E86" i="13"/>
  <c r="F86" i="13"/>
  <c r="I86" i="13"/>
  <c r="I95" i="13"/>
  <c r="I100" i="13" s="1"/>
  <c r="I102" i="13" s="1"/>
  <c r="I96" i="13"/>
  <c r="I103" i="13" s="1"/>
  <c r="E100" i="13"/>
  <c r="F100" i="13"/>
  <c r="G100" i="13"/>
  <c r="H100" i="13"/>
  <c r="E101" i="13"/>
  <c r="F101" i="13"/>
  <c r="F102" i="13" s="1"/>
  <c r="G101" i="13"/>
  <c r="H101" i="13"/>
  <c r="H102" i="13" s="1"/>
  <c r="I101" i="13"/>
  <c r="E102" i="13"/>
  <c r="E103" i="13"/>
  <c r="F103" i="13"/>
  <c r="F105" i="13" s="1"/>
  <c r="G103" i="13"/>
  <c r="H103" i="13"/>
  <c r="E104" i="13"/>
  <c r="E105" i="13" s="1"/>
  <c r="F104" i="13"/>
  <c r="G104" i="13"/>
  <c r="G105" i="13" s="1"/>
  <c r="H104" i="13"/>
  <c r="I104" i="13"/>
  <c r="A115" i="13"/>
  <c r="I117" i="13"/>
  <c r="A118" i="13"/>
  <c r="A119" i="13"/>
  <c r="E123" i="13"/>
  <c r="E125" i="13" s="1"/>
  <c r="F123" i="13"/>
  <c r="F125" i="13" s="1"/>
  <c r="I123" i="13"/>
  <c r="I125" i="13" s="1"/>
  <c r="I37" i="13" l="1"/>
  <c r="F88" i="13"/>
  <c r="F106" i="13" s="1"/>
  <c r="E88" i="13"/>
  <c r="E106" i="13" s="1"/>
  <c r="I105" i="13"/>
  <c r="E108" i="13" s="1"/>
  <c r="H105" i="13"/>
  <c r="G102" i="13"/>
  <c r="G88" i="13"/>
  <c r="G106" i="13" s="1"/>
  <c r="I89" i="13"/>
  <c r="I107" i="13" s="1"/>
  <c r="I88" i="13"/>
  <c r="I106" i="13" s="1"/>
  <c r="E89" i="13"/>
  <c r="E107" i="13" s="1"/>
  <c r="H88" i="13"/>
  <c r="H106" i="13" s="1"/>
  <c r="I123" i="12"/>
  <c r="I125" i="12" s="1"/>
  <c r="F123" i="12"/>
  <c r="F125" i="12" s="1"/>
  <c r="E123" i="12"/>
  <c r="E125" i="12" s="1"/>
  <c r="A119" i="12"/>
  <c r="A118" i="12"/>
  <c r="I117" i="12"/>
  <c r="A115" i="12"/>
  <c r="H105" i="12"/>
  <c r="E105" i="12"/>
  <c r="H104" i="12"/>
  <c r="G104" i="12"/>
  <c r="F104" i="12"/>
  <c r="E104" i="12"/>
  <c r="H103" i="12"/>
  <c r="G103" i="12"/>
  <c r="G105" i="12" s="1"/>
  <c r="F103" i="12"/>
  <c r="F105" i="12" s="1"/>
  <c r="E103" i="12"/>
  <c r="H102" i="12"/>
  <c r="G102" i="12"/>
  <c r="I101" i="12"/>
  <c r="H101" i="12"/>
  <c r="G101" i="12"/>
  <c r="F101" i="12"/>
  <c r="E101" i="12"/>
  <c r="H100" i="12"/>
  <c r="G100" i="12"/>
  <c r="F100" i="12"/>
  <c r="F102" i="12" s="1"/>
  <c r="E100" i="12"/>
  <c r="E102" i="12" s="1"/>
  <c r="I96" i="12"/>
  <c r="I95" i="12"/>
  <c r="F88" i="12"/>
  <c r="F106" i="12" s="1"/>
  <c r="I86" i="12"/>
  <c r="F86" i="12"/>
  <c r="E86" i="12"/>
  <c r="I81" i="12"/>
  <c r="F81" i="12"/>
  <c r="E81" i="12"/>
  <c r="I76" i="12"/>
  <c r="H76" i="12"/>
  <c r="G76" i="12"/>
  <c r="F76" i="12"/>
  <c r="E76" i="12"/>
  <c r="I75" i="12"/>
  <c r="I74" i="12"/>
  <c r="I73" i="12"/>
  <c r="I72" i="12"/>
  <c r="H71" i="12"/>
  <c r="G71" i="12"/>
  <c r="I71" i="12" s="1"/>
  <c r="F71" i="12"/>
  <c r="E71" i="12"/>
  <c r="I70" i="12"/>
  <c r="I69" i="12"/>
  <c r="I68" i="12"/>
  <c r="I67" i="12"/>
  <c r="I66" i="12"/>
  <c r="I65" i="12"/>
  <c r="I64" i="12"/>
  <c r="F64" i="12"/>
  <c r="E64" i="12"/>
  <c r="A59" i="12"/>
  <c r="A58" i="12"/>
  <c r="I57" i="12"/>
  <c r="A55" i="12"/>
  <c r="I52" i="12"/>
  <c r="I47" i="12"/>
  <c r="I42" i="12"/>
  <c r="I40" i="12"/>
  <c r="I39" i="12"/>
  <c r="I37" i="12"/>
  <c r="H37" i="12"/>
  <c r="G37" i="12"/>
  <c r="F37" i="12"/>
  <c r="E37" i="12"/>
  <c r="I36" i="12"/>
  <c r="I35" i="12"/>
  <c r="I34" i="12"/>
  <c r="I33" i="12"/>
  <c r="I28" i="12"/>
  <c r="F28" i="12"/>
  <c r="E28" i="12"/>
  <c r="I25" i="12"/>
  <c r="I24" i="12"/>
  <c r="I23" i="12"/>
  <c r="I22" i="12"/>
  <c r="I21" i="12"/>
  <c r="H21" i="12"/>
  <c r="G21" i="12"/>
  <c r="F21" i="12"/>
  <c r="E21" i="12"/>
  <c r="E89" i="12" s="1"/>
  <c r="E107" i="12" s="1"/>
  <c r="I20" i="12"/>
  <c r="I19" i="12"/>
  <c r="H17" i="12"/>
  <c r="G17" i="12"/>
  <c r="I17" i="12" s="1"/>
  <c r="F17" i="12"/>
  <c r="E17" i="12"/>
  <c r="I16" i="12"/>
  <c r="I104" i="12" s="1"/>
  <c r="I15" i="12"/>
  <c r="I103" i="12" s="1"/>
  <c r="I105" i="12" s="1"/>
  <c r="E108" i="12" s="1"/>
  <c r="H14" i="12"/>
  <c r="H88" i="12" s="1"/>
  <c r="H106" i="12" s="1"/>
  <c r="G14" i="12"/>
  <c r="I14" i="12" s="1"/>
  <c r="F14" i="12"/>
  <c r="F89" i="12" s="1"/>
  <c r="F107" i="12" s="1"/>
  <c r="E14" i="12"/>
  <c r="E88" i="12" s="1"/>
  <c r="E106" i="12" s="1"/>
  <c r="I13" i="12"/>
  <c r="I12" i="12"/>
  <c r="I11" i="12"/>
  <c r="I90" i="12" s="1"/>
  <c r="E91" i="12" s="1"/>
  <c r="I10" i="12"/>
  <c r="I100" i="12" s="1"/>
  <c r="I102" i="12" s="1"/>
  <c r="I88" i="12" l="1"/>
  <c r="I106" i="12" s="1"/>
  <c r="I89" i="12"/>
  <c r="I107" i="12" s="1"/>
  <c r="G88" i="12"/>
  <c r="G106" i="12" s="1"/>
  <c r="I123" i="11" l="1"/>
  <c r="I125" i="11" s="1"/>
  <c r="F123" i="11"/>
  <c r="F125" i="11" s="1"/>
  <c r="E123" i="11"/>
  <c r="E125" i="11" s="1"/>
  <c r="A119" i="11"/>
  <c r="A118" i="11"/>
  <c r="I117" i="11"/>
  <c r="A115" i="11"/>
  <c r="H105" i="11"/>
  <c r="E105" i="11"/>
  <c r="H104" i="11"/>
  <c r="G104" i="11"/>
  <c r="F104" i="11"/>
  <c r="E104" i="11"/>
  <c r="H103" i="11"/>
  <c r="G103" i="11"/>
  <c r="G105" i="11" s="1"/>
  <c r="F103" i="11"/>
  <c r="F105" i="11" s="1"/>
  <c r="E103" i="11"/>
  <c r="H102" i="11"/>
  <c r="G102" i="11"/>
  <c r="I101" i="11"/>
  <c r="H101" i="11"/>
  <c r="G101" i="11"/>
  <c r="F101" i="11"/>
  <c r="E101" i="11"/>
  <c r="H100" i="11"/>
  <c r="G100" i="11"/>
  <c r="F100" i="11"/>
  <c r="F102" i="11" s="1"/>
  <c r="E100" i="11"/>
  <c r="E102" i="11" s="1"/>
  <c r="I96" i="11"/>
  <c r="I95" i="11"/>
  <c r="F88" i="11"/>
  <c r="F106" i="11" s="1"/>
  <c r="I86" i="11"/>
  <c r="F86" i="11"/>
  <c r="E86" i="11"/>
  <c r="I81" i="11"/>
  <c r="F81" i="11"/>
  <c r="E81" i="11"/>
  <c r="I76" i="11"/>
  <c r="H76" i="11"/>
  <c r="G76" i="11"/>
  <c r="F76" i="11"/>
  <c r="E76" i="11"/>
  <c r="I75" i="11"/>
  <c r="I74" i="11"/>
  <c r="I73" i="11"/>
  <c r="I72" i="11"/>
  <c r="I71" i="11"/>
  <c r="H71" i="11"/>
  <c r="G71" i="11"/>
  <c r="F71" i="11"/>
  <c r="E71" i="11"/>
  <c r="I70" i="11"/>
  <c r="I69" i="11"/>
  <c r="I68" i="11"/>
  <c r="I67" i="11"/>
  <c r="I66" i="11"/>
  <c r="I65" i="11"/>
  <c r="I64" i="11"/>
  <c r="F64" i="11"/>
  <c r="E64" i="11"/>
  <c r="A59" i="11"/>
  <c r="A58" i="11"/>
  <c r="I57" i="11"/>
  <c r="A55" i="11"/>
  <c r="I52" i="11"/>
  <c r="I47" i="11"/>
  <c r="I42" i="11"/>
  <c r="I40" i="11"/>
  <c r="I39" i="11"/>
  <c r="I37" i="11"/>
  <c r="H37" i="11"/>
  <c r="G37" i="11"/>
  <c r="F37" i="11"/>
  <c r="E37" i="11"/>
  <c r="I36" i="11"/>
  <c r="I35" i="11"/>
  <c r="I34" i="11"/>
  <c r="I33" i="11"/>
  <c r="I28" i="11"/>
  <c r="F28" i="11"/>
  <c r="E28" i="11"/>
  <c r="I25" i="11"/>
  <c r="I24" i="11"/>
  <c r="I23" i="11"/>
  <c r="I22" i="11"/>
  <c r="I21" i="11"/>
  <c r="H21" i="11"/>
  <c r="G21" i="11"/>
  <c r="F21" i="11"/>
  <c r="E21" i="11"/>
  <c r="E89" i="11" s="1"/>
  <c r="E107" i="11" s="1"/>
  <c r="I20" i="11"/>
  <c r="I19" i="11"/>
  <c r="H17" i="11"/>
  <c r="G17" i="11"/>
  <c r="I17" i="11" s="1"/>
  <c r="F17" i="11"/>
  <c r="E17" i="11"/>
  <c r="I16" i="11"/>
  <c r="I104" i="11" s="1"/>
  <c r="I15" i="11"/>
  <c r="I103" i="11" s="1"/>
  <c r="I105" i="11" s="1"/>
  <c r="E108" i="11" s="1"/>
  <c r="H14" i="11"/>
  <c r="H88" i="11" s="1"/>
  <c r="H106" i="11" s="1"/>
  <c r="G14" i="11"/>
  <c r="I14" i="11" s="1"/>
  <c r="F14" i="11"/>
  <c r="F89" i="11" s="1"/>
  <c r="F107" i="11" s="1"/>
  <c r="E14" i="11"/>
  <c r="E88" i="11" s="1"/>
  <c r="E106" i="11" s="1"/>
  <c r="I13" i="11"/>
  <c r="I12" i="11"/>
  <c r="I11" i="11"/>
  <c r="I90" i="11" s="1"/>
  <c r="E91" i="11" s="1"/>
  <c r="I10" i="11"/>
  <c r="I100" i="11" s="1"/>
  <c r="I102" i="11" s="1"/>
  <c r="I88" i="11" l="1"/>
  <c r="I106" i="11" s="1"/>
  <c r="I89" i="11"/>
  <c r="I107" i="11" s="1"/>
  <c r="G88" i="11"/>
  <c r="G106" i="11" s="1"/>
  <c r="F125" i="10" l="1"/>
  <c r="E125" i="10"/>
  <c r="I123" i="10"/>
  <c r="I125" i="10" s="1"/>
  <c r="F123" i="10"/>
  <c r="E123" i="10"/>
  <c r="A119" i="10"/>
  <c r="A118" i="10"/>
  <c r="I117" i="10"/>
  <c r="A115" i="10"/>
  <c r="E105" i="10"/>
  <c r="H104" i="10"/>
  <c r="G104" i="10"/>
  <c r="F104" i="10"/>
  <c r="F105" i="10" s="1"/>
  <c r="E104" i="10"/>
  <c r="H103" i="10"/>
  <c r="H105" i="10" s="1"/>
  <c r="G103" i="10"/>
  <c r="G105" i="10" s="1"/>
  <c r="F103" i="10"/>
  <c r="E103" i="10"/>
  <c r="H102" i="10"/>
  <c r="I101" i="10"/>
  <c r="H101" i="10"/>
  <c r="G101" i="10"/>
  <c r="F101" i="10"/>
  <c r="E101" i="10"/>
  <c r="E102" i="10" s="1"/>
  <c r="H100" i="10"/>
  <c r="G100" i="10"/>
  <c r="G102" i="10" s="1"/>
  <c r="F100" i="10"/>
  <c r="F102" i="10" s="1"/>
  <c r="E100" i="10"/>
  <c r="I96" i="10"/>
  <c r="I103" i="10" s="1"/>
  <c r="I95" i="10"/>
  <c r="F88" i="10"/>
  <c r="F106" i="10" s="1"/>
  <c r="I86" i="10"/>
  <c r="F86" i="10"/>
  <c r="E86" i="10"/>
  <c r="I81" i="10"/>
  <c r="F81" i="10"/>
  <c r="E81" i="10"/>
  <c r="I76" i="10"/>
  <c r="H76" i="10"/>
  <c r="G76" i="10"/>
  <c r="F76" i="10"/>
  <c r="E76" i="10"/>
  <c r="I75" i="10"/>
  <c r="I74" i="10"/>
  <c r="I73" i="10"/>
  <c r="I72" i="10"/>
  <c r="H71" i="10"/>
  <c r="G71" i="10"/>
  <c r="I71" i="10" s="1"/>
  <c r="F71" i="10"/>
  <c r="E71" i="10"/>
  <c r="I70" i="10"/>
  <c r="I69" i="10"/>
  <c r="I68" i="10"/>
  <c r="I67" i="10"/>
  <c r="I66" i="10"/>
  <c r="I65" i="10"/>
  <c r="I64" i="10"/>
  <c r="F64" i="10"/>
  <c r="E64" i="10"/>
  <c r="A59" i="10"/>
  <c r="A58" i="10"/>
  <c r="I57" i="10"/>
  <c r="A55" i="10"/>
  <c r="I52" i="10"/>
  <c r="I47" i="10"/>
  <c r="I42" i="10"/>
  <c r="I40" i="10"/>
  <c r="I39" i="10"/>
  <c r="I37" i="10"/>
  <c r="H37" i="10"/>
  <c r="G37" i="10"/>
  <c r="F37" i="10"/>
  <c r="E37" i="10"/>
  <c r="I36" i="10"/>
  <c r="I35" i="10"/>
  <c r="I34" i="10"/>
  <c r="I33" i="10"/>
  <c r="I28" i="10"/>
  <c r="F28" i="10"/>
  <c r="E28" i="10"/>
  <c r="I25" i="10"/>
  <c r="I24" i="10"/>
  <c r="I23" i="10"/>
  <c r="I22" i="10"/>
  <c r="I21" i="10"/>
  <c r="H21" i="10"/>
  <c r="G21" i="10"/>
  <c r="F21" i="10"/>
  <c r="F89" i="10" s="1"/>
  <c r="F107" i="10" s="1"/>
  <c r="E21" i="10"/>
  <c r="E89" i="10" s="1"/>
  <c r="E107" i="10" s="1"/>
  <c r="I20" i="10"/>
  <c r="I19" i="10"/>
  <c r="H17" i="10"/>
  <c r="I17" i="10" s="1"/>
  <c r="G17" i="10"/>
  <c r="F17" i="10"/>
  <c r="E17" i="10"/>
  <c r="I16" i="10"/>
  <c r="I104" i="10" s="1"/>
  <c r="I15" i="10"/>
  <c r="H14" i="10"/>
  <c r="H88" i="10" s="1"/>
  <c r="H106" i="10" s="1"/>
  <c r="G14" i="10"/>
  <c r="G88" i="10" s="1"/>
  <c r="G106" i="10" s="1"/>
  <c r="F14" i="10"/>
  <c r="E14" i="10"/>
  <c r="E88" i="10" s="1"/>
  <c r="E106" i="10" s="1"/>
  <c r="I13" i="10"/>
  <c r="I12" i="10"/>
  <c r="I11" i="10"/>
  <c r="I90" i="10" s="1"/>
  <c r="E91" i="10" s="1"/>
  <c r="I10" i="10"/>
  <c r="I100" i="10" s="1"/>
  <c r="I102" i="10" s="1"/>
  <c r="I105" i="10" l="1"/>
  <c r="E108" i="10" s="1"/>
  <c r="I14" i="10"/>
  <c r="I88" i="10" l="1"/>
  <c r="I106" i="10" s="1"/>
  <c r="I89" i="10"/>
  <c r="I107" i="10" s="1"/>
  <c r="I123" i="9" l="1"/>
  <c r="I125" i="9" s="1"/>
  <c r="F123" i="9"/>
  <c r="F125" i="9" s="1"/>
  <c r="E123" i="9"/>
  <c r="E125" i="9" s="1"/>
  <c r="A119" i="9"/>
  <c r="A118" i="9"/>
  <c r="I117" i="9"/>
  <c r="A115" i="9"/>
  <c r="E105" i="9"/>
  <c r="H104" i="9"/>
  <c r="G104" i="9"/>
  <c r="F104" i="9"/>
  <c r="E104" i="9"/>
  <c r="H103" i="9"/>
  <c r="H105" i="9" s="1"/>
  <c r="G103" i="9"/>
  <c r="G105" i="9" s="1"/>
  <c r="F103" i="9"/>
  <c r="F105" i="9" s="1"/>
  <c r="E103" i="9"/>
  <c r="H102" i="9"/>
  <c r="I101" i="9"/>
  <c r="H101" i="9"/>
  <c r="G101" i="9"/>
  <c r="F101" i="9"/>
  <c r="E101" i="9"/>
  <c r="H100" i="9"/>
  <c r="G100" i="9"/>
  <c r="G102" i="9" s="1"/>
  <c r="F100" i="9"/>
  <c r="F102" i="9" s="1"/>
  <c r="E100" i="9"/>
  <c r="E102" i="9" s="1"/>
  <c r="I96" i="9"/>
  <c r="I95" i="9"/>
  <c r="F88" i="9"/>
  <c r="F106" i="9" s="1"/>
  <c r="I86" i="9"/>
  <c r="F86" i="9"/>
  <c r="E86" i="9"/>
  <c r="I81" i="9"/>
  <c r="F81" i="9"/>
  <c r="E81" i="9"/>
  <c r="I76" i="9"/>
  <c r="H76" i="9"/>
  <c r="G76" i="9"/>
  <c r="F76" i="9"/>
  <c r="E76" i="9"/>
  <c r="I75" i="9"/>
  <c r="I74" i="9"/>
  <c r="I73" i="9"/>
  <c r="I72" i="9"/>
  <c r="H71" i="9"/>
  <c r="G71" i="9"/>
  <c r="I71" i="9" s="1"/>
  <c r="F71" i="9"/>
  <c r="E71" i="9"/>
  <c r="I70" i="9"/>
  <c r="I69" i="9"/>
  <c r="I68" i="9"/>
  <c r="I67" i="9"/>
  <c r="I66" i="9"/>
  <c r="I65" i="9"/>
  <c r="I64" i="9"/>
  <c r="F64" i="9"/>
  <c r="E64" i="9"/>
  <c r="A59" i="9"/>
  <c r="A58" i="9"/>
  <c r="I57" i="9"/>
  <c r="A55" i="9"/>
  <c r="I52" i="9"/>
  <c r="I47" i="9"/>
  <c r="I42" i="9"/>
  <c r="I40" i="9"/>
  <c r="I39" i="9"/>
  <c r="I37" i="9"/>
  <c r="H37" i="9"/>
  <c r="G37" i="9"/>
  <c r="F37" i="9"/>
  <c r="E37" i="9"/>
  <c r="I36" i="9"/>
  <c r="I35" i="9"/>
  <c r="I34" i="9"/>
  <c r="I33" i="9"/>
  <c r="I28" i="9"/>
  <c r="F28" i="9"/>
  <c r="E28" i="9"/>
  <c r="I25" i="9"/>
  <c r="I24" i="9"/>
  <c r="I23" i="9"/>
  <c r="I22" i="9"/>
  <c r="I21" i="9"/>
  <c r="H21" i="9"/>
  <c r="G21" i="9"/>
  <c r="F21" i="9"/>
  <c r="E21" i="9"/>
  <c r="E89" i="9" s="1"/>
  <c r="E107" i="9" s="1"/>
  <c r="I20" i="9"/>
  <c r="I19" i="9"/>
  <c r="H17" i="9"/>
  <c r="I17" i="9" s="1"/>
  <c r="G17" i="9"/>
  <c r="F17" i="9"/>
  <c r="E17" i="9"/>
  <c r="I16" i="9"/>
  <c r="I104" i="9" s="1"/>
  <c r="I15" i="9"/>
  <c r="I103" i="9" s="1"/>
  <c r="I105" i="9" s="1"/>
  <c r="E108" i="9" s="1"/>
  <c r="H14" i="9"/>
  <c r="H88" i="9" s="1"/>
  <c r="H106" i="9" s="1"/>
  <c r="G14" i="9"/>
  <c r="I14" i="9" s="1"/>
  <c r="F14" i="9"/>
  <c r="F89" i="9" s="1"/>
  <c r="F107" i="9" s="1"/>
  <c r="E14" i="9"/>
  <c r="E88" i="9" s="1"/>
  <c r="E106" i="9" s="1"/>
  <c r="I13" i="9"/>
  <c r="I12" i="9"/>
  <c r="I11" i="9"/>
  <c r="I90" i="9" s="1"/>
  <c r="E91" i="9" s="1"/>
  <c r="I10" i="9"/>
  <c r="I100" i="9" s="1"/>
  <c r="I102" i="9" s="1"/>
  <c r="I88" i="9" l="1"/>
  <c r="I106" i="9" s="1"/>
  <c r="I89" i="9"/>
  <c r="I107" i="9" s="1"/>
  <c r="G88" i="9"/>
  <c r="G106" i="9" s="1"/>
  <c r="F125" i="8" l="1"/>
  <c r="I123" i="8"/>
  <c r="I125" i="8" s="1"/>
  <c r="F123" i="8"/>
  <c r="E123" i="8"/>
  <c r="E125" i="8" s="1"/>
  <c r="A119" i="8"/>
  <c r="A118" i="8"/>
  <c r="I117" i="8"/>
  <c r="A115" i="8"/>
  <c r="E105" i="8"/>
  <c r="H104" i="8"/>
  <c r="H105" i="8" s="1"/>
  <c r="G104" i="8"/>
  <c r="F104" i="8"/>
  <c r="E104" i="8"/>
  <c r="H103" i="8"/>
  <c r="G103" i="8"/>
  <c r="G105" i="8" s="1"/>
  <c r="F103" i="8"/>
  <c r="F105" i="8" s="1"/>
  <c r="E103" i="8"/>
  <c r="H102" i="8"/>
  <c r="I101" i="8"/>
  <c r="H101" i="8"/>
  <c r="G101" i="8"/>
  <c r="G102" i="8" s="1"/>
  <c r="F101" i="8"/>
  <c r="E101" i="8"/>
  <c r="H100" i="8"/>
  <c r="G100" i="8"/>
  <c r="F100" i="8"/>
  <c r="F102" i="8" s="1"/>
  <c r="E100" i="8"/>
  <c r="E102" i="8" s="1"/>
  <c r="I96" i="8"/>
  <c r="I95" i="8"/>
  <c r="F88" i="8"/>
  <c r="F106" i="8" s="1"/>
  <c r="I86" i="8"/>
  <c r="F86" i="8"/>
  <c r="E86" i="8"/>
  <c r="I81" i="8"/>
  <c r="F81" i="8"/>
  <c r="E81" i="8"/>
  <c r="I76" i="8"/>
  <c r="H76" i="8"/>
  <c r="G76" i="8"/>
  <c r="F76" i="8"/>
  <c r="E76" i="8"/>
  <c r="I75" i="8"/>
  <c r="I74" i="8"/>
  <c r="I73" i="8"/>
  <c r="I72" i="8"/>
  <c r="H71" i="8"/>
  <c r="G71" i="8"/>
  <c r="I71" i="8" s="1"/>
  <c r="F71" i="8"/>
  <c r="E71" i="8"/>
  <c r="I70" i="8"/>
  <c r="I69" i="8"/>
  <c r="I68" i="8"/>
  <c r="I67" i="8"/>
  <c r="I66" i="8"/>
  <c r="I65" i="8"/>
  <c r="I64" i="8"/>
  <c r="F64" i="8"/>
  <c r="E64" i="8"/>
  <c r="A59" i="8"/>
  <c r="A58" i="8"/>
  <c r="I57" i="8"/>
  <c r="A55" i="8"/>
  <c r="I52" i="8"/>
  <c r="I47" i="8"/>
  <c r="I42" i="8"/>
  <c r="I40" i="8"/>
  <c r="I39" i="8"/>
  <c r="I37" i="8"/>
  <c r="H37" i="8"/>
  <c r="G37" i="8"/>
  <c r="F37" i="8"/>
  <c r="E37" i="8"/>
  <c r="I36" i="8"/>
  <c r="I35" i="8"/>
  <c r="I34" i="8"/>
  <c r="I33" i="8"/>
  <c r="I28" i="8"/>
  <c r="F28" i="8"/>
  <c r="E28" i="8"/>
  <c r="I25" i="8"/>
  <c r="I24" i="8"/>
  <c r="I23" i="8"/>
  <c r="I22" i="8"/>
  <c r="I21" i="8"/>
  <c r="H21" i="8"/>
  <c r="G21" i="8"/>
  <c r="F21" i="8"/>
  <c r="E21" i="8"/>
  <c r="E89" i="8" s="1"/>
  <c r="E107" i="8" s="1"/>
  <c r="I20" i="8"/>
  <c r="I19" i="8"/>
  <c r="H17" i="8"/>
  <c r="H88" i="8" s="1"/>
  <c r="H106" i="8" s="1"/>
  <c r="G17" i="8"/>
  <c r="F17" i="8"/>
  <c r="E17" i="8"/>
  <c r="I16" i="8"/>
  <c r="I104" i="8" s="1"/>
  <c r="I15" i="8"/>
  <c r="I103" i="8" s="1"/>
  <c r="I105" i="8" s="1"/>
  <c r="E108" i="8" s="1"/>
  <c r="H14" i="8"/>
  <c r="G14" i="8"/>
  <c r="I14" i="8" s="1"/>
  <c r="F14" i="8"/>
  <c r="F89" i="8" s="1"/>
  <c r="F107" i="8" s="1"/>
  <c r="E14" i="8"/>
  <c r="E88" i="8" s="1"/>
  <c r="E106" i="8" s="1"/>
  <c r="I13" i="8"/>
  <c r="I12" i="8"/>
  <c r="I11" i="8"/>
  <c r="I90" i="8" s="1"/>
  <c r="E91" i="8" s="1"/>
  <c r="I10" i="8"/>
  <c r="I100" i="8" s="1"/>
  <c r="I102" i="8" s="1"/>
  <c r="I89" i="8" l="1"/>
  <c r="I107" i="8" s="1"/>
  <c r="I17" i="8"/>
  <c r="I88" i="8" s="1"/>
  <c r="I106" i="8" s="1"/>
  <c r="G88" i="8"/>
  <c r="G106" i="8" s="1"/>
  <c r="E125" i="7" l="1"/>
  <c r="I123" i="7"/>
  <c r="I125" i="7" s="1"/>
  <c r="F123" i="7"/>
  <c r="F125" i="7" s="1"/>
  <c r="E123" i="7"/>
  <c r="A119" i="7"/>
  <c r="A118" i="7"/>
  <c r="I117" i="7"/>
  <c r="A115" i="7"/>
  <c r="E105" i="7"/>
  <c r="H104" i="7"/>
  <c r="G104" i="7"/>
  <c r="F104" i="7"/>
  <c r="E104" i="7"/>
  <c r="H103" i="7"/>
  <c r="H105" i="7" s="1"/>
  <c r="G103" i="7"/>
  <c r="G105" i="7" s="1"/>
  <c r="F103" i="7"/>
  <c r="F105" i="7" s="1"/>
  <c r="E103" i="7"/>
  <c r="H102" i="7"/>
  <c r="I101" i="7"/>
  <c r="H101" i="7"/>
  <c r="G101" i="7"/>
  <c r="F101" i="7"/>
  <c r="E101" i="7"/>
  <c r="H100" i="7"/>
  <c r="G100" i="7"/>
  <c r="G102" i="7" s="1"/>
  <c r="F100" i="7"/>
  <c r="F102" i="7" s="1"/>
  <c r="E100" i="7"/>
  <c r="E102" i="7" s="1"/>
  <c r="I96" i="7"/>
  <c r="I95" i="7"/>
  <c r="F88" i="7"/>
  <c r="F106" i="7" s="1"/>
  <c r="I86" i="7"/>
  <c r="F86" i="7"/>
  <c r="E86" i="7"/>
  <c r="I81" i="7"/>
  <c r="F81" i="7"/>
  <c r="E81" i="7"/>
  <c r="I76" i="7"/>
  <c r="H76" i="7"/>
  <c r="G76" i="7"/>
  <c r="F76" i="7"/>
  <c r="E76" i="7"/>
  <c r="I75" i="7"/>
  <c r="I74" i="7"/>
  <c r="I73" i="7"/>
  <c r="I72" i="7"/>
  <c r="H71" i="7"/>
  <c r="G71" i="7"/>
  <c r="I71" i="7" s="1"/>
  <c r="F71" i="7"/>
  <c r="E71" i="7"/>
  <c r="I70" i="7"/>
  <c r="I69" i="7"/>
  <c r="I68" i="7"/>
  <c r="I67" i="7"/>
  <c r="I66" i="7"/>
  <c r="I65" i="7"/>
  <c r="I64" i="7"/>
  <c r="F64" i="7"/>
  <c r="E64" i="7"/>
  <c r="A59" i="7"/>
  <c r="A58" i="7"/>
  <c r="I57" i="7"/>
  <c r="A55" i="7"/>
  <c r="I52" i="7"/>
  <c r="I47" i="7"/>
  <c r="I42" i="7"/>
  <c r="I40" i="7"/>
  <c r="I39" i="7"/>
  <c r="I37" i="7"/>
  <c r="H37" i="7"/>
  <c r="G37" i="7"/>
  <c r="F37" i="7"/>
  <c r="E37" i="7"/>
  <c r="I36" i="7"/>
  <c r="I35" i="7"/>
  <c r="I34" i="7"/>
  <c r="I33" i="7"/>
  <c r="I28" i="7"/>
  <c r="F28" i="7"/>
  <c r="E28" i="7"/>
  <c r="I25" i="7"/>
  <c r="I24" i="7"/>
  <c r="I23" i="7"/>
  <c r="I22" i="7"/>
  <c r="I21" i="7"/>
  <c r="H21" i="7"/>
  <c r="G21" i="7"/>
  <c r="F21" i="7"/>
  <c r="E21" i="7"/>
  <c r="E89" i="7" s="1"/>
  <c r="E107" i="7" s="1"/>
  <c r="I20" i="7"/>
  <c r="I19" i="7"/>
  <c r="H17" i="7"/>
  <c r="G17" i="7"/>
  <c r="I17" i="7" s="1"/>
  <c r="F17" i="7"/>
  <c r="E17" i="7"/>
  <c r="I16" i="7"/>
  <c r="I104" i="7" s="1"/>
  <c r="I15" i="7"/>
  <c r="I103" i="7" s="1"/>
  <c r="I105" i="7" s="1"/>
  <c r="E108" i="7" s="1"/>
  <c r="H14" i="7"/>
  <c r="H88" i="7" s="1"/>
  <c r="H106" i="7" s="1"/>
  <c r="G14" i="7"/>
  <c r="I14" i="7" s="1"/>
  <c r="F14" i="7"/>
  <c r="F89" i="7" s="1"/>
  <c r="F107" i="7" s="1"/>
  <c r="E14" i="7"/>
  <c r="E88" i="7" s="1"/>
  <c r="E106" i="7" s="1"/>
  <c r="I13" i="7"/>
  <c r="I12" i="7"/>
  <c r="I11" i="7"/>
  <c r="I90" i="7" s="1"/>
  <c r="E91" i="7" s="1"/>
  <c r="I10" i="7"/>
  <c r="I100" i="7" s="1"/>
  <c r="I102" i="7" s="1"/>
  <c r="I88" i="7" l="1"/>
  <c r="I106" i="7" s="1"/>
  <c r="I89" i="7"/>
  <c r="I107" i="7" s="1"/>
  <c r="G88" i="7"/>
  <c r="G106" i="7" s="1"/>
  <c r="I123" i="6" l="1"/>
  <c r="I125" i="6" s="1"/>
  <c r="F123" i="6"/>
  <c r="F125" i="6" s="1"/>
  <c r="E123" i="6"/>
  <c r="E125" i="6" s="1"/>
  <c r="A119" i="6"/>
  <c r="A118" i="6"/>
  <c r="I117" i="6"/>
  <c r="A115" i="6"/>
  <c r="H105" i="6"/>
  <c r="E105" i="6"/>
  <c r="H104" i="6"/>
  <c r="G104" i="6"/>
  <c r="F104" i="6"/>
  <c r="E104" i="6"/>
  <c r="H103" i="6"/>
  <c r="G103" i="6"/>
  <c r="G105" i="6" s="1"/>
  <c r="F103" i="6"/>
  <c r="F105" i="6" s="1"/>
  <c r="E103" i="6"/>
  <c r="H102" i="6"/>
  <c r="I101" i="6"/>
  <c r="H101" i="6"/>
  <c r="G101" i="6"/>
  <c r="F101" i="6"/>
  <c r="E101" i="6"/>
  <c r="H100" i="6"/>
  <c r="G100" i="6"/>
  <c r="G102" i="6" s="1"/>
  <c r="F100" i="6"/>
  <c r="F102" i="6" s="1"/>
  <c r="E100" i="6"/>
  <c r="E102" i="6" s="1"/>
  <c r="I96" i="6"/>
  <c r="I95" i="6"/>
  <c r="F88" i="6"/>
  <c r="F106" i="6" s="1"/>
  <c r="I86" i="6"/>
  <c r="F86" i="6"/>
  <c r="E86" i="6"/>
  <c r="I81" i="6"/>
  <c r="F81" i="6"/>
  <c r="E81" i="6"/>
  <c r="I76" i="6"/>
  <c r="H76" i="6"/>
  <c r="G76" i="6"/>
  <c r="F76" i="6"/>
  <c r="E76" i="6"/>
  <c r="I75" i="6"/>
  <c r="I74" i="6"/>
  <c r="I73" i="6"/>
  <c r="I72" i="6"/>
  <c r="H71" i="6"/>
  <c r="G71" i="6"/>
  <c r="I71" i="6" s="1"/>
  <c r="F71" i="6"/>
  <c r="E71" i="6"/>
  <c r="I70" i="6"/>
  <c r="I69" i="6"/>
  <c r="I68" i="6"/>
  <c r="I67" i="6"/>
  <c r="I66" i="6"/>
  <c r="I65" i="6"/>
  <c r="I64" i="6"/>
  <c r="F64" i="6"/>
  <c r="E64" i="6"/>
  <c r="A59" i="6"/>
  <c r="A58" i="6"/>
  <c r="I57" i="6"/>
  <c r="A55" i="6"/>
  <c r="I52" i="6"/>
  <c r="I47" i="6"/>
  <c r="I42" i="6"/>
  <c r="I40" i="6"/>
  <c r="I39" i="6"/>
  <c r="I37" i="6"/>
  <c r="H37" i="6"/>
  <c r="G37" i="6"/>
  <c r="F37" i="6"/>
  <c r="E37" i="6"/>
  <c r="I36" i="6"/>
  <c r="I35" i="6"/>
  <c r="I34" i="6"/>
  <c r="I33" i="6"/>
  <c r="I28" i="6"/>
  <c r="F28" i="6"/>
  <c r="E28" i="6"/>
  <c r="I25" i="6"/>
  <c r="I24" i="6"/>
  <c r="I23" i="6"/>
  <c r="I22" i="6"/>
  <c r="I21" i="6"/>
  <c r="H21" i="6"/>
  <c r="G21" i="6"/>
  <c r="F21" i="6"/>
  <c r="E21" i="6"/>
  <c r="E89" i="6" s="1"/>
  <c r="E107" i="6" s="1"/>
  <c r="I20" i="6"/>
  <c r="I19" i="6"/>
  <c r="H17" i="6"/>
  <c r="G17" i="6"/>
  <c r="I17" i="6" s="1"/>
  <c r="F17" i="6"/>
  <c r="E17" i="6"/>
  <c r="I16" i="6"/>
  <c r="I104" i="6" s="1"/>
  <c r="I15" i="6"/>
  <c r="I103" i="6" s="1"/>
  <c r="I105" i="6" s="1"/>
  <c r="E108" i="6" s="1"/>
  <c r="H14" i="6"/>
  <c r="H88" i="6" s="1"/>
  <c r="H106" i="6" s="1"/>
  <c r="G14" i="6"/>
  <c r="I14" i="6" s="1"/>
  <c r="F14" i="6"/>
  <c r="F89" i="6" s="1"/>
  <c r="F107" i="6" s="1"/>
  <c r="E14" i="6"/>
  <c r="E88" i="6" s="1"/>
  <c r="E106" i="6" s="1"/>
  <c r="I13" i="6"/>
  <c r="I12" i="6"/>
  <c r="I11" i="6"/>
  <c r="I90" i="6" s="1"/>
  <c r="E91" i="6" s="1"/>
  <c r="I10" i="6"/>
  <c r="I100" i="6" s="1"/>
  <c r="I102" i="6" s="1"/>
  <c r="I88" i="6" l="1"/>
  <c r="I106" i="6" s="1"/>
  <c r="I89" i="6"/>
  <c r="I107" i="6" s="1"/>
  <c r="G88" i="6"/>
  <c r="G106" i="6" s="1"/>
  <c r="I123" i="5" l="1"/>
  <c r="I125" i="5" s="1"/>
  <c r="F123" i="5"/>
  <c r="F125" i="5" s="1"/>
  <c r="E123" i="5"/>
  <c r="E125" i="5" s="1"/>
  <c r="A119" i="5"/>
  <c r="A118" i="5"/>
  <c r="I117" i="5"/>
  <c r="A115" i="5"/>
  <c r="H105" i="5"/>
  <c r="E105" i="5"/>
  <c r="H104" i="5"/>
  <c r="G104" i="5"/>
  <c r="F104" i="5"/>
  <c r="E104" i="5"/>
  <c r="H103" i="5"/>
  <c r="G103" i="5"/>
  <c r="G105" i="5" s="1"/>
  <c r="F103" i="5"/>
  <c r="F105" i="5" s="1"/>
  <c r="E103" i="5"/>
  <c r="H102" i="5"/>
  <c r="G102" i="5"/>
  <c r="I101" i="5"/>
  <c r="H101" i="5"/>
  <c r="G101" i="5"/>
  <c r="F101" i="5"/>
  <c r="E101" i="5"/>
  <c r="H100" i="5"/>
  <c r="G100" i="5"/>
  <c r="F100" i="5"/>
  <c r="F102" i="5" s="1"/>
  <c r="E100" i="5"/>
  <c r="E102" i="5" s="1"/>
  <c r="I96" i="5"/>
  <c r="I95" i="5"/>
  <c r="F88" i="5"/>
  <c r="F106" i="5" s="1"/>
  <c r="I86" i="5"/>
  <c r="F86" i="5"/>
  <c r="E86" i="5"/>
  <c r="I81" i="5"/>
  <c r="F81" i="5"/>
  <c r="E81" i="5"/>
  <c r="I76" i="5"/>
  <c r="H76" i="5"/>
  <c r="G76" i="5"/>
  <c r="F76" i="5"/>
  <c r="E76" i="5"/>
  <c r="I75" i="5"/>
  <c r="I74" i="5"/>
  <c r="I73" i="5"/>
  <c r="I72" i="5"/>
  <c r="I71" i="5"/>
  <c r="H71" i="5"/>
  <c r="G71" i="5"/>
  <c r="F71" i="5"/>
  <c r="E71" i="5"/>
  <c r="I70" i="5"/>
  <c r="I69" i="5"/>
  <c r="I68" i="5"/>
  <c r="I67" i="5"/>
  <c r="I66" i="5"/>
  <c r="I65" i="5"/>
  <c r="I64" i="5"/>
  <c r="F64" i="5"/>
  <c r="E64" i="5"/>
  <c r="A59" i="5"/>
  <c r="A58" i="5"/>
  <c r="I57" i="5"/>
  <c r="A55" i="5"/>
  <c r="I52" i="5"/>
  <c r="I47" i="5"/>
  <c r="I42" i="5"/>
  <c r="I40" i="5"/>
  <c r="I39" i="5"/>
  <c r="I37" i="5"/>
  <c r="H37" i="5"/>
  <c r="G37" i="5"/>
  <c r="F37" i="5"/>
  <c r="E37" i="5"/>
  <c r="I36" i="5"/>
  <c r="I35" i="5"/>
  <c r="I34" i="5"/>
  <c r="I33" i="5"/>
  <c r="I28" i="5"/>
  <c r="F28" i="5"/>
  <c r="E28" i="5"/>
  <c r="I25" i="5"/>
  <c r="I24" i="5"/>
  <c r="I23" i="5"/>
  <c r="I22" i="5"/>
  <c r="I21" i="5"/>
  <c r="H21" i="5"/>
  <c r="G21" i="5"/>
  <c r="F21" i="5"/>
  <c r="E21" i="5"/>
  <c r="E89" i="5" s="1"/>
  <c r="E107" i="5" s="1"/>
  <c r="I20" i="5"/>
  <c r="I19" i="5"/>
  <c r="H17" i="5"/>
  <c r="G17" i="5"/>
  <c r="I17" i="5" s="1"/>
  <c r="F17" i="5"/>
  <c r="E17" i="5"/>
  <c r="I16" i="5"/>
  <c r="I104" i="5" s="1"/>
  <c r="I15" i="5"/>
  <c r="I103" i="5" s="1"/>
  <c r="I105" i="5" s="1"/>
  <c r="E108" i="5" s="1"/>
  <c r="H14" i="5"/>
  <c r="H88" i="5" s="1"/>
  <c r="H106" i="5" s="1"/>
  <c r="G14" i="5"/>
  <c r="I14" i="5" s="1"/>
  <c r="F14" i="5"/>
  <c r="F89" i="5" s="1"/>
  <c r="F107" i="5" s="1"/>
  <c r="E14" i="5"/>
  <c r="E88" i="5" s="1"/>
  <c r="E106" i="5" s="1"/>
  <c r="I13" i="5"/>
  <c r="I12" i="5"/>
  <c r="I11" i="5"/>
  <c r="I90" i="5" s="1"/>
  <c r="E91" i="5" s="1"/>
  <c r="I10" i="5"/>
  <c r="I100" i="5" s="1"/>
  <c r="I102" i="5" s="1"/>
  <c r="I88" i="5" l="1"/>
  <c r="I106" i="5" s="1"/>
  <c r="I89" i="5"/>
  <c r="I107" i="5" s="1"/>
  <c r="G88" i="5"/>
  <c r="G106" i="5" s="1"/>
  <c r="I123" i="4" l="1"/>
  <c r="I125" i="4" s="1"/>
  <c r="F123" i="4"/>
  <c r="F125" i="4" s="1"/>
  <c r="E123" i="4"/>
  <c r="E125" i="4" s="1"/>
  <c r="A119" i="4"/>
  <c r="A118" i="4"/>
  <c r="I117" i="4"/>
  <c r="A115" i="4"/>
  <c r="H105" i="4"/>
  <c r="E105" i="4"/>
  <c r="H104" i="4"/>
  <c r="G104" i="4"/>
  <c r="F104" i="4"/>
  <c r="E104" i="4"/>
  <c r="H103" i="4"/>
  <c r="G103" i="4"/>
  <c r="G105" i="4" s="1"/>
  <c r="F103" i="4"/>
  <c r="F105" i="4" s="1"/>
  <c r="E103" i="4"/>
  <c r="H102" i="4"/>
  <c r="G102" i="4"/>
  <c r="I101" i="4"/>
  <c r="H101" i="4"/>
  <c r="G101" i="4"/>
  <c r="F101" i="4"/>
  <c r="E101" i="4"/>
  <c r="H100" i="4"/>
  <c r="G100" i="4"/>
  <c r="F100" i="4"/>
  <c r="F102" i="4" s="1"/>
  <c r="E100" i="4"/>
  <c r="E102" i="4" s="1"/>
  <c r="I96" i="4"/>
  <c r="I95" i="4"/>
  <c r="F88" i="4"/>
  <c r="F106" i="4" s="1"/>
  <c r="I86" i="4"/>
  <c r="F86" i="4"/>
  <c r="E86" i="4"/>
  <c r="I81" i="4"/>
  <c r="F81" i="4"/>
  <c r="E81" i="4"/>
  <c r="I76" i="4"/>
  <c r="H76" i="4"/>
  <c r="G76" i="4"/>
  <c r="F76" i="4"/>
  <c r="E76" i="4"/>
  <c r="I75" i="4"/>
  <c r="I74" i="4"/>
  <c r="I73" i="4"/>
  <c r="I72" i="4"/>
  <c r="I71" i="4"/>
  <c r="H71" i="4"/>
  <c r="G71" i="4"/>
  <c r="F71" i="4"/>
  <c r="E71" i="4"/>
  <c r="I70" i="4"/>
  <c r="I69" i="4"/>
  <c r="I68" i="4"/>
  <c r="I67" i="4"/>
  <c r="I66" i="4"/>
  <c r="I65" i="4"/>
  <c r="I64" i="4"/>
  <c r="F64" i="4"/>
  <c r="E64" i="4"/>
  <c r="A59" i="4"/>
  <c r="A58" i="4"/>
  <c r="I57" i="4"/>
  <c r="A55" i="4"/>
  <c r="I52" i="4"/>
  <c r="I47" i="4"/>
  <c r="I42" i="4"/>
  <c r="I40" i="4"/>
  <c r="I39" i="4"/>
  <c r="I37" i="4"/>
  <c r="H37" i="4"/>
  <c r="G37" i="4"/>
  <c r="F37" i="4"/>
  <c r="E37" i="4"/>
  <c r="I36" i="4"/>
  <c r="I35" i="4"/>
  <c r="I34" i="4"/>
  <c r="I33" i="4"/>
  <c r="I28" i="4"/>
  <c r="F28" i="4"/>
  <c r="E28" i="4"/>
  <c r="I25" i="4"/>
  <c r="I24" i="4"/>
  <c r="I23" i="4"/>
  <c r="I22" i="4"/>
  <c r="I21" i="4"/>
  <c r="H21" i="4"/>
  <c r="G21" i="4"/>
  <c r="F21" i="4"/>
  <c r="E21" i="4"/>
  <c r="E89" i="4" s="1"/>
  <c r="E107" i="4" s="1"/>
  <c r="I20" i="4"/>
  <c r="I19" i="4"/>
  <c r="H17" i="4"/>
  <c r="G17" i="4"/>
  <c r="I17" i="4" s="1"/>
  <c r="F17" i="4"/>
  <c r="E17" i="4"/>
  <c r="I16" i="4"/>
  <c r="I104" i="4" s="1"/>
  <c r="I15" i="4"/>
  <c r="I103" i="4" s="1"/>
  <c r="I105" i="4" s="1"/>
  <c r="E108" i="4" s="1"/>
  <c r="H14" i="4"/>
  <c r="H88" i="4" s="1"/>
  <c r="H106" i="4" s="1"/>
  <c r="G14" i="4"/>
  <c r="I14" i="4" s="1"/>
  <c r="F14" i="4"/>
  <c r="F89" i="4" s="1"/>
  <c r="F107" i="4" s="1"/>
  <c r="E14" i="4"/>
  <c r="E88" i="4" s="1"/>
  <c r="E106" i="4" s="1"/>
  <c r="I13" i="4"/>
  <c r="I12" i="4"/>
  <c r="I11" i="4"/>
  <c r="I90" i="4" s="1"/>
  <c r="E91" i="4" s="1"/>
  <c r="I10" i="4"/>
  <c r="I100" i="4" s="1"/>
  <c r="I102" i="4" s="1"/>
  <c r="I88" i="4" l="1"/>
  <c r="I106" i="4" s="1"/>
  <c r="I89" i="4"/>
  <c r="I107" i="4" s="1"/>
  <c r="G88" i="4"/>
  <c r="G106" i="4" s="1"/>
  <c r="F125" i="3" l="1"/>
  <c r="I123" i="3"/>
  <c r="I125" i="3" s="1"/>
  <c r="F123" i="3"/>
  <c r="E123" i="3"/>
  <c r="E125" i="3" s="1"/>
  <c r="A119" i="3"/>
  <c r="A118" i="3"/>
  <c r="I117" i="3"/>
  <c r="A115" i="3"/>
  <c r="E105" i="3"/>
  <c r="H104" i="3"/>
  <c r="H105" i="3" s="1"/>
  <c r="G104" i="3"/>
  <c r="F104" i="3"/>
  <c r="E104" i="3"/>
  <c r="H103" i="3"/>
  <c r="G103" i="3"/>
  <c r="G105" i="3" s="1"/>
  <c r="F103" i="3"/>
  <c r="F105" i="3" s="1"/>
  <c r="E103" i="3"/>
  <c r="H102" i="3"/>
  <c r="I101" i="3"/>
  <c r="H101" i="3"/>
  <c r="G101" i="3"/>
  <c r="G102" i="3" s="1"/>
  <c r="F101" i="3"/>
  <c r="E101" i="3"/>
  <c r="H100" i="3"/>
  <c r="G100" i="3"/>
  <c r="F100" i="3"/>
  <c r="F102" i="3" s="1"/>
  <c r="E100" i="3"/>
  <c r="E102" i="3" s="1"/>
  <c r="I96" i="3"/>
  <c r="I95" i="3"/>
  <c r="F88" i="3"/>
  <c r="F106" i="3" s="1"/>
  <c r="I86" i="3"/>
  <c r="F86" i="3"/>
  <c r="E86" i="3"/>
  <c r="I81" i="3"/>
  <c r="F81" i="3"/>
  <c r="E81" i="3"/>
  <c r="I76" i="3"/>
  <c r="H76" i="3"/>
  <c r="G76" i="3"/>
  <c r="F76" i="3"/>
  <c r="E76" i="3"/>
  <c r="I75" i="3"/>
  <c r="I74" i="3"/>
  <c r="I73" i="3"/>
  <c r="I72" i="3"/>
  <c r="H71" i="3"/>
  <c r="G71" i="3"/>
  <c r="I71" i="3" s="1"/>
  <c r="F71" i="3"/>
  <c r="E71" i="3"/>
  <c r="I70" i="3"/>
  <c r="I69" i="3"/>
  <c r="I68" i="3"/>
  <c r="I67" i="3"/>
  <c r="I66" i="3"/>
  <c r="I65" i="3"/>
  <c r="I64" i="3"/>
  <c r="F64" i="3"/>
  <c r="E64" i="3"/>
  <c r="A59" i="3"/>
  <c r="A58" i="3"/>
  <c r="I57" i="3"/>
  <c r="A55" i="3"/>
  <c r="I52" i="3"/>
  <c r="I47" i="3"/>
  <c r="I42" i="3"/>
  <c r="I40" i="3"/>
  <c r="I39" i="3"/>
  <c r="I37" i="3"/>
  <c r="H37" i="3"/>
  <c r="G37" i="3"/>
  <c r="F37" i="3"/>
  <c r="E37" i="3"/>
  <c r="I36" i="3"/>
  <c r="I35" i="3"/>
  <c r="I34" i="3"/>
  <c r="I33" i="3"/>
  <c r="I28" i="3"/>
  <c r="F28" i="3"/>
  <c r="E28" i="3"/>
  <c r="I25" i="3"/>
  <c r="I24" i="3"/>
  <c r="I23" i="3"/>
  <c r="I22" i="3"/>
  <c r="I21" i="3"/>
  <c r="H21" i="3"/>
  <c r="G21" i="3"/>
  <c r="F21" i="3"/>
  <c r="E21" i="3"/>
  <c r="E89" i="3" s="1"/>
  <c r="E107" i="3" s="1"/>
  <c r="I20" i="3"/>
  <c r="I19" i="3"/>
  <c r="H17" i="3"/>
  <c r="H88" i="3" s="1"/>
  <c r="H106" i="3" s="1"/>
  <c r="G17" i="3"/>
  <c r="I17" i="3" s="1"/>
  <c r="F17" i="3"/>
  <c r="E17" i="3"/>
  <c r="I16" i="3"/>
  <c r="I104" i="3" s="1"/>
  <c r="I15" i="3"/>
  <c r="I103" i="3" s="1"/>
  <c r="I105" i="3" s="1"/>
  <c r="E108" i="3" s="1"/>
  <c r="H14" i="3"/>
  <c r="G14" i="3"/>
  <c r="I14" i="3" s="1"/>
  <c r="F14" i="3"/>
  <c r="F89" i="3" s="1"/>
  <c r="F107" i="3" s="1"/>
  <c r="E14" i="3"/>
  <c r="E88" i="3" s="1"/>
  <c r="E106" i="3" s="1"/>
  <c r="I13" i="3"/>
  <c r="I12" i="3"/>
  <c r="I11" i="3"/>
  <c r="I90" i="3" s="1"/>
  <c r="E91" i="3" s="1"/>
  <c r="I10" i="3"/>
  <c r="I100" i="3" s="1"/>
  <c r="I102" i="3" s="1"/>
  <c r="I88" i="3" l="1"/>
  <c r="I106" i="3" s="1"/>
  <c r="I89" i="3"/>
  <c r="I107" i="3" s="1"/>
  <c r="G88" i="3"/>
  <c r="G106" i="3" s="1"/>
  <c r="I123" i="2" l="1"/>
  <c r="I125" i="2" s="1"/>
  <c r="F123" i="2"/>
  <c r="F125" i="2" s="1"/>
  <c r="E123" i="2"/>
  <c r="E125" i="2" s="1"/>
  <c r="A119" i="2"/>
  <c r="A118" i="2"/>
  <c r="I117" i="2"/>
  <c r="A115" i="2"/>
  <c r="H105" i="2"/>
  <c r="E105" i="2"/>
  <c r="H104" i="2"/>
  <c r="G104" i="2"/>
  <c r="F104" i="2"/>
  <c r="E104" i="2"/>
  <c r="H103" i="2"/>
  <c r="G103" i="2"/>
  <c r="G105" i="2" s="1"/>
  <c r="F103" i="2"/>
  <c r="F105" i="2" s="1"/>
  <c r="E103" i="2"/>
  <c r="H102" i="2"/>
  <c r="G102" i="2"/>
  <c r="I101" i="2"/>
  <c r="H101" i="2"/>
  <c r="G101" i="2"/>
  <c r="F101" i="2"/>
  <c r="E101" i="2"/>
  <c r="H100" i="2"/>
  <c r="G100" i="2"/>
  <c r="F100" i="2"/>
  <c r="F102" i="2" s="1"/>
  <c r="E100" i="2"/>
  <c r="E102" i="2" s="1"/>
  <c r="I96" i="2"/>
  <c r="I95" i="2"/>
  <c r="F88" i="2"/>
  <c r="F106" i="2" s="1"/>
  <c r="I86" i="2"/>
  <c r="F86" i="2"/>
  <c r="E86" i="2"/>
  <c r="I81" i="2"/>
  <c r="F81" i="2"/>
  <c r="E81" i="2"/>
  <c r="I76" i="2"/>
  <c r="H76" i="2"/>
  <c r="G76" i="2"/>
  <c r="F76" i="2"/>
  <c r="E76" i="2"/>
  <c r="I75" i="2"/>
  <c r="I74" i="2"/>
  <c r="I73" i="2"/>
  <c r="I72" i="2"/>
  <c r="H71" i="2"/>
  <c r="G71" i="2"/>
  <c r="I71" i="2" s="1"/>
  <c r="F71" i="2"/>
  <c r="E71" i="2"/>
  <c r="I70" i="2"/>
  <c r="I69" i="2"/>
  <c r="I68" i="2"/>
  <c r="I67" i="2"/>
  <c r="I66" i="2"/>
  <c r="I65" i="2"/>
  <c r="I64" i="2"/>
  <c r="F64" i="2"/>
  <c r="E64" i="2"/>
  <c r="A59" i="2"/>
  <c r="A58" i="2"/>
  <c r="I57" i="2"/>
  <c r="A55" i="2"/>
  <c r="I52" i="2"/>
  <c r="I47" i="2"/>
  <c r="I42" i="2"/>
  <c r="I40" i="2"/>
  <c r="I39" i="2"/>
  <c r="I37" i="2"/>
  <c r="H37" i="2"/>
  <c r="G37" i="2"/>
  <c r="F37" i="2"/>
  <c r="E37" i="2"/>
  <c r="I36" i="2"/>
  <c r="I35" i="2"/>
  <c r="I34" i="2"/>
  <c r="I33" i="2"/>
  <c r="I28" i="2"/>
  <c r="F28" i="2"/>
  <c r="E28" i="2"/>
  <c r="I25" i="2"/>
  <c r="I24" i="2"/>
  <c r="I23" i="2"/>
  <c r="I22" i="2"/>
  <c r="I21" i="2"/>
  <c r="H21" i="2"/>
  <c r="G21" i="2"/>
  <c r="F21" i="2"/>
  <c r="E21" i="2"/>
  <c r="E89" i="2" s="1"/>
  <c r="E107" i="2" s="1"/>
  <c r="I20" i="2"/>
  <c r="I19" i="2"/>
  <c r="H17" i="2"/>
  <c r="G17" i="2"/>
  <c r="I17" i="2" s="1"/>
  <c r="F17" i="2"/>
  <c r="E17" i="2"/>
  <c r="I16" i="2"/>
  <c r="I104" i="2" s="1"/>
  <c r="I15" i="2"/>
  <c r="I103" i="2" s="1"/>
  <c r="I105" i="2" s="1"/>
  <c r="E108" i="2" s="1"/>
  <c r="H14" i="2"/>
  <c r="H88" i="2" s="1"/>
  <c r="H106" i="2" s="1"/>
  <c r="G14" i="2"/>
  <c r="I14" i="2" s="1"/>
  <c r="F14" i="2"/>
  <c r="F89" i="2" s="1"/>
  <c r="F107" i="2" s="1"/>
  <c r="E14" i="2"/>
  <c r="E88" i="2" s="1"/>
  <c r="E106" i="2" s="1"/>
  <c r="I13" i="2"/>
  <c r="I12" i="2"/>
  <c r="I11" i="2"/>
  <c r="I90" i="2" s="1"/>
  <c r="E91" i="2" s="1"/>
  <c r="I10" i="2"/>
  <c r="I100" i="2" s="1"/>
  <c r="I102" i="2" s="1"/>
  <c r="I88" i="2" l="1"/>
  <c r="I106" i="2" s="1"/>
  <c r="I89" i="2"/>
  <c r="I107" i="2" s="1"/>
  <c r="G88" i="2"/>
  <c r="G106" i="2" s="1"/>
  <c r="I123" i="1" l="1"/>
  <c r="I125" i="1" l="1"/>
  <c r="F123" i="1"/>
  <c r="F125" i="1" s="1"/>
  <c r="E123" i="1"/>
  <c r="E125" i="1" s="1"/>
  <c r="A119" i="1"/>
  <c r="A118" i="1"/>
  <c r="I117" i="1"/>
  <c r="A115" i="1"/>
  <c r="H104" i="1"/>
  <c r="G104" i="1"/>
  <c r="F104" i="1"/>
  <c r="E104" i="1"/>
  <c r="H103" i="1"/>
  <c r="G103" i="1"/>
  <c r="G105" i="1" s="1"/>
  <c r="F103" i="1"/>
  <c r="E103" i="1"/>
  <c r="E105" i="1" s="1"/>
  <c r="H101" i="1"/>
  <c r="G101" i="1"/>
  <c r="F101" i="1"/>
  <c r="E101" i="1"/>
  <c r="H100" i="1"/>
  <c r="H102" i="1" s="1"/>
  <c r="G100" i="1"/>
  <c r="F100" i="1"/>
  <c r="F102" i="1" s="1"/>
  <c r="E100" i="1"/>
  <c r="E102" i="1" s="1"/>
  <c r="I96" i="1"/>
  <c r="I95" i="1"/>
  <c r="I86" i="1"/>
  <c r="F86" i="1"/>
  <c r="E86" i="1"/>
  <c r="I81" i="1"/>
  <c r="F81" i="1"/>
  <c r="E81" i="1"/>
  <c r="H76" i="1"/>
  <c r="G76" i="1"/>
  <c r="F76" i="1"/>
  <c r="E76" i="1"/>
  <c r="I75" i="1"/>
  <c r="I74" i="1"/>
  <c r="I73" i="1"/>
  <c r="I72" i="1"/>
  <c r="H71" i="1"/>
  <c r="I71" i="1" s="1"/>
  <c r="G71" i="1"/>
  <c r="F71" i="1"/>
  <c r="E71" i="1"/>
  <c r="I70" i="1"/>
  <c r="I69" i="1"/>
  <c r="I68" i="1"/>
  <c r="I67" i="1"/>
  <c r="I66" i="1"/>
  <c r="I65" i="1"/>
  <c r="I64" i="1"/>
  <c r="F64" i="1"/>
  <c r="E64" i="1"/>
  <c r="A59" i="1"/>
  <c r="A58" i="1"/>
  <c r="I57" i="1"/>
  <c r="A55" i="1"/>
  <c r="I52" i="1"/>
  <c r="I47" i="1"/>
  <c r="I42" i="1"/>
  <c r="I40" i="1"/>
  <c r="I39" i="1"/>
  <c r="H37" i="1"/>
  <c r="G37" i="1"/>
  <c r="I37" i="1" s="1"/>
  <c r="F37" i="1"/>
  <c r="E37" i="1"/>
  <c r="I36" i="1"/>
  <c r="I35" i="1"/>
  <c r="I34" i="1"/>
  <c r="I33" i="1"/>
  <c r="I28" i="1"/>
  <c r="F28" i="1"/>
  <c r="E28" i="1"/>
  <c r="I25" i="1"/>
  <c r="I24" i="1"/>
  <c r="I23" i="1"/>
  <c r="I22" i="1"/>
  <c r="H21" i="1"/>
  <c r="G21" i="1"/>
  <c r="F21" i="1"/>
  <c r="E21" i="1"/>
  <c r="I20" i="1"/>
  <c r="I19" i="1"/>
  <c r="H17" i="1"/>
  <c r="G17" i="1"/>
  <c r="G88" i="1" s="1"/>
  <c r="G106" i="1" s="1"/>
  <c r="F17" i="1"/>
  <c r="E17" i="1"/>
  <c r="I16" i="1"/>
  <c r="I104" i="1" s="1"/>
  <c r="I15" i="1"/>
  <c r="I103" i="1" s="1"/>
  <c r="H14" i="1"/>
  <c r="G14" i="1"/>
  <c r="F14" i="1"/>
  <c r="F89" i="1" s="1"/>
  <c r="F107" i="1" s="1"/>
  <c r="E14" i="1"/>
  <c r="I13" i="1"/>
  <c r="I12" i="1"/>
  <c r="I11" i="1"/>
  <c r="I90" i="1" s="1"/>
  <c r="E91" i="1" s="1"/>
  <c r="I10" i="1"/>
  <c r="I100" i="1" l="1"/>
  <c r="H105" i="1"/>
  <c r="I14" i="1"/>
  <c r="F88" i="1"/>
  <c r="F106" i="1" s="1"/>
  <c r="I21" i="1"/>
  <c r="I76" i="1"/>
  <c r="G102" i="1"/>
  <c r="F105" i="1"/>
  <c r="E88" i="1"/>
  <c r="E106" i="1" s="1"/>
  <c r="I105" i="1"/>
  <c r="E108" i="1" s="1"/>
  <c r="E89" i="1"/>
  <c r="E107" i="1" s="1"/>
  <c r="H88" i="1"/>
  <c r="H106" i="1" s="1"/>
  <c r="I101" i="1"/>
  <c r="I102" i="1" s="1"/>
  <c r="I17" i="1"/>
  <c r="I88" i="1" l="1"/>
  <c r="I106" i="1" s="1"/>
  <c r="I89" i="1"/>
  <c r="I107" i="1" s="1"/>
</calcChain>
</file>

<file path=xl/sharedStrings.xml><?xml version="1.0" encoding="utf-8"?>
<sst xmlns="http://schemas.openxmlformats.org/spreadsheetml/2006/main" count="3276" uniqueCount="294">
  <si>
    <t>検査関係業務量報告</t>
    <phoneticPr fontId="3"/>
  </si>
  <si>
    <t/>
  </si>
  <si>
    <t>令和 2年 4月</t>
    <phoneticPr fontId="3"/>
  </si>
  <si>
    <t>全国計</t>
    <phoneticPr fontId="3"/>
  </si>
  <si>
    <t>１．業務量統計</t>
    <rPh sb="2" eb="4">
      <t>ギョウム</t>
    </rPh>
    <rPh sb="4" eb="5">
      <t>リョウ</t>
    </rPh>
    <rPh sb="5" eb="7">
      <t>トウケイ</t>
    </rPh>
    <phoneticPr fontId="3"/>
  </si>
  <si>
    <t>（１／３）</t>
    <phoneticPr fontId="3"/>
  </si>
  <si>
    <t>★　業務量統計（窓口申請）</t>
    <rPh sb="2" eb="5">
      <t>ギョウムリョウ</t>
    </rPh>
    <rPh sb="8" eb="10">
      <t>マドグチ</t>
    </rPh>
    <rPh sb="10" eb="12">
      <t>シンセイ</t>
    </rPh>
    <phoneticPr fontId="3"/>
  </si>
  <si>
    <t>項　　　目</t>
    <phoneticPr fontId="3"/>
  </si>
  <si>
    <t>[本所]</t>
    <rPh sb="1" eb="3">
      <t>ホンジョ</t>
    </rPh>
    <phoneticPr fontId="3"/>
  </si>
  <si>
    <t>[出張計]</t>
    <rPh sb="1" eb="3">
      <t>シュッチョウ</t>
    </rPh>
    <rPh sb="3" eb="4">
      <t>ケイ</t>
    </rPh>
    <phoneticPr fontId="3"/>
  </si>
  <si>
    <t>有料件数</t>
  </si>
  <si>
    <t>無料件数</t>
  </si>
  <si>
    <t>件 数</t>
    <phoneticPr fontId="3"/>
  </si>
  <si>
    <t>新規検査</t>
    <rPh sb="0" eb="2">
      <t>シンキ</t>
    </rPh>
    <rPh sb="2" eb="4">
      <t>ケンサ</t>
    </rPh>
    <phoneticPr fontId="3"/>
  </si>
  <si>
    <t>新車新規</t>
  </si>
  <si>
    <t>型式指定</t>
  </si>
  <si>
    <t>持込</t>
    <phoneticPr fontId="3"/>
  </si>
  <si>
    <t>中古新規</t>
  </si>
  <si>
    <t>指定整備</t>
  </si>
  <si>
    <t>持込</t>
  </si>
  <si>
    <t>計</t>
    <rPh sb="0" eb="1">
      <t>ケイ</t>
    </rPh>
    <phoneticPr fontId="3"/>
  </si>
  <si>
    <t>継続検査</t>
    <phoneticPr fontId="3"/>
  </si>
  <si>
    <t>計</t>
  </si>
  <si>
    <t>臨時検査</t>
    <rPh sb="0" eb="2">
      <t>リンジ</t>
    </rPh>
    <rPh sb="2" eb="4">
      <t>ケンサ</t>
    </rPh>
    <phoneticPr fontId="3"/>
  </si>
  <si>
    <t>－</t>
  </si>
  <si>
    <t>予備検査</t>
  </si>
  <si>
    <t>構造変更</t>
  </si>
  <si>
    <t>［転入］</t>
    <phoneticPr fontId="3"/>
  </si>
  <si>
    <t>[管轄内転入]</t>
    <rPh sb="1" eb="3">
      <t>カンカツ</t>
    </rPh>
    <rPh sb="3" eb="4">
      <t>ナイ</t>
    </rPh>
    <rPh sb="4" eb="6">
      <t>テンニュウ</t>
    </rPh>
    <phoneticPr fontId="3"/>
  </si>
  <si>
    <t>［番号変更］</t>
    <rPh sb="1" eb="3">
      <t>バンゴウ</t>
    </rPh>
    <rPh sb="3" eb="5">
      <t>ヘンコウ</t>
    </rPh>
    <phoneticPr fontId="3"/>
  </si>
  <si>
    <t>予備検書換</t>
    <rPh sb="0" eb="5">
      <t>ヨビケンカキカエ</t>
    </rPh>
    <phoneticPr fontId="3"/>
  </si>
  <si>
    <t>新車</t>
    <rPh sb="0" eb="2">
      <t>シンシャ</t>
    </rPh>
    <phoneticPr fontId="3"/>
  </si>
  <si>
    <t>中古</t>
    <rPh sb="0" eb="2">
      <t>チュウコ</t>
    </rPh>
    <phoneticPr fontId="3"/>
  </si>
  <si>
    <t>記入申請</t>
  </si>
  <si>
    <t>－</t>
    <phoneticPr fontId="3"/>
  </si>
  <si>
    <t>－</t>
    <phoneticPr fontId="3"/>
  </si>
  <si>
    <t>［転入］</t>
    <phoneticPr fontId="3"/>
  </si>
  <si>
    <t>－</t>
    <phoneticPr fontId="3"/>
  </si>
  <si>
    <t>再交付</t>
    <phoneticPr fontId="3"/>
  </si>
  <si>
    <t>検査証</t>
    <phoneticPr fontId="3"/>
  </si>
  <si>
    <t>検査標章</t>
    <phoneticPr fontId="3"/>
  </si>
  <si>
    <t>予備検査証</t>
    <phoneticPr fontId="3"/>
  </si>
  <si>
    <t>限定検査証</t>
    <phoneticPr fontId="3"/>
  </si>
  <si>
    <t>所有者変更記録</t>
    <rPh sb="0" eb="3">
      <t>ショユウシャ</t>
    </rPh>
    <rPh sb="3" eb="5">
      <t>ヘンコウ</t>
    </rPh>
    <rPh sb="5" eb="7">
      <t>キロク</t>
    </rPh>
    <phoneticPr fontId="3"/>
  </si>
  <si>
    <t>－</t>
    <phoneticPr fontId="3"/>
  </si>
  <si>
    <t>検査記録事項証明（現在証明）</t>
    <rPh sb="0" eb="2">
      <t>ケンサ</t>
    </rPh>
    <rPh sb="2" eb="4">
      <t>キロク</t>
    </rPh>
    <rPh sb="4" eb="6">
      <t>ジコウ</t>
    </rPh>
    <rPh sb="6" eb="8">
      <t>ショウメイ</t>
    </rPh>
    <rPh sb="9" eb="11">
      <t>ゲンザイ</t>
    </rPh>
    <rPh sb="11" eb="13">
      <t>ショウメイ</t>
    </rPh>
    <phoneticPr fontId="3"/>
  </si>
  <si>
    <t>検査記録事項証明（詳細証明）</t>
    <rPh sb="0" eb="2">
      <t>ケンサ</t>
    </rPh>
    <rPh sb="2" eb="4">
      <t>キロク</t>
    </rPh>
    <rPh sb="4" eb="6">
      <t>ジコウ</t>
    </rPh>
    <rPh sb="6" eb="8">
      <t>ショウメイ</t>
    </rPh>
    <rPh sb="9" eb="11">
      <t>ショウサイ</t>
    </rPh>
    <rPh sb="11" eb="13">
      <t>ショウメイ</t>
    </rPh>
    <phoneticPr fontId="3"/>
  </si>
  <si>
    <t xml:space="preserve">検査証
返納届                                                                                                                                                                                                 </t>
    <rPh sb="0" eb="2">
      <t>ケンサ</t>
    </rPh>
    <rPh sb="2" eb="3">
      <t>ショウ</t>
    </rPh>
    <rPh sb="4" eb="6">
      <t>ヘンノウ</t>
    </rPh>
    <rPh sb="6" eb="7">
      <t>トド</t>
    </rPh>
    <phoneticPr fontId="3"/>
  </si>
  <si>
    <t>返納証明書交付</t>
    <rPh sb="0" eb="2">
      <t>ヘンノウ</t>
    </rPh>
    <rPh sb="2" eb="5">
      <t>ショウメイショ</t>
    </rPh>
    <rPh sb="5" eb="7">
      <t>コウフ</t>
    </rPh>
    <phoneticPr fontId="3"/>
  </si>
  <si>
    <t>解体届</t>
    <rPh sb="0" eb="2">
      <t>カイタイ</t>
    </rPh>
    <rPh sb="2" eb="3">
      <t>トド</t>
    </rPh>
    <phoneticPr fontId="3"/>
  </si>
  <si>
    <t>重量税還付</t>
    <rPh sb="0" eb="3">
      <t>ジュウリョウゼイ</t>
    </rPh>
    <rPh sb="3" eb="5">
      <t>カンプ</t>
    </rPh>
    <phoneticPr fontId="3"/>
  </si>
  <si>
    <t>滅失届</t>
    <rPh sb="0" eb="2">
      <t>メッシツ</t>
    </rPh>
    <rPh sb="2" eb="3">
      <t>トド</t>
    </rPh>
    <phoneticPr fontId="3"/>
  </si>
  <si>
    <t>用途廃止届</t>
    <rPh sb="0" eb="2">
      <t>ヨウト</t>
    </rPh>
    <rPh sb="2" eb="4">
      <t>ハイシ</t>
    </rPh>
    <rPh sb="4" eb="5">
      <t>トド</t>
    </rPh>
    <phoneticPr fontId="3"/>
  </si>
  <si>
    <r>
      <t>輸出届</t>
    </r>
    <r>
      <rPr>
        <sz val="10"/>
        <rFont val="ＭＳ ゴシック"/>
        <family val="3"/>
        <charset val="128"/>
      </rPr>
      <t>（輸出予定届出証明書交付）</t>
    </r>
    <rPh sb="0" eb="2">
      <t>ユシュツ</t>
    </rPh>
    <rPh sb="2" eb="3">
      <t>トド</t>
    </rPh>
    <rPh sb="4" eb="6">
      <t>ユシュツ</t>
    </rPh>
    <rPh sb="6" eb="8">
      <t>ヨテイ</t>
    </rPh>
    <rPh sb="8" eb="10">
      <t>トドケデ</t>
    </rPh>
    <rPh sb="10" eb="13">
      <t>ショウメイショ</t>
    </rPh>
    <rPh sb="13" eb="15">
      <t>コウフ</t>
    </rPh>
    <phoneticPr fontId="3"/>
  </si>
  <si>
    <t>一時使用中止</t>
    <rPh sb="0" eb="2">
      <t>イチジ</t>
    </rPh>
    <rPh sb="2" eb="4">
      <t>シヨウ</t>
    </rPh>
    <rPh sb="4" eb="6">
      <t>チュウシ</t>
    </rPh>
    <phoneticPr fontId="3"/>
  </si>
  <si>
    <t>滅失届</t>
  </si>
  <si>
    <t>用途廃止届</t>
  </si>
  <si>
    <t>輸出予定届出証明書返納</t>
    <rPh sb="0" eb="2">
      <t>ユシュツ</t>
    </rPh>
    <rPh sb="2" eb="4">
      <t>ヨテイ</t>
    </rPh>
    <rPh sb="4" eb="5">
      <t>トドケ</t>
    </rPh>
    <rPh sb="5" eb="6">
      <t>デ</t>
    </rPh>
    <rPh sb="6" eb="8">
      <t>ショウメイ</t>
    </rPh>
    <rPh sb="8" eb="9">
      <t>ショ</t>
    </rPh>
    <rPh sb="9" eb="11">
      <t>ヘンノウ</t>
    </rPh>
    <phoneticPr fontId="3"/>
  </si>
  <si>
    <t>再輸入見込届出</t>
    <rPh sb="0" eb="1">
      <t>サイ</t>
    </rPh>
    <rPh sb="1" eb="3">
      <t>ユニュウ</t>
    </rPh>
    <rPh sb="3" eb="5">
      <t>ミコ</t>
    </rPh>
    <rPh sb="5" eb="6">
      <t>トド</t>
    </rPh>
    <rPh sb="6" eb="7">
      <t>デ</t>
    </rPh>
    <phoneticPr fontId="3"/>
  </si>
  <si>
    <t>（２／３）</t>
    <phoneticPr fontId="3"/>
  </si>
  <si>
    <t>[限定
検査証
交付]</t>
    <rPh sb="8" eb="10">
      <t>コウフ</t>
    </rPh>
    <phoneticPr fontId="3"/>
  </si>
  <si>
    <t>[新規検査]</t>
    <rPh sb="1" eb="3">
      <t>シンキ</t>
    </rPh>
    <rPh sb="3" eb="5">
      <t>ケンサ</t>
    </rPh>
    <phoneticPr fontId="3"/>
  </si>
  <si>
    <t>[継続検査]</t>
    <rPh sb="1" eb="3">
      <t>ケイゾク</t>
    </rPh>
    <rPh sb="3" eb="5">
      <t>ケンサ</t>
    </rPh>
    <phoneticPr fontId="3"/>
  </si>
  <si>
    <t>[予備検査]</t>
    <rPh sb="1" eb="3">
      <t>ヨビ</t>
    </rPh>
    <rPh sb="3" eb="5">
      <t>ケンサ</t>
    </rPh>
    <phoneticPr fontId="3"/>
  </si>
  <si>
    <t>[限定
検査証
提示]</t>
    <phoneticPr fontId="3"/>
  </si>
  <si>
    <t>[新規検査]</t>
    <phoneticPr fontId="3"/>
  </si>
  <si>
    <t>指定整備</t>
    <phoneticPr fontId="3"/>
  </si>
  <si>
    <t>[継続検査]</t>
    <phoneticPr fontId="3"/>
  </si>
  <si>
    <t>指定整備</t>
    <phoneticPr fontId="3"/>
  </si>
  <si>
    <t>[予備検査]</t>
    <phoneticPr fontId="3"/>
  </si>
  <si>
    <t>再申請
件数</t>
    <phoneticPr fontId="3"/>
  </si>
  <si>
    <t>新規検査</t>
    <phoneticPr fontId="3"/>
  </si>
  <si>
    <t>予備検査</t>
    <rPh sb="0" eb="2">
      <t>ヨビ</t>
    </rPh>
    <rPh sb="2" eb="4">
      <t>ケンサ</t>
    </rPh>
    <phoneticPr fontId="3"/>
  </si>
  <si>
    <t>構造変更</t>
    <rPh sb="0" eb="2">
      <t>コウゾウ</t>
    </rPh>
    <rPh sb="2" eb="4">
      <t>ヘンコウ</t>
    </rPh>
    <phoneticPr fontId="3"/>
  </si>
  <si>
    <t>再検査(不合格)
件数</t>
    <rPh sb="4" eb="7">
      <t>フゴウカク</t>
    </rPh>
    <phoneticPr fontId="3"/>
  </si>
  <si>
    <t>継続検査</t>
    <phoneticPr fontId="3"/>
  </si>
  <si>
    <t>予備検査</t>
    <phoneticPr fontId="3"/>
  </si>
  <si>
    <t>媒体
申請
件数</t>
    <rPh sb="0" eb="2">
      <t>バイタイ</t>
    </rPh>
    <rPh sb="3" eb="5">
      <t>シンセイ</t>
    </rPh>
    <rPh sb="6" eb="8">
      <t>ケンスウ</t>
    </rPh>
    <phoneticPr fontId="3"/>
  </si>
  <si>
    <t>電子証明書</t>
    <rPh sb="0" eb="2">
      <t>デンシ</t>
    </rPh>
    <rPh sb="2" eb="5">
      <t>ショウメイショ</t>
    </rPh>
    <phoneticPr fontId="3"/>
  </si>
  <si>
    <t>記入申請</t>
    <rPh sb="0" eb="2">
      <t>キニュウ</t>
    </rPh>
    <rPh sb="2" eb="4">
      <t>シンセイ</t>
    </rPh>
    <phoneticPr fontId="3"/>
  </si>
  <si>
    <t>検査証返納</t>
    <rPh sb="0" eb="2">
      <t>ケンサ</t>
    </rPh>
    <rPh sb="2" eb="3">
      <t>ショウ</t>
    </rPh>
    <rPh sb="3" eb="5">
      <t>ヘンノウ</t>
    </rPh>
    <phoneticPr fontId="3"/>
  </si>
  <si>
    <t>車両番号標板交付件数</t>
    <rPh sb="0" eb="2">
      <t>シャリョウ</t>
    </rPh>
    <rPh sb="2" eb="4">
      <t>バンゴウ</t>
    </rPh>
    <rPh sb="4" eb="5">
      <t>ヒョウ</t>
    </rPh>
    <rPh sb="5" eb="6">
      <t>バン</t>
    </rPh>
    <rPh sb="6" eb="8">
      <t>コウフ</t>
    </rPh>
    <rPh sb="8" eb="10">
      <t>ケンスウ</t>
    </rPh>
    <phoneticPr fontId="3"/>
  </si>
  <si>
    <t>検　査　合　計</t>
    <phoneticPr fontId="3"/>
  </si>
  <si>
    <t>申　請　合　計</t>
    <rPh sb="0" eb="1">
      <t>サル</t>
    </rPh>
    <rPh sb="2" eb="3">
      <t>ショウ</t>
    </rPh>
    <phoneticPr fontId="3"/>
  </si>
  <si>
    <t>持　込　合　計</t>
    <rPh sb="0" eb="1">
      <t>モチ</t>
    </rPh>
    <rPh sb="2" eb="3">
      <t>コミ</t>
    </rPh>
    <rPh sb="4" eb="5">
      <t>ゴウ</t>
    </rPh>
    <rPh sb="6" eb="7">
      <t>ケイ</t>
    </rPh>
    <phoneticPr fontId="3"/>
  </si>
  <si>
    <t>再検査率</t>
    <rPh sb="0" eb="3">
      <t>サイケンサ</t>
    </rPh>
    <rPh sb="3" eb="4">
      <t>リツ</t>
    </rPh>
    <phoneticPr fontId="3"/>
  </si>
  <si>
    <t>★　業務量統計（軽自動車OSS申請）</t>
    <rPh sb="2" eb="5">
      <t>ギョウムリョウ</t>
    </rPh>
    <rPh sb="8" eb="12">
      <t>ケイジドウシャ</t>
    </rPh>
    <rPh sb="15" eb="17">
      <t>シンセイ</t>
    </rPh>
    <phoneticPr fontId="3"/>
  </si>
  <si>
    <t>項　　　目</t>
    <phoneticPr fontId="3"/>
  </si>
  <si>
    <t>件 数</t>
    <phoneticPr fontId="3"/>
  </si>
  <si>
    <t>新規検査</t>
    <phoneticPr fontId="3"/>
  </si>
  <si>
    <t>新車新規</t>
    <phoneticPr fontId="3"/>
  </si>
  <si>
    <t>★　業務量統計（窓口申請＋軽自動車OSS申請）</t>
    <rPh sb="2" eb="5">
      <t>ギョウムリョウ</t>
    </rPh>
    <rPh sb="8" eb="10">
      <t>マドグチ</t>
    </rPh>
    <rPh sb="10" eb="12">
      <t>シンセイ</t>
    </rPh>
    <rPh sb="13" eb="14">
      <t>ケイ</t>
    </rPh>
    <rPh sb="14" eb="17">
      <t>ジドウシャ</t>
    </rPh>
    <rPh sb="20" eb="22">
      <t>シンセイ</t>
    </rPh>
    <phoneticPr fontId="3"/>
  </si>
  <si>
    <t>件 数</t>
    <phoneticPr fontId="3"/>
  </si>
  <si>
    <t>持込</t>
    <phoneticPr fontId="3"/>
  </si>
  <si>
    <t>－</t>
    <phoneticPr fontId="3"/>
  </si>
  <si>
    <t>指定整備率</t>
    <rPh sb="0" eb="2">
      <t>シテイ</t>
    </rPh>
    <rPh sb="2" eb="4">
      <t>セイビ</t>
    </rPh>
    <rPh sb="4" eb="5">
      <t>リツ</t>
    </rPh>
    <phoneticPr fontId="3"/>
  </si>
  <si>
    <t>（３／３）</t>
    <phoneticPr fontId="3"/>
  </si>
  <si>
    <t>★　業務量統計（詳細）</t>
    <rPh sb="2" eb="5">
      <t>ギョウムリョウ</t>
    </rPh>
    <phoneticPr fontId="3"/>
  </si>
  <si>
    <t>申出記変</t>
    <rPh sb="0" eb="2">
      <t>モウシデ</t>
    </rPh>
    <rPh sb="2" eb="3">
      <t>キ</t>
    </rPh>
    <rPh sb="3" eb="4">
      <t>ヘン</t>
    </rPh>
    <phoneticPr fontId="3"/>
  </si>
  <si>
    <t>通常申請</t>
    <rPh sb="0" eb="2">
      <t>ツウジョウ</t>
    </rPh>
    <rPh sb="2" eb="4">
      <t>シンセイ</t>
    </rPh>
    <phoneticPr fontId="3"/>
  </si>
  <si>
    <t>２．重量税統計（窓口申請＋軽自動車OSS申請）</t>
    <phoneticPr fontId="3"/>
  </si>
  <si>
    <t>自家用</t>
    <rPh sb="0" eb="3">
      <t>ジカヨウ</t>
    </rPh>
    <phoneticPr fontId="3"/>
  </si>
  <si>
    <t>事業用</t>
    <rPh sb="0" eb="3">
      <t>ジギョウヨウ</t>
    </rPh>
    <phoneticPr fontId="3"/>
  </si>
  <si>
    <t>駐留軍</t>
    <rPh sb="0" eb="3">
      <t>チュウリュウグン</t>
    </rPh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</si>
  <si>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</si>
  <si>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</si>
  <si>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件数</t>
    <rPh sb="0" eb="2">
      <t>ケンスウ</t>
    </rPh>
    <phoneticPr fontId="3"/>
  </si>
  <si>
    <t>非課税</t>
    <rPh sb="0" eb="3">
      <t>ヒカゼイ</t>
    </rPh>
    <phoneticPr fontId="3"/>
  </si>
  <si>
    <t>重量税</t>
    <rPh sb="0" eb="3">
      <t>ジュウリョウゼイ</t>
    </rPh>
    <phoneticPr fontId="3"/>
  </si>
  <si>
    <t>検査関係業務量報告</t>
    <phoneticPr fontId="3"/>
  </si>
  <si>
    <t>令和 2年 5月</t>
    <phoneticPr fontId="3"/>
  </si>
  <si>
    <t>全国計</t>
    <phoneticPr fontId="3"/>
  </si>
  <si>
    <t>全国計</t>
    <phoneticPr fontId="3"/>
  </si>
  <si>
    <t>（１／３）</t>
    <phoneticPr fontId="3"/>
  </si>
  <si>
    <t>持込</t>
    <phoneticPr fontId="3"/>
  </si>
  <si>
    <t>継続検査</t>
    <phoneticPr fontId="3"/>
  </si>
  <si>
    <t>継続検査</t>
    <phoneticPr fontId="3"/>
  </si>
  <si>
    <t>［転入］</t>
    <phoneticPr fontId="3"/>
  </si>
  <si>
    <t>－</t>
    <phoneticPr fontId="3"/>
  </si>
  <si>
    <t>再交付</t>
    <phoneticPr fontId="3"/>
  </si>
  <si>
    <t>検査証</t>
    <phoneticPr fontId="3"/>
  </si>
  <si>
    <t>検査証</t>
    <phoneticPr fontId="3"/>
  </si>
  <si>
    <t>検査標章</t>
    <phoneticPr fontId="3"/>
  </si>
  <si>
    <t>予備検査証</t>
    <phoneticPr fontId="3"/>
  </si>
  <si>
    <t>限定検査証</t>
    <phoneticPr fontId="3"/>
  </si>
  <si>
    <t>項　　　目</t>
    <phoneticPr fontId="3"/>
  </si>
  <si>
    <t>件 数</t>
    <phoneticPr fontId="3"/>
  </si>
  <si>
    <t>指定整備</t>
    <phoneticPr fontId="3"/>
  </si>
  <si>
    <t>持込</t>
    <phoneticPr fontId="3"/>
  </si>
  <si>
    <t>再申請
件数</t>
    <phoneticPr fontId="3"/>
  </si>
  <si>
    <t>新規検査</t>
    <phoneticPr fontId="3"/>
  </si>
  <si>
    <t>継続検査</t>
    <phoneticPr fontId="3"/>
  </si>
  <si>
    <t>予備検査</t>
    <phoneticPr fontId="3"/>
  </si>
  <si>
    <t>検　査　合　計</t>
    <phoneticPr fontId="3"/>
  </si>
  <si>
    <t>新車新規</t>
    <phoneticPr fontId="3"/>
  </si>
  <si>
    <t>検　査　合　計</t>
    <phoneticPr fontId="3"/>
  </si>
  <si>
    <t>（３／３）</t>
    <phoneticPr fontId="3"/>
  </si>
  <si>
    <t>２．重量税統計（窓口申請＋軽自動車OSS申請）</t>
    <phoneticPr fontId="3"/>
  </si>
  <si>
    <t>令和 2年 6月</t>
    <phoneticPr fontId="3"/>
  </si>
  <si>
    <t>－</t>
    <phoneticPr fontId="3"/>
  </si>
  <si>
    <t>（２／３）</t>
    <phoneticPr fontId="3"/>
  </si>
  <si>
    <t>[限定
検査証
提示]</t>
    <phoneticPr fontId="3"/>
  </si>
  <si>
    <t>[新規検査]</t>
    <phoneticPr fontId="3"/>
  </si>
  <si>
    <t>継続検査</t>
    <phoneticPr fontId="3"/>
  </si>
  <si>
    <t>予備検査</t>
    <phoneticPr fontId="3"/>
  </si>
  <si>
    <t>新車新規</t>
    <phoneticPr fontId="3"/>
  </si>
  <si>
    <t>（３／３）</t>
    <phoneticPr fontId="3"/>
  </si>
  <si>
    <t>２．重量税統計（窓口申請＋軽自動車OSS申請）</t>
    <phoneticPr fontId="3"/>
  </si>
  <si>
    <t>令和 2年 7月</t>
    <phoneticPr fontId="3"/>
  </si>
  <si>
    <t>（１／３）</t>
    <phoneticPr fontId="3"/>
  </si>
  <si>
    <t>項　　　目</t>
    <phoneticPr fontId="3"/>
  </si>
  <si>
    <t>持込</t>
    <phoneticPr fontId="3"/>
  </si>
  <si>
    <t>［転入］</t>
    <phoneticPr fontId="3"/>
  </si>
  <si>
    <t>予備検査証</t>
    <phoneticPr fontId="3"/>
  </si>
  <si>
    <t>－</t>
    <phoneticPr fontId="3"/>
  </si>
  <si>
    <t>[継続検査]</t>
    <phoneticPr fontId="3"/>
  </si>
  <si>
    <t>[予備検査]</t>
    <phoneticPr fontId="3"/>
  </si>
  <si>
    <t>指定整備</t>
    <phoneticPr fontId="3"/>
  </si>
  <si>
    <t>新規検査</t>
    <phoneticPr fontId="3"/>
  </si>
  <si>
    <t>検　査　合　計</t>
    <phoneticPr fontId="3"/>
  </si>
  <si>
    <t>－</t>
    <phoneticPr fontId="3"/>
  </si>
  <si>
    <t>検査関係業務量報告</t>
    <phoneticPr fontId="3"/>
  </si>
  <si>
    <t>令和 2年 8月</t>
    <phoneticPr fontId="3"/>
  </si>
  <si>
    <t>（１／３）</t>
    <phoneticPr fontId="3"/>
  </si>
  <si>
    <t>件 数</t>
    <phoneticPr fontId="3"/>
  </si>
  <si>
    <t>継続検査</t>
    <phoneticPr fontId="3"/>
  </si>
  <si>
    <t>－</t>
    <phoneticPr fontId="3"/>
  </si>
  <si>
    <t>［転入］</t>
    <phoneticPr fontId="3"/>
  </si>
  <si>
    <t>－</t>
    <phoneticPr fontId="3"/>
  </si>
  <si>
    <t>再交付</t>
    <phoneticPr fontId="3"/>
  </si>
  <si>
    <t>検査証</t>
    <phoneticPr fontId="3"/>
  </si>
  <si>
    <t>予備検査証</t>
    <phoneticPr fontId="3"/>
  </si>
  <si>
    <t>限定検査証</t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</si>
  <si>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</si>
  <si>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</si>
  <si>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</si>
  <si>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</si>
  <si>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（２／３）</t>
    <phoneticPr fontId="3"/>
  </si>
  <si>
    <t>[限定
検査証
提示]</t>
    <phoneticPr fontId="3"/>
  </si>
  <si>
    <t>[新規検査]</t>
    <phoneticPr fontId="3"/>
  </si>
  <si>
    <t>指定整備</t>
    <phoneticPr fontId="3"/>
  </si>
  <si>
    <t>持込</t>
    <phoneticPr fontId="3"/>
  </si>
  <si>
    <t>[継続検査]</t>
    <phoneticPr fontId="3"/>
  </si>
  <si>
    <t>指定整備</t>
    <phoneticPr fontId="3"/>
  </si>
  <si>
    <t>持込</t>
    <phoneticPr fontId="3"/>
  </si>
  <si>
    <t>指定整備</t>
    <phoneticPr fontId="3"/>
  </si>
  <si>
    <t>持込</t>
    <phoneticPr fontId="3"/>
  </si>
  <si>
    <t>－</t>
    <phoneticPr fontId="3"/>
  </si>
  <si>
    <t>項　　　目</t>
    <phoneticPr fontId="3"/>
  </si>
  <si>
    <t>新規検査</t>
    <phoneticPr fontId="3"/>
  </si>
  <si>
    <t>件 数</t>
    <phoneticPr fontId="3"/>
  </si>
  <si>
    <t>件 数</t>
    <phoneticPr fontId="3"/>
  </si>
  <si>
    <t>令和 2年 9月</t>
    <phoneticPr fontId="3"/>
  </si>
  <si>
    <t>全国計</t>
    <phoneticPr fontId="3"/>
  </si>
  <si>
    <t>持込</t>
    <phoneticPr fontId="3"/>
  </si>
  <si>
    <t>継続検査</t>
    <phoneticPr fontId="3"/>
  </si>
  <si>
    <t>［転入］</t>
    <phoneticPr fontId="3"/>
  </si>
  <si>
    <t>－</t>
    <phoneticPr fontId="3"/>
  </si>
  <si>
    <t>［転入］</t>
    <phoneticPr fontId="3"/>
  </si>
  <si>
    <t>－</t>
    <phoneticPr fontId="3"/>
  </si>
  <si>
    <t>－</t>
    <phoneticPr fontId="3"/>
  </si>
  <si>
    <t>再交付</t>
    <phoneticPr fontId="3"/>
  </si>
  <si>
    <t>限定検査証</t>
    <phoneticPr fontId="3"/>
  </si>
  <si>
    <t>指定整備</t>
    <phoneticPr fontId="3"/>
  </si>
  <si>
    <t>持込</t>
    <phoneticPr fontId="3"/>
  </si>
  <si>
    <t>[継続検査]</t>
    <phoneticPr fontId="3"/>
  </si>
  <si>
    <t>再申請
件数</t>
    <phoneticPr fontId="3"/>
  </si>
  <si>
    <t>継続検査</t>
    <phoneticPr fontId="3"/>
  </si>
  <si>
    <t>２．重量税統計（窓口申請＋軽自動車OSS申請）</t>
    <phoneticPr fontId="3"/>
  </si>
  <si>
    <t>令和 2年10月</t>
    <phoneticPr fontId="3"/>
  </si>
  <si>
    <t>－</t>
    <phoneticPr fontId="3"/>
  </si>
  <si>
    <t>検査証</t>
    <phoneticPr fontId="3"/>
  </si>
  <si>
    <t>検査標章</t>
    <phoneticPr fontId="3"/>
  </si>
  <si>
    <t>－</t>
    <phoneticPr fontId="3"/>
  </si>
  <si>
    <t>持込</t>
    <phoneticPr fontId="3"/>
  </si>
  <si>
    <t>[予備検査]</t>
    <phoneticPr fontId="3"/>
  </si>
  <si>
    <t>（３／３）</t>
    <phoneticPr fontId="3"/>
  </si>
  <si>
    <t>２．重量税統計（窓口申請＋軽自動車OSS申請）</t>
    <phoneticPr fontId="3"/>
  </si>
  <si>
    <t>令和 2年11月</t>
    <phoneticPr fontId="3"/>
  </si>
  <si>
    <t>全国計</t>
    <phoneticPr fontId="3"/>
  </si>
  <si>
    <t>（１／３）</t>
    <phoneticPr fontId="3"/>
  </si>
  <si>
    <t>持込</t>
    <phoneticPr fontId="3"/>
  </si>
  <si>
    <t>－</t>
    <phoneticPr fontId="3"/>
  </si>
  <si>
    <t>－</t>
    <phoneticPr fontId="3"/>
  </si>
  <si>
    <t>検査証</t>
    <phoneticPr fontId="3"/>
  </si>
  <si>
    <t>検査標章</t>
    <phoneticPr fontId="3"/>
  </si>
  <si>
    <t>限定検査証</t>
    <phoneticPr fontId="3"/>
  </si>
  <si>
    <t>令和 2年12月</t>
    <phoneticPr fontId="3"/>
  </si>
  <si>
    <t>全国計</t>
    <phoneticPr fontId="3"/>
  </si>
  <si>
    <t>項　　　目</t>
    <phoneticPr fontId="3"/>
  </si>
  <si>
    <t>件 数</t>
    <phoneticPr fontId="3"/>
  </si>
  <si>
    <t>－</t>
    <phoneticPr fontId="3"/>
  </si>
  <si>
    <t>－</t>
    <phoneticPr fontId="3"/>
  </si>
  <si>
    <t>令和 3年 1月</t>
    <phoneticPr fontId="3"/>
  </si>
  <si>
    <t>継続検査</t>
    <phoneticPr fontId="3"/>
  </si>
  <si>
    <t>［転入］</t>
    <phoneticPr fontId="3"/>
  </si>
  <si>
    <t>－</t>
    <phoneticPr fontId="3"/>
  </si>
  <si>
    <t>検　査　合　計</t>
    <phoneticPr fontId="3"/>
  </si>
  <si>
    <t>－</t>
    <phoneticPr fontId="3"/>
  </si>
  <si>
    <t>（３／３）</t>
    <phoneticPr fontId="3"/>
  </si>
  <si>
    <t>件 数</t>
    <phoneticPr fontId="3"/>
  </si>
  <si>
    <t>－</t>
    <phoneticPr fontId="3"/>
  </si>
  <si>
    <t>令和 3年 2月</t>
    <phoneticPr fontId="3"/>
  </si>
  <si>
    <t>（１／３）</t>
    <phoneticPr fontId="3"/>
  </si>
  <si>
    <t>持込</t>
    <phoneticPr fontId="3"/>
  </si>
  <si>
    <t>－</t>
    <phoneticPr fontId="3"/>
  </si>
  <si>
    <t>検査証</t>
    <phoneticPr fontId="3"/>
  </si>
  <si>
    <t>予備検査証</t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</si>
  <si>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</si>
  <si>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</si>
  <si>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</si>
  <si>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</si>
  <si>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件 数</t>
    <phoneticPr fontId="3"/>
  </si>
  <si>
    <t>[新規検査]</t>
    <phoneticPr fontId="3"/>
  </si>
  <si>
    <t>持込</t>
    <phoneticPr fontId="3"/>
  </si>
  <si>
    <t>－</t>
    <phoneticPr fontId="3"/>
  </si>
  <si>
    <t>－</t>
    <phoneticPr fontId="3"/>
  </si>
  <si>
    <t>２．重量税統計（窓口申請＋軽自動車OSS申請）</t>
    <phoneticPr fontId="3"/>
  </si>
  <si>
    <t>令和 3年 3月</t>
    <phoneticPr fontId="3"/>
  </si>
  <si>
    <t>項　　　目</t>
    <phoneticPr fontId="3"/>
  </si>
  <si>
    <t>件 数</t>
    <phoneticPr fontId="3"/>
  </si>
  <si>
    <t>［転入］</t>
    <phoneticPr fontId="3"/>
  </si>
  <si>
    <t>－</t>
    <phoneticPr fontId="3"/>
  </si>
  <si>
    <t>検査標章</t>
    <phoneticPr fontId="3"/>
  </si>
  <si>
    <t>持込</t>
    <phoneticPr fontId="3"/>
  </si>
  <si>
    <t>[継続検査]</t>
    <phoneticPr fontId="3"/>
  </si>
  <si>
    <t>持込</t>
    <phoneticPr fontId="3"/>
  </si>
  <si>
    <t>２．重量税統計（窓口申請＋軽自動車OSS申請）</t>
    <phoneticPr fontId="3"/>
  </si>
  <si>
    <t>－</t>
    <phoneticPr fontId="3"/>
  </si>
  <si>
    <t>件 数</t>
    <phoneticPr fontId="3"/>
  </si>
  <si>
    <t>項　　　目</t>
    <phoneticPr fontId="3"/>
  </si>
  <si>
    <t>（３／３）</t>
    <phoneticPr fontId="3"/>
  </si>
  <si>
    <t>検　査　合　計</t>
    <phoneticPr fontId="3"/>
  </si>
  <si>
    <t>予備検査</t>
    <phoneticPr fontId="3"/>
  </si>
  <si>
    <t>継続検査</t>
    <phoneticPr fontId="3"/>
  </si>
  <si>
    <t>新規検査</t>
    <phoneticPr fontId="3"/>
  </si>
  <si>
    <t>再申請
件数</t>
    <phoneticPr fontId="3"/>
  </si>
  <si>
    <t>持込</t>
    <phoneticPr fontId="3"/>
  </si>
  <si>
    <t>指定整備</t>
    <phoneticPr fontId="3"/>
  </si>
  <si>
    <t>[予備検査]</t>
    <phoneticPr fontId="3"/>
  </si>
  <si>
    <t>[継続検査]</t>
    <phoneticPr fontId="3"/>
  </si>
  <si>
    <t>[新規検査]</t>
    <phoneticPr fontId="3"/>
  </si>
  <si>
    <t>[限定
検査証
提示]</t>
    <phoneticPr fontId="3"/>
  </si>
  <si>
    <t>（２／３）</t>
    <phoneticPr fontId="3"/>
  </si>
  <si>
    <t>限定検査証</t>
    <phoneticPr fontId="3"/>
  </si>
  <si>
    <t>予備検査証</t>
    <phoneticPr fontId="3"/>
  </si>
  <si>
    <t>検査標章</t>
    <phoneticPr fontId="3"/>
  </si>
  <si>
    <t>検査証</t>
    <phoneticPr fontId="3"/>
  </si>
  <si>
    <t>再交付</t>
    <phoneticPr fontId="3"/>
  </si>
  <si>
    <t>［転入］</t>
    <phoneticPr fontId="3"/>
  </si>
  <si>
    <t>（１／３）</t>
    <phoneticPr fontId="3"/>
  </si>
  <si>
    <t>全国計</t>
    <phoneticPr fontId="3"/>
  </si>
  <si>
    <t>令和 2年度</t>
    <phoneticPr fontId="3"/>
  </si>
  <si>
    <t>検査関係業務量報告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</si>
</sst>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.0%"/>
    <numFmt numFmtId="178" formatCode="#,##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24"/>
      <name val="ＭＳ ゴシック"/>
      <family val="3"/>
      <charset val="128"/>
    </font>
    <font>
      <sz val="6"/>
      <name val="ＭＳ Ｐゴシック"/>
      <family val="3"/>
      <charset val="128"/>
    </font>
    <font>
      <sz val="13"/>
      <name val="ＭＳ ゴシック"/>
      <family val="3"/>
      <charset val="128"/>
    </font>
    <font>
      <sz val="11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3"/>
      <name val="ＭＳ Ｐゴシック"/>
      <family val="3"/>
      <charset val="128"/>
    </font>
    <font>
      <sz val="10"/>
      <name val="ＭＳ ゴシック"/>
      <family val="3"/>
      <charset val="128"/>
    </font>
    <font>
      <sz val="13"/>
      <color indexed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>
      <alignment vertical="center"/>
    </xf>
  </cellStyleXfs>
  <cellXfs count="337">
    <xf numFmtId="0" fontId="0" fillId="0" borderId="0" xfId="0"/>
    <xf numFmtId="176" fontId="4" fillId="0" borderId="0" xfId="0" applyNumberFormat="1" applyFont="1" applyAlignment="1"/>
    <xf numFmtId="0" fontId="5" fillId="0" borderId="0" xfId="0" applyFont="1" applyAlignment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Border="1" applyAlignment="1"/>
    <xf numFmtId="0" fontId="5" fillId="0" borderId="0" xfId="0" applyFont="1" applyBorder="1" applyAlignment="1"/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/>
    <xf numFmtId="0" fontId="8" fillId="0" borderId="0" xfId="0" applyFont="1" applyBorder="1" applyAlignment="1">
      <alignment horizontal="justify" vertical="top"/>
    </xf>
    <xf numFmtId="0" fontId="8" fillId="0" borderId="0" xfId="0" applyFont="1" applyFill="1" applyBorder="1" applyAlignment="1">
      <alignment horizontal="center" vertical="top"/>
    </xf>
    <xf numFmtId="0" fontId="9" fillId="0" borderId="0" xfId="0" applyFont="1" applyBorder="1" applyAlignment="1">
      <alignment horizontal="justify" vertical="top"/>
    </xf>
    <xf numFmtId="0" fontId="1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Alignment="1"/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justify" vertical="center"/>
    </xf>
    <xf numFmtId="3" fontId="4" fillId="0" borderId="12" xfId="0" applyNumberFormat="1" applyFont="1" applyBorder="1" applyAlignment="1">
      <alignment horizontal="right" vertical="center" shrinkToFit="1"/>
    </xf>
    <xf numFmtId="3" fontId="4" fillId="0" borderId="10" xfId="0" applyNumberFormat="1" applyFont="1" applyBorder="1" applyAlignment="1">
      <alignment horizontal="right" vertical="center" shrinkToFit="1"/>
    </xf>
    <xf numFmtId="0" fontId="4" fillId="0" borderId="15" xfId="0" applyFont="1" applyBorder="1" applyAlignment="1">
      <alignment horizontal="justify" vertical="center"/>
    </xf>
    <xf numFmtId="3" fontId="4" fillId="0" borderId="16" xfId="0" applyNumberFormat="1" applyFont="1" applyBorder="1" applyAlignment="1">
      <alignment horizontal="right" vertical="center" shrinkToFit="1"/>
    </xf>
    <xf numFmtId="3" fontId="4" fillId="0" borderId="17" xfId="0" applyNumberFormat="1" applyFont="1" applyBorder="1" applyAlignment="1">
      <alignment horizontal="right" vertical="center" shrinkToFit="1"/>
    </xf>
    <xf numFmtId="3" fontId="4" fillId="0" borderId="15" xfId="0" applyNumberFormat="1" applyFont="1" applyBorder="1" applyAlignment="1">
      <alignment horizontal="right" vertical="center" shrinkToFit="1"/>
    </xf>
    <xf numFmtId="3" fontId="4" fillId="0" borderId="26" xfId="0" applyNumberFormat="1" applyFont="1" applyBorder="1" applyAlignment="1">
      <alignment horizontal="right" vertical="center" shrinkToFit="1"/>
    </xf>
    <xf numFmtId="3" fontId="4" fillId="0" borderId="28" xfId="0" applyNumberFormat="1" applyFont="1" applyBorder="1" applyAlignment="1">
      <alignment horizontal="right" vertical="center" shrinkToFit="1"/>
    </xf>
    <xf numFmtId="0" fontId="4" fillId="0" borderId="21" xfId="0" applyFont="1" applyBorder="1" applyAlignment="1">
      <alignment horizontal="justify" vertical="center"/>
    </xf>
    <xf numFmtId="3" fontId="4" fillId="0" borderId="17" xfId="0" applyNumberFormat="1" applyFont="1" applyBorder="1" applyAlignment="1">
      <alignment horizontal="center" vertical="center" shrinkToFit="1"/>
    </xf>
    <xf numFmtId="3" fontId="4" fillId="0" borderId="16" xfId="0" applyNumberFormat="1" applyFont="1" applyBorder="1" applyAlignment="1">
      <alignment horizontal="center" vertical="center" shrinkToFit="1"/>
    </xf>
    <xf numFmtId="3" fontId="4" fillId="0" borderId="16" xfId="0" applyNumberFormat="1" applyFont="1" applyFill="1" applyBorder="1" applyAlignment="1">
      <alignment horizontal="right" vertical="center" shrinkToFit="1"/>
    </xf>
    <xf numFmtId="3" fontId="4" fillId="0" borderId="17" xfId="0" applyNumberFormat="1" applyFont="1" applyFill="1" applyBorder="1" applyAlignment="1">
      <alignment horizontal="right" vertical="center" shrinkToFit="1"/>
    </xf>
    <xf numFmtId="3" fontId="4" fillId="0" borderId="15" xfId="0" applyNumberFormat="1" applyFont="1" applyFill="1" applyBorder="1" applyAlignment="1">
      <alignment horizontal="right" vertical="center" shrinkToFit="1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justify" vertical="center"/>
    </xf>
    <xf numFmtId="0" fontId="4" fillId="0" borderId="15" xfId="0" applyFont="1" applyFill="1" applyBorder="1" applyAlignment="1">
      <alignment horizontal="justify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justify" vertical="center"/>
    </xf>
    <xf numFmtId="0" fontId="4" fillId="0" borderId="14" xfId="0" applyFont="1" applyBorder="1" applyAlignment="1">
      <alignment horizontal="justify" vertical="center"/>
    </xf>
    <xf numFmtId="3" fontId="4" fillId="0" borderId="17" xfId="0" applyNumberFormat="1" applyFont="1" applyFill="1" applyBorder="1" applyAlignment="1">
      <alignment horizontal="center" vertical="center" shrinkToFit="1"/>
    </xf>
    <xf numFmtId="3" fontId="4" fillId="0" borderId="22" xfId="0" applyNumberFormat="1" applyFont="1" applyFill="1" applyBorder="1" applyAlignment="1">
      <alignment horizontal="right" vertical="center" shrinkToFit="1"/>
    </xf>
    <xf numFmtId="0" fontId="4" fillId="0" borderId="32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horizontal="left" vertical="center"/>
    </xf>
    <xf numFmtId="3" fontId="4" fillId="0" borderId="22" xfId="0" applyNumberFormat="1" applyFont="1" applyFill="1" applyBorder="1" applyAlignment="1">
      <alignment horizontal="center" vertical="center" shrinkToFit="1"/>
    </xf>
    <xf numFmtId="3" fontId="4" fillId="0" borderId="20" xfId="0" applyNumberFormat="1" applyFont="1" applyFill="1" applyBorder="1" applyAlignment="1">
      <alignment horizontal="right" vertical="center" shrinkToFi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3" fontId="4" fillId="0" borderId="41" xfId="0" applyNumberFormat="1" applyFont="1" applyFill="1" applyBorder="1" applyAlignment="1">
      <alignment horizontal="right" vertical="center" shrinkToFit="1"/>
    </xf>
    <xf numFmtId="3" fontId="4" fillId="0" borderId="42" xfId="0" applyNumberFormat="1" applyFont="1" applyFill="1" applyBorder="1" applyAlignment="1">
      <alignment horizontal="center" vertical="center" shrinkToFit="1"/>
    </xf>
    <xf numFmtId="3" fontId="4" fillId="0" borderId="41" xfId="0" applyNumberFormat="1" applyFont="1" applyFill="1" applyBorder="1" applyAlignment="1">
      <alignment horizontal="center" vertical="center" shrinkToFit="1"/>
    </xf>
    <xf numFmtId="3" fontId="4" fillId="0" borderId="43" xfId="0" applyNumberFormat="1" applyFont="1" applyFill="1" applyBorder="1" applyAlignment="1">
      <alignment horizontal="right" vertical="center" shrinkToFit="1"/>
    </xf>
    <xf numFmtId="0" fontId="6" fillId="0" borderId="0" xfId="0" applyFont="1" applyAlignment="1">
      <alignment horizontal="center"/>
    </xf>
    <xf numFmtId="0" fontId="7" fillId="0" borderId="0" xfId="0" applyFont="1" applyAlignment="1"/>
    <xf numFmtId="0" fontId="8" fillId="0" borderId="0" xfId="0" applyFont="1" applyAlignment="1"/>
    <xf numFmtId="0" fontId="4" fillId="0" borderId="0" xfId="0" applyFont="1" applyAlignment="1">
      <alignment vertical="top"/>
    </xf>
    <xf numFmtId="0" fontId="4" fillId="0" borderId="0" xfId="0" applyFont="1" applyAlignment="1"/>
    <xf numFmtId="0" fontId="8" fillId="0" borderId="1" xfId="0" applyFont="1" applyBorder="1" applyAlignment="1">
      <alignment horizontal="center" vertical="center"/>
    </xf>
    <xf numFmtId="3" fontId="4" fillId="0" borderId="28" xfId="0" applyNumberFormat="1" applyFont="1" applyBorder="1" applyAlignment="1">
      <alignment vertical="center" shrinkToFit="1"/>
    </xf>
    <xf numFmtId="3" fontId="4" fillId="0" borderId="20" xfId="0" applyNumberFormat="1" applyFont="1" applyBorder="1" applyAlignment="1">
      <alignment vertical="center" shrinkToFit="1"/>
    </xf>
    <xf numFmtId="3" fontId="4" fillId="0" borderId="22" xfId="0" applyNumberFormat="1" applyFont="1" applyBorder="1" applyAlignment="1">
      <alignment horizontal="center" vertical="center" shrinkToFit="1"/>
    </xf>
    <xf numFmtId="0" fontId="4" fillId="0" borderId="15" xfId="0" applyFont="1" applyBorder="1" applyAlignment="1">
      <alignment vertical="center"/>
    </xf>
    <xf numFmtId="3" fontId="4" fillId="0" borderId="26" xfId="0" applyNumberFormat="1" applyFont="1" applyBorder="1" applyAlignment="1">
      <alignment vertical="center" shrinkToFit="1"/>
    </xf>
    <xf numFmtId="3" fontId="4" fillId="0" borderId="17" xfId="0" applyNumberFormat="1" applyFont="1" applyBorder="1" applyAlignment="1">
      <alignment vertical="center" shrinkToFit="1"/>
    </xf>
    <xf numFmtId="3" fontId="4" fillId="0" borderId="30" xfId="0" applyNumberFormat="1" applyFont="1" applyBorder="1" applyAlignment="1">
      <alignment horizontal="right" vertical="center" shrinkToFit="1"/>
    </xf>
    <xf numFmtId="3" fontId="4" fillId="0" borderId="18" xfId="0" applyNumberFormat="1" applyFont="1" applyBorder="1" applyAlignment="1">
      <alignment horizontal="right" vertical="center" shrinkToFit="1"/>
    </xf>
    <xf numFmtId="3" fontId="4" fillId="0" borderId="35" xfId="0" applyNumberFormat="1" applyFont="1" applyFill="1" applyBorder="1" applyAlignment="1">
      <alignment horizontal="right" vertical="center" shrinkToFit="1"/>
    </xf>
    <xf numFmtId="0" fontId="4" fillId="0" borderId="12" xfId="0" applyFont="1" applyBorder="1" applyAlignment="1">
      <alignment vertical="center" wrapText="1"/>
    </xf>
    <xf numFmtId="0" fontId="12" fillId="0" borderId="15" xfId="0" applyFont="1" applyFill="1" applyBorder="1" applyAlignment="1">
      <alignment vertical="center" wrapText="1"/>
    </xf>
    <xf numFmtId="3" fontId="4" fillId="0" borderId="26" xfId="0" applyNumberFormat="1" applyFont="1" applyFill="1" applyBorder="1" applyAlignment="1">
      <alignment horizontal="right" vertical="center" shrinkToFit="1"/>
    </xf>
    <xf numFmtId="3" fontId="4" fillId="0" borderId="20" xfId="0" applyNumberFormat="1" applyFont="1" applyBorder="1" applyAlignment="1">
      <alignment horizontal="center" vertical="center" shrinkToFit="1"/>
    </xf>
    <xf numFmtId="3" fontId="4" fillId="0" borderId="15" xfId="0" applyNumberFormat="1" applyFont="1" applyBorder="1" applyAlignment="1">
      <alignment vertical="center" shrinkToFit="1"/>
    </xf>
    <xf numFmtId="3" fontId="4" fillId="0" borderId="17" xfId="0" applyNumberFormat="1" applyFont="1" applyFill="1" applyBorder="1" applyAlignment="1">
      <alignment vertical="center" shrinkToFit="1"/>
    </xf>
    <xf numFmtId="3" fontId="4" fillId="0" borderId="45" xfId="0" applyNumberFormat="1" applyFont="1" applyBorder="1" applyAlignment="1">
      <alignment horizontal="right" vertical="center" shrinkToFit="1"/>
    </xf>
    <xf numFmtId="3" fontId="4" fillId="0" borderId="4" xfId="0" applyNumberFormat="1" applyFont="1" applyBorder="1" applyAlignment="1">
      <alignment horizontal="right" vertical="center" shrinkToFit="1"/>
    </xf>
    <xf numFmtId="3" fontId="4" fillId="0" borderId="45" xfId="0" applyNumberFormat="1" applyFont="1" applyBorder="1" applyAlignment="1">
      <alignment horizontal="center" vertical="center" shrinkToFit="1"/>
    </xf>
    <xf numFmtId="3" fontId="4" fillId="0" borderId="46" xfId="0" applyNumberFormat="1" applyFont="1" applyBorder="1" applyAlignment="1">
      <alignment horizontal="center" vertical="center" shrinkToFit="1"/>
    </xf>
    <xf numFmtId="3" fontId="4" fillId="0" borderId="5" xfId="0" applyNumberFormat="1" applyFont="1" applyFill="1" applyBorder="1" applyAlignment="1">
      <alignment horizontal="right" vertical="center" shrinkToFit="1"/>
    </xf>
    <xf numFmtId="177" fontId="4" fillId="0" borderId="6" xfId="1" applyNumberFormat="1" applyFont="1" applyBorder="1" applyAlignment="1">
      <alignment horizontal="right" vertical="center" shrinkToFit="1"/>
    </xf>
    <xf numFmtId="177" fontId="4" fillId="0" borderId="0" xfId="1" applyNumberFormat="1" applyFont="1" applyFill="1" applyBorder="1" applyAlignment="1" applyProtection="1">
      <alignment horizontal="right" vertical="center" shrinkToFit="1"/>
      <protection hidden="1"/>
    </xf>
    <xf numFmtId="0" fontId="9" fillId="0" borderId="0" xfId="0" applyFont="1" applyFill="1" applyBorder="1" applyAlignment="1">
      <alignment horizontal="justify" vertical="top"/>
    </xf>
    <xf numFmtId="0" fontId="8" fillId="0" borderId="0" xfId="2" applyFont="1" applyFill="1" applyBorder="1" applyAlignment="1">
      <alignment vertical="center"/>
    </xf>
    <xf numFmtId="178" fontId="9" fillId="0" borderId="0" xfId="0" applyNumberFormat="1" applyFont="1" applyFill="1" applyBorder="1" applyAlignment="1">
      <alignment horizontal="right" vertical="center"/>
    </xf>
    <xf numFmtId="0" fontId="1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4" fillId="0" borderId="45" xfId="2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justify" vertical="center"/>
    </xf>
    <xf numFmtId="3" fontId="4" fillId="0" borderId="47" xfId="0" applyNumberFormat="1" applyFont="1" applyFill="1" applyBorder="1" applyAlignment="1">
      <alignment horizontal="right" vertical="center" shrinkToFit="1"/>
    </xf>
    <xf numFmtId="3" fontId="4" fillId="0" borderId="45" xfId="0" applyNumberFormat="1" applyFont="1" applyFill="1" applyBorder="1" applyAlignment="1">
      <alignment horizontal="right" vertical="center" shrinkToFit="1"/>
    </xf>
    <xf numFmtId="3" fontId="4" fillId="0" borderId="45" xfId="0" applyNumberFormat="1" applyFont="1" applyFill="1" applyBorder="1" applyAlignment="1">
      <alignment horizontal="center" vertical="center" shrinkToFit="1"/>
    </xf>
    <xf numFmtId="3" fontId="4" fillId="0" borderId="5" xfId="0" applyNumberFormat="1" applyFont="1" applyBorder="1" applyAlignment="1">
      <alignment horizontal="right" vertical="center" shrinkToFit="1"/>
    </xf>
    <xf numFmtId="0" fontId="5" fillId="0" borderId="0" xfId="0" applyFont="1" applyFill="1" applyAlignment="1">
      <alignment vertical="center"/>
    </xf>
    <xf numFmtId="0" fontId="4" fillId="0" borderId="48" xfId="0" applyFont="1" applyFill="1" applyBorder="1" applyAlignment="1">
      <alignment horizontal="justify" vertical="center"/>
    </xf>
    <xf numFmtId="3" fontId="4" fillId="0" borderId="49" xfId="0" applyNumberFormat="1" applyFont="1" applyFill="1" applyBorder="1" applyAlignment="1">
      <alignment horizontal="right" vertical="center" shrinkToFit="1"/>
    </xf>
    <xf numFmtId="3" fontId="4" fillId="0" borderId="50" xfId="0" applyNumberFormat="1" applyFont="1" applyFill="1" applyBorder="1" applyAlignment="1">
      <alignment horizontal="right" vertical="center" shrinkToFit="1"/>
    </xf>
    <xf numFmtId="3" fontId="4" fillId="0" borderId="48" xfId="0" applyNumberFormat="1" applyFont="1" applyFill="1" applyBorder="1" applyAlignment="1">
      <alignment horizontal="right" vertical="center" shrinkToFit="1"/>
    </xf>
    <xf numFmtId="3" fontId="4" fillId="0" borderId="42" xfId="0" applyNumberFormat="1" applyFont="1" applyFill="1" applyBorder="1" applyAlignment="1">
      <alignment horizontal="right" vertical="center" shrinkToFit="1"/>
    </xf>
    <xf numFmtId="0" fontId="4" fillId="0" borderId="54" xfId="0" applyFont="1" applyFill="1" applyBorder="1" applyAlignment="1">
      <alignment horizontal="justify" vertical="center"/>
    </xf>
    <xf numFmtId="3" fontId="4" fillId="0" borderId="32" xfId="0" applyNumberFormat="1" applyFont="1" applyFill="1" applyBorder="1" applyAlignment="1">
      <alignment horizontal="right" vertical="center" shrinkToFit="1"/>
    </xf>
    <xf numFmtId="3" fontId="4" fillId="0" borderId="14" xfId="0" applyNumberFormat="1" applyFont="1" applyFill="1" applyBorder="1" applyAlignment="1">
      <alignment horizontal="right" vertical="center" shrinkToFit="1"/>
    </xf>
    <xf numFmtId="3" fontId="4" fillId="0" borderId="54" xfId="0" applyNumberFormat="1" applyFont="1" applyFill="1" applyBorder="1" applyAlignment="1">
      <alignment horizontal="right" vertical="center" shrinkToFit="1"/>
    </xf>
    <xf numFmtId="0" fontId="4" fillId="0" borderId="43" xfId="0" applyFont="1" applyFill="1" applyBorder="1" applyAlignment="1">
      <alignment horizontal="justify" vertical="center"/>
    </xf>
    <xf numFmtId="3" fontId="4" fillId="0" borderId="56" xfId="0" applyNumberFormat="1" applyFont="1" applyFill="1" applyBorder="1" applyAlignment="1">
      <alignment horizontal="right" vertical="center" shrinkToFit="1"/>
    </xf>
    <xf numFmtId="177" fontId="4" fillId="0" borderId="6" xfId="1" applyNumberFormat="1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justify" vertical="center"/>
    </xf>
    <xf numFmtId="178" fontId="14" fillId="0" borderId="0" xfId="0" applyNumberFormat="1" applyFont="1" applyFill="1" applyBorder="1" applyAlignment="1">
      <alignment horizontal="right" vertical="center" shrinkToFit="1"/>
    </xf>
    <xf numFmtId="0" fontId="5" fillId="0" borderId="0" xfId="0" applyFont="1" applyAlignment="1">
      <alignment vertical="center"/>
    </xf>
    <xf numFmtId="3" fontId="4" fillId="0" borderId="50" xfId="0" applyNumberFormat="1" applyFont="1" applyFill="1" applyBorder="1" applyAlignment="1">
      <alignment horizontal="center" vertical="center" shrinkToFit="1"/>
    </xf>
    <xf numFmtId="0" fontId="8" fillId="0" borderId="55" xfId="0" applyFont="1" applyFill="1" applyBorder="1" applyAlignment="1">
      <alignment vertical="center"/>
    </xf>
    <xf numFmtId="0" fontId="11" fillId="0" borderId="0" xfId="0" applyFont="1"/>
    <xf numFmtId="0" fontId="9" fillId="0" borderId="7" xfId="0" applyFont="1" applyBorder="1" applyAlignment="1">
      <alignment horizontal="justify" vertical="center"/>
    </xf>
    <xf numFmtId="0" fontId="13" fillId="0" borderId="53" xfId="0" applyFont="1" applyBorder="1" applyAlignment="1">
      <alignment horizontal="justify" vertical="center"/>
    </xf>
    <xf numFmtId="0" fontId="9" fillId="0" borderId="13" xfId="0" applyFont="1" applyBorder="1" applyAlignment="1">
      <alignment horizontal="center" vertical="center"/>
    </xf>
    <xf numFmtId="0" fontId="13" fillId="0" borderId="64" xfId="0" applyFont="1" applyBorder="1" applyAlignment="1">
      <alignment horizontal="justify" vertical="center"/>
    </xf>
    <xf numFmtId="178" fontId="5" fillId="0" borderId="39" xfId="0" applyNumberFormat="1" applyFont="1" applyBorder="1" applyAlignment="1">
      <alignment horizontal="center" vertical="center"/>
    </xf>
    <xf numFmtId="178" fontId="5" fillId="0" borderId="41" xfId="0" applyNumberFormat="1" applyFont="1" applyBorder="1" applyAlignment="1">
      <alignment horizontal="center" vertical="center"/>
    </xf>
    <xf numFmtId="178" fontId="5" fillId="0" borderId="13" xfId="0" applyNumberFormat="1" applyFont="1" applyBorder="1" applyAlignment="1">
      <alignment horizontal="center" vertical="center"/>
    </xf>
    <xf numFmtId="178" fontId="5" fillId="0" borderId="35" xfId="0" applyNumberFormat="1" applyFont="1" applyBorder="1" applyAlignment="1">
      <alignment horizontal="center" vertical="center"/>
    </xf>
    <xf numFmtId="3" fontId="4" fillId="0" borderId="57" xfId="0" applyNumberFormat="1" applyFont="1" applyBorder="1" applyAlignment="1">
      <alignment horizontal="right" vertical="center" shrinkToFit="1"/>
    </xf>
    <xf numFmtId="3" fontId="4" fillId="0" borderId="53" xfId="0" applyNumberFormat="1" applyFont="1" applyBorder="1" applyAlignment="1">
      <alignment horizontal="right" vertical="center" shrinkToFit="1"/>
    </xf>
    <xf numFmtId="3" fontId="4" fillId="0" borderId="62" xfId="0" applyNumberFormat="1" applyFont="1" applyBorder="1" applyAlignment="1">
      <alignment horizontal="right" vertical="center" shrinkToFit="1"/>
    </xf>
    <xf numFmtId="3" fontId="4" fillId="0" borderId="66" xfId="0" applyNumberFormat="1" applyFont="1" applyBorder="1" applyAlignment="1">
      <alignment horizontal="right" vertical="center" shrinkToFit="1"/>
    </xf>
    <xf numFmtId="3" fontId="4" fillId="0" borderId="39" xfId="0" applyNumberFormat="1" applyFont="1" applyBorder="1" applyAlignment="1">
      <alignment horizontal="right" vertical="center" shrinkToFit="1"/>
    </xf>
    <xf numFmtId="3" fontId="4" fillId="0" borderId="44" xfId="0" applyNumberFormat="1" applyFont="1" applyBorder="1" applyAlignment="1">
      <alignment horizontal="right" vertical="center" shrinkToFit="1"/>
    </xf>
    <xf numFmtId="3" fontId="4" fillId="0" borderId="55" xfId="0" applyNumberFormat="1" applyFont="1" applyFill="1" applyBorder="1" applyAlignment="1">
      <alignment horizontal="right" vertical="center" shrinkToFit="1"/>
    </xf>
    <xf numFmtId="3" fontId="4" fillId="0" borderId="67" xfId="0" applyNumberFormat="1" applyFont="1" applyFill="1" applyBorder="1" applyAlignment="1">
      <alignment horizontal="right" vertical="center" shrinkToFit="1"/>
    </xf>
    <xf numFmtId="3" fontId="4" fillId="0" borderId="51" xfId="0" applyNumberFormat="1" applyFont="1" applyFill="1" applyBorder="1" applyAlignment="1">
      <alignment horizontal="right" vertical="center" shrinkToFit="1"/>
    </xf>
    <xf numFmtId="3" fontId="4" fillId="0" borderId="1" xfId="0" applyNumberFormat="1" applyFont="1" applyBorder="1" applyAlignment="1">
      <alignment horizontal="right" vertical="center" shrinkToFit="1"/>
    </xf>
    <xf numFmtId="3" fontId="4" fillId="0" borderId="26" xfId="0" applyNumberFormat="1" applyFont="1" applyFill="1" applyBorder="1" applyAlignment="1">
      <alignment vertical="center" shrinkToFit="1"/>
    </xf>
    <xf numFmtId="3" fontId="4" fillId="0" borderId="46" xfId="0" applyNumberFormat="1" applyFont="1" applyBorder="1" applyAlignment="1">
      <alignment horizontal="right" vertical="center" shrinkToFit="1"/>
    </xf>
    <xf numFmtId="3" fontId="4" fillId="0" borderId="69" xfId="0" applyNumberFormat="1" applyFont="1" applyFill="1" applyBorder="1" applyAlignment="1">
      <alignment horizontal="right" vertical="center" shrinkToFit="1"/>
    </xf>
    <xf numFmtId="3" fontId="4" fillId="0" borderId="21" xfId="0" applyNumberFormat="1" applyFont="1" applyFill="1" applyBorder="1" applyAlignment="1">
      <alignment horizontal="right" vertical="center" shrinkToFit="1"/>
    </xf>
    <xf numFmtId="3" fontId="4" fillId="0" borderId="38" xfId="0" applyNumberFormat="1" applyFont="1" applyFill="1" applyBorder="1" applyAlignment="1">
      <alignment horizontal="right" vertical="center" shrinkToFit="1"/>
    </xf>
    <xf numFmtId="3" fontId="4" fillId="0" borderId="13" xfId="0" applyNumberFormat="1" applyFont="1" applyFill="1" applyBorder="1" applyAlignment="1">
      <alignment horizontal="right" vertical="center" shrinkToFit="1"/>
    </xf>
    <xf numFmtId="3" fontId="4" fillId="0" borderId="61" xfId="0" applyNumberFormat="1" applyFont="1" applyFill="1" applyBorder="1" applyAlignment="1">
      <alignment horizontal="right" vertical="center" shrinkToFit="1"/>
    </xf>
    <xf numFmtId="3" fontId="4" fillId="0" borderId="66" xfId="0" applyNumberFormat="1" applyFont="1" applyFill="1" applyBorder="1" applyAlignment="1">
      <alignment horizontal="right" vertical="center" shrinkToFit="1"/>
    </xf>
    <xf numFmtId="3" fontId="4" fillId="0" borderId="40" xfId="0" applyNumberFormat="1" applyFont="1" applyFill="1" applyBorder="1" applyAlignment="1">
      <alignment horizontal="right" vertical="center" shrinkToFit="1"/>
    </xf>
    <xf numFmtId="3" fontId="4" fillId="0" borderId="68" xfId="0" applyNumberFormat="1" applyFont="1" applyBorder="1" applyAlignment="1">
      <alignment horizontal="right" vertical="center" shrinkToFit="1"/>
    </xf>
    <xf numFmtId="3" fontId="4" fillId="0" borderId="28" xfId="0" applyNumberFormat="1" applyFont="1" applyFill="1" applyBorder="1" applyAlignment="1">
      <alignment horizontal="right" vertical="center" shrinkToFit="1"/>
    </xf>
    <xf numFmtId="3" fontId="4" fillId="0" borderId="19" xfId="0" applyNumberFormat="1" applyFont="1" applyFill="1" applyBorder="1" applyAlignment="1">
      <alignment horizontal="right" vertical="center" shrinkToFit="1"/>
    </xf>
    <xf numFmtId="0" fontId="4" fillId="0" borderId="13" xfId="0" applyFont="1" applyBorder="1" applyAlignment="1">
      <alignment horizontal="justify" vertical="center"/>
    </xf>
    <xf numFmtId="0" fontId="4" fillId="0" borderId="14" xfId="0" applyFont="1" applyBorder="1" applyAlignment="1">
      <alignment horizontal="justify" vertical="center"/>
    </xf>
    <xf numFmtId="0" fontId="4" fillId="0" borderId="15" xfId="0" applyFont="1" applyFill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justify" vertical="center"/>
    </xf>
    <xf numFmtId="0" fontId="4" fillId="0" borderId="21" xfId="0" applyFont="1" applyBorder="1" applyAlignment="1">
      <alignment horizontal="justify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justify" vertical="center"/>
    </xf>
    <xf numFmtId="3" fontId="4" fillId="0" borderId="1" xfId="0" applyNumberFormat="1" applyFont="1" applyBorder="1" applyAlignment="1">
      <alignment horizontal="right" vertical="center" shrinkToFit="1"/>
    </xf>
    <xf numFmtId="0" fontId="8" fillId="0" borderId="1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justify" vertical="center"/>
    </xf>
    <xf numFmtId="0" fontId="4" fillId="0" borderId="15" xfId="0" applyFont="1" applyFill="1" applyBorder="1" applyAlignment="1">
      <alignment horizontal="justify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justify" vertical="center"/>
    </xf>
    <xf numFmtId="0" fontId="4" fillId="0" borderId="14" xfId="0" applyFont="1" applyBorder="1" applyAlignment="1">
      <alignment horizontal="justify" vertical="center"/>
    </xf>
    <xf numFmtId="3" fontId="4" fillId="0" borderId="11" xfId="0" applyNumberFormat="1" applyFont="1" applyBorder="1" applyAlignment="1">
      <alignment horizontal="right" vertical="center" shrinkToFit="1"/>
    </xf>
    <xf numFmtId="3" fontId="4" fillId="0" borderId="22" xfId="0" applyNumberFormat="1" applyFont="1" applyBorder="1" applyAlignment="1">
      <alignment horizontal="right" vertical="center" shrinkToFit="1"/>
    </xf>
    <xf numFmtId="3" fontId="4" fillId="0" borderId="0" xfId="0" applyNumberFormat="1" applyFont="1" applyFill="1" applyBorder="1" applyAlignment="1">
      <alignment horizontal="right" vertical="center" shrinkToFit="1"/>
    </xf>
    <xf numFmtId="3" fontId="4" fillId="0" borderId="27" xfId="0" applyNumberFormat="1" applyFont="1" applyFill="1" applyBorder="1" applyAlignment="1">
      <alignment horizontal="right" vertical="center" shrinkToFit="1"/>
    </xf>
    <xf numFmtId="3" fontId="4" fillId="0" borderId="39" xfId="0" applyNumberFormat="1" applyFont="1" applyFill="1" applyBorder="1" applyAlignment="1">
      <alignment horizontal="right" vertical="center" shrinkToFit="1"/>
    </xf>
    <xf numFmtId="3" fontId="4" fillId="0" borderId="16" xfId="0" applyNumberFormat="1" applyFont="1" applyFill="1" applyBorder="1" applyAlignment="1">
      <alignment vertical="center" shrinkToFit="1"/>
    </xf>
    <xf numFmtId="3" fontId="4" fillId="0" borderId="69" xfId="0" applyNumberFormat="1" applyFont="1" applyBorder="1" applyAlignment="1">
      <alignment horizontal="right" vertical="center" shrinkToFit="1"/>
    </xf>
    <xf numFmtId="3" fontId="4" fillId="0" borderId="50" xfId="0" applyNumberFormat="1" applyFont="1" applyBorder="1" applyAlignment="1">
      <alignment horizontal="right" vertical="center" shrinkToFit="1"/>
    </xf>
    <xf numFmtId="3" fontId="4" fillId="0" borderId="48" xfId="0" applyNumberFormat="1" applyFont="1" applyBorder="1" applyAlignment="1">
      <alignment horizontal="right" vertical="center" shrinkToFit="1"/>
    </xf>
    <xf numFmtId="0" fontId="4" fillId="0" borderId="48" xfId="0" applyFont="1" applyBorder="1" applyAlignment="1">
      <alignment horizontal="justify" vertical="center"/>
    </xf>
    <xf numFmtId="3" fontId="4" fillId="0" borderId="49" xfId="0" applyNumberFormat="1" applyFont="1" applyBorder="1" applyAlignment="1">
      <alignment horizontal="right" vertical="center" shrinkToFit="1"/>
    </xf>
    <xf numFmtId="3" fontId="4" fillId="0" borderId="60" xfId="0" applyNumberFormat="1" applyFont="1" applyBorder="1" applyAlignment="1">
      <alignment vertical="center" shrinkToFit="1"/>
    </xf>
    <xf numFmtId="3" fontId="4" fillId="0" borderId="70" xfId="0" applyNumberFormat="1" applyFont="1" applyBorder="1" applyAlignment="1">
      <alignment vertical="center" shrinkToFit="1"/>
    </xf>
    <xf numFmtId="3" fontId="4" fillId="0" borderId="50" xfId="0" applyNumberFormat="1" applyFont="1" applyBorder="1" applyAlignment="1">
      <alignment horizontal="center" vertical="center" shrinkToFit="1"/>
    </xf>
    <xf numFmtId="3" fontId="4" fillId="0" borderId="71" xfId="0" applyNumberFormat="1" applyFont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/>
    </xf>
    <xf numFmtId="0" fontId="4" fillId="0" borderId="23" xfId="0" applyFont="1" applyBorder="1" applyAlignment="1">
      <alignment horizontal="justify" vertical="center"/>
    </xf>
    <xf numFmtId="0" fontId="4" fillId="0" borderId="24" xfId="0" applyFont="1" applyBorder="1" applyAlignment="1">
      <alignment horizontal="justify" vertical="center"/>
    </xf>
    <xf numFmtId="0" fontId="4" fillId="0" borderId="25" xfId="0" applyFont="1" applyBorder="1" applyAlignment="1">
      <alignment horizontal="justify" vertical="center"/>
    </xf>
    <xf numFmtId="0" fontId="4" fillId="0" borderId="13" xfId="0" applyFont="1" applyBorder="1" applyAlignment="1">
      <alignment horizontal="justify" vertical="center"/>
    </xf>
    <xf numFmtId="0" fontId="4" fillId="0" borderId="0" xfId="0" applyFont="1" applyBorder="1" applyAlignment="1">
      <alignment horizontal="justify" vertical="center"/>
    </xf>
    <xf numFmtId="0" fontId="4" fillId="0" borderId="14" xfId="0" applyFont="1" applyBorder="1" applyAlignment="1">
      <alignment horizontal="justify" vertical="center"/>
    </xf>
    <xf numFmtId="0" fontId="4" fillId="0" borderId="19" xfId="0" applyFont="1" applyBorder="1" applyAlignment="1">
      <alignment horizontal="justify" vertical="center"/>
    </xf>
    <xf numFmtId="0" fontId="4" fillId="0" borderId="27" xfId="0" applyFont="1" applyBorder="1" applyAlignment="1">
      <alignment horizontal="justify" vertical="center"/>
    </xf>
    <xf numFmtId="0" fontId="4" fillId="0" borderId="11" xfId="0" applyFont="1" applyBorder="1" applyAlignment="1">
      <alignment horizontal="justify" vertical="center"/>
    </xf>
    <xf numFmtId="0" fontId="4" fillId="0" borderId="28" xfId="0" applyFont="1" applyBorder="1" applyAlignment="1">
      <alignment horizontal="justify" vertical="center"/>
    </xf>
    <xf numFmtId="0" fontId="12" fillId="0" borderId="22" xfId="0" applyFont="1" applyBorder="1" applyAlignment="1">
      <alignment horizontal="justify" vertical="center"/>
    </xf>
    <xf numFmtId="0" fontId="4" fillId="0" borderId="13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horizontal="justify" vertical="center"/>
    </xf>
    <xf numFmtId="0" fontId="4" fillId="0" borderId="29" xfId="0" applyFont="1" applyFill="1" applyBorder="1" applyAlignment="1">
      <alignment horizontal="justify" vertical="center"/>
    </xf>
    <xf numFmtId="0" fontId="4" fillId="0" borderId="18" xfId="0" applyFont="1" applyFill="1" applyBorder="1" applyAlignment="1">
      <alignment horizontal="justify" vertical="center"/>
    </xf>
    <xf numFmtId="0" fontId="4" fillId="0" borderId="15" xfId="0" applyFont="1" applyFill="1" applyBorder="1" applyAlignment="1">
      <alignment horizontal="justify" vertical="center"/>
    </xf>
    <xf numFmtId="0" fontId="4" fillId="0" borderId="17" xfId="0" applyFont="1" applyFill="1" applyBorder="1" applyAlignment="1">
      <alignment horizontal="justify" vertical="center"/>
    </xf>
    <xf numFmtId="0" fontId="2" fillId="0" borderId="0" xfId="0" applyFont="1" applyBorder="1" applyAlignment="1">
      <alignment horizontal="center"/>
    </xf>
    <xf numFmtId="49" fontId="11" fillId="0" borderId="0" xfId="0" applyNumberFormat="1" applyFont="1" applyBorder="1" applyAlignment="1">
      <alignment horizontal="left" vertical="center"/>
    </xf>
    <xf numFmtId="49" fontId="8" fillId="0" borderId="0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0" fontId="4" fillId="0" borderId="20" xfId="0" applyFont="1" applyBorder="1" applyAlignment="1">
      <alignment horizontal="justify" vertical="center"/>
    </xf>
    <xf numFmtId="0" fontId="4" fillId="0" borderId="21" xfId="0" applyFont="1" applyBorder="1" applyAlignment="1">
      <alignment horizontal="justify" vertical="center"/>
    </xf>
    <xf numFmtId="0" fontId="4" fillId="0" borderId="23" xfId="0" quotePrefix="1" applyFont="1" applyBorder="1" applyAlignment="1">
      <alignment horizontal="justify" vertical="center"/>
    </xf>
    <xf numFmtId="0" fontId="4" fillId="0" borderId="30" xfId="0" applyFont="1" applyBorder="1" applyAlignment="1">
      <alignment horizontal="justify" vertical="center"/>
    </xf>
    <xf numFmtId="0" fontId="4" fillId="0" borderId="18" xfId="0" applyFont="1" applyBorder="1" applyAlignment="1">
      <alignment horizontal="justify" vertical="center"/>
    </xf>
    <xf numFmtId="0" fontId="4" fillId="0" borderId="31" xfId="0" applyFont="1" applyBorder="1" applyAlignment="1">
      <alignment horizontal="justify" vertical="center"/>
    </xf>
    <xf numFmtId="0" fontId="4" fillId="0" borderId="32" xfId="0" applyFont="1" applyBorder="1" applyAlignment="1">
      <alignment horizontal="justify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left" vertical="center" wrapText="1"/>
    </xf>
    <xf numFmtId="0" fontId="4" fillId="0" borderId="37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/>
    </xf>
    <xf numFmtId="0" fontId="1" fillId="0" borderId="21" xfId="0" applyFont="1" applyFill="1" applyBorder="1"/>
    <xf numFmtId="0" fontId="4" fillId="0" borderId="28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left" vertical="center"/>
    </xf>
    <xf numFmtId="0" fontId="12" fillId="0" borderId="21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0" fontId="4" fillId="0" borderId="38" xfId="0" applyFont="1" applyFill="1" applyBorder="1" applyAlignment="1">
      <alignment horizontal="left" vertical="center"/>
    </xf>
    <xf numFmtId="0" fontId="4" fillId="0" borderId="39" xfId="0" applyFont="1" applyFill="1" applyBorder="1" applyAlignment="1">
      <alignment horizontal="left" vertical="center"/>
    </xf>
    <xf numFmtId="0" fontId="4" fillId="0" borderId="4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0" fontId="8" fillId="0" borderId="0" xfId="0" applyNumberFormat="1" applyFont="1" applyAlignment="1">
      <alignment horizontal="left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justify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justify" vertical="center"/>
    </xf>
    <xf numFmtId="0" fontId="12" fillId="0" borderId="2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12" fillId="0" borderId="35" xfId="0" applyFont="1" applyBorder="1" applyAlignment="1">
      <alignment vertical="center" wrapText="1"/>
    </xf>
    <xf numFmtId="0" fontId="12" fillId="0" borderId="28" xfId="0" applyFont="1" applyFill="1" applyBorder="1" applyAlignment="1">
      <alignment horizontal="left" vertical="center" wrapText="1"/>
    </xf>
    <xf numFmtId="0" fontId="12" fillId="0" borderId="22" xfId="0" applyFont="1" applyFill="1" applyBorder="1" applyAlignment="1">
      <alignment horizontal="left" vertical="center" wrapText="1"/>
    </xf>
    <xf numFmtId="0" fontId="12" fillId="0" borderId="21" xfId="0" applyFont="1" applyFill="1" applyBorder="1" applyAlignment="1">
      <alignment horizontal="left" vertical="center" wrapText="1"/>
    </xf>
    <xf numFmtId="0" fontId="4" fillId="0" borderId="35" xfId="0" applyFont="1" applyBorder="1" applyAlignment="1">
      <alignment horizontal="justify" vertical="center"/>
    </xf>
    <xf numFmtId="0" fontId="4" fillId="0" borderId="17" xfId="0" quotePrefix="1" applyFont="1" applyBorder="1" applyAlignment="1">
      <alignment horizontal="justify" vertical="center"/>
    </xf>
    <xf numFmtId="0" fontId="4" fillId="0" borderId="1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justify" vertical="center"/>
    </xf>
    <xf numFmtId="0" fontId="4" fillId="0" borderId="47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justify" vertical="center"/>
    </xf>
    <xf numFmtId="0" fontId="4" fillId="0" borderId="53" xfId="0" applyFont="1" applyFill="1" applyBorder="1" applyAlignment="1">
      <alignment horizontal="justify" vertical="center"/>
    </xf>
    <xf numFmtId="0" fontId="4" fillId="0" borderId="8" xfId="0" applyFont="1" applyFill="1" applyBorder="1" applyAlignment="1">
      <alignment horizontal="justify" vertical="center"/>
    </xf>
    <xf numFmtId="0" fontId="4" fillId="0" borderId="14" xfId="0" applyFont="1" applyFill="1" applyBorder="1" applyAlignment="1">
      <alignment horizontal="justify" vertical="center"/>
    </xf>
    <xf numFmtId="0" fontId="4" fillId="0" borderId="51" xfId="0" applyFont="1" applyFill="1" applyBorder="1" applyAlignment="1">
      <alignment horizontal="justify" vertical="center"/>
    </xf>
    <xf numFmtId="0" fontId="4" fillId="0" borderId="55" xfId="0" applyFont="1" applyFill="1" applyBorder="1" applyAlignment="1">
      <alignment horizontal="justify" vertical="center"/>
    </xf>
    <xf numFmtId="0" fontId="4" fillId="0" borderId="52" xfId="0" applyFont="1" applyFill="1" applyBorder="1" applyAlignment="1">
      <alignment horizontal="justify" vertical="center"/>
    </xf>
    <xf numFmtId="0" fontId="4" fillId="0" borderId="1" xfId="0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47" xfId="2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justify" vertical="center"/>
    </xf>
    <xf numFmtId="0" fontId="4" fillId="0" borderId="9" xfId="0" applyFont="1" applyFill="1" applyBorder="1" applyAlignment="1">
      <alignment horizontal="justify" vertical="center"/>
    </xf>
    <xf numFmtId="0" fontId="4" fillId="0" borderId="50" xfId="0" applyFont="1" applyFill="1" applyBorder="1" applyAlignment="1">
      <alignment horizontal="justify" vertical="center"/>
    </xf>
    <xf numFmtId="0" fontId="4" fillId="0" borderId="48" xfId="0" applyFont="1" applyFill="1" applyBorder="1" applyAlignment="1">
      <alignment horizontal="justify" vertical="center"/>
    </xf>
    <xf numFmtId="0" fontId="4" fillId="0" borderId="31" xfId="0" applyFont="1" applyFill="1" applyBorder="1" applyAlignment="1">
      <alignment horizontal="justify" vertical="center"/>
    </xf>
    <xf numFmtId="0" fontId="4" fillId="0" borderId="32" xfId="0" applyFont="1" applyFill="1" applyBorder="1" applyAlignment="1">
      <alignment horizontal="justify" vertical="center"/>
    </xf>
    <xf numFmtId="0" fontId="4" fillId="0" borderId="58" xfId="0" applyFont="1" applyFill="1" applyBorder="1" applyAlignment="1">
      <alignment horizontal="justify" vertical="center"/>
    </xf>
    <xf numFmtId="0" fontId="4" fillId="0" borderId="59" xfId="0" applyFont="1" applyFill="1" applyBorder="1" applyAlignment="1">
      <alignment horizontal="justify" vertical="center"/>
    </xf>
    <xf numFmtId="0" fontId="4" fillId="0" borderId="3" xfId="0" applyFont="1" applyFill="1" applyBorder="1" applyAlignment="1">
      <alignment horizontal="justify" vertical="center"/>
    </xf>
    <xf numFmtId="0" fontId="2" fillId="0" borderId="0" xfId="0" applyFont="1" applyAlignment="1">
      <alignment horizontal="center"/>
    </xf>
    <xf numFmtId="0" fontId="5" fillId="0" borderId="38" xfId="0" applyFont="1" applyBorder="1" applyAlignment="1">
      <alignment horizontal="justify" vertical="center"/>
    </xf>
    <xf numFmtId="0" fontId="5" fillId="0" borderId="40" xfId="0" applyFont="1" applyBorder="1" applyAlignment="1">
      <alignment horizontal="justify" vertical="center"/>
    </xf>
    <xf numFmtId="3" fontId="4" fillId="0" borderId="38" xfId="0" applyNumberFormat="1" applyFont="1" applyBorder="1" applyAlignment="1">
      <alignment horizontal="right" vertical="center" shrinkToFit="1"/>
    </xf>
    <xf numFmtId="3" fontId="4" fillId="0" borderId="40" xfId="0" applyNumberFormat="1" applyFont="1" applyBorder="1" applyAlignment="1">
      <alignment horizontal="right" vertical="center" shrinkToFit="1"/>
    </xf>
    <xf numFmtId="0" fontId="5" fillId="0" borderId="1" xfId="0" applyFont="1" applyBorder="1" applyAlignment="1">
      <alignment horizontal="justify" vertical="center"/>
    </xf>
    <xf numFmtId="0" fontId="5" fillId="0" borderId="3" xfId="0" applyFont="1" applyBorder="1" applyAlignment="1">
      <alignment horizontal="justify" vertical="center"/>
    </xf>
    <xf numFmtId="3" fontId="4" fillId="0" borderId="1" xfId="0" applyNumberFormat="1" applyFont="1" applyBorder="1" applyAlignment="1">
      <alignment horizontal="right" vertical="center" shrinkToFit="1"/>
    </xf>
    <xf numFmtId="3" fontId="4" fillId="0" borderId="3" xfId="0" applyNumberFormat="1" applyFont="1" applyBorder="1" applyAlignment="1">
      <alignment horizontal="right" vertical="center" shrinkToFit="1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178" fontId="5" fillId="0" borderId="62" xfId="0" applyNumberFormat="1" applyFont="1" applyBorder="1" applyAlignment="1">
      <alignment horizontal="center" vertical="center"/>
    </xf>
    <xf numFmtId="178" fontId="5" fillId="0" borderId="65" xfId="0" applyNumberFormat="1" applyFont="1" applyBorder="1" applyAlignment="1">
      <alignment horizontal="center" vertical="center"/>
    </xf>
    <xf numFmtId="178" fontId="11" fillId="0" borderId="7" xfId="0" applyNumberFormat="1" applyFont="1" applyBorder="1" applyAlignment="1">
      <alignment horizontal="center" vertical="center"/>
    </xf>
    <xf numFmtId="178" fontId="11" fillId="0" borderId="63" xfId="0" applyNumberFormat="1" applyFont="1" applyBorder="1" applyAlignment="1">
      <alignment horizontal="center" vertical="center"/>
    </xf>
    <xf numFmtId="178" fontId="11" fillId="0" borderId="51" xfId="0" applyNumberFormat="1" applyFont="1" applyBorder="1" applyAlignment="1">
      <alignment horizontal="center" vertical="center"/>
    </xf>
    <xf numFmtId="178" fontId="11" fillId="0" borderId="64" xfId="0" applyNumberFormat="1" applyFont="1" applyBorder="1" applyAlignment="1">
      <alignment horizontal="center" vertical="center"/>
    </xf>
    <xf numFmtId="0" fontId="5" fillId="0" borderId="60" xfId="0" applyFont="1" applyBorder="1" applyAlignment="1">
      <alignment horizontal="justify" vertical="center"/>
    </xf>
    <xf numFmtId="0" fontId="5" fillId="0" borderId="61" xfId="0" applyFont="1" applyBorder="1" applyAlignment="1">
      <alignment horizontal="justify" vertical="center"/>
    </xf>
    <xf numFmtId="3" fontId="4" fillId="0" borderId="60" xfId="0" applyNumberFormat="1" applyFont="1" applyBorder="1" applyAlignment="1">
      <alignment horizontal="right" vertical="center" shrinkToFit="1"/>
    </xf>
    <xf numFmtId="3" fontId="4" fillId="0" borderId="61" xfId="0" applyNumberFormat="1" applyFont="1" applyBorder="1" applyAlignment="1">
      <alignment horizontal="right" vertical="center" shrinkToFit="1"/>
    </xf>
  </cellXfs>
  <cellStyles count="3">
    <cellStyle name="パーセント" xfId="1" builtinId="5"/>
    <cellStyle name="標準" xfId="0" builtinId="0"/>
    <cellStyle name="標準_Book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Tools\&#23481;&#37327;&#35211;&#31309;\&#35211;&#31309;&#25903;&#255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F-NS-004\&#65315;&#65295;&#65316;&#22806;\&#35373;&#35336;&#38306;&#36899;\&#26041;&#24335;&#65319;\&#65411;&#65438;&#65392;&#65408;&#20998;&#26512;\&#23481;&#37327;\&#32034;&#24341;\&#24773;&#22577;&#21029;&#65403;&#65392;&#65418;&#65438;&#21029;INDEX&#23481;&#37327;1.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tinum\01_&#12503;&#12525;&#12472;&#12455;&#12463;&#12488;&#12304;&#31038;&#22806;&#31192;(&#12503;&#12525;&#12472;&#12455;&#12463;&#12488;&#38480;&#12426;)&#12305;\05%20&#27425;&#26399;&#38651;&#31639;&#12471;&#12473;&#12486;&#12512;\02%20&#35201;&#20214;&#23450;&#32681;\&#26041;&#24335;\&#12475;&#12531;&#12479;&#12495;&#12540;&#12489;&#36984;&#23450;&#35201;&#20214;\&#12475;&#12531;&#12479;&#12495;&#12540;&#12489;&#26908;&#35342;&#12398;&#35201;&#20214;0302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f-ns-004\&#65315;&#65295;&#65316;&#22806;\&#35373;&#35336;&#38306;&#36899;\&#26041;&#24335;&#65319;\&#65411;&#65438;&#65392;&#65408;&#20998;&#26512;\&#65432;&#65422;&#65439;&#65404;&#65438;&#65412;&#65432;\&#12450;&#12488;&#12522;&#12499;&#12517;&#12540;&#12488;&#19968;&#35239;&#31532;9.1&#29256;\&#21442;&#29031;&#29992;&#65317;&#65330;&#22259;&#65288;&#20849;&#36890;&#12384;&#12369;&#21512;&#20307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00000280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支援"/>
      <sheetName val="Sheet1"/>
      <sheetName val="業務（自動）_NET"/>
      <sheetName val="業務（自動）_JOB"/>
      <sheetName val="環境"/>
      <sheetName val="SI0実施環境構築手順"/>
      <sheetName val="SI0実施手順"/>
      <sheetName val="SI0 ソース修正手順"/>
      <sheetName val="SI0 ソース修正手順(18時以降)"/>
      <sheetName val="添付資料1"/>
      <sheetName val="添付資料2"/>
      <sheetName val="添付資料3"/>
      <sheetName val="ＩＦ項目一覧"/>
      <sheetName val="ＩＦ項目説明"/>
      <sheetName val="日付について"/>
      <sheetName val="方向性"/>
      <sheetName val="検討課題一覧"/>
      <sheetName val="ドメイン定義書"/>
      <sheetName val="ドメイン定義書（様式）"/>
      <sheetName val="テーブル一覧"/>
      <sheetName val="テーブル一覧(世代)"/>
      <sheetName val="テーブル一覧(世代) (作成中)"/>
      <sheetName val="コード編集"/>
      <sheetName val="入力データ編集sheet"/>
      <sheetName val="インプット条件（継続検査）"/>
      <sheetName val="案件リスト"/>
    </sheetNames>
    <definedNames>
      <definedName name="cal_index_size"/>
      <definedName name="cal_table_siz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情報別ｻｰﾊﾞ別INDEX容量1.5"/>
      <sheetName val="前提条件一覧ひながた"/>
      <sheetName val="前提条件一覧記入例"/>
      <sheetName val="要因・前提条件パターン分類表"/>
      <sheetName val="共同利用システム修正⇒目的別手順書（間接入力）"/>
      <sheetName val="（別紙１）変更内容"/>
      <sheetName val="預り資産共通明細＿日次・月次"/>
      <sheetName val="Sheet1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別紙１（全体ｼｽﾃﾑ構成）"/>
      <sheetName val="別紙２｢営業店収益管理表｣項目別編集一覧"/>
      <sheetName val="別紙３（全体概要ﾌﾛｰ1）"/>
      <sheetName val="別紙３（全体概要ﾌﾛｰ2）"/>
      <sheetName val="データ授受一覧"/>
      <sheetName val="日付ﾃｰﾌﾞﾙ"/>
      <sheetName val="COMP-TBL"/>
    </sheetNames>
    <definedNames>
      <definedName name="CULC.cal_index_size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改版履歴"/>
      <sheetName val="１．システム構成概要"/>
      <sheetName val="２．年間業務量予測・保有車両数予測"/>
      <sheetName val="３．平均月ピーク日業務毎時間別業務量予測"/>
      <sheetName val="４．ピーク月ピーク日業務毎時間別業務量予測"/>
      <sheetName val="５．ＤＢ使用量概算"/>
      <sheetName val="６．センタ化時のレコード数"/>
      <sheetName val="７．レコードの増加量"/>
      <sheetName val="８．平成２０年度末のレコード数"/>
      <sheetName val="９．処理モデル"/>
      <sheetName val="９．１処理概要（新規登録）"/>
      <sheetName val="９．２処理概要（継続検査)"/>
      <sheetName val="９．３処理概要(記入申請)"/>
      <sheetName val="９．４処理概要（構造変更)"/>
      <sheetName val="９．５処理概要（再交付)"/>
      <sheetName val="９．６処理概要（返納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0">
          <cell r="D10">
            <v>130911</v>
          </cell>
        </row>
        <row r="19">
          <cell r="D19">
            <v>2094576</v>
          </cell>
        </row>
        <row r="27">
          <cell r="D27">
            <v>48048</v>
          </cell>
        </row>
        <row r="34">
          <cell r="D34">
            <v>1870</v>
          </cell>
        </row>
        <row r="43">
          <cell r="D43">
            <v>21676000</v>
          </cell>
        </row>
        <row r="49">
          <cell r="D49">
            <v>2167600</v>
          </cell>
        </row>
        <row r="78">
          <cell r="D78">
            <v>7083056.7200000007</v>
          </cell>
        </row>
        <row r="84">
          <cell r="D84">
            <v>8736</v>
          </cell>
        </row>
        <row r="90">
          <cell r="D90">
            <v>8736</v>
          </cell>
        </row>
        <row r="97">
          <cell r="D97">
            <v>0</v>
          </cell>
        </row>
        <row r="104">
          <cell r="D104">
            <v>0</v>
          </cell>
        </row>
        <row r="111">
          <cell r="D111">
            <v>0</v>
          </cell>
        </row>
        <row r="117">
          <cell r="D117">
            <v>0</v>
          </cell>
        </row>
      </sheetData>
      <sheetData sheetId="8">
        <row r="10">
          <cell r="D10">
            <v>47604</v>
          </cell>
        </row>
        <row r="19">
          <cell r="D19">
            <v>761664</v>
          </cell>
        </row>
        <row r="27">
          <cell r="D27">
            <v>17472</v>
          </cell>
        </row>
        <row r="39">
          <cell r="D39">
            <v>8736</v>
          </cell>
        </row>
      </sheetData>
      <sheetData sheetId="9">
        <row r="11">
          <cell r="D11">
            <v>40284961.399999999</v>
          </cell>
        </row>
        <row r="17">
          <cell r="D17">
            <v>4028496.14</v>
          </cell>
        </row>
        <row r="46">
          <cell r="D46">
            <v>21437821.039999999</v>
          </cell>
        </row>
        <row r="54">
          <cell r="D54">
            <v>88966981.082000002</v>
          </cell>
        </row>
        <row r="61">
          <cell r="D61">
            <v>8896698.1082000006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参照用ＥＲ図（共通だけ合体）"/>
      <sheetName val="Sheet3"/>
      <sheetName val="基幹DB対応シート"/>
      <sheetName val="調査シート作成用マクロ"/>
      <sheetName val="Sheet5"/>
      <sheetName val="マクロ"/>
      <sheetName val="Sheet1"/>
      <sheetName val="マスターシート"/>
      <sheetName val="入力テーブルの一覧"/>
      <sheetName val="テーブル作成時の考慮点"/>
      <sheetName val="参考　並び順検討"/>
      <sheetName val="資料１　内部資料（検討資料再鑑後再修正）"/>
      <sheetName val="資料２　内部資料（検討資料再鑑後再修正）"/>
      <sheetName val="資料２　内部資料（検討資料再鑑後修正）  "/>
      <sheetName val="資料１　内部資料（項目ベース再鑑前） "/>
      <sheetName val="資料２　内部資料（検討資料再鑑前）"/>
      <sheetName val="資料１　内部資料（項目ベース再鑑前） (2)"/>
      <sheetName val="資料２　内部資料（コメント入り検討資料） "/>
      <sheetName val="作業用（変更するときはまずこれから）"/>
      <sheetName val="マスターシート（作業用）"/>
      <sheetName val="口座開設実績情報＿日次"/>
      <sheetName val="商品ファンド情報＿日次"/>
      <sheetName val="投信定時定額購入情報＿日次"/>
      <sheetName val="合体"/>
      <sheetName val="債券保護預り明細情報＿日次・月次"/>
      <sheetName val="外貨固定性預金明細情報＿日次・月次"/>
      <sheetName val="外貨流動性預金口座情報＿日次・月次"/>
      <sheetName val="債券保護預り口座情報＿日次・月次"/>
      <sheetName val="債券銘柄情報＿月次･日次"/>
      <sheetName val="顧客生命保険明細情報＿日次"/>
      <sheetName val="顧客別残高情報＿日次"/>
      <sheetName val="投信顧客別商品情報＿日次"/>
      <sheetName val="投信顧客口座情報＿日次"/>
      <sheetName val="投信ファンドマスタ情報＿日次"/>
      <sheetName val="銘柄別残高情報＿日次"/>
      <sheetName val="ユニット保有残高情報＿日次"/>
      <sheetName val="店顧客＿インデクス＿日次"/>
      <sheetName val="顧客＿共通属性＿月次"/>
      <sheetName val="Sheet2"/>
      <sheetName val="共同利用システム修正⇒目的別手順書（間接入力）"/>
      <sheetName val="（別紙１）変更内容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別紙１（全体ｼｽﾃﾑ構成）"/>
      <sheetName val="別紙２｢営業店収益管理表｣項目別編集一覧"/>
      <sheetName val="別紙３（全体概要ﾌﾛｰ1）"/>
      <sheetName val="別紙３（全体概要ﾌﾛｰ2）"/>
      <sheetName val="データ授受一覧"/>
      <sheetName val="table詳細"/>
      <sheetName val="設定項目"/>
      <sheetName val="その他"/>
      <sheetName val="会社"/>
      <sheetName val="参照シート"/>
      <sheetName val="定数"/>
      <sheetName val="定義"/>
    </sheetNames>
    <definedNames>
      <definedName name="ワイドに"/>
      <definedName name="見やすく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tabSelected="1" zoomScale="70" zoomScaleNormal="70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201" t="s">
        <v>293</v>
      </c>
      <c r="B1" s="201"/>
      <c r="C1" s="201"/>
      <c r="D1" s="201"/>
      <c r="E1" s="201"/>
      <c r="F1" s="201"/>
      <c r="G1" s="201"/>
      <c r="H1" s="201"/>
      <c r="I1" s="201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202" t="s">
        <v>1</v>
      </c>
    </row>
    <row r="4" spans="1:9" ht="19.5" customHeight="1" x14ac:dyDescent="0.15">
      <c r="A4" s="203" t="s">
        <v>292</v>
      </c>
      <c r="B4" s="203"/>
      <c r="C4" s="203"/>
      <c r="D4" s="203"/>
      <c r="E4" s="203"/>
      <c r="F4" s="203"/>
      <c r="G4" s="203"/>
      <c r="H4" s="203"/>
      <c r="I4" s="202"/>
    </row>
    <row r="5" spans="1:9" ht="20.25" customHeight="1" x14ac:dyDescent="0.15">
      <c r="A5" s="9" t="s">
        <v>291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290</v>
      </c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204" t="s">
        <v>270</v>
      </c>
      <c r="B9" s="205"/>
      <c r="C9" s="205"/>
      <c r="D9" s="206"/>
      <c r="E9" s="165" t="s">
        <v>8</v>
      </c>
      <c r="F9" s="18" t="s">
        <v>9</v>
      </c>
      <c r="G9" s="18" t="s">
        <v>10</v>
      </c>
      <c r="H9" s="18" t="s">
        <v>11</v>
      </c>
      <c r="I9" s="19" t="s">
        <v>269</v>
      </c>
    </row>
    <row r="10" spans="1:9" ht="23.1" customHeight="1" x14ac:dyDescent="0.15">
      <c r="A10" s="207" t="s">
        <v>13</v>
      </c>
      <c r="B10" s="208"/>
      <c r="C10" s="213" t="s">
        <v>14</v>
      </c>
      <c r="D10" s="20" t="s">
        <v>15</v>
      </c>
      <c r="E10" s="168">
        <v>1721725</v>
      </c>
      <c r="F10" s="21">
        <v>0</v>
      </c>
      <c r="G10" s="21">
        <v>1721492</v>
      </c>
      <c r="H10" s="21">
        <v>233</v>
      </c>
      <c r="I10" s="22">
        <f>SUM(G10:H10)</f>
        <v>1721725</v>
      </c>
    </row>
    <row r="11" spans="1:9" ht="23.1" customHeight="1" x14ac:dyDescent="0.15">
      <c r="A11" s="209"/>
      <c r="B11" s="210"/>
      <c r="C11" s="214"/>
      <c r="D11" s="163" t="s">
        <v>277</v>
      </c>
      <c r="E11" s="24">
        <v>13915</v>
      </c>
      <c r="F11" s="25">
        <v>0</v>
      </c>
      <c r="G11" s="25">
        <v>13789</v>
      </c>
      <c r="H11" s="25">
        <v>126</v>
      </c>
      <c r="I11" s="26">
        <f>SUM(G11:H11)</f>
        <v>13915</v>
      </c>
    </row>
    <row r="12" spans="1:9" ht="23.1" customHeight="1" x14ac:dyDescent="0.15">
      <c r="A12" s="209"/>
      <c r="B12" s="210"/>
      <c r="C12" s="215" t="s">
        <v>17</v>
      </c>
      <c r="D12" s="163" t="s">
        <v>18</v>
      </c>
      <c r="E12" s="24">
        <v>268792</v>
      </c>
      <c r="F12" s="25">
        <v>0</v>
      </c>
      <c r="G12" s="25">
        <v>268788</v>
      </c>
      <c r="H12" s="25">
        <v>4</v>
      </c>
      <c r="I12" s="26">
        <f>SUM(G12:H12)</f>
        <v>268792</v>
      </c>
    </row>
    <row r="13" spans="1:9" ht="23.1" customHeight="1" x14ac:dyDescent="0.15">
      <c r="A13" s="209"/>
      <c r="B13" s="210"/>
      <c r="C13" s="214"/>
      <c r="D13" s="163" t="s">
        <v>19</v>
      </c>
      <c r="E13" s="24">
        <v>320110</v>
      </c>
      <c r="F13" s="25">
        <v>458</v>
      </c>
      <c r="G13" s="25">
        <v>320564</v>
      </c>
      <c r="H13" s="25">
        <v>4</v>
      </c>
      <c r="I13" s="26">
        <f>SUM(G13:H13)</f>
        <v>320568</v>
      </c>
    </row>
    <row r="14" spans="1:9" ht="23.1" customHeight="1" x14ac:dyDescent="0.15">
      <c r="A14" s="211"/>
      <c r="B14" s="212"/>
      <c r="C14" s="216" t="s">
        <v>20</v>
      </c>
      <c r="D14" s="217"/>
      <c r="E14" s="169">
        <f>SUM(E10:E13)</f>
        <v>2324542</v>
      </c>
      <c r="F14" s="25">
        <f>SUM(F10:F13)</f>
        <v>458</v>
      </c>
      <c r="G14" s="25">
        <f>SUM(G10:G13)</f>
        <v>2324633</v>
      </c>
      <c r="H14" s="25">
        <f>SUM(H10:H13)</f>
        <v>367</v>
      </c>
      <c r="I14" s="26">
        <f>SUM(G14:H14)</f>
        <v>2325000</v>
      </c>
    </row>
    <row r="15" spans="1:9" ht="23.1" customHeight="1" x14ac:dyDescent="0.15">
      <c r="A15" s="184" t="s">
        <v>274</v>
      </c>
      <c r="B15" s="185"/>
      <c r="C15" s="186"/>
      <c r="D15" s="163" t="s">
        <v>18</v>
      </c>
      <c r="E15" s="27">
        <v>5386867</v>
      </c>
      <c r="F15" s="25">
        <v>93670</v>
      </c>
      <c r="G15" s="25">
        <v>5478471</v>
      </c>
      <c r="H15" s="25">
        <v>2066</v>
      </c>
      <c r="I15" s="26">
        <f>SUM(G15:H15)</f>
        <v>5480537</v>
      </c>
    </row>
    <row r="16" spans="1:9" ht="23.1" customHeight="1" x14ac:dyDescent="0.15">
      <c r="A16" s="187"/>
      <c r="B16" s="188"/>
      <c r="C16" s="189"/>
      <c r="D16" s="163" t="s">
        <v>19</v>
      </c>
      <c r="E16" s="27">
        <v>3627092</v>
      </c>
      <c r="F16" s="25">
        <v>141978</v>
      </c>
      <c r="G16" s="25">
        <v>3768701</v>
      </c>
      <c r="H16" s="25">
        <v>369</v>
      </c>
      <c r="I16" s="26">
        <f>SUM(G16:H16)</f>
        <v>3769070</v>
      </c>
    </row>
    <row r="17" spans="1:9" ht="23.1" customHeight="1" x14ac:dyDescent="0.15">
      <c r="A17" s="190"/>
      <c r="B17" s="191"/>
      <c r="C17" s="192"/>
      <c r="D17" s="163" t="s">
        <v>22</v>
      </c>
      <c r="E17" s="28">
        <f>SUM(E15:E16)</f>
        <v>9013959</v>
      </c>
      <c r="F17" s="25">
        <f>SUM(F15:F16)</f>
        <v>235648</v>
      </c>
      <c r="G17" s="25">
        <f>SUM(G15:G16)</f>
        <v>9247172</v>
      </c>
      <c r="H17" s="24">
        <f>SUM(H15:H16)</f>
        <v>2435</v>
      </c>
      <c r="I17" s="26">
        <f>SUM(G17:H17)</f>
        <v>9249607</v>
      </c>
    </row>
    <row r="18" spans="1:9" ht="23.1" customHeight="1" x14ac:dyDescent="0.15">
      <c r="A18" s="193" t="s">
        <v>23</v>
      </c>
      <c r="B18" s="194"/>
      <c r="C18" s="194"/>
      <c r="D18" s="162"/>
      <c r="E18" s="28">
        <v>0</v>
      </c>
      <c r="F18" s="25">
        <v>0</v>
      </c>
      <c r="G18" s="30" t="s">
        <v>24</v>
      </c>
      <c r="H18" s="31" t="s">
        <v>24</v>
      </c>
      <c r="I18" s="26">
        <v>0</v>
      </c>
    </row>
    <row r="19" spans="1:9" ht="23.1" customHeight="1" x14ac:dyDescent="0.15">
      <c r="A19" s="184" t="s">
        <v>25</v>
      </c>
      <c r="B19" s="185"/>
      <c r="C19" s="186"/>
      <c r="D19" s="163" t="s">
        <v>18</v>
      </c>
      <c r="E19" s="27">
        <v>5171</v>
      </c>
      <c r="F19" s="25">
        <v>24</v>
      </c>
      <c r="G19" s="25">
        <v>5195</v>
      </c>
      <c r="H19" s="25">
        <v>0</v>
      </c>
      <c r="I19" s="26">
        <f>SUM(G19:H19)</f>
        <v>5195</v>
      </c>
    </row>
    <row r="20" spans="1:9" ht="23.1" customHeight="1" x14ac:dyDescent="0.15">
      <c r="A20" s="187"/>
      <c r="B20" s="188"/>
      <c r="C20" s="189"/>
      <c r="D20" s="163" t="s">
        <v>19</v>
      </c>
      <c r="E20" s="27">
        <v>107328</v>
      </c>
      <c r="F20" s="25">
        <v>1292</v>
      </c>
      <c r="G20" s="25">
        <v>108620</v>
      </c>
      <c r="H20" s="25">
        <v>0</v>
      </c>
      <c r="I20" s="26">
        <f>SUM(G20:H20)</f>
        <v>108620</v>
      </c>
    </row>
    <row r="21" spans="1:9" ht="23.1" customHeight="1" x14ac:dyDescent="0.15">
      <c r="A21" s="190"/>
      <c r="B21" s="191"/>
      <c r="C21" s="192"/>
      <c r="D21" s="163" t="s">
        <v>22</v>
      </c>
      <c r="E21" s="28">
        <f>SUM(E19:E20)</f>
        <v>112499</v>
      </c>
      <c r="F21" s="25">
        <f>SUM(F19:F20)</f>
        <v>1316</v>
      </c>
      <c r="G21" s="25">
        <f>SUM(G19:G20)</f>
        <v>113815</v>
      </c>
      <c r="H21" s="24">
        <f>SUM(H19:H20)</f>
        <v>0</v>
      </c>
      <c r="I21" s="26">
        <f>SUM(G21:H21)</f>
        <v>113815</v>
      </c>
    </row>
    <row r="22" spans="1:9" ht="23.1" customHeight="1" x14ac:dyDescent="0.15">
      <c r="A22" s="195" t="s">
        <v>26</v>
      </c>
      <c r="B22" s="196"/>
      <c r="C22" s="196"/>
      <c r="D22" s="197"/>
      <c r="E22" s="32">
        <v>14101</v>
      </c>
      <c r="F22" s="33">
        <v>0</v>
      </c>
      <c r="G22" s="33">
        <v>14100</v>
      </c>
      <c r="H22" s="33">
        <v>1</v>
      </c>
      <c r="I22" s="34">
        <f>SUM(G22:H22)</f>
        <v>14101</v>
      </c>
    </row>
    <row r="23" spans="1:9" ht="23.1" customHeight="1" x14ac:dyDescent="0.15">
      <c r="A23" s="160"/>
      <c r="B23" s="161"/>
      <c r="C23" s="198" t="s">
        <v>289</v>
      </c>
      <c r="D23" s="199"/>
      <c r="E23" s="32">
        <v>819</v>
      </c>
      <c r="F23" s="33">
        <v>0</v>
      </c>
      <c r="G23" s="33">
        <v>819</v>
      </c>
      <c r="H23" s="33">
        <v>0</v>
      </c>
      <c r="I23" s="34">
        <f>SUM(G23:H23)</f>
        <v>819</v>
      </c>
    </row>
    <row r="24" spans="1:9" ht="23.1" customHeight="1" x14ac:dyDescent="0.15">
      <c r="A24" s="160"/>
      <c r="B24" s="161"/>
      <c r="C24" s="37"/>
      <c r="D24" s="159" t="s">
        <v>28</v>
      </c>
      <c r="E24" s="32">
        <v>76</v>
      </c>
      <c r="F24" s="33">
        <v>0</v>
      </c>
      <c r="G24" s="33">
        <v>76</v>
      </c>
      <c r="H24" s="33">
        <v>0</v>
      </c>
      <c r="I24" s="34">
        <f>SUM(G24:H24)</f>
        <v>76</v>
      </c>
    </row>
    <row r="25" spans="1:9" ht="23.1" customHeight="1" x14ac:dyDescent="0.15">
      <c r="A25" s="39"/>
      <c r="B25" s="40"/>
      <c r="C25" s="200" t="s">
        <v>29</v>
      </c>
      <c r="D25" s="199"/>
      <c r="E25" s="32">
        <v>4634</v>
      </c>
      <c r="F25" s="33">
        <v>0</v>
      </c>
      <c r="G25" s="33">
        <v>4634</v>
      </c>
      <c r="H25" s="33">
        <v>0</v>
      </c>
      <c r="I25" s="34">
        <f>SUM(G25:H25)</f>
        <v>4634</v>
      </c>
    </row>
    <row r="26" spans="1:9" ht="23.1" customHeight="1" x14ac:dyDescent="0.15">
      <c r="A26" s="225" t="s">
        <v>30</v>
      </c>
      <c r="B26" s="185"/>
      <c r="C26" s="186"/>
      <c r="D26" s="163" t="s">
        <v>31</v>
      </c>
      <c r="E26" s="24">
        <v>23683</v>
      </c>
      <c r="F26" s="25">
        <v>0</v>
      </c>
      <c r="G26" s="30" t="s">
        <v>24</v>
      </c>
      <c r="H26" s="30" t="s">
        <v>24</v>
      </c>
      <c r="I26" s="26">
        <v>23683</v>
      </c>
    </row>
    <row r="27" spans="1:9" ht="23.1" customHeight="1" x14ac:dyDescent="0.15">
      <c r="A27" s="187"/>
      <c r="B27" s="188"/>
      <c r="C27" s="189"/>
      <c r="D27" s="163" t="s">
        <v>32</v>
      </c>
      <c r="E27" s="24">
        <v>87501</v>
      </c>
      <c r="F27" s="25">
        <v>0</v>
      </c>
      <c r="G27" s="30" t="s">
        <v>24</v>
      </c>
      <c r="H27" s="30" t="s">
        <v>24</v>
      </c>
      <c r="I27" s="26">
        <v>87501</v>
      </c>
    </row>
    <row r="28" spans="1:9" ht="23.1" customHeight="1" x14ac:dyDescent="0.15">
      <c r="A28" s="190"/>
      <c r="B28" s="191"/>
      <c r="C28" s="192"/>
      <c r="D28" s="163" t="s">
        <v>20</v>
      </c>
      <c r="E28" s="24">
        <f>SUM(E26:E27)</f>
        <v>111184</v>
      </c>
      <c r="F28" s="25">
        <f>SUM(F26:F27)</f>
        <v>0</v>
      </c>
      <c r="G28" s="30" t="s">
        <v>24</v>
      </c>
      <c r="H28" s="30" t="s">
        <v>24</v>
      </c>
      <c r="I28" s="26">
        <f>SUM(I26:I27)</f>
        <v>111184</v>
      </c>
    </row>
    <row r="29" spans="1:9" ht="23.1" customHeight="1" x14ac:dyDescent="0.15">
      <c r="A29" s="226" t="s">
        <v>33</v>
      </c>
      <c r="B29" s="227"/>
      <c r="C29" s="221"/>
      <c r="D29" s="222"/>
      <c r="E29" s="27">
        <v>5486065</v>
      </c>
      <c r="F29" s="25">
        <v>54</v>
      </c>
      <c r="G29" s="30" t="s">
        <v>268</v>
      </c>
      <c r="H29" s="30" t="s">
        <v>268</v>
      </c>
      <c r="I29" s="26">
        <v>5486119</v>
      </c>
    </row>
    <row r="30" spans="1:9" ht="23.1" customHeight="1" x14ac:dyDescent="0.15">
      <c r="A30" s="228"/>
      <c r="B30" s="229"/>
      <c r="C30" s="198" t="s">
        <v>289</v>
      </c>
      <c r="D30" s="199"/>
      <c r="E30" s="27">
        <v>1879643</v>
      </c>
      <c r="F30" s="25">
        <v>3</v>
      </c>
      <c r="G30" s="30" t="s">
        <v>268</v>
      </c>
      <c r="H30" s="30" t="s">
        <v>268</v>
      </c>
      <c r="I30" s="26">
        <v>1879646</v>
      </c>
    </row>
    <row r="31" spans="1:9" ht="23.1" customHeight="1" x14ac:dyDescent="0.15">
      <c r="A31" s="166"/>
      <c r="B31" s="167"/>
      <c r="C31" s="37"/>
      <c r="D31" s="159" t="s">
        <v>28</v>
      </c>
      <c r="E31" s="27">
        <v>231000</v>
      </c>
      <c r="F31" s="25">
        <v>0</v>
      </c>
      <c r="G31" s="30" t="s">
        <v>268</v>
      </c>
      <c r="H31" s="30" t="s">
        <v>268</v>
      </c>
      <c r="I31" s="26">
        <v>231000</v>
      </c>
    </row>
    <row r="32" spans="1:9" ht="23.1" customHeight="1" x14ac:dyDescent="0.15">
      <c r="A32" s="228"/>
      <c r="B32" s="229"/>
      <c r="C32" s="221" t="s">
        <v>29</v>
      </c>
      <c r="D32" s="222"/>
      <c r="E32" s="27">
        <v>706078</v>
      </c>
      <c r="F32" s="25">
        <v>1</v>
      </c>
      <c r="G32" s="30" t="s">
        <v>268</v>
      </c>
      <c r="H32" s="30" t="s">
        <v>268</v>
      </c>
      <c r="I32" s="26">
        <v>706079</v>
      </c>
    </row>
    <row r="33" spans="1:9" ht="23.1" customHeight="1" x14ac:dyDescent="0.15">
      <c r="A33" s="218" t="s">
        <v>288</v>
      </c>
      <c r="B33" s="219"/>
      <c r="C33" s="221" t="s">
        <v>287</v>
      </c>
      <c r="D33" s="222"/>
      <c r="E33" s="27">
        <v>135488</v>
      </c>
      <c r="F33" s="25">
        <v>431</v>
      </c>
      <c r="G33" s="25">
        <v>135919</v>
      </c>
      <c r="H33" s="25">
        <v>0</v>
      </c>
      <c r="I33" s="26">
        <f>SUM(G33:H33)</f>
        <v>135919</v>
      </c>
    </row>
    <row r="34" spans="1:9" ht="23.1" customHeight="1" x14ac:dyDescent="0.15">
      <c r="A34" s="209"/>
      <c r="B34" s="220"/>
      <c r="C34" s="221" t="s">
        <v>286</v>
      </c>
      <c r="D34" s="222"/>
      <c r="E34" s="27">
        <v>28181</v>
      </c>
      <c r="F34" s="25">
        <v>108</v>
      </c>
      <c r="G34" s="25">
        <v>28288</v>
      </c>
      <c r="H34" s="25">
        <v>1</v>
      </c>
      <c r="I34" s="26">
        <f>SUM(G34:H34)</f>
        <v>28289</v>
      </c>
    </row>
    <row r="35" spans="1:9" ht="23.1" customHeight="1" x14ac:dyDescent="0.15">
      <c r="A35" s="209"/>
      <c r="B35" s="220"/>
      <c r="C35" s="221" t="s">
        <v>285</v>
      </c>
      <c r="D35" s="222"/>
      <c r="E35" s="27">
        <v>13</v>
      </c>
      <c r="F35" s="25">
        <v>0</v>
      </c>
      <c r="G35" s="25">
        <v>13</v>
      </c>
      <c r="H35" s="25">
        <v>0</v>
      </c>
      <c r="I35" s="26">
        <f>SUM(G35:H35)</f>
        <v>13</v>
      </c>
    </row>
    <row r="36" spans="1:9" ht="23.1" customHeight="1" x14ac:dyDescent="0.15">
      <c r="A36" s="209"/>
      <c r="B36" s="220"/>
      <c r="C36" s="221" t="s">
        <v>284</v>
      </c>
      <c r="D36" s="222"/>
      <c r="E36" s="27">
        <v>16</v>
      </c>
      <c r="F36" s="25">
        <v>0</v>
      </c>
      <c r="G36" s="25">
        <v>16</v>
      </c>
      <c r="H36" s="25">
        <v>0</v>
      </c>
      <c r="I36" s="26">
        <f>SUM(G36:H36)</f>
        <v>16</v>
      </c>
    </row>
    <row r="37" spans="1:9" ht="23.1" customHeight="1" x14ac:dyDescent="0.15">
      <c r="A37" s="209"/>
      <c r="B37" s="220"/>
      <c r="C37" s="223" t="s">
        <v>20</v>
      </c>
      <c r="D37" s="224"/>
      <c r="E37" s="25">
        <f>SUM(E33:E36)</f>
        <v>163698</v>
      </c>
      <c r="F37" s="25">
        <f>SUM(F33:F36)</f>
        <v>539</v>
      </c>
      <c r="G37" s="25">
        <f>SUM(G33:G36)</f>
        <v>164236</v>
      </c>
      <c r="H37" s="25">
        <f>SUM(H33:H36)</f>
        <v>1</v>
      </c>
      <c r="I37" s="26">
        <f>SUM(G37:H37)</f>
        <v>164237</v>
      </c>
    </row>
    <row r="38" spans="1:9" ht="23.1" customHeight="1" x14ac:dyDescent="0.15">
      <c r="A38" s="242" t="s">
        <v>43</v>
      </c>
      <c r="B38" s="243"/>
      <c r="C38" s="243"/>
      <c r="D38" s="244"/>
      <c r="E38" s="32">
        <v>206866</v>
      </c>
      <c r="F38" s="33">
        <v>0</v>
      </c>
      <c r="G38" s="43" t="s">
        <v>268</v>
      </c>
      <c r="H38" s="43" t="s">
        <v>268</v>
      </c>
      <c r="I38" s="34">
        <v>206866</v>
      </c>
    </row>
    <row r="39" spans="1:9" ht="23.1" customHeight="1" x14ac:dyDescent="0.15">
      <c r="A39" s="242" t="s">
        <v>45</v>
      </c>
      <c r="B39" s="243"/>
      <c r="C39" s="243"/>
      <c r="D39" s="244"/>
      <c r="E39" s="32">
        <v>74465</v>
      </c>
      <c r="F39" s="33">
        <v>0</v>
      </c>
      <c r="G39" s="33">
        <v>74443</v>
      </c>
      <c r="H39" s="33">
        <v>22</v>
      </c>
      <c r="I39" s="34">
        <f>SUM(G39:H39)</f>
        <v>74465</v>
      </c>
    </row>
    <row r="40" spans="1:9" ht="23.1" customHeight="1" x14ac:dyDescent="0.15">
      <c r="A40" s="242" t="s">
        <v>46</v>
      </c>
      <c r="B40" s="243"/>
      <c r="C40" s="243"/>
      <c r="D40" s="244"/>
      <c r="E40" s="32">
        <v>5390</v>
      </c>
      <c r="F40" s="33">
        <v>0</v>
      </c>
      <c r="G40" s="33">
        <v>5390</v>
      </c>
      <c r="H40" s="33">
        <v>0</v>
      </c>
      <c r="I40" s="34">
        <f>SUM(G40:H40)</f>
        <v>5390</v>
      </c>
    </row>
    <row r="41" spans="1:9" ht="23.1" customHeight="1" x14ac:dyDescent="0.15">
      <c r="A41" s="232" t="s">
        <v>47</v>
      </c>
      <c r="B41" s="245"/>
      <c r="C41" s="246"/>
      <c r="D41" s="247"/>
      <c r="E41" s="170">
        <v>2224206</v>
      </c>
      <c r="F41" s="33">
        <v>102</v>
      </c>
      <c r="G41" s="43" t="s">
        <v>268</v>
      </c>
      <c r="H41" s="43" t="s">
        <v>268</v>
      </c>
      <c r="I41" s="34">
        <v>2224308</v>
      </c>
    </row>
    <row r="42" spans="1:9" ht="23.1" customHeight="1" x14ac:dyDescent="0.15">
      <c r="A42" s="232"/>
      <c r="B42" s="245"/>
      <c r="C42" s="248" t="s">
        <v>48</v>
      </c>
      <c r="D42" s="249"/>
      <c r="E42" s="32">
        <v>2090984</v>
      </c>
      <c r="F42" s="33">
        <v>102</v>
      </c>
      <c r="G42" s="33">
        <v>2091046</v>
      </c>
      <c r="H42" s="33">
        <v>40</v>
      </c>
      <c r="I42" s="34">
        <f>SUM(G42:H42)</f>
        <v>2091086</v>
      </c>
    </row>
    <row r="43" spans="1:9" ht="23.1" customHeight="1" x14ac:dyDescent="0.15">
      <c r="A43" s="232"/>
      <c r="B43" s="245"/>
      <c r="C43" s="250" t="s">
        <v>49</v>
      </c>
      <c r="D43" s="251"/>
      <c r="E43" s="44">
        <v>122796</v>
      </c>
      <c r="F43" s="33">
        <v>0</v>
      </c>
      <c r="G43" s="43" t="s">
        <v>268</v>
      </c>
      <c r="H43" s="43" t="s">
        <v>268</v>
      </c>
      <c r="I43" s="34">
        <v>122796</v>
      </c>
    </row>
    <row r="44" spans="1:9" ht="23.1" customHeight="1" x14ac:dyDescent="0.15">
      <c r="A44" s="232"/>
      <c r="B44" s="245"/>
      <c r="C44" s="45"/>
      <c r="D44" s="46" t="s">
        <v>50</v>
      </c>
      <c r="E44" s="171">
        <v>49416</v>
      </c>
      <c r="F44" s="33">
        <v>0</v>
      </c>
      <c r="G44" s="43" t="s">
        <v>268</v>
      </c>
      <c r="H44" s="47" t="s">
        <v>268</v>
      </c>
      <c r="I44" s="34">
        <v>49416</v>
      </c>
    </row>
    <row r="45" spans="1:9" ht="23.1" customHeight="1" x14ac:dyDescent="0.15">
      <c r="A45" s="232"/>
      <c r="B45" s="245"/>
      <c r="C45" s="240" t="s">
        <v>51</v>
      </c>
      <c r="D45" s="244"/>
      <c r="E45" s="44">
        <v>504</v>
      </c>
      <c r="F45" s="48">
        <v>0</v>
      </c>
      <c r="G45" s="43" t="s">
        <v>268</v>
      </c>
      <c r="H45" s="47" t="s">
        <v>268</v>
      </c>
      <c r="I45" s="34">
        <v>504</v>
      </c>
    </row>
    <row r="46" spans="1:9" ht="23.1" customHeight="1" x14ac:dyDescent="0.15">
      <c r="A46" s="232"/>
      <c r="B46" s="245"/>
      <c r="C46" s="240" t="s">
        <v>52</v>
      </c>
      <c r="D46" s="244"/>
      <c r="E46" s="44">
        <v>18</v>
      </c>
      <c r="F46" s="48">
        <v>0</v>
      </c>
      <c r="G46" s="43" t="s">
        <v>268</v>
      </c>
      <c r="H46" s="47" t="s">
        <v>268</v>
      </c>
      <c r="I46" s="34">
        <v>18</v>
      </c>
    </row>
    <row r="47" spans="1:9" ht="23.1" customHeight="1" x14ac:dyDescent="0.15">
      <c r="A47" s="232"/>
      <c r="B47" s="245"/>
      <c r="C47" s="240" t="s">
        <v>53</v>
      </c>
      <c r="D47" s="241"/>
      <c r="E47" s="44">
        <v>1842</v>
      </c>
      <c r="F47" s="48">
        <v>0</v>
      </c>
      <c r="G47" s="33">
        <v>1842</v>
      </c>
      <c r="H47" s="44">
        <v>0</v>
      </c>
      <c r="I47" s="34">
        <f>SUM(G47:H47)</f>
        <v>1842</v>
      </c>
    </row>
    <row r="48" spans="1:9" ht="23.1" customHeight="1" x14ac:dyDescent="0.15">
      <c r="A48" s="230" t="s">
        <v>54</v>
      </c>
      <c r="B48" s="231"/>
      <c r="C48" s="236" t="s">
        <v>49</v>
      </c>
      <c r="D48" s="237"/>
      <c r="E48" s="44">
        <v>775370</v>
      </c>
      <c r="F48" s="48">
        <v>0</v>
      </c>
      <c r="G48" s="43" t="s">
        <v>268</v>
      </c>
      <c r="H48" s="47" t="s">
        <v>268</v>
      </c>
      <c r="I48" s="34">
        <v>775370</v>
      </c>
    </row>
    <row r="49" spans="1:9" ht="23.1" customHeight="1" x14ac:dyDescent="0.15">
      <c r="A49" s="232"/>
      <c r="B49" s="233"/>
      <c r="C49" s="49"/>
      <c r="D49" s="50" t="s">
        <v>50</v>
      </c>
      <c r="E49" s="44">
        <v>383483</v>
      </c>
      <c r="F49" s="48">
        <v>0</v>
      </c>
      <c r="G49" s="43" t="s">
        <v>268</v>
      </c>
      <c r="H49" s="47" t="s">
        <v>268</v>
      </c>
      <c r="I49" s="34">
        <v>383483</v>
      </c>
    </row>
    <row r="50" spans="1:9" ht="23.1" customHeight="1" x14ac:dyDescent="0.15">
      <c r="A50" s="232"/>
      <c r="B50" s="233"/>
      <c r="C50" s="238" t="s">
        <v>55</v>
      </c>
      <c r="D50" s="239"/>
      <c r="E50" s="44">
        <v>119</v>
      </c>
      <c r="F50" s="48">
        <v>0</v>
      </c>
      <c r="G50" s="43" t="s">
        <v>268</v>
      </c>
      <c r="H50" s="47" t="s">
        <v>268</v>
      </c>
      <c r="I50" s="34">
        <v>119</v>
      </c>
    </row>
    <row r="51" spans="1:9" ht="23.1" customHeight="1" x14ac:dyDescent="0.15">
      <c r="A51" s="232"/>
      <c r="B51" s="233"/>
      <c r="C51" s="238" t="s">
        <v>56</v>
      </c>
      <c r="D51" s="239"/>
      <c r="E51" s="44">
        <v>5</v>
      </c>
      <c r="F51" s="48">
        <v>0</v>
      </c>
      <c r="G51" s="43" t="s">
        <v>268</v>
      </c>
      <c r="H51" s="47" t="s">
        <v>268</v>
      </c>
      <c r="I51" s="34">
        <v>5</v>
      </c>
    </row>
    <row r="52" spans="1:9" ht="23.1" customHeight="1" x14ac:dyDescent="0.15">
      <c r="A52" s="234"/>
      <c r="B52" s="235"/>
      <c r="C52" s="240" t="s">
        <v>53</v>
      </c>
      <c r="D52" s="241"/>
      <c r="E52" s="44">
        <v>56312</v>
      </c>
      <c r="F52" s="48">
        <v>0</v>
      </c>
      <c r="G52" s="33">
        <v>56312</v>
      </c>
      <c r="H52" s="44">
        <v>0</v>
      </c>
      <c r="I52" s="34">
        <f>SUM(G52:H52)</f>
        <v>56312</v>
      </c>
    </row>
    <row r="53" spans="1:9" ht="23.1" customHeight="1" x14ac:dyDescent="0.15">
      <c r="A53" s="242" t="s">
        <v>57</v>
      </c>
      <c r="B53" s="243"/>
      <c r="C53" s="243"/>
      <c r="D53" s="244"/>
      <c r="E53" s="44">
        <v>6969</v>
      </c>
      <c r="F53" s="48">
        <v>0</v>
      </c>
      <c r="G53" s="43" t="s">
        <v>268</v>
      </c>
      <c r="H53" s="47" t="s">
        <v>268</v>
      </c>
      <c r="I53" s="34">
        <v>6969</v>
      </c>
    </row>
    <row r="54" spans="1:9" ht="23.1" customHeight="1" thickBot="1" x14ac:dyDescent="0.2">
      <c r="A54" s="252" t="s">
        <v>58</v>
      </c>
      <c r="B54" s="253"/>
      <c r="C54" s="253"/>
      <c r="D54" s="254"/>
      <c r="E54" s="172">
        <v>0</v>
      </c>
      <c r="F54" s="51">
        <v>0</v>
      </c>
      <c r="G54" s="52" t="s">
        <v>268</v>
      </c>
      <c r="H54" s="53" t="s">
        <v>268</v>
      </c>
      <c r="I54" s="54">
        <v>0</v>
      </c>
    </row>
    <row r="55" spans="1:9" ht="28.5" x14ac:dyDescent="0.3">
      <c r="A55" s="201" t="str">
        <f>A1</f>
        <v>検査関係業務量報告</v>
      </c>
      <c r="B55" s="201"/>
      <c r="C55" s="201"/>
      <c r="D55" s="201"/>
      <c r="E55" s="201"/>
      <c r="F55" s="201"/>
      <c r="G55" s="201"/>
      <c r="H55" s="201"/>
      <c r="I55" s="201"/>
    </row>
    <row r="56" spans="1:9" ht="12.75" customHeight="1" x14ac:dyDescent="0.3">
      <c r="A56" s="55"/>
      <c r="B56" s="55"/>
      <c r="C56" s="55"/>
      <c r="D56" s="55"/>
      <c r="E56" s="55"/>
      <c r="F56" s="55"/>
      <c r="G56" s="55"/>
      <c r="H56" s="55"/>
      <c r="I56" s="55"/>
    </row>
    <row r="57" spans="1:9" ht="15.75" customHeight="1" x14ac:dyDescent="0.2">
      <c r="A57" s="56"/>
      <c r="B57" s="57"/>
      <c r="C57" s="57"/>
      <c r="F57" s="7"/>
      <c r="G57" s="7"/>
      <c r="H57" s="8"/>
      <c r="I57" s="255" t="str">
        <f>IF(I3="","",I3)</f>
        <v/>
      </c>
    </row>
    <row r="58" spans="1:9" ht="23.25" customHeight="1" x14ac:dyDescent="0.15">
      <c r="A58" s="256" t="str">
        <f>A4</f>
        <v>令和 2年度</v>
      </c>
      <c r="B58" s="257"/>
      <c r="C58" s="257"/>
      <c r="D58" s="257"/>
      <c r="E58" s="257"/>
      <c r="F58" s="257"/>
      <c r="G58" s="257"/>
      <c r="H58" s="257"/>
      <c r="I58" s="255"/>
    </row>
    <row r="59" spans="1:9" ht="20.25" customHeight="1" thickBot="1" x14ac:dyDescent="0.2">
      <c r="A59" s="58" t="str">
        <f>A5</f>
        <v>全国計</v>
      </c>
      <c r="B59" s="59"/>
      <c r="C59" s="59"/>
      <c r="D59" s="59"/>
      <c r="E59" s="10"/>
      <c r="F59" s="11"/>
      <c r="G59" s="11"/>
      <c r="H59" s="11"/>
      <c r="I59" s="14" t="s">
        <v>283</v>
      </c>
    </row>
    <row r="60" spans="1:9" ht="23.1" customHeight="1" thickBot="1" x14ac:dyDescent="0.2">
      <c r="A60" s="204" t="s">
        <v>270</v>
      </c>
      <c r="B60" s="205"/>
      <c r="C60" s="205"/>
      <c r="D60" s="206"/>
      <c r="E60" s="164" t="s">
        <v>8</v>
      </c>
      <c r="F60" s="18" t="s">
        <v>9</v>
      </c>
      <c r="G60" s="18" t="s">
        <v>10</v>
      </c>
      <c r="H60" s="18" t="s">
        <v>11</v>
      </c>
      <c r="I60" s="19" t="s">
        <v>269</v>
      </c>
    </row>
    <row r="61" spans="1:9" ht="23.1" customHeight="1" x14ac:dyDescent="0.15">
      <c r="A61" s="258" t="s">
        <v>60</v>
      </c>
      <c r="B61" s="259"/>
      <c r="C61" s="223" t="s">
        <v>61</v>
      </c>
      <c r="D61" s="264"/>
      <c r="E61" s="61">
        <v>5823</v>
      </c>
      <c r="F61" s="62">
        <v>0</v>
      </c>
      <c r="G61" s="30" t="s">
        <v>268</v>
      </c>
      <c r="H61" s="63" t="s">
        <v>268</v>
      </c>
      <c r="I61" s="34">
        <v>5823</v>
      </c>
    </row>
    <row r="62" spans="1:9" ht="23.1" customHeight="1" x14ac:dyDescent="0.15">
      <c r="A62" s="260"/>
      <c r="B62" s="261"/>
      <c r="C62" s="223" t="s">
        <v>62</v>
      </c>
      <c r="D62" s="264"/>
      <c r="E62" s="61">
        <v>46605</v>
      </c>
      <c r="F62" s="62">
        <v>479</v>
      </c>
      <c r="G62" s="30" t="s">
        <v>268</v>
      </c>
      <c r="H62" s="63" t="s">
        <v>268</v>
      </c>
      <c r="I62" s="34">
        <v>47084</v>
      </c>
    </row>
    <row r="63" spans="1:9" ht="23.1" customHeight="1" x14ac:dyDescent="0.15">
      <c r="A63" s="260"/>
      <c r="B63" s="261"/>
      <c r="C63" s="223" t="s">
        <v>63</v>
      </c>
      <c r="D63" s="264"/>
      <c r="E63" s="61">
        <v>1893</v>
      </c>
      <c r="F63" s="62">
        <v>13</v>
      </c>
      <c r="G63" s="30" t="s">
        <v>268</v>
      </c>
      <c r="H63" s="63" t="s">
        <v>268</v>
      </c>
      <c r="I63" s="34">
        <v>1906</v>
      </c>
    </row>
    <row r="64" spans="1:9" ht="23.1" customHeight="1" x14ac:dyDescent="0.15">
      <c r="A64" s="262"/>
      <c r="B64" s="263"/>
      <c r="C64" s="223" t="s">
        <v>20</v>
      </c>
      <c r="D64" s="224"/>
      <c r="E64" s="25">
        <f>SUM(E61:E63)</f>
        <v>54321</v>
      </c>
      <c r="F64" s="25">
        <f>SUM(F61:F63)</f>
        <v>492</v>
      </c>
      <c r="G64" s="30" t="s">
        <v>268</v>
      </c>
      <c r="H64" s="30" t="s">
        <v>268</v>
      </c>
      <c r="I64" s="26">
        <f>SUM(I61:I63)</f>
        <v>54813</v>
      </c>
    </row>
    <row r="65" spans="1:9" ht="23.1" customHeight="1" x14ac:dyDescent="0.15">
      <c r="A65" s="258" t="s">
        <v>282</v>
      </c>
      <c r="B65" s="259"/>
      <c r="C65" s="227" t="s">
        <v>281</v>
      </c>
      <c r="D65" s="64" t="s">
        <v>278</v>
      </c>
      <c r="E65" s="27">
        <v>1</v>
      </c>
      <c r="F65" s="25">
        <v>0</v>
      </c>
      <c r="G65" s="25">
        <v>1</v>
      </c>
      <c r="H65" s="25">
        <v>0</v>
      </c>
      <c r="I65" s="34">
        <f>SUM(G65:H65)</f>
        <v>1</v>
      </c>
    </row>
    <row r="66" spans="1:9" ht="23.1" customHeight="1" x14ac:dyDescent="0.15">
      <c r="A66" s="260"/>
      <c r="B66" s="261"/>
      <c r="C66" s="267"/>
      <c r="D66" s="64" t="s">
        <v>277</v>
      </c>
      <c r="E66" s="27">
        <v>5751</v>
      </c>
      <c r="F66" s="25">
        <v>0</v>
      </c>
      <c r="G66" s="25">
        <v>5751</v>
      </c>
      <c r="H66" s="25">
        <v>0</v>
      </c>
      <c r="I66" s="34">
        <f>SUM(G66:H66)</f>
        <v>5751</v>
      </c>
    </row>
    <row r="67" spans="1:9" ht="23.1" customHeight="1" x14ac:dyDescent="0.15">
      <c r="A67" s="260"/>
      <c r="B67" s="261"/>
      <c r="C67" s="227" t="s">
        <v>280</v>
      </c>
      <c r="D67" s="64" t="s">
        <v>278</v>
      </c>
      <c r="E67" s="27">
        <v>21</v>
      </c>
      <c r="F67" s="25">
        <v>120</v>
      </c>
      <c r="G67" s="25">
        <v>141</v>
      </c>
      <c r="H67" s="25">
        <v>0</v>
      </c>
      <c r="I67" s="34">
        <f>SUM(G67:H67)</f>
        <v>141</v>
      </c>
    </row>
    <row r="68" spans="1:9" ht="23.1" customHeight="1" x14ac:dyDescent="0.15">
      <c r="A68" s="260"/>
      <c r="B68" s="261"/>
      <c r="C68" s="267"/>
      <c r="D68" s="64" t="s">
        <v>277</v>
      </c>
      <c r="E68" s="27">
        <v>45881</v>
      </c>
      <c r="F68" s="25">
        <v>427</v>
      </c>
      <c r="G68" s="25">
        <v>46308</v>
      </c>
      <c r="H68" s="25">
        <v>0</v>
      </c>
      <c r="I68" s="34">
        <f>SUM(G68:H68)</f>
        <v>46308</v>
      </c>
    </row>
    <row r="69" spans="1:9" ht="23.1" customHeight="1" x14ac:dyDescent="0.15">
      <c r="A69" s="260"/>
      <c r="B69" s="261"/>
      <c r="C69" s="227" t="s">
        <v>279</v>
      </c>
      <c r="D69" s="64" t="s">
        <v>278</v>
      </c>
      <c r="E69" s="27">
        <v>0</v>
      </c>
      <c r="F69" s="25">
        <v>0</v>
      </c>
      <c r="G69" s="25">
        <v>0</v>
      </c>
      <c r="H69" s="25">
        <v>0</v>
      </c>
      <c r="I69" s="34">
        <f>SUM(G69:H69)</f>
        <v>0</v>
      </c>
    </row>
    <row r="70" spans="1:9" ht="23.1" customHeight="1" x14ac:dyDescent="0.15">
      <c r="A70" s="260"/>
      <c r="B70" s="261"/>
      <c r="C70" s="267"/>
      <c r="D70" s="64" t="s">
        <v>277</v>
      </c>
      <c r="E70" s="27">
        <v>1749</v>
      </c>
      <c r="F70" s="25">
        <v>13</v>
      </c>
      <c r="G70" s="25">
        <v>1762</v>
      </c>
      <c r="H70" s="25">
        <v>0</v>
      </c>
      <c r="I70" s="34">
        <f>SUM(G70:H70)</f>
        <v>1762</v>
      </c>
    </row>
    <row r="71" spans="1:9" ht="23.1" customHeight="1" x14ac:dyDescent="0.15">
      <c r="A71" s="265"/>
      <c r="B71" s="266"/>
      <c r="C71" s="223" t="s">
        <v>20</v>
      </c>
      <c r="D71" s="224"/>
      <c r="E71" s="25">
        <f>SUM(E65:E70)</f>
        <v>53403</v>
      </c>
      <c r="F71" s="25">
        <f>SUM(F65:F70)</f>
        <v>560</v>
      </c>
      <c r="G71" s="25">
        <f>SUM(G65:G70)</f>
        <v>53963</v>
      </c>
      <c r="H71" s="25">
        <f>SUM(H65:H70)</f>
        <v>0</v>
      </c>
      <c r="I71" s="34">
        <f>SUM(G71:H71)</f>
        <v>53963</v>
      </c>
    </row>
    <row r="72" spans="1:9" ht="23.1" customHeight="1" x14ac:dyDescent="0.15">
      <c r="A72" s="258" t="s">
        <v>276</v>
      </c>
      <c r="B72" s="259"/>
      <c r="C72" s="221" t="s">
        <v>275</v>
      </c>
      <c r="D72" s="222"/>
      <c r="E72" s="65">
        <v>6328</v>
      </c>
      <c r="F72" s="66">
        <v>0</v>
      </c>
      <c r="G72" s="25">
        <v>6328</v>
      </c>
      <c r="H72" s="25">
        <v>0</v>
      </c>
      <c r="I72" s="34">
        <f>SUM(G72:H72)</f>
        <v>6328</v>
      </c>
    </row>
    <row r="73" spans="1:9" ht="23.1" customHeight="1" x14ac:dyDescent="0.15">
      <c r="A73" s="260"/>
      <c r="B73" s="261"/>
      <c r="C73" s="221" t="s">
        <v>274</v>
      </c>
      <c r="D73" s="222"/>
      <c r="E73" s="65">
        <v>47255</v>
      </c>
      <c r="F73" s="66">
        <v>481</v>
      </c>
      <c r="G73" s="25">
        <v>47735</v>
      </c>
      <c r="H73" s="25">
        <v>1</v>
      </c>
      <c r="I73" s="34">
        <f>SUM(G73:H73)</f>
        <v>47736</v>
      </c>
    </row>
    <row r="74" spans="1:9" ht="23.1" customHeight="1" x14ac:dyDescent="0.15">
      <c r="A74" s="260"/>
      <c r="B74" s="261"/>
      <c r="C74" s="221" t="s">
        <v>72</v>
      </c>
      <c r="D74" s="222"/>
      <c r="E74" s="65">
        <v>2038</v>
      </c>
      <c r="F74" s="66">
        <v>13</v>
      </c>
      <c r="G74" s="25">
        <v>2051</v>
      </c>
      <c r="H74" s="25">
        <v>0</v>
      </c>
      <c r="I74" s="34">
        <f>SUM(G74:H74)</f>
        <v>2051</v>
      </c>
    </row>
    <row r="75" spans="1:9" ht="23.1" customHeight="1" x14ac:dyDescent="0.15">
      <c r="A75" s="260"/>
      <c r="B75" s="261"/>
      <c r="C75" s="221" t="s">
        <v>73</v>
      </c>
      <c r="D75" s="222"/>
      <c r="E75" s="65">
        <v>465</v>
      </c>
      <c r="F75" s="66">
        <v>0</v>
      </c>
      <c r="G75" s="25">
        <v>465</v>
      </c>
      <c r="H75" s="25">
        <v>0</v>
      </c>
      <c r="I75" s="34">
        <f>SUM(G75:H75)</f>
        <v>465</v>
      </c>
    </row>
    <row r="76" spans="1:9" ht="23.1" customHeight="1" x14ac:dyDescent="0.15">
      <c r="A76" s="265"/>
      <c r="B76" s="266"/>
      <c r="C76" s="223" t="s">
        <v>20</v>
      </c>
      <c r="D76" s="224"/>
      <c r="E76" s="66">
        <f>SUM(E72:E75)</f>
        <v>56086</v>
      </c>
      <c r="F76" s="66">
        <f>SUM(F72:F75)</f>
        <v>494</v>
      </c>
      <c r="G76" s="66">
        <f>SUM(G72:G75)</f>
        <v>56579</v>
      </c>
      <c r="H76" s="66">
        <f>SUM(H72:H75)</f>
        <v>1</v>
      </c>
      <c r="I76" s="34">
        <f>SUM(G76:H76)</f>
        <v>56580</v>
      </c>
    </row>
    <row r="77" spans="1:9" ht="23.1" customHeight="1" x14ac:dyDescent="0.15">
      <c r="A77" s="258" t="s">
        <v>74</v>
      </c>
      <c r="B77" s="259"/>
      <c r="C77" s="221" t="s">
        <v>89</v>
      </c>
      <c r="D77" s="222"/>
      <c r="E77" s="27">
        <v>52464</v>
      </c>
      <c r="F77" s="25">
        <v>9</v>
      </c>
      <c r="G77" s="30" t="s">
        <v>268</v>
      </c>
      <c r="H77" s="30" t="s">
        <v>268</v>
      </c>
      <c r="I77" s="34">
        <v>52473</v>
      </c>
    </row>
    <row r="78" spans="1:9" ht="23.1" customHeight="1" x14ac:dyDescent="0.15">
      <c r="A78" s="260"/>
      <c r="B78" s="261"/>
      <c r="C78" s="221" t="s">
        <v>274</v>
      </c>
      <c r="D78" s="222"/>
      <c r="E78" s="27">
        <v>405082</v>
      </c>
      <c r="F78" s="25">
        <v>8258</v>
      </c>
      <c r="G78" s="30" t="s">
        <v>94</v>
      </c>
      <c r="H78" s="30" t="s">
        <v>268</v>
      </c>
      <c r="I78" s="34">
        <v>413340</v>
      </c>
    </row>
    <row r="79" spans="1:9" ht="23.1" customHeight="1" x14ac:dyDescent="0.15">
      <c r="A79" s="260"/>
      <c r="B79" s="261"/>
      <c r="C79" s="221" t="s">
        <v>273</v>
      </c>
      <c r="D79" s="222"/>
      <c r="E79" s="27">
        <v>14449</v>
      </c>
      <c r="F79" s="25">
        <v>221</v>
      </c>
      <c r="G79" s="30" t="s">
        <v>268</v>
      </c>
      <c r="H79" s="30" t="s">
        <v>268</v>
      </c>
      <c r="I79" s="34">
        <v>14670</v>
      </c>
    </row>
    <row r="80" spans="1:9" ht="23.1" customHeight="1" x14ac:dyDescent="0.15">
      <c r="A80" s="260"/>
      <c r="B80" s="261"/>
      <c r="C80" s="227" t="s">
        <v>73</v>
      </c>
      <c r="D80" s="278"/>
      <c r="E80" s="67">
        <v>3875</v>
      </c>
      <c r="F80" s="68">
        <v>0</v>
      </c>
      <c r="G80" s="30" t="s">
        <v>268</v>
      </c>
      <c r="H80" s="30" t="s">
        <v>268</v>
      </c>
      <c r="I80" s="69">
        <v>3875</v>
      </c>
    </row>
    <row r="81" spans="1:9" ht="23.1" customHeight="1" x14ac:dyDescent="0.15">
      <c r="A81" s="265"/>
      <c r="B81" s="266"/>
      <c r="C81" s="279" t="s">
        <v>20</v>
      </c>
      <c r="D81" s="222"/>
      <c r="E81" s="27">
        <f>SUM(E77:E80)</f>
        <v>475870</v>
      </c>
      <c r="F81" s="25">
        <f>SUM(F77:F80)</f>
        <v>8488</v>
      </c>
      <c r="G81" s="30" t="s">
        <v>268</v>
      </c>
      <c r="H81" s="30" t="s">
        <v>268</v>
      </c>
      <c r="I81" s="26">
        <f>SUM(I77:I80)</f>
        <v>484358</v>
      </c>
    </row>
    <row r="82" spans="1:9" ht="23.1" customHeight="1" x14ac:dyDescent="0.15">
      <c r="A82" s="258" t="s">
        <v>77</v>
      </c>
      <c r="B82" s="268"/>
      <c r="C82" s="271" t="s">
        <v>13</v>
      </c>
      <c r="D82" s="272"/>
      <c r="E82" s="27">
        <v>543154</v>
      </c>
      <c r="F82" s="25">
        <v>0</v>
      </c>
      <c r="G82" s="30" t="s">
        <v>268</v>
      </c>
      <c r="H82" s="30" t="s">
        <v>268</v>
      </c>
      <c r="I82" s="26">
        <v>543154</v>
      </c>
    </row>
    <row r="83" spans="1:9" ht="23.1" customHeight="1" x14ac:dyDescent="0.15">
      <c r="A83" s="260"/>
      <c r="B83" s="269"/>
      <c r="C83" s="70"/>
      <c r="D83" s="71" t="s">
        <v>78</v>
      </c>
      <c r="E83" s="72">
        <v>542379</v>
      </c>
      <c r="F83" s="33">
        <v>0</v>
      </c>
      <c r="G83" s="43" t="s">
        <v>268</v>
      </c>
      <c r="H83" s="43" t="s">
        <v>94</v>
      </c>
      <c r="I83" s="34">
        <v>542379</v>
      </c>
    </row>
    <row r="84" spans="1:9" ht="23.1" customHeight="1" x14ac:dyDescent="0.15">
      <c r="A84" s="270"/>
      <c r="B84" s="269"/>
      <c r="C84" s="273" t="s">
        <v>79</v>
      </c>
      <c r="D84" s="272"/>
      <c r="E84" s="27">
        <v>135037</v>
      </c>
      <c r="F84" s="25">
        <v>0</v>
      </c>
      <c r="G84" s="30" t="s">
        <v>268</v>
      </c>
      <c r="H84" s="30" t="s">
        <v>94</v>
      </c>
      <c r="I84" s="26">
        <v>135037</v>
      </c>
    </row>
    <row r="85" spans="1:9" ht="23.1" customHeight="1" x14ac:dyDescent="0.15">
      <c r="A85" s="270"/>
      <c r="B85" s="269"/>
      <c r="C85" s="273" t="s">
        <v>80</v>
      </c>
      <c r="D85" s="272"/>
      <c r="E85" s="27">
        <v>8527</v>
      </c>
      <c r="F85" s="25">
        <v>0</v>
      </c>
      <c r="G85" s="30" t="s">
        <v>268</v>
      </c>
      <c r="H85" s="30" t="s">
        <v>268</v>
      </c>
      <c r="I85" s="26">
        <v>8527</v>
      </c>
    </row>
    <row r="86" spans="1:9" ht="23.1" customHeight="1" x14ac:dyDescent="0.15">
      <c r="A86" s="270"/>
      <c r="B86" s="269"/>
      <c r="C86" s="271" t="s">
        <v>20</v>
      </c>
      <c r="D86" s="274"/>
      <c r="E86" s="61">
        <f>SUM(E82,E84,E85)</f>
        <v>686718</v>
      </c>
      <c r="F86" s="66">
        <f>SUM(F82,F84,F85)</f>
        <v>0</v>
      </c>
      <c r="G86" s="30" t="s">
        <v>94</v>
      </c>
      <c r="H86" s="73" t="s">
        <v>94</v>
      </c>
      <c r="I86" s="74">
        <f>SUM(I82,I84,I85)</f>
        <v>686718</v>
      </c>
    </row>
    <row r="87" spans="1:9" ht="23.1" customHeight="1" thickBot="1" x14ac:dyDescent="0.2">
      <c r="A87" s="275" t="s">
        <v>81</v>
      </c>
      <c r="B87" s="276"/>
      <c r="C87" s="276"/>
      <c r="D87" s="277"/>
      <c r="E87" s="173">
        <v>4417042</v>
      </c>
      <c r="F87" s="75">
        <v>460</v>
      </c>
      <c r="G87" s="43" t="s">
        <v>94</v>
      </c>
      <c r="H87" s="43" t="s">
        <v>94</v>
      </c>
      <c r="I87" s="34">
        <v>4417502</v>
      </c>
    </row>
    <row r="88" spans="1:9" ht="23.1" customHeight="1" thickBot="1" x14ac:dyDescent="0.2">
      <c r="A88" s="302" t="s">
        <v>135</v>
      </c>
      <c r="B88" s="303"/>
      <c r="C88" s="303"/>
      <c r="D88" s="304"/>
      <c r="E88" s="76">
        <f>SUM(E14,E17,E18,E21,E22,E76)</f>
        <v>11521187</v>
      </c>
      <c r="F88" s="76">
        <f>SUM(F14,F17,F18,F21,F22,F76)</f>
        <v>237916</v>
      </c>
      <c r="G88" s="76">
        <f>SUM(G14,G17,G21,G22,G76)</f>
        <v>11756299</v>
      </c>
      <c r="H88" s="76">
        <f>SUM(H14,H17,H21,H22,H76)</f>
        <v>2804</v>
      </c>
      <c r="I88" s="80">
        <f>SUM(I14,I17,I18,I21,I22,I76)</f>
        <v>11759103</v>
      </c>
    </row>
    <row r="89" spans="1:9" ht="23.1" customHeight="1" thickBot="1" x14ac:dyDescent="0.2">
      <c r="A89" s="302" t="s">
        <v>83</v>
      </c>
      <c r="B89" s="303"/>
      <c r="C89" s="303"/>
      <c r="D89" s="304"/>
      <c r="E89" s="77">
        <f>SUM(E14,E17,E18,E21,E22,E28,E29,E37,E38,E39,E40,E41,E48,E50,E51,E52,E53,E54,E76)</f>
        <v>20631836</v>
      </c>
      <c r="F89" s="77">
        <f>SUM(F14,F17,F18,F21,F22,F28,F29,F37,F38,F39,F40,F41,F48,F50,F51,F52,F53,F54,F76)</f>
        <v>238611</v>
      </c>
      <c r="G89" s="78" t="s">
        <v>94</v>
      </c>
      <c r="H89" s="78" t="s">
        <v>94</v>
      </c>
      <c r="I89" s="80">
        <f>SUM(I14,I17,I18,I21,I22,I28,I29,I37,I38,I39,I40,I41,I48,I50,I51,I52,I53,I54,I76)</f>
        <v>20870447</v>
      </c>
    </row>
    <row r="90" spans="1:9" ht="23.1" customHeight="1" thickBot="1" x14ac:dyDescent="0.2">
      <c r="A90" s="302" t="s">
        <v>84</v>
      </c>
      <c r="B90" s="303"/>
      <c r="C90" s="303"/>
      <c r="D90" s="304"/>
      <c r="E90" s="79" t="s">
        <v>94</v>
      </c>
      <c r="F90" s="78" t="s">
        <v>94</v>
      </c>
      <c r="G90" s="78" t="s">
        <v>94</v>
      </c>
      <c r="H90" s="78" t="s">
        <v>94</v>
      </c>
      <c r="I90" s="80">
        <f>SUM(I11,I13,I16,I18,I20,I22)</f>
        <v>4226274</v>
      </c>
    </row>
    <row r="91" spans="1:9" ht="23.1" customHeight="1" thickBot="1" x14ac:dyDescent="0.2">
      <c r="A91" s="302" t="s">
        <v>85</v>
      </c>
      <c r="B91" s="303"/>
      <c r="C91" s="303"/>
      <c r="D91" s="304"/>
      <c r="E91" s="81">
        <f>IF(I90=0,0,IF(I81=0,0,I81/I90))</f>
        <v>0.1146063885114879</v>
      </c>
      <c r="F91" s="82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83"/>
      <c r="G92" s="83"/>
      <c r="H92" s="83"/>
      <c r="I92" s="83"/>
    </row>
    <row r="93" spans="1:9" s="17" customFormat="1" ht="17.25" customHeight="1" thickBot="1" x14ac:dyDescent="0.2">
      <c r="A93" s="84" t="s">
        <v>86</v>
      </c>
      <c r="C93" s="84"/>
      <c r="D93" s="84"/>
      <c r="E93" s="85"/>
      <c r="F93" s="85"/>
      <c r="G93" s="85"/>
      <c r="H93" s="85"/>
      <c r="I93" s="86"/>
    </row>
    <row r="94" spans="1:9" s="17" customFormat="1" ht="18.75" customHeight="1" thickBot="1" x14ac:dyDescent="0.2">
      <c r="A94" s="283" t="s">
        <v>150</v>
      </c>
      <c r="B94" s="284"/>
      <c r="C94" s="284"/>
      <c r="D94" s="285"/>
      <c r="E94" s="157" t="s">
        <v>8</v>
      </c>
      <c r="F94" s="88" t="s">
        <v>9</v>
      </c>
      <c r="G94" s="88" t="s">
        <v>10</v>
      </c>
      <c r="H94" s="88" t="s">
        <v>11</v>
      </c>
      <c r="I94" s="89" t="s">
        <v>92</v>
      </c>
    </row>
    <row r="95" spans="1:9" s="17" customFormat="1" ht="23.1" hidden="1" customHeight="1" thickBot="1" x14ac:dyDescent="0.2">
      <c r="A95" s="305" t="s">
        <v>89</v>
      </c>
      <c r="B95" s="306"/>
      <c r="C95" s="90" t="s">
        <v>90</v>
      </c>
      <c r="D95" s="91" t="s">
        <v>15</v>
      </c>
      <c r="E95" s="92">
        <v>0</v>
      </c>
      <c r="F95" s="93">
        <v>0</v>
      </c>
      <c r="G95" s="93">
        <v>0</v>
      </c>
      <c r="H95" s="94" t="s">
        <v>24</v>
      </c>
      <c r="I95" s="80">
        <f>SUM(G95:H95)</f>
        <v>0</v>
      </c>
    </row>
    <row r="96" spans="1:9" s="17" customFormat="1" ht="23.1" customHeight="1" thickBot="1" x14ac:dyDescent="0.2">
      <c r="A96" s="280" t="s">
        <v>75</v>
      </c>
      <c r="B96" s="281"/>
      <c r="C96" s="282"/>
      <c r="D96" s="91" t="s">
        <v>18</v>
      </c>
      <c r="E96" s="92">
        <v>2807535</v>
      </c>
      <c r="F96" s="93">
        <v>22370</v>
      </c>
      <c r="G96" s="93">
        <v>2829905</v>
      </c>
      <c r="H96" s="94" t="s">
        <v>94</v>
      </c>
      <c r="I96" s="95">
        <f>SUM(G96:H96)</f>
        <v>2829905</v>
      </c>
    </row>
    <row r="97" spans="1:9" s="17" customFormat="1" ht="9.75" customHeight="1" x14ac:dyDescent="0.15">
      <c r="A97" s="96"/>
      <c r="B97" s="96"/>
      <c r="C97" s="96"/>
      <c r="D97" s="96"/>
      <c r="E97" s="96"/>
      <c r="F97" s="96"/>
      <c r="G97" s="96"/>
      <c r="H97" s="96"/>
      <c r="I97" s="96"/>
    </row>
    <row r="98" spans="1:9" s="17" customFormat="1" ht="17.25" customHeight="1" thickBot="1" x14ac:dyDescent="0.2">
      <c r="A98" s="84" t="s">
        <v>91</v>
      </c>
      <c r="C98" s="84"/>
      <c r="D98" s="84"/>
      <c r="E98" s="85"/>
      <c r="F98" s="85"/>
      <c r="G98" s="85"/>
      <c r="H98" s="85"/>
      <c r="I98" s="86"/>
    </row>
    <row r="99" spans="1:9" s="17" customFormat="1" ht="18.75" customHeight="1" thickBot="1" x14ac:dyDescent="0.2">
      <c r="A99" s="283" t="s">
        <v>150</v>
      </c>
      <c r="B99" s="284"/>
      <c r="C99" s="284"/>
      <c r="D99" s="285"/>
      <c r="E99" s="157" t="s">
        <v>8</v>
      </c>
      <c r="F99" s="88" t="s">
        <v>9</v>
      </c>
      <c r="G99" s="88" t="s">
        <v>10</v>
      </c>
      <c r="H99" s="88" t="s">
        <v>11</v>
      </c>
      <c r="I99" s="89" t="s">
        <v>92</v>
      </c>
    </row>
    <row r="100" spans="1:9" s="17" customFormat="1" ht="23.1" hidden="1" customHeight="1" x14ac:dyDescent="0.15">
      <c r="A100" s="286" t="s">
        <v>13</v>
      </c>
      <c r="B100" s="287"/>
      <c r="C100" s="292" t="s">
        <v>90</v>
      </c>
      <c r="D100" s="158" t="s">
        <v>15</v>
      </c>
      <c r="E100" s="98">
        <f>E10+E95</f>
        <v>1721725</v>
      </c>
      <c r="F100" s="99">
        <f>F10+F95</f>
        <v>0</v>
      </c>
      <c r="G100" s="99">
        <f>G10+G95</f>
        <v>1721492</v>
      </c>
      <c r="H100" s="99">
        <f>H10</f>
        <v>233</v>
      </c>
      <c r="I100" s="100">
        <f>I10+I95</f>
        <v>1721725</v>
      </c>
    </row>
    <row r="101" spans="1:9" s="17" customFormat="1" ht="23.1" hidden="1" customHeight="1" x14ac:dyDescent="0.15">
      <c r="A101" s="288"/>
      <c r="B101" s="289"/>
      <c r="C101" s="293"/>
      <c r="D101" s="159" t="s">
        <v>93</v>
      </c>
      <c r="E101" s="32">
        <f>E11</f>
        <v>13915</v>
      </c>
      <c r="F101" s="32">
        <f>F11</f>
        <v>0</v>
      </c>
      <c r="G101" s="32">
        <f>G11</f>
        <v>13789</v>
      </c>
      <c r="H101" s="32">
        <f>H11</f>
        <v>126</v>
      </c>
      <c r="I101" s="34">
        <f>I11</f>
        <v>13915</v>
      </c>
    </row>
    <row r="102" spans="1:9" s="17" customFormat="1" ht="23.1" hidden="1" customHeight="1" thickBot="1" x14ac:dyDescent="0.2">
      <c r="A102" s="290"/>
      <c r="B102" s="291"/>
      <c r="C102" s="294" t="s">
        <v>20</v>
      </c>
      <c r="D102" s="254"/>
      <c r="E102" s="172">
        <f>E100+E101</f>
        <v>1735640</v>
      </c>
      <c r="F102" s="101">
        <f>F100+F101</f>
        <v>0</v>
      </c>
      <c r="G102" s="101">
        <f>G100+G101</f>
        <v>1735281</v>
      </c>
      <c r="H102" s="101">
        <f>H100+H101</f>
        <v>359</v>
      </c>
      <c r="I102" s="54">
        <f>I100+I101</f>
        <v>1735640</v>
      </c>
    </row>
    <row r="103" spans="1:9" s="17" customFormat="1" ht="23.1" customHeight="1" x14ac:dyDescent="0.15">
      <c r="A103" s="295" t="s">
        <v>75</v>
      </c>
      <c r="B103" s="296"/>
      <c r="C103" s="297"/>
      <c r="D103" s="158" t="s">
        <v>18</v>
      </c>
      <c r="E103" s="98">
        <f>E15+E96</f>
        <v>8194402</v>
      </c>
      <c r="F103" s="99">
        <f>F15+F96</f>
        <v>116040</v>
      </c>
      <c r="G103" s="99">
        <f>G15+G96</f>
        <v>8308376</v>
      </c>
      <c r="H103" s="99">
        <f>H15</f>
        <v>2066</v>
      </c>
      <c r="I103" s="100">
        <f>I15+I96</f>
        <v>8310442</v>
      </c>
    </row>
    <row r="104" spans="1:9" s="17" customFormat="1" ht="23.1" customHeight="1" x14ac:dyDescent="0.15">
      <c r="A104" s="195"/>
      <c r="B104" s="196"/>
      <c r="C104" s="298"/>
      <c r="D104" s="102" t="s">
        <v>19</v>
      </c>
      <c r="E104" s="170">
        <f>E16</f>
        <v>3627092</v>
      </c>
      <c r="F104" s="103">
        <f>F16</f>
        <v>141978</v>
      </c>
      <c r="G104" s="103">
        <f>G16</f>
        <v>3768701</v>
      </c>
      <c r="H104" s="104">
        <f>H16</f>
        <v>369</v>
      </c>
      <c r="I104" s="105">
        <f>I16</f>
        <v>3769070</v>
      </c>
    </row>
    <row r="105" spans="1:9" s="17" customFormat="1" ht="23.1" customHeight="1" thickBot="1" x14ac:dyDescent="0.2">
      <c r="A105" s="299"/>
      <c r="B105" s="300"/>
      <c r="C105" s="301"/>
      <c r="D105" s="106" t="s">
        <v>22</v>
      </c>
      <c r="E105" s="172">
        <f>E103+E104</f>
        <v>11821494</v>
      </c>
      <c r="F105" s="101">
        <f>F103+F104</f>
        <v>258018</v>
      </c>
      <c r="G105" s="101">
        <f>G103+G104</f>
        <v>12077077</v>
      </c>
      <c r="H105" s="107">
        <f>H103+H104</f>
        <v>2435</v>
      </c>
      <c r="I105" s="54">
        <f>I103+I104</f>
        <v>12079512</v>
      </c>
    </row>
    <row r="106" spans="1:9" s="17" customFormat="1" ht="23.1" customHeight="1" thickBot="1" x14ac:dyDescent="0.2">
      <c r="A106" s="280" t="s">
        <v>272</v>
      </c>
      <c r="B106" s="281"/>
      <c r="C106" s="281"/>
      <c r="D106" s="315"/>
      <c r="E106" s="76">
        <f>E88+E95+E96</f>
        <v>14328722</v>
      </c>
      <c r="F106" s="76">
        <f>F88+F95+F96</f>
        <v>260286</v>
      </c>
      <c r="G106" s="76">
        <f>G88+G95+G96</f>
        <v>14586204</v>
      </c>
      <c r="H106" s="76">
        <f>H88</f>
        <v>2804</v>
      </c>
      <c r="I106" s="80">
        <f>I88+I95+I96</f>
        <v>14589008</v>
      </c>
    </row>
    <row r="107" spans="1:9" s="17" customFormat="1" ht="23.1" customHeight="1" thickBot="1" x14ac:dyDescent="0.2">
      <c r="A107" s="280" t="s">
        <v>83</v>
      </c>
      <c r="B107" s="281"/>
      <c r="C107" s="281"/>
      <c r="D107" s="315"/>
      <c r="E107" s="77">
        <f>E89+E95+E96</f>
        <v>23439371</v>
      </c>
      <c r="F107" s="77">
        <f>F89+F95+F96</f>
        <v>260981</v>
      </c>
      <c r="G107" s="78" t="s">
        <v>268</v>
      </c>
      <c r="H107" s="78" t="s">
        <v>268</v>
      </c>
      <c r="I107" s="80">
        <f>I89+I95+I96</f>
        <v>23700352</v>
      </c>
    </row>
    <row r="108" spans="1:9" s="17" customFormat="1" ht="23.1" customHeight="1" thickBot="1" x14ac:dyDescent="0.2">
      <c r="A108" s="280" t="s">
        <v>95</v>
      </c>
      <c r="B108" s="281"/>
      <c r="C108" s="281"/>
      <c r="D108" s="315"/>
      <c r="E108" s="108">
        <f>IF(I105=0,0,IF(I103=0,0,I103/I105))</f>
        <v>0.68797828918916593</v>
      </c>
      <c r="F108" s="96"/>
      <c r="G108" s="96"/>
      <c r="H108" s="96"/>
      <c r="I108" s="96"/>
    </row>
    <row r="109" spans="1:9" s="17" customFormat="1" ht="21.95" customHeight="1" x14ac:dyDescent="0.15">
      <c r="A109" s="109"/>
      <c r="B109" s="109"/>
      <c r="C109" s="110"/>
      <c r="D109" s="110"/>
      <c r="E109" s="110"/>
      <c r="F109" s="110"/>
      <c r="G109" s="110"/>
      <c r="H109" s="110"/>
      <c r="I109" s="110"/>
    </row>
    <row r="110" spans="1:9" s="17" customFormat="1" ht="21.95" customHeight="1" x14ac:dyDescent="0.15">
      <c r="A110" s="109"/>
      <c r="B110" s="109"/>
      <c r="C110" s="110"/>
      <c r="D110" s="110"/>
      <c r="E110" s="110"/>
      <c r="F110" s="110"/>
      <c r="G110" s="110"/>
      <c r="H110" s="110"/>
      <c r="I110" s="110"/>
    </row>
    <row r="111" spans="1:9" s="17" customFormat="1" ht="21.95" hidden="1" customHeight="1" x14ac:dyDescent="0.15">
      <c r="A111" s="109"/>
      <c r="B111" s="109"/>
      <c r="C111" s="110"/>
      <c r="D111" s="110"/>
      <c r="E111" s="110"/>
      <c r="F111" s="110"/>
      <c r="G111" s="110"/>
      <c r="H111" s="110"/>
      <c r="I111" s="110"/>
    </row>
    <row r="112" spans="1:9" s="17" customFormat="1" ht="21.95" hidden="1" customHeight="1" x14ac:dyDescent="0.15">
      <c r="A112" s="109"/>
      <c r="B112" s="109"/>
      <c r="C112" s="110"/>
      <c r="D112" s="110"/>
      <c r="E112" s="110"/>
      <c r="F112" s="110"/>
      <c r="G112" s="110"/>
      <c r="H112" s="110"/>
      <c r="I112" s="110"/>
    </row>
    <row r="113" spans="1:9" s="17" customFormat="1" ht="21.95" hidden="1" customHeight="1" x14ac:dyDescent="0.15">
      <c r="A113" s="109"/>
      <c r="B113" s="109"/>
      <c r="C113" s="110"/>
      <c r="D113" s="110"/>
      <c r="E113" s="110"/>
      <c r="F113" s="110"/>
      <c r="G113" s="110"/>
      <c r="H113" s="110"/>
      <c r="I113" s="110"/>
    </row>
    <row r="114" spans="1:9" ht="9.75" hidden="1" customHeight="1" x14ac:dyDescent="0.15">
      <c r="A114" s="111"/>
      <c r="B114" s="111"/>
      <c r="C114" s="111"/>
      <c r="D114" s="111"/>
      <c r="E114" s="111"/>
      <c r="F114" s="111"/>
      <c r="G114" s="111"/>
      <c r="H114" s="111"/>
      <c r="I114" s="111"/>
    </row>
    <row r="115" spans="1:9" ht="28.5" x14ac:dyDescent="0.3">
      <c r="A115" s="316" t="str">
        <f>A1</f>
        <v>検査関係業務量報告</v>
      </c>
      <c r="B115" s="316"/>
      <c r="C115" s="316"/>
      <c r="D115" s="316"/>
      <c r="E115" s="316"/>
      <c r="F115" s="316"/>
      <c r="G115" s="316"/>
      <c r="H115" s="316"/>
      <c r="I115" s="316"/>
    </row>
    <row r="116" spans="1:9" ht="12.75" customHeight="1" x14ac:dyDescent="0.3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ht="15.75" customHeight="1" x14ac:dyDescent="0.2">
      <c r="A117" s="56"/>
      <c r="B117" s="57"/>
      <c r="C117" s="57"/>
      <c r="F117" s="7"/>
      <c r="G117" s="7"/>
      <c r="H117" s="8"/>
      <c r="I117" s="255" t="str">
        <f>IF(I3="","",I3)</f>
        <v/>
      </c>
    </row>
    <row r="118" spans="1:9" ht="23.25" customHeight="1" x14ac:dyDescent="0.15">
      <c r="A118" s="256" t="str">
        <f>A4</f>
        <v>令和 2年度</v>
      </c>
      <c r="B118" s="257"/>
      <c r="C118" s="257"/>
      <c r="D118" s="257"/>
      <c r="E118" s="257"/>
      <c r="F118" s="257"/>
      <c r="G118" s="257"/>
      <c r="H118" s="257"/>
      <c r="I118" s="255"/>
    </row>
    <row r="119" spans="1:9" ht="20.25" customHeight="1" x14ac:dyDescent="0.15">
      <c r="A119" s="58" t="str">
        <f>A5</f>
        <v>全国計</v>
      </c>
      <c r="B119" s="59"/>
      <c r="C119" s="59"/>
      <c r="D119" s="59"/>
      <c r="E119" s="10"/>
      <c r="F119" s="11"/>
      <c r="G119" s="11"/>
      <c r="H119" s="11"/>
      <c r="I119" s="14" t="s">
        <v>271</v>
      </c>
    </row>
    <row r="120" spans="1:9" s="17" customFormat="1" ht="9.9499999999999993" customHeight="1" x14ac:dyDescent="0.15"/>
    <row r="121" spans="1:9" s="17" customFormat="1" ht="19.5" customHeight="1" thickBot="1" x14ac:dyDescent="0.2">
      <c r="A121" s="84" t="s">
        <v>97</v>
      </c>
    </row>
    <row r="122" spans="1:9" s="17" customFormat="1" ht="18.75" customHeight="1" thickBot="1" x14ac:dyDescent="0.2">
      <c r="A122" s="283" t="s">
        <v>270</v>
      </c>
      <c r="B122" s="284"/>
      <c r="C122" s="284"/>
      <c r="D122" s="285"/>
      <c r="E122" s="157" t="s">
        <v>8</v>
      </c>
      <c r="F122" s="88" t="s">
        <v>9</v>
      </c>
      <c r="G122" s="88" t="s">
        <v>10</v>
      </c>
      <c r="H122" s="88" t="s">
        <v>11</v>
      </c>
      <c r="I122" s="89" t="s">
        <v>269</v>
      </c>
    </row>
    <row r="123" spans="1:9" s="17" customFormat="1" ht="18.95" customHeight="1" x14ac:dyDescent="0.15">
      <c r="A123" s="307" t="s">
        <v>33</v>
      </c>
      <c r="B123" s="308"/>
      <c r="C123" s="309"/>
      <c r="D123" s="310"/>
      <c r="E123" s="98">
        <f>E29</f>
        <v>5486065</v>
      </c>
      <c r="F123" s="98">
        <f>F29</f>
        <v>54</v>
      </c>
      <c r="G123" s="112" t="s">
        <v>94</v>
      </c>
      <c r="H123" s="112" t="s">
        <v>268</v>
      </c>
      <c r="I123" s="100">
        <f>I29</f>
        <v>5486119</v>
      </c>
    </row>
    <row r="124" spans="1:9" s="17" customFormat="1" ht="18.75" customHeight="1" x14ac:dyDescent="0.15">
      <c r="A124" s="311"/>
      <c r="B124" s="312"/>
      <c r="C124" s="200" t="s">
        <v>98</v>
      </c>
      <c r="D124" s="199"/>
      <c r="E124" s="32">
        <v>9575</v>
      </c>
      <c r="F124" s="33">
        <v>0</v>
      </c>
      <c r="G124" s="43" t="s">
        <v>268</v>
      </c>
      <c r="H124" s="43" t="s">
        <v>268</v>
      </c>
      <c r="I124" s="34">
        <v>9575</v>
      </c>
    </row>
    <row r="125" spans="1:9" s="17" customFormat="1" ht="18.95" customHeight="1" thickBot="1" x14ac:dyDescent="0.2">
      <c r="A125" s="313"/>
      <c r="B125" s="314"/>
      <c r="C125" s="294" t="s">
        <v>99</v>
      </c>
      <c r="D125" s="254"/>
      <c r="E125" s="107">
        <f>E123-E124</f>
        <v>5476490</v>
      </c>
      <c r="F125" s="107">
        <f>F123-F124</f>
        <v>54</v>
      </c>
      <c r="G125" s="52" t="s">
        <v>268</v>
      </c>
      <c r="H125" s="52" t="s">
        <v>94</v>
      </c>
      <c r="I125" s="54">
        <f>I123-I124</f>
        <v>5476544</v>
      </c>
    </row>
    <row r="126" spans="1:9" s="17" customFormat="1" ht="9.75" customHeight="1" x14ac:dyDescent="0.15">
      <c r="A126" s="96"/>
      <c r="B126" s="96"/>
      <c r="C126" s="96"/>
      <c r="D126" s="96"/>
      <c r="E126" s="96"/>
      <c r="F126" s="96"/>
      <c r="G126" s="96"/>
      <c r="H126" s="96"/>
      <c r="I126" s="96"/>
    </row>
    <row r="127" spans="1:9" ht="18" customHeight="1" thickBot="1" x14ac:dyDescent="0.2">
      <c r="A127" s="113" t="s">
        <v>267</v>
      </c>
      <c r="B127" s="113"/>
      <c r="C127" s="113"/>
      <c r="D127" s="96"/>
      <c r="E127" s="111"/>
      <c r="F127" s="111"/>
      <c r="G127" s="111"/>
      <c r="H127" s="111"/>
      <c r="I127" s="114"/>
    </row>
    <row r="128" spans="1:9" ht="21.95" customHeight="1" x14ac:dyDescent="0.15">
      <c r="A128" s="115"/>
      <c r="B128" s="116"/>
      <c r="C128" s="325" t="s">
        <v>101</v>
      </c>
      <c r="D128" s="326"/>
      <c r="E128" s="327" t="s">
        <v>102</v>
      </c>
      <c r="F128" s="325" t="s">
        <v>103</v>
      </c>
      <c r="G128" s="326"/>
      <c r="H128" s="329" t="s">
        <v>20</v>
      </c>
      <c r="I128" s="330"/>
    </row>
    <row r="129" spans="1:9" ht="21.95" customHeight="1" thickBot="1" x14ac:dyDescent="0.2">
      <c r="A129" s="117"/>
      <c r="B129" s="118"/>
      <c r="C129" s="119" t="s">
        <v>104</v>
      </c>
      <c r="D129" s="120" t="s">
        <v>105</v>
      </c>
      <c r="E129" s="328"/>
      <c r="F129" s="121" t="s">
        <v>104</v>
      </c>
      <c r="G129" s="122" t="s">
        <v>105</v>
      </c>
      <c r="H129" s="331"/>
      <c r="I129" s="332"/>
    </row>
    <row r="130" spans="1:9" ht="21.95" customHeight="1" x14ac:dyDescent="0.15">
      <c r="A130" s="333" t="s">
        <v>106</v>
      </c>
      <c r="B130" s="334"/>
      <c r="C130" s="123">
        <v>13038175</v>
      </c>
      <c r="D130" s="124">
        <v>1343238</v>
      </c>
      <c r="E130" s="125">
        <v>146349</v>
      </c>
      <c r="F130" s="123">
        <v>3050</v>
      </c>
      <c r="G130" s="124">
        <v>19</v>
      </c>
      <c r="H130" s="335">
        <v>14530831</v>
      </c>
      <c r="I130" s="336"/>
    </row>
    <row r="131" spans="1:9" ht="21.95" customHeight="1" thickBot="1" x14ac:dyDescent="0.2">
      <c r="A131" s="317" t="s">
        <v>107</v>
      </c>
      <c r="B131" s="318"/>
      <c r="C131" s="126">
        <v>2427</v>
      </c>
      <c r="D131" s="127">
        <v>0</v>
      </c>
      <c r="E131" s="128">
        <v>2</v>
      </c>
      <c r="F131" s="126">
        <v>0</v>
      </c>
      <c r="G131" s="127">
        <v>0</v>
      </c>
      <c r="H131" s="319">
        <v>2429</v>
      </c>
      <c r="I131" s="320"/>
    </row>
    <row r="132" spans="1:9" ht="21.95" customHeight="1" thickBot="1" x14ac:dyDescent="0.2">
      <c r="A132" s="321" t="s">
        <v>108</v>
      </c>
      <c r="B132" s="322"/>
      <c r="C132" s="129">
        <v>83087297500</v>
      </c>
      <c r="D132" s="130">
        <v>7626261800</v>
      </c>
      <c r="E132" s="129">
        <v>692510600</v>
      </c>
      <c r="F132" s="131">
        <v>8845000</v>
      </c>
      <c r="G132" s="80">
        <v>83600</v>
      </c>
      <c r="H132" s="323">
        <v>91414998500</v>
      </c>
      <c r="I132" s="324"/>
    </row>
    <row r="133" spans="1:9" s="17" customFormat="1" ht="21.95" customHeight="1" x14ac:dyDescent="0.15">
      <c r="A133" s="109"/>
      <c r="B133" s="109"/>
      <c r="C133" s="110"/>
      <c r="D133" s="110"/>
      <c r="E133" s="110"/>
      <c r="F133" s="110"/>
      <c r="G133" s="110"/>
      <c r="H133" s="110"/>
      <c r="I133" s="110"/>
    </row>
    <row r="134" spans="1:9" s="17" customFormat="1" ht="21.95" customHeight="1" x14ac:dyDescent="0.15">
      <c r="A134" s="109"/>
      <c r="B134" s="109"/>
      <c r="C134" s="110"/>
      <c r="D134" s="110"/>
      <c r="E134" s="110"/>
      <c r="F134" s="110"/>
      <c r="G134" s="110"/>
      <c r="H134" s="110"/>
      <c r="I134" s="110"/>
    </row>
    <row r="135" spans="1:9" s="17" customFormat="1" ht="21.95" customHeight="1" x14ac:dyDescent="0.15">
      <c r="A135" s="109"/>
      <c r="B135" s="109"/>
      <c r="C135" s="110"/>
      <c r="D135" s="110"/>
      <c r="E135" s="110"/>
      <c r="F135" s="110"/>
      <c r="G135" s="110"/>
      <c r="H135" s="110"/>
      <c r="I135" s="110"/>
    </row>
    <row r="136" spans="1:9" s="17" customFormat="1" ht="21.95" customHeight="1" x14ac:dyDescent="0.15">
      <c r="A136" s="109"/>
      <c r="B136" s="109"/>
      <c r="C136" s="110"/>
      <c r="D136" s="110"/>
      <c r="E136" s="110"/>
      <c r="F136" s="110"/>
      <c r="G136" s="110"/>
      <c r="H136" s="110"/>
      <c r="I136" s="110"/>
    </row>
    <row r="137" spans="1:9" s="17" customFormat="1" ht="21.95" customHeight="1" x14ac:dyDescent="0.15">
      <c r="A137" s="109"/>
      <c r="B137" s="109"/>
      <c r="C137" s="110"/>
      <c r="D137" s="110"/>
      <c r="E137" s="110"/>
      <c r="F137" s="110"/>
      <c r="G137" s="110"/>
      <c r="H137" s="110"/>
      <c r="I137" s="110"/>
    </row>
    <row r="138" spans="1:9" s="17" customFormat="1" ht="21.95" customHeight="1" x14ac:dyDescent="0.15">
      <c r="A138" s="109"/>
      <c r="B138" s="109"/>
      <c r="C138" s="110"/>
      <c r="D138" s="110"/>
      <c r="E138" s="110"/>
      <c r="F138" s="110"/>
      <c r="G138" s="110"/>
      <c r="H138" s="110"/>
      <c r="I138" s="110"/>
    </row>
    <row r="139" spans="1:9" s="17" customFormat="1" ht="21.95" customHeight="1" x14ac:dyDescent="0.15">
      <c r="A139" s="109"/>
      <c r="B139" s="109"/>
      <c r="C139" s="110"/>
      <c r="D139" s="110"/>
      <c r="E139" s="110"/>
      <c r="F139" s="110"/>
      <c r="G139" s="110"/>
      <c r="H139" s="110"/>
      <c r="I139" s="110"/>
    </row>
    <row r="140" spans="1:9" s="17" customFormat="1" ht="21.95" customHeight="1" x14ac:dyDescent="0.15">
      <c r="A140" s="109"/>
      <c r="B140" s="109"/>
      <c r="C140" s="110"/>
      <c r="D140" s="110"/>
      <c r="E140" s="110"/>
      <c r="F140" s="110"/>
      <c r="G140" s="110"/>
      <c r="H140" s="110"/>
      <c r="I140" s="110"/>
    </row>
    <row r="141" spans="1:9" s="17" customFormat="1" ht="21.95" customHeight="1" x14ac:dyDescent="0.15">
      <c r="A141" s="109"/>
      <c r="B141" s="109"/>
      <c r="C141" s="110"/>
      <c r="D141" s="110"/>
      <c r="E141" s="110"/>
      <c r="F141" s="110"/>
      <c r="G141" s="110"/>
      <c r="H141" s="110"/>
      <c r="I141" s="110"/>
    </row>
    <row r="142" spans="1:9" s="17" customFormat="1" ht="21.95" customHeight="1" x14ac:dyDescent="0.15">
      <c r="A142" s="109"/>
      <c r="B142" s="109"/>
      <c r="C142" s="110"/>
      <c r="D142" s="110"/>
      <c r="E142" s="110"/>
      <c r="F142" s="110"/>
      <c r="G142" s="110"/>
      <c r="H142" s="110"/>
      <c r="I142" s="110"/>
    </row>
    <row r="143" spans="1:9" s="17" customFormat="1" ht="21.95" customHeight="1" x14ac:dyDescent="0.15">
      <c r="A143" s="109"/>
      <c r="B143" s="109"/>
      <c r="C143" s="110"/>
      <c r="D143" s="110"/>
      <c r="E143" s="110"/>
      <c r="F143" s="110"/>
      <c r="G143" s="110"/>
      <c r="H143" s="110"/>
      <c r="I143" s="110"/>
    </row>
    <row r="144" spans="1:9" s="17" customFormat="1" ht="21.95" customHeight="1" x14ac:dyDescent="0.15">
      <c r="A144" s="109"/>
      <c r="B144" s="109"/>
      <c r="C144" s="110"/>
      <c r="D144" s="110"/>
      <c r="E144" s="110"/>
      <c r="F144" s="110"/>
      <c r="G144" s="110"/>
      <c r="H144" s="110"/>
      <c r="I144" s="110"/>
    </row>
    <row r="145" spans="1:9" s="17" customFormat="1" ht="21.95" customHeight="1" x14ac:dyDescent="0.15">
      <c r="A145" s="109"/>
      <c r="B145" s="109"/>
      <c r="C145" s="110"/>
      <c r="D145" s="110"/>
      <c r="E145" s="110"/>
      <c r="F145" s="110"/>
      <c r="G145" s="110"/>
      <c r="H145" s="110"/>
      <c r="I145" s="110"/>
    </row>
    <row r="146" spans="1:9" s="17" customFormat="1" ht="21.95" customHeight="1" x14ac:dyDescent="0.15">
      <c r="A146" s="109"/>
      <c r="B146" s="109"/>
      <c r="C146" s="110"/>
      <c r="D146" s="110"/>
      <c r="E146" s="110"/>
      <c r="F146" s="110"/>
      <c r="G146" s="110"/>
      <c r="H146" s="110"/>
      <c r="I146" s="110"/>
    </row>
    <row r="147" spans="1:9" s="17" customFormat="1" ht="21.95" customHeight="1" x14ac:dyDescent="0.15">
      <c r="A147" s="109"/>
      <c r="B147" s="109"/>
      <c r="C147" s="110"/>
      <c r="D147" s="110"/>
      <c r="E147" s="110"/>
      <c r="F147" s="110"/>
      <c r="G147" s="110"/>
      <c r="H147" s="110"/>
      <c r="I147" s="110"/>
    </row>
    <row r="148" spans="1:9" s="17" customFormat="1" ht="21.95" customHeight="1" x14ac:dyDescent="0.15">
      <c r="A148" s="109"/>
      <c r="B148" s="109"/>
      <c r="C148" s="110"/>
      <c r="D148" s="110"/>
      <c r="E148" s="110"/>
      <c r="F148" s="110"/>
      <c r="G148" s="110"/>
      <c r="H148" s="110"/>
      <c r="I148" s="110"/>
    </row>
    <row r="149" spans="1:9" s="17" customFormat="1" ht="21.95" customHeight="1" x14ac:dyDescent="0.15">
      <c r="A149" s="109"/>
      <c r="B149" s="109"/>
      <c r="C149" s="110"/>
      <c r="D149" s="110"/>
      <c r="E149" s="110"/>
      <c r="F149" s="110"/>
      <c r="G149" s="110"/>
      <c r="H149" s="110"/>
      <c r="I149" s="110"/>
    </row>
    <row r="150" spans="1:9" s="17" customFormat="1" ht="21.95" customHeight="1" x14ac:dyDescent="0.15">
      <c r="A150" s="109"/>
      <c r="B150" s="109"/>
      <c r="C150" s="110"/>
      <c r="D150" s="110"/>
      <c r="E150" s="110"/>
      <c r="F150" s="110"/>
      <c r="G150" s="110"/>
      <c r="H150" s="110"/>
      <c r="I150" s="110"/>
    </row>
    <row r="151" spans="1:9" s="17" customFormat="1" ht="21.95" customHeight="1" x14ac:dyDescent="0.15">
      <c r="A151" s="109"/>
      <c r="B151" s="109"/>
      <c r="C151" s="110"/>
      <c r="D151" s="110"/>
      <c r="E151" s="110"/>
      <c r="F151" s="110"/>
      <c r="G151" s="110"/>
      <c r="H151" s="110"/>
      <c r="I151" s="110"/>
    </row>
    <row r="152" spans="1:9" s="17" customFormat="1" ht="21.95" customHeight="1" x14ac:dyDescent="0.15">
      <c r="A152" s="109"/>
      <c r="B152" s="109"/>
      <c r="C152" s="110"/>
      <c r="D152" s="110"/>
      <c r="E152" s="110"/>
      <c r="F152" s="110"/>
      <c r="G152" s="110"/>
      <c r="H152" s="110"/>
      <c r="I152" s="110"/>
    </row>
    <row r="153" spans="1:9" s="17" customFormat="1" ht="21.95" customHeight="1" x14ac:dyDescent="0.15">
      <c r="A153" s="109"/>
      <c r="B153" s="109"/>
      <c r="C153" s="110"/>
      <c r="D153" s="110"/>
      <c r="E153" s="110"/>
      <c r="F153" s="110"/>
      <c r="G153" s="110"/>
      <c r="H153" s="110"/>
      <c r="I153" s="110"/>
    </row>
    <row r="154" spans="1:9" s="17" customFormat="1" ht="21.95" customHeight="1" x14ac:dyDescent="0.15">
      <c r="A154" s="109"/>
      <c r="B154" s="109"/>
      <c r="C154" s="110"/>
      <c r="D154" s="110"/>
      <c r="E154" s="110"/>
      <c r="F154" s="110"/>
      <c r="G154" s="110"/>
      <c r="H154" s="110"/>
      <c r="I154" s="110"/>
    </row>
    <row r="155" spans="1:9" s="17" customFormat="1" ht="21.95" customHeight="1" x14ac:dyDescent="0.15">
      <c r="A155" s="109"/>
      <c r="B155" s="109"/>
      <c r="C155" s="110"/>
      <c r="D155" s="110"/>
      <c r="E155" s="110"/>
      <c r="F155" s="110"/>
      <c r="G155" s="110"/>
      <c r="H155" s="110"/>
      <c r="I155" s="110"/>
    </row>
    <row r="156" spans="1:9" s="17" customFormat="1" ht="21.95" customHeight="1" x14ac:dyDescent="0.15">
      <c r="A156" s="109"/>
      <c r="B156" s="109"/>
      <c r="C156" s="110"/>
      <c r="D156" s="110"/>
      <c r="E156" s="110"/>
      <c r="F156" s="110"/>
      <c r="G156" s="110"/>
      <c r="H156" s="110"/>
      <c r="I156" s="110"/>
    </row>
    <row r="157" spans="1:9" s="17" customFormat="1" ht="21.95" customHeight="1" x14ac:dyDescent="0.15">
      <c r="A157" s="109"/>
      <c r="B157" s="109"/>
      <c r="C157" s="110"/>
      <c r="D157" s="110"/>
      <c r="E157" s="110"/>
      <c r="F157" s="110"/>
      <c r="G157" s="110"/>
      <c r="H157" s="110"/>
      <c r="I157" s="110"/>
    </row>
    <row r="158" spans="1:9" s="17" customFormat="1" ht="21.95" customHeight="1" x14ac:dyDescent="0.15">
      <c r="A158" s="109"/>
      <c r="B158" s="109"/>
      <c r="C158" s="110"/>
      <c r="D158" s="110"/>
      <c r="E158" s="110"/>
      <c r="F158" s="110"/>
      <c r="G158" s="110"/>
      <c r="H158" s="110"/>
      <c r="I158" s="110"/>
    </row>
    <row r="159" spans="1:9" s="17" customFormat="1" ht="21.95" customHeight="1" x14ac:dyDescent="0.15">
      <c r="A159" s="109"/>
      <c r="B159" s="109"/>
      <c r="C159" s="110"/>
      <c r="D159" s="110"/>
      <c r="E159" s="110"/>
      <c r="F159" s="110"/>
      <c r="G159" s="110"/>
      <c r="H159" s="110"/>
      <c r="I159" s="110"/>
    </row>
    <row r="160" spans="1:9" s="17" customFormat="1" ht="21.95" customHeight="1" x14ac:dyDescent="0.15">
      <c r="A160" s="109"/>
      <c r="B160" s="109"/>
      <c r="C160" s="110"/>
      <c r="D160" s="110"/>
      <c r="E160" s="110"/>
      <c r="F160" s="110"/>
      <c r="G160" s="110"/>
      <c r="H160" s="110"/>
      <c r="I160" s="110"/>
    </row>
    <row r="161" spans="1:9" s="17" customFormat="1" ht="21.95" customHeight="1" x14ac:dyDescent="0.15">
      <c r="A161" s="109"/>
      <c r="B161" s="109"/>
      <c r="C161" s="110"/>
      <c r="D161" s="110"/>
      <c r="E161" s="110"/>
      <c r="F161" s="110"/>
      <c r="G161" s="110"/>
      <c r="H161" s="110"/>
      <c r="I161" s="110"/>
    </row>
    <row r="162" spans="1:9" s="17" customFormat="1" ht="21.95" customHeight="1" x14ac:dyDescent="0.15">
      <c r="A162" s="109"/>
      <c r="B162" s="109"/>
      <c r="C162" s="110"/>
      <c r="D162" s="110"/>
      <c r="E162" s="110"/>
      <c r="F162" s="110"/>
      <c r="G162" s="110"/>
      <c r="H162" s="110"/>
      <c r="I162" s="110"/>
    </row>
    <row r="163" spans="1:9" s="17" customFormat="1" ht="21.95" customHeight="1" x14ac:dyDescent="0.15">
      <c r="A163" s="109"/>
      <c r="B163" s="109"/>
      <c r="C163" s="110"/>
      <c r="D163" s="110"/>
      <c r="E163" s="110"/>
      <c r="F163" s="110"/>
      <c r="G163" s="110"/>
      <c r="H163" s="110"/>
      <c r="I163" s="110"/>
    </row>
    <row r="164" spans="1:9" s="17" customFormat="1" ht="21.95" customHeight="1" x14ac:dyDescent="0.15">
      <c r="A164" s="109"/>
      <c r="B164" s="109"/>
      <c r="C164" s="110"/>
      <c r="D164" s="110"/>
      <c r="E164" s="110"/>
      <c r="F164" s="110"/>
      <c r="G164" s="110"/>
      <c r="H164" s="110"/>
      <c r="I164" s="110"/>
    </row>
    <row r="165" spans="1:9" s="17" customFormat="1" ht="21.95" customHeight="1" x14ac:dyDescent="0.15">
      <c r="A165" s="109"/>
      <c r="B165" s="109"/>
      <c r="C165" s="110"/>
      <c r="D165" s="110"/>
      <c r="E165" s="110"/>
      <c r="F165" s="110"/>
      <c r="G165" s="110"/>
      <c r="H165" s="110"/>
      <c r="I165" s="110"/>
    </row>
    <row r="166" spans="1:9" s="17" customFormat="1" ht="21.95" customHeight="1" x14ac:dyDescent="0.15">
      <c r="A166" s="109"/>
      <c r="B166" s="109"/>
      <c r="C166" s="110"/>
      <c r="D166" s="110"/>
      <c r="E166" s="110"/>
      <c r="F166" s="110"/>
      <c r="G166" s="110"/>
      <c r="H166" s="110"/>
      <c r="I166" s="110"/>
    </row>
    <row r="167" spans="1:9" s="17" customFormat="1" ht="21.95" customHeight="1" x14ac:dyDescent="0.15">
      <c r="A167" s="109"/>
      <c r="B167" s="109"/>
      <c r="C167" s="110"/>
      <c r="D167" s="110"/>
      <c r="E167" s="110"/>
      <c r="F167" s="110"/>
      <c r="G167" s="110"/>
      <c r="H167" s="110"/>
      <c r="I167" s="110"/>
    </row>
    <row r="168" spans="1:9" s="17" customFormat="1" ht="21.95" customHeight="1" x14ac:dyDescent="0.15">
      <c r="A168" s="109"/>
      <c r="B168" s="109"/>
      <c r="C168" s="110"/>
      <c r="D168" s="110"/>
      <c r="E168" s="110"/>
      <c r="F168" s="110"/>
      <c r="G168" s="110"/>
      <c r="H168" s="110"/>
      <c r="I168" s="110"/>
    </row>
    <row r="169" spans="1:9" s="17" customFormat="1" ht="21.95" customHeight="1" x14ac:dyDescent="0.15">
      <c r="A169" s="109"/>
      <c r="B169" s="109"/>
      <c r="C169" s="110"/>
      <c r="D169" s="110"/>
      <c r="E169" s="110"/>
      <c r="F169" s="110"/>
      <c r="G169" s="110"/>
      <c r="H169" s="110"/>
      <c r="I169" s="110"/>
    </row>
    <row r="170" spans="1:9" s="17" customFormat="1" ht="21.95" customHeight="1" x14ac:dyDescent="0.15">
      <c r="A170" s="109"/>
      <c r="B170" s="109"/>
      <c r="C170" s="110"/>
      <c r="D170" s="110"/>
      <c r="E170" s="110"/>
      <c r="F170" s="110"/>
      <c r="G170" s="110"/>
      <c r="H170" s="110"/>
      <c r="I170" s="110"/>
    </row>
  </sheetData>
  <mergeCells count="109">
    <mergeCell ref="A1:I1"/>
    <mergeCell ref="I3:I4"/>
    <mergeCell ref="A4:H4"/>
    <mergeCell ref="A9:D9"/>
    <mergeCell ref="A10:B14"/>
    <mergeCell ref="C10:C11"/>
    <mergeCell ref="C12:C13"/>
    <mergeCell ref="C14:D14"/>
    <mergeCell ref="A15:C17"/>
    <mergeCell ref="A18:C18"/>
    <mergeCell ref="A19:C21"/>
    <mergeCell ref="A22:D22"/>
    <mergeCell ref="C23:D23"/>
    <mergeCell ref="C25:D25"/>
    <mergeCell ref="A26:C28"/>
    <mergeCell ref="A29:D29"/>
    <mergeCell ref="A30:B30"/>
    <mergeCell ref="C30:D30"/>
    <mergeCell ref="A32:B32"/>
    <mergeCell ref="C32:D32"/>
    <mergeCell ref="A33:B37"/>
    <mergeCell ref="C33:D33"/>
    <mergeCell ref="C34:D34"/>
    <mergeCell ref="C35:D35"/>
    <mergeCell ref="C36:D36"/>
    <mergeCell ref="C37:D37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48:B52"/>
    <mergeCell ref="C48:D48"/>
    <mergeCell ref="C50:D50"/>
    <mergeCell ref="C51:D51"/>
    <mergeCell ref="C52:D52"/>
    <mergeCell ref="A53:D53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C76:D76"/>
    <mergeCell ref="A77:B81"/>
    <mergeCell ref="C77:D77"/>
    <mergeCell ref="C78:D78"/>
    <mergeCell ref="C79:D79"/>
    <mergeCell ref="C80:D80"/>
    <mergeCell ref="C81:D81"/>
    <mergeCell ref="A82:B86"/>
    <mergeCell ref="C82:D82"/>
    <mergeCell ref="C84:D84"/>
    <mergeCell ref="C85:D85"/>
    <mergeCell ref="C86:D86"/>
    <mergeCell ref="A87:D87"/>
    <mergeCell ref="A88:D88"/>
    <mergeCell ref="A89:D89"/>
    <mergeCell ref="A90:D90"/>
    <mergeCell ref="A91:D91"/>
    <mergeCell ref="A94:D94"/>
    <mergeCell ref="A95:B95"/>
    <mergeCell ref="A96:C96"/>
    <mergeCell ref="A99:D99"/>
    <mergeCell ref="A100:B102"/>
    <mergeCell ref="C100:C101"/>
    <mergeCell ref="C102:D102"/>
    <mergeCell ref="A103:C105"/>
    <mergeCell ref="A106:D106"/>
    <mergeCell ref="A107:D107"/>
    <mergeCell ref="A108:D108"/>
    <mergeCell ref="A115:I115"/>
    <mergeCell ref="I117:I118"/>
    <mergeCell ref="A118:H118"/>
    <mergeCell ref="A122:D122"/>
    <mergeCell ref="A123:D123"/>
    <mergeCell ref="A124:B124"/>
    <mergeCell ref="C124:D124"/>
    <mergeCell ref="A125:B125"/>
    <mergeCell ref="C125:D125"/>
    <mergeCell ref="A131:B131"/>
    <mergeCell ref="H131:I131"/>
    <mergeCell ref="A132:B132"/>
    <mergeCell ref="H132:I132"/>
    <mergeCell ref="C128:D128"/>
    <mergeCell ref="E128:E129"/>
    <mergeCell ref="F128:G128"/>
    <mergeCell ref="H128:I129"/>
    <mergeCell ref="A130:B130"/>
    <mergeCell ref="H130:I130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horizontalDpi="4294967293" r:id="rId1"/>
  <headerFooter alignWithMargins="0"/>
  <rowBreaks count="2" manualBreakCount="2">
    <brk id="54" max="9" man="1"/>
    <brk id="114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zoomScale="70" zoomScaleNormal="70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201" t="s">
        <v>109</v>
      </c>
      <c r="B1" s="201"/>
      <c r="C1" s="201"/>
      <c r="D1" s="201"/>
      <c r="E1" s="201"/>
      <c r="F1" s="201"/>
      <c r="G1" s="201"/>
      <c r="H1" s="201"/>
      <c r="I1" s="201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202" t="s">
        <v>1</v>
      </c>
    </row>
    <row r="4" spans="1:9" ht="19.5" customHeight="1" x14ac:dyDescent="0.15">
      <c r="A4" s="203" t="s">
        <v>227</v>
      </c>
      <c r="B4" s="203"/>
      <c r="C4" s="203"/>
      <c r="D4" s="203"/>
      <c r="E4" s="203"/>
      <c r="F4" s="203"/>
      <c r="G4" s="203"/>
      <c r="H4" s="203"/>
      <c r="I4" s="202"/>
    </row>
    <row r="5" spans="1:9" ht="20.25" customHeight="1" x14ac:dyDescent="0.15">
      <c r="A5" s="9" t="s">
        <v>228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220</v>
      </c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204" t="s">
        <v>229</v>
      </c>
      <c r="B9" s="205"/>
      <c r="C9" s="205"/>
      <c r="D9" s="206"/>
      <c r="E9" s="149" t="s">
        <v>8</v>
      </c>
      <c r="F9" s="18" t="s">
        <v>9</v>
      </c>
      <c r="G9" s="18" t="s">
        <v>10</v>
      </c>
      <c r="H9" s="18" t="s">
        <v>11</v>
      </c>
      <c r="I9" s="19" t="s">
        <v>230</v>
      </c>
    </row>
    <row r="10" spans="1:9" ht="23.1" customHeight="1" x14ac:dyDescent="0.15">
      <c r="A10" s="207" t="s">
        <v>13</v>
      </c>
      <c r="B10" s="208"/>
      <c r="C10" s="213" t="s">
        <v>14</v>
      </c>
      <c r="D10" s="20" t="s">
        <v>15</v>
      </c>
      <c r="E10" s="168">
        <v>133227</v>
      </c>
      <c r="F10" s="21">
        <v>0</v>
      </c>
      <c r="G10" s="21">
        <v>133207</v>
      </c>
      <c r="H10" s="21">
        <v>20</v>
      </c>
      <c r="I10" s="176">
        <f t="shared" ref="I10:I17" si="0">SUM(G10:H10)</f>
        <v>133227</v>
      </c>
    </row>
    <row r="11" spans="1:9" ht="23.1" customHeight="1" x14ac:dyDescent="0.15">
      <c r="A11" s="209"/>
      <c r="B11" s="210"/>
      <c r="C11" s="214"/>
      <c r="D11" s="150" t="s">
        <v>114</v>
      </c>
      <c r="E11" s="24">
        <v>1110</v>
      </c>
      <c r="F11" s="25">
        <v>0</v>
      </c>
      <c r="G11" s="25">
        <v>1087</v>
      </c>
      <c r="H11" s="25">
        <v>23</v>
      </c>
      <c r="I11" s="26">
        <f t="shared" si="0"/>
        <v>1110</v>
      </c>
    </row>
    <row r="12" spans="1:9" ht="23.1" customHeight="1" x14ac:dyDescent="0.15">
      <c r="A12" s="209"/>
      <c r="B12" s="210"/>
      <c r="C12" s="215" t="s">
        <v>17</v>
      </c>
      <c r="D12" s="150" t="s">
        <v>18</v>
      </c>
      <c r="E12" s="24">
        <v>17801</v>
      </c>
      <c r="F12" s="25">
        <v>0</v>
      </c>
      <c r="G12" s="25">
        <v>17801</v>
      </c>
      <c r="H12" s="25">
        <v>0</v>
      </c>
      <c r="I12" s="26">
        <f t="shared" si="0"/>
        <v>17801</v>
      </c>
    </row>
    <row r="13" spans="1:9" ht="23.1" customHeight="1" x14ac:dyDescent="0.15">
      <c r="A13" s="209"/>
      <c r="B13" s="210"/>
      <c r="C13" s="214"/>
      <c r="D13" s="150" t="s">
        <v>19</v>
      </c>
      <c r="E13" s="24">
        <v>21771</v>
      </c>
      <c r="F13" s="25">
        <v>32</v>
      </c>
      <c r="G13" s="25">
        <v>21803</v>
      </c>
      <c r="H13" s="25">
        <v>0</v>
      </c>
      <c r="I13" s="26">
        <f t="shared" si="0"/>
        <v>21803</v>
      </c>
    </row>
    <row r="14" spans="1:9" ht="23.1" customHeight="1" x14ac:dyDescent="0.15">
      <c r="A14" s="211"/>
      <c r="B14" s="212"/>
      <c r="C14" s="216" t="s">
        <v>20</v>
      </c>
      <c r="D14" s="217"/>
      <c r="E14" s="169">
        <f>SUM(E10:E13)</f>
        <v>173909</v>
      </c>
      <c r="F14" s="25">
        <f>SUM(F10:F13)</f>
        <v>32</v>
      </c>
      <c r="G14" s="25">
        <f>SUM(G10:G13)</f>
        <v>173898</v>
      </c>
      <c r="H14" s="25">
        <f>SUM(H10:H13)</f>
        <v>43</v>
      </c>
      <c r="I14" s="26">
        <f t="shared" si="0"/>
        <v>173941</v>
      </c>
    </row>
    <row r="15" spans="1:9" ht="23.1" customHeight="1" x14ac:dyDescent="0.15">
      <c r="A15" s="184" t="s">
        <v>131</v>
      </c>
      <c r="B15" s="185"/>
      <c r="C15" s="186"/>
      <c r="D15" s="150" t="s">
        <v>18</v>
      </c>
      <c r="E15" s="27">
        <v>402335</v>
      </c>
      <c r="F15" s="25">
        <v>6926</v>
      </c>
      <c r="G15" s="25">
        <v>408980</v>
      </c>
      <c r="H15" s="25">
        <v>281</v>
      </c>
      <c r="I15" s="26">
        <f t="shared" si="0"/>
        <v>409261</v>
      </c>
    </row>
    <row r="16" spans="1:9" ht="23.1" customHeight="1" x14ac:dyDescent="0.15">
      <c r="A16" s="187"/>
      <c r="B16" s="188"/>
      <c r="C16" s="189"/>
      <c r="D16" s="150" t="s">
        <v>19</v>
      </c>
      <c r="E16" s="27">
        <v>263289</v>
      </c>
      <c r="F16" s="25">
        <v>10451</v>
      </c>
      <c r="G16" s="25">
        <v>273725</v>
      </c>
      <c r="H16" s="25">
        <v>15</v>
      </c>
      <c r="I16" s="26">
        <f t="shared" si="0"/>
        <v>273740</v>
      </c>
    </row>
    <row r="17" spans="1:9" ht="23.1" customHeight="1" x14ac:dyDescent="0.15">
      <c r="A17" s="190"/>
      <c r="B17" s="191"/>
      <c r="C17" s="192"/>
      <c r="D17" s="150" t="s">
        <v>22</v>
      </c>
      <c r="E17" s="28">
        <f>SUM(E15:E16)</f>
        <v>665624</v>
      </c>
      <c r="F17" s="25">
        <f>SUM(F15:F16)</f>
        <v>17377</v>
      </c>
      <c r="G17" s="25">
        <f>SUM(G15:G16)</f>
        <v>682705</v>
      </c>
      <c r="H17" s="24">
        <f>SUM(H15:H16)</f>
        <v>296</v>
      </c>
      <c r="I17" s="26">
        <f t="shared" si="0"/>
        <v>683001</v>
      </c>
    </row>
    <row r="18" spans="1:9" ht="23.1" customHeight="1" x14ac:dyDescent="0.15">
      <c r="A18" s="193" t="s">
        <v>23</v>
      </c>
      <c r="B18" s="194"/>
      <c r="C18" s="194"/>
      <c r="D18" s="151"/>
      <c r="E18" s="28">
        <v>0</v>
      </c>
      <c r="F18" s="25">
        <v>0</v>
      </c>
      <c r="G18" s="30" t="s">
        <v>24</v>
      </c>
      <c r="H18" s="31" t="s">
        <v>24</v>
      </c>
      <c r="I18" s="26">
        <v>0</v>
      </c>
    </row>
    <row r="19" spans="1:9" ht="23.1" customHeight="1" x14ac:dyDescent="0.15">
      <c r="A19" s="184" t="s">
        <v>25</v>
      </c>
      <c r="B19" s="185"/>
      <c r="C19" s="186"/>
      <c r="D19" s="150" t="s">
        <v>18</v>
      </c>
      <c r="E19" s="27">
        <v>333</v>
      </c>
      <c r="F19" s="25">
        <v>1</v>
      </c>
      <c r="G19" s="25">
        <v>334</v>
      </c>
      <c r="H19" s="25">
        <v>0</v>
      </c>
      <c r="I19" s="26">
        <f t="shared" ref="I19:I25" si="1">SUM(G19:H19)</f>
        <v>334</v>
      </c>
    </row>
    <row r="20" spans="1:9" ht="23.1" customHeight="1" x14ac:dyDescent="0.15">
      <c r="A20" s="187"/>
      <c r="B20" s="188"/>
      <c r="C20" s="189"/>
      <c r="D20" s="150" t="s">
        <v>19</v>
      </c>
      <c r="E20" s="27">
        <v>7593</v>
      </c>
      <c r="F20" s="25">
        <v>96</v>
      </c>
      <c r="G20" s="25">
        <v>7689</v>
      </c>
      <c r="H20" s="25">
        <v>0</v>
      </c>
      <c r="I20" s="26">
        <f t="shared" si="1"/>
        <v>7689</v>
      </c>
    </row>
    <row r="21" spans="1:9" ht="23.1" customHeight="1" x14ac:dyDescent="0.15">
      <c r="A21" s="190"/>
      <c r="B21" s="191"/>
      <c r="C21" s="192"/>
      <c r="D21" s="150" t="s">
        <v>22</v>
      </c>
      <c r="E21" s="28">
        <f>SUM(E19:E20)</f>
        <v>7926</v>
      </c>
      <c r="F21" s="25">
        <f>SUM(F19:F20)</f>
        <v>97</v>
      </c>
      <c r="G21" s="25">
        <f>SUM(G19:G20)</f>
        <v>8023</v>
      </c>
      <c r="H21" s="24">
        <f>SUM(H19:H20)</f>
        <v>0</v>
      </c>
      <c r="I21" s="26">
        <f t="shared" si="1"/>
        <v>8023</v>
      </c>
    </row>
    <row r="22" spans="1:9" ht="23.1" customHeight="1" x14ac:dyDescent="0.15">
      <c r="A22" s="195" t="s">
        <v>26</v>
      </c>
      <c r="B22" s="196"/>
      <c r="C22" s="196"/>
      <c r="D22" s="197"/>
      <c r="E22" s="32">
        <v>1218</v>
      </c>
      <c r="F22" s="33">
        <v>0</v>
      </c>
      <c r="G22" s="33">
        <v>1218</v>
      </c>
      <c r="H22" s="33">
        <v>0</v>
      </c>
      <c r="I22" s="34">
        <f t="shared" si="1"/>
        <v>1218</v>
      </c>
    </row>
    <row r="23" spans="1:9" ht="23.1" customHeight="1" x14ac:dyDescent="0.15">
      <c r="A23" s="153"/>
      <c r="B23" s="154"/>
      <c r="C23" s="198" t="s">
        <v>117</v>
      </c>
      <c r="D23" s="199"/>
      <c r="E23" s="32">
        <v>65</v>
      </c>
      <c r="F23" s="33">
        <v>0</v>
      </c>
      <c r="G23" s="33">
        <v>65</v>
      </c>
      <c r="H23" s="33">
        <v>0</v>
      </c>
      <c r="I23" s="34">
        <f t="shared" si="1"/>
        <v>65</v>
      </c>
    </row>
    <row r="24" spans="1:9" ht="23.1" customHeight="1" x14ac:dyDescent="0.15">
      <c r="A24" s="153"/>
      <c r="B24" s="154"/>
      <c r="C24" s="37"/>
      <c r="D24" s="147" t="s">
        <v>28</v>
      </c>
      <c r="E24" s="32">
        <v>4</v>
      </c>
      <c r="F24" s="33">
        <v>0</v>
      </c>
      <c r="G24" s="33">
        <v>4</v>
      </c>
      <c r="H24" s="33">
        <v>0</v>
      </c>
      <c r="I24" s="34">
        <f t="shared" si="1"/>
        <v>4</v>
      </c>
    </row>
    <row r="25" spans="1:9" ht="23.1" customHeight="1" x14ac:dyDescent="0.15">
      <c r="A25" s="39"/>
      <c r="B25" s="40"/>
      <c r="C25" s="200" t="s">
        <v>29</v>
      </c>
      <c r="D25" s="199"/>
      <c r="E25" s="32">
        <v>436</v>
      </c>
      <c r="F25" s="33">
        <v>0</v>
      </c>
      <c r="G25" s="33">
        <v>436</v>
      </c>
      <c r="H25" s="33">
        <v>0</v>
      </c>
      <c r="I25" s="34">
        <f t="shared" si="1"/>
        <v>436</v>
      </c>
    </row>
    <row r="26" spans="1:9" ht="23.1" customHeight="1" x14ac:dyDescent="0.15">
      <c r="A26" s="225" t="s">
        <v>30</v>
      </c>
      <c r="B26" s="185"/>
      <c r="C26" s="186"/>
      <c r="D26" s="150" t="s">
        <v>31</v>
      </c>
      <c r="E26" s="24">
        <v>1970</v>
      </c>
      <c r="F26" s="25">
        <v>0</v>
      </c>
      <c r="G26" s="30" t="s">
        <v>24</v>
      </c>
      <c r="H26" s="30" t="s">
        <v>24</v>
      </c>
      <c r="I26" s="26">
        <v>1970</v>
      </c>
    </row>
    <row r="27" spans="1:9" ht="23.1" customHeight="1" x14ac:dyDescent="0.15">
      <c r="A27" s="187"/>
      <c r="B27" s="188"/>
      <c r="C27" s="189"/>
      <c r="D27" s="150" t="s">
        <v>32</v>
      </c>
      <c r="E27" s="24">
        <v>6103</v>
      </c>
      <c r="F27" s="25">
        <v>0</v>
      </c>
      <c r="G27" s="30" t="s">
        <v>24</v>
      </c>
      <c r="H27" s="30" t="s">
        <v>24</v>
      </c>
      <c r="I27" s="26">
        <v>6103</v>
      </c>
    </row>
    <row r="28" spans="1:9" ht="23.1" customHeight="1" x14ac:dyDescent="0.15">
      <c r="A28" s="190"/>
      <c r="B28" s="191"/>
      <c r="C28" s="192"/>
      <c r="D28" s="150" t="s">
        <v>20</v>
      </c>
      <c r="E28" s="24">
        <f>SUM(E26:E27)</f>
        <v>8073</v>
      </c>
      <c r="F28" s="25">
        <f>SUM(F26:F27)</f>
        <v>0</v>
      </c>
      <c r="G28" s="30" t="s">
        <v>24</v>
      </c>
      <c r="H28" s="30" t="s">
        <v>24</v>
      </c>
      <c r="I28" s="26">
        <f>SUM(I26:I27)</f>
        <v>8073</v>
      </c>
    </row>
    <row r="29" spans="1:9" ht="23.1" customHeight="1" x14ac:dyDescent="0.15">
      <c r="A29" s="226" t="s">
        <v>33</v>
      </c>
      <c r="B29" s="227"/>
      <c r="C29" s="221"/>
      <c r="D29" s="222"/>
      <c r="E29" s="27">
        <v>446452</v>
      </c>
      <c r="F29" s="25">
        <v>9</v>
      </c>
      <c r="G29" s="30" t="s">
        <v>44</v>
      </c>
      <c r="H29" s="30" t="s">
        <v>44</v>
      </c>
      <c r="I29" s="26">
        <v>446461</v>
      </c>
    </row>
    <row r="30" spans="1:9" ht="23.1" customHeight="1" x14ac:dyDescent="0.15">
      <c r="A30" s="228"/>
      <c r="B30" s="229"/>
      <c r="C30" s="198" t="s">
        <v>117</v>
      </c>
      <c r="D30" s="199"/>
      <c r="E30" s="27">
        <v>154722</v>
      </c>
      <c r="F30" s="25">
        <v>1</v>
      </c>
      <c r="G30" s="30" t="s">
        <v>118</v>
      </c>
      <c r="H30" s="30" t="s">
        <v>118</v>
      </c>
      <c r="I30" s="26">
        <v>154723</v>
      </c>
    </row>
    <row r="31" spans="1:9" ht="23.1" customHeight="1" x14ac:dyDescent="0.15">
      <c r="A31" s="145"/>
      <c r="B31" s="146"/>
      <c r="C31" s="37"/>
      <c r="D31" s="147" t="s">
        <v>28</v>
      </c>
      <c r="E31" s="27">
        <v>18979</v>
      </c>
      <c r="F31" s="25">
        <v>0</v>
      </c>
      <c r="G31" s="30" t="s">
        <v>118</v>
      </c>
      <c r="H31" s="30" t="s">
        <v>118</v>
      </c>
      <c r="I31" s="26">
        <v>18979</v>
      </c>
    </row>
    <row r="32" spans="1:9" ht="23.1" customHeight="1" x14ac:dyDescent="0.15">
      <c r="A32" s="228"/>
      <c r="B32" s="229"/>
      <c r="C32" s="221" t="s">
        <v>29</v>
      </c>
      <c r="D32" s="222"/>
      <c r="E32" s="27">
        <v>58382</v>
      </c>
      <c r="F32" s="25">
        <v>0</v>
      </c>
      <c r="G32" s="30" t="s">
        <v>118</v>
      </c>
      <c r="H32" s="30" t="s">
        <v>118</v>
      </c>
      <c r="I32" s="26">
        <v>58382</v>
      </c>
    </row>
    <row r="33" spans="1:9" ht="23.1" customHeight="1" x14ac:dyDescent="0.15">
      <c r="A33" s="218" t="s">
        <v>38</v>
      </c>
      <c r="B33" s="219"/>
      <c r="C33" s="221" t="s">
        <v>121</v>
      </c>
      <c r="D33" s="222"/>
      <c r="E33" s="27">
        <v>10704</v>
      </c>
      <c r="F33" s="25">
        <v>28</v>
      </c>
      <c r="G33" s="25">
        <v>10732</v>
      </c>
      <c r="H33" s="25">
        <v>0</v>
      </c>
      <c r="I33" s="26">
        <f>SUM(G33:H33)</f>
        <v>10732</v>
      </c>
    </row>
    <row r="34" spans="1:9" ht="23.1" customHeight="1" x14ac:dyDescent="0.15">
      <c r="A34" s="209"/>
      <c r="B34" s="220"/>
      <c r="C34" s="221" t="s">
        <v>40</v>
      </c>
      <c r="D34" s="222"/>
      <c r="E34" s="27">
        <v>2178</v>
      </c>
      <c r="F34" s="25">
        <v>7</v>
      </c>
      <c r="G34" s="25">
        <v>2185</v>
      </c>
      <c r="H34" s="25">
        <v>0</v>
      </c>
      <c r="I34" s="26">
        <f>SUM(G34:H34)</f>
        <v>2185</v>
      </c>
    </row>
    <row r="35" spans="1:9" ht="23.1" customHeight="1" x14ac:dyDescent="0.15">
      <c r="A35" s="209"/>
      <c r="B35" s="220"/>
      <c r="C35" s="221" t="s">
        <v>153</v>
      </c>
      <c r="D35" s="222"/>
      <c r="E35" s="27">
        <v>1</v>
      </c>
      <c r="F35" s="25">
        <v>0</v>
      </c>
      <c r="G35" s="25">
        <v>1</v>
      </c>
      <c r="H35" s="25">
        <v>0</v>
      </c>
      <c r="I35" s="26">
        <f>SUM(G35:H35)</f>
        <v>1</v>
      </c>
    </row>
    <row r="36" spans="1:9" ht="23.1" customHeight="1" x14ac:dyDescent="0.15">
      <c r="A36" s="209"/>
      <c r="B36" s="220"/>
      <c r="C36" s="221" t="s">
        <v>124</v>
      </c>
      <c r="D36" s="222"/>
      <c r="E36" s="27">
        <v>1</v>
      </c>
      <c r="F36" s="25">
        <v>0</v>
      </c>
      <c r="G36" s="25">
        <v>1</v>
      </c>
      <c r="H36" s="25">
        <v>0</v>
      </c>
      <c r="I36" s="26">
        <f>SUM(G36:H36)</f>
        <v>1</v>
      </c>
    </row>
    <row r="37" spans="1:9" ht="23.1" customHeight="1" x14ac:dyDescent="0.15">
      <c r="A37" s="209"/>
      <c r="B37" s="220"/>
      <c r="C37" s="223" t="s">
        <v>20</v>
      </c>
      <c r="D37" s="224"/>
      <c r="E37" s="25">
        <f>SUM(E33:E36)</f>
        <v>12884</v>
      </c>
      <c r="F37" s="25">
        <f>SUM(F33:F36)</f>
        <v>35</v>
      </c>
      <c r="G37" s="25">
        <f>SUM(G33:G36)</f>
        <v>12919</v>
      </c>
      <c r="H37" s="25">
        <f>SUM(H33:H36)</f>
        <v>0</v>
      </c>
      <c r="I37" s="26">
        <f>SUM(G37:H37)</f>
        <v>12919</v>
      </c>
    </row>
    <row r="38" spans="1:9" ht="23.1" customHeight="1" x14ac:dyDescent="0.15">
      <c r="A38" s="242" t="s">
        <v>43</v>
      </c>
      <c r="B38" s="243"/>
      <c r="C38" s="243"/>
      <c r="D38" s="244"/>
      <c r="E38" s="32">
        <v>17457</v>
      </c>
      <c r="F38" s="33">
        <v>0</v>
      </c>
      <c r="G38" s="43" t="s">
        <v>44</v>
      </c>
      <c r="H38" s="43" t="s">
        <v>118</v>
      </c>
      <c r="I38" s="34">
        <v>17457</v>
      </c>
    </row>
    <row r="39" spans="1:9" ht="23.1" customHeight="1" x14ac:dyDescent="0.15">
      <c r="A39" s="242" t="s">
        <v>45</v>
      </c>
      <c r="B39" s="243"/>
      <c r="C39" s="243"/>
      <c r="D39" s="244"/>
      <c r="E39" s="32">
        <v>6257</v>
      </c>
      <c r="F39" s="33">
        <v>0</v>
      </c>
      <c r="G39" s="33">
        <v>6257</v>
      </c>
      <c r="H39" s="33">
        <v>0</v>
      </c>
      <c r="I39" s="34">
        <f>SUM(G39:H39)</f>
        <v>6257</v>
      </c>
    </row>
    <row r="40" spans="1:9" ht="23.1" customHeight="1" x14ac:dyDescent="0.15">
      <c r="A40" s="242" t="s">
        <v>46</v>
      </c>
      <c r="B40" s="243"/>
      <c r="C40" s="243"/>
      <c r="D40" s="244"/>
      <c r="E40" s="32">
        <v>518</v>
      </c>
      <c r="F40" s="33">
        <v>0</v>
      </c>
      <c r="G40" s="33">
        <v>518</v>
      </c>
      <c r="H40" s="33">
        <v>0</v>
      </c>
      <c r="I40" s="34">
        <f>SUM(G40:H40)</f>
        <v>518</v>
      </c>
    </row>
    <row r="41" spans="1:9" ht="23.1" customHeight="1" x14ac:dyDescent="0.15">
      <c r="A41" s="232" t="s">
        <v>47</v>
      </c>
      <c r="B41" s="245"/>
      <c r="C41" s="246"/>
      <c r="D41" s="247"/>
      <c r="E41" s="170">
        <v>167456</v>
      </c>
      <c r="F41" s="33">
        <v>14</v>
      </c>
      <c r="G41" s="43" t="s">
        <v>44</v>
      </c>
      <c r="H41" s="43" t="s">
        <v>118</v>
      </c>
      <c r="I41" s="34">
        <v>167470</v>
      </c>
    </row>
    <row r="42" spans="1:9" ht="23.1" customHeight="1" x14ac:dyDescent="0.15">
      <c r="A42" s="232"/>
      <c r="B42" s="245"/>
      <c r="C42" s="248" t="s">
        <v>48</v>
      </c>
      <c r="D42" s="249"/>
      <c r="E42" s="32">
        <v>155899</v>
      </c>
      <c r="F42" s="33">
        <v>14</v>
      </c>
      <c r="G42" s="33">
        <v>155911</v>
      </c>
      <c r="H42" s="33">
        <v>2</v>
      </c>
      <c r="I42" s="34">
        <f>SUM(G42:H42)</f>
        <v>155913</v>
      </c>
    </row>
    <row r="43" spans="1:9" ht="23.1" customHeight="1" x14ac:dyDescent="0.15">
      <c r="A43" s="232"/>
      <c r="B43" s="245"/>
      <c r="C43" s="250" t="s">
        <v>49</v>
      </c>
      <c r="D43" s="251"/>
      <c r="E43" s="44">
        <v>10741</v>
      </c>
      <c r="F43" s="33">
        <v>0</v>
      </c>
      <c r="G43" s="43" t="s">
        <v>44</v>
      </c>
      <c r="H43" s="43" t="s">
        <v>118</v>
      </c>
      <c r="I43" s="34">
        <v>10741</v>
      </c>
    </row>
    <row r="44" spans="1:9" ht="23.1" customHeight="1" x14ac:dyDescent="0.15">
      <c r="A44" s="232"/>
      <c r="B44" s="245"/>
      <c r="C44" s="45"/>
      <c r="D44" s="46" t="s">
        <v>50</v>
      </c>
      <c r="E44" s="171">
        <v>4533</v>
      </c>
      <c r="F44" s="33">
        <v>0</v>
      </c>
      <c r="G44" s="43" t="s">
        <v>44</v>
      </c>
      <c r="H44" s="47" t="s">
        <v>118</v>
      </c>
      <c r="I44" s="34">
        <v>4533</v>
      </c>
    </row>
    <row r="45" spans="1:9" ht="23.1" customHeight="1" x14ac:dyDescent="0.15">
      <c r="A45" s="232"/>
      <c r="B45" s="245"/>
      <c r="C45" s="240" t="s">
        <v>51</v>
      </c>
      <c r="D45" s="244"/>
      <c r="E45" s="44">
        <v>9</v>
      </c>
      <c r="F45" s="48">
        <v>0</v>
      </c>
      <c r="G45" s="43" t="s">
        <v>44</v>
      </c>
      <c r="H45" s="47" t="s">
        <v>118</v>
      </c>
      <c r="I45" s="34">
        <v>9</v>
      </c>
    </row>
    <row r="46" spans="1:9" ht="23.1" customHeight="1" x14ac:dyDescent="0.15">
      <c r="A46" s="232"/>
      <c r="B46" s="245"/>
      <c r="C46" s="240" t="s">
        <v>52</v>
      </c>
      <c r="D46" s="244"/>
      <c r="E46" s="44">
        <v>3</v>
      </c>
      <c r="F46" s="48">
        <v>0</v>
      </c>
      <c r="G46" s="43" t="s">
        <v>44</v>
      </c>
      <c r="H46" s="47" t="s">
        <v>118</v>
      </c>
      <c r="I46" s="34">
        <v>3</v>
      </c>
    </row>
    <row r="47" spans="1:9" ht="23.1" customHeight="1" x14ac:dyDescent="0.15">
      <c r="A47" s="232"/>
      <c r="B47" s="245"/>
      <c r="C47" s="240" t="s">
        <v>53</v>
      </c>
      <c r="D47" s="241"/>
      <c r="E47" s="44">
        <v>212</v>
      </c>
      <c r="F47" s="48">
        <v>0</v>
      </c>
      <c r="G47" s="33">
        <v>212</v>
      </c>
      <c r="H47" s="44">
        <v>0</v>
      </c>
      <c r="I47" s="34">
        <f>SUM(G47:H47)</f>
        <v>212</v>
      </c>
    </row>
    <row r="48" spans="1:9" ht="23.1" customHeight="1" x14ac:dyDescent="0.15">
      <c r="A48" s="230" t="s">
        <v>54</v>
      </c>
      <c r="B48" s="231"/>
      <c r="C48" s="236" t="s">
        <v>49</v>
      </c>
      <c r="D48" s="237"/>
      <c r="E48" s="44">
        <v>59046</v>
      </c>
      <c r="F48" s="48">
        <v>0</v>
      </c>
      <c r="G48" s="43" t="s">
        <v>118</v>
      </c>
      <c r="H48" s="47" t="s">
        <v>118</v>
      </c>
      <c r="I48" s="34">
        <v>59046</v>
      </c>
    </row>
    <row r="49" spans="1:9" ht="23.1" customHeight="1" x14ac:dyDescent="0.15">
      <c r="A49" s="232"/>
      <c r="B49" s="233"/>
      <c r="C49" s="49"/>
      <c r="D49" s="50" t="s">
        <v>50</v>
      </c>
      <c r="E49" s="44">
        <v>29885</v>
      </c>
      <c r="F49" s="48">
        <v>0</v>
      </c>
      <c r="G49" s="43" t="s">
        <v>44</v>
      </c>
      <c r="H49" s="47" t="s">
        <v>118</v>
      </c>
      <c r="I49" s="34">
        <v>29885</v>
      </c>
    </row>
    <row r="50" spans="1:9" ht="23.1" customHeight="1" x14ac:dyDescent="0.15">
      <c r="A50" s="232"/>
      <c r="B50" s="233"/>
      <c r="C50" s="238" t="s">
        <v>55</v>
      </c>
      <c r="D50" s="239"/>
      <c r="E50" s="44">
        <v>0</v>
      </c>
      <c r="F50" s="48">
        <v>0</v>
      </c>
      <c r="G50" s="43" t="s">
        <v>118</v>
      </c>
      <c r="H50" s="47" t="s">
        <v>118</v>
      </c>
      <c r="I50" s="34">
        <v>0</v>
      </c>
    </row>
    <row r="51" spans="1:9" ht="23.1" customHeight="1" x14ac:dyDescent="0.15">
      <c r="A51" s="232"/>
      <c r="B51" s="233"/>
      <c r="C51" s="238" t="s">
        <v>56</v>
      </c>
      <c r="D51" s="239"/>
      <c r="E51" s="44">
        <v>1</v>
      </c>
      <c r="F51" s="48">
        <v>0</v>
      </c>
      <c r="G51" s="43" t="s">
        <v>118</v>
      </c>
      <c r="H51" s="47" t="s">
        <v>44</v>
      </c>
      <c r="I51" s="34">
        <v>1</v>
      </c>
    </row>
    <row r="52" spans="1:9" ht="23.1" customHeight="1" x14ac:dyDescent="0.15">
      <c r="A52" s="234"/>
      <c r="B52" s="235"/>
      <c r="C52" s="240" t="s">
        <v>53</v>
      </c>
      <c r="D52" s="241"/>
      <c r="E52" s="44">
        <v>4893</v>
      </c>
      <c r="F52" s="48">
        <v>0</v>
      </c>
      <c r="G52" s="33">
        <v>4893</v>
      </c>
      <c r="H52" s="44">
        <v>0</v>
      </c>
      <c r="I52" s="34">
        <f>SUM(G52:H52)</f>
        <v>4893</v>
      </c>
    </row>
    <row r="53" spans="1:9" ht="23.1" customHeight="1" x14ac:dyDescent="0.15">
      <c r="A53" s="242" t="s">
        <v>57</v>
      </c>
      <c r="B53" s="243"/>
      <c r="C53" s="243"/>
      <c r="D53" s="244"/>
      <c r="E53" s="44">
        <v>553</v>
      </c>
      <c r="F53" s="48">
        <v>0</v>
      </c>
      <c r="G53" s="43" t="s">
        <v>118</v>
      </c>
      <c r="H53" s="47" t="s">
        <v>118</v>
      </c>
      <c r="I53" s="34">
        <v>553</v>
      </c>
    </row>
    <row r="54" spans="1:9" ht="23.1" customHeight="1" thickBot="1" x14ac:dyDescent="0.2">
      <c r="A54" s="252" t="s">
        <v>58</v>
      </c>
      <c r="B54" s="253"/>
      <c r="C54" s="253"/>
      <c r="D54" s="254"/>
      <c r="E54" s="172">
        <v>0</v>
      </c>
      <c r="F54" s="51">
        <v>0</v>
      </c>
      <c r="G54" s="52" t="s">
        <v>118</v>
      </c>
      <c r="H54" s="53" t="s">
        <v>44</v>
      </c>
      <c r="I54" s="54">
        <v>0</v>
      </c>
    </row>
    <row r="55" spans="1:9" ht="28.5" x14ac:dyDescent="0.3">
      <c r="A55" s="201" t="str">
        <f>A1</f>
        <v>検査関係業務量報告</v>
      </c>
      <c r="B55" s="201"/>
      <c r="C55" s="201"/>
      <c r="D55" s="201"/>
      <c r="E55" s="201"/>
      <c r="F55" s="201"/>
      <c r="G55" s="201"/>
      <c r="H55" s="201"/>
      <c r="I55" s="201"/>
    </row>
    <row r="56" spans="1:9" ht="12.75" customHeight="1" x14ac:dyDescent="0.3">
      <c r="A56" s="55"/>
      <c r="B56" s="55"/>
      <c r="C56" s="55"/>
      <c r="D56" s="55"/>
      <c r="E56" s="55"/>
      <c r="F56" s="55"/>
      <c r="G56" s="55"/>
      <c r="H56" s="55"/>
      <c r="I56" s="55"/>
    </row>
    <row r="57" spans="1:9" ht="15.75" customHeight="1" x14ac:dyDescent="0.2">
      <c r="A57" s="56"/>
      <c r="B57" s="57"/>
      <c r="C57" s="57"/>
      <c r="F57" s="7"/>
      <c r="G57" s="7"/>
      <c r="H57" s="8"/>
      <c r="I57" s="255" t="str">
        <f>IF(I3="","",I3)</f>
        <v/>
      </c>
    </row>
    <row r="58" spans="1:9" ht="23.25" customHeight="1" x14ac:dyDescent="0.15">
      <c r="A58" s="256" t="str">
        <f>A4</f>
        <v>令和 2年12月</v>
      </c>
      <c r="B58" s="257"/>
      <c r="C58" s="257"/>
      <c r="D58" s="257"/>
      <c r="E58" s="257"/>
      <c r="F58" s="257"/>
      <c r="G58" s="257"/>
      <c r="H58" s="257"/>
      <c r="I58" s="255"/>
    </row>
    <row r="59" spans="1:9" ht="20.25" customHeight="1" thickBot="1" x14ac:dyDescent="0.2">
      <c r="A59" s="58" t="str">
        <f>A5</f>
        <v>全国計</v>
      </c>
      <c r="B59" s="59"/>
      <c r="C59" s="59"/>
      <c r="D59" s="59"/>
      <c r="E59" s="10"/>
      <c r="F59" s="11"/>
      <c r="G59" s="11"/>
      <c r="H59" s="11"/>
      <c r="I59" s="14" t="s">
        <v>140</v>
      </c>
    </row>
    <row r="60" spans="1:9" ht="23.1" customHeight="1" thickBot="1" x14ac:dyDescent="0.2">
      <c r="A60" s="204" t="s">
        <v>7</v>
      </c>
      <c r="B60" s="205"/>
      <c r="C60" s="205"/>
      <c r="D60" s="206"/>
      <c r="E60" s="148" t="s">
        <v>8</v>
      </c>
      <c r="F60" s="18" t="s">
        <v>9</v>
      </c>
      <c r="G60" s="18" t="s">
        <v>10</v>
      </c>
      <c r="H60" s="18" t="s">
        <v>11</v>
      </c>
      <c r="I60" s="19" t="s">
        <v>126</v>
      </c>
    </row>
    <row r="61" spans="1:9" ht="23.1" customHeight="1" x14ac:dyDescent="0.15">
      <c r="A61" s="258" t="s">
        <v>60</v>
      </c>
      <c r="B61" s="259"/>
      <c r="C61" s="223" t="s">
        <v>61</v>
      </c>
      <c r="D61" s="264"/>
      <c r="E61" s="61">
        <v>378</v>
      </c>
      <c r="F61" s="62">
        <v>0</v>
      </c>
      <c r="G61" s="30" t="s">
        <v>118</v>
      </c>
      <c r="H61" s="63" t="s">
        <v>118</v>
      </c>
      <c r="I61" s="100">
        <v>378</v>
      </c>
    </row>
    <row r="62" spans="1:9" ht="23.1" customHeight="1" x14ac:dyDescent="0.15">
      <c r="A62" s="260"/>
      <c r="B62" s="261"/>
      <c r="C62" s="223" t="s">
        <v>62</v>
      </c>
      <c r="D62" s="264"/>
      <c r="E62" s="61">
        <v>3540</v>
      </c>
      <c r="F62" s="62">
        <v>47</v>
      </c>
      <c r="G62" s="30" t="s">
        <v>118</v>
      </c>
      <c r="H62" s="63" t="s">
        <v>44</v>
      </c>
      <c r="I62" s="34">
        <v>3587</v>
      </c>
    </row>
    <row r="63" spans="1:9" ht="23.1" customHeight="1" x14ac:dyDescent="0.15">
      <c r="A63" s="260"/>
      <c r="B63" s="261"/>
      <c r="C63" s="223" t="s">
        <v>63</v>
      </c>
      <c r="D63" s="264"/>
      <c r="E63" s="61">
        <v>121</v>
      </c>
      <c r="F63" s="62">
        <v>2</v>
      </c>
      <c r="G63" s="30" t="s">
        <v>118</v>
      </c>
      <c r="H63" s="63" t="s">
        <v>118</v>
      </c>
      <c r="I63" s="34">
        <v>123</v>
      </c>
    </row>
    <row r="64" spans="1:9" ht="23.1" customHeight="1" x14ac:dyDescent="0.15">
      <c r="A64" s="262"/>
      <c r="B64" s="263"/>
      <c r="C64" s="223" t="s">
        <v>20</v>
      </c>
      <c r="D64" s="224"/>
      <c r="E64" s="25">
        <f>SUM(E61:E63)</f>
        <v>4039</v>
      </c>
      <c r="F64" s="25">
        <f>SUM(F61:F63)</f>
        <v>49</v>
      </c>
      <c r="G64" s="30" t="s">
        <v>118</v>
      </c>
      <c r="H64" s="30" t="s">
        <v>44</v>
      </c>
      <c r="I64" s="26">
        <f>SUM(I61:I63)</f>
        <v>4088</v>
      </c>
    </row>
    <row r="65" spans="1:9" ht="23.1" customHeight="1" x14ac:dyDescent="0.15">
      <c r="A65" s="258" t="s">
        <v>64</v>
      </c>
      <c r="B65" s="259"/>
      <c r="C65" s="227" t="s">
        <v>65</v>
      </c>
      <c r="D65" s="64" t="s">
        <v>127</v>
      </c>
      <c r="E65" s="27">
        <v>0</v>
      </c>
      <c r="F65" s="25">
        <v>0</v>
      </c>
      <c r="G65" s="25">
        <v>0</v>
      </c>
      <c r="H65" s="25">
        <v>0</v>
      </c>
      <c r="I65" s="34">
        <f t="shared" ref="I65:I76" si="2">SUM(G65:H65)</f>
        <v>0</v>
      </c>
    </row>
    <row r="66" spans="1:9" ht="23.1" customHeight="1" x14ac:dyDescent="0.15">
      <c r="A66" s="260"/>
      <c r="B66" s="261"/>
      <c r="C66" s="267"/>
      <c r="D66" s="64" t="s">
        <v>114</v>
      </c>
      <c r="E66" s="27">
        <v>372</v>
      </c>
      <c r="F66" s="25">
        <v>0</v>
      </c>
      <c r="G66" s="25">
        <v>372</v>
      </c>
      <c r="H66" s="25">
        <v>0</v>
      </c>
      <c r="I66" s="34">
        <f t="shared" si="2"/>
        <v>372</v>
      </c>
    </row>
    <row r="67" spans="1:9" ht="23.1" customHeight="1" x14ac:dyDescent="0.15">
      <c r="A67" s="260"/>
      <c r="B67" s="261"/>
      <c r="C67" s="227" t="s">
        <v>67</v>
      </c>
      <c r="D67" s="64" t="s">
        <v>127</v>
      </c>
      <c r="E67" s="27">
        <v>2</v>
      </c>
      <c r="F67" s="25">
        <v>0</v>
      </c>
      <c r="G67" s="25">
        <v>2</v>
      </c>
      <c r="H67" s="25">
        <v>0</v>
      </c>
      <c r="I67" s="34">
        <f t="shared" si="2"/>
        <v>2</v>
      </c>
    </row>
    <row r="68" spans="1:9" ht="23.1" customHeight="1" x14ac:dyDescent="0.15">
      <c r="A68" s="260"/>
      <c r="B68" s="261"/>
      <c r="C68" s="267"/>
      <c r="D68" s="64" t="s">
        <v>114</v>
      </c>
      <c r="E68" s="27">
        <v>3588</v>
      </c>
      <c r="F68" s="25">
        <v>46</v>
      </c>
      <c r="G68" s="25">
        <v>3634</v>
      </c>
      <c r="H68" s="25">
        <v>0</v>
      </c>
      <c r="I68" s="34">
        <f t="shared" si="2"/>
        <v>3634</v>
      </c>
    </row>
    <row r="69" spans="1:9" ht="23.1" customHeight="1" x14ac:dyDescent="0.15">
      <c r="A69" s="260"/>
      <c r="B69" s="261"/>
      <c r="C69" s="227" t="s">
        <v>156</v>
      </c>
      <c r="D69" s="64" t="s">
        <v>66</v>
      </c>
      <c r="E69" s="27">
        <v>0</v>
      </c>
      <c r="F69" s="25">
        <v>0</v>
      </c>
      <c r="G69" s="25">
        <v>0</v>
      </c>
      <c r="H69" s="25">
        <v>0</v>
      </c>
      <c r="I69" s="34">
        <f t="shared" si="2"/>
        <v>0</v>
      </c>
    </row>
    <row r="70" spans="1:9" ht="23.1" customHeight="1" x14ac:dyDescent="0.15">
      <c r="A70" s="260"/>
      <c r="B70" s="261"/>
      <c r="C70" s="267"/>
      <c r="D70" s="64" t="s">
        <v>128</v>
      </c>
      <c r="E70" s="27">
        <v>120</v>
      </c>
      <c r="F70" s="25">
        <v>2</v>
      </c>
      <c r="G70" s="25">
        <v>122</v>
      </c>
      <c r="H70" s="25">
        <v>0</v>
      </c>
      <c r="I70" s="34">
        <f t="shared" si="2"/>
        <v>122</v>
      </c>
    </row>
    <row r="71" spans="1:9" ht="23.1" customHeight="1" x14ac:dyDescent="0.15">
      <c r="A71" s="265"/>
      <c r="B71" s="266"/>
      <c r="C71" s="223" t="s">
        <v>20</v>
      </c>
      <c r="D71" s="224"/>
      <c r="E71" s="25">
        <f>SUM(E65:E70)</f>
        <v>4082</v>
      </c>
      <c r="F71" s="25">
        <f>SUM(F65:F70)</f>
        <v>48</v>
      </c>
      <c r="G71" s="25">
        <f>SUM(G65:G70)</f>
        <v>4130</v>
      </c>
      <c r="H71" s="25">
        <f>SUM(H65:H70)</f>
        <v>0</v>
      </c>
      <c r="I71" s="34">
        <f t="shared" si="2"/>
        <v>4130</v>
      </c>
    </row>
    <row r="72" spans="1:9" ht="23.1" customHeight="1" x14ac:dyDescent="0.15">
      <c r="A72" s="258" t="s">
        <v>70</v>
      </c>
      <c r="B72" s="259"/>
      <c r="C72" s="221" t="s">
        <v>130</v>
      </c>
      <c r="D72" s="222"/>
      <c r="E72" s="65">
        <v>423</v>
      </c>
      <c r="F72" s="66">
        <v>0</v>
      </c>
      <c r="G72" s="25">
        <v>423</v>
      </c>
      <c r="H72" s="25">
        <v>0</v>
      </c>
      <c r="I72" s="34">
        <f t="shared" si="2"/>
        <v>423</v>
      </c>
    </row>
    <row r="73" spans="1:9" ht="23.1" customHeight="1" x14ac:dyDescent="0.15">
      <c r="A73" s="260"/>
      <c r="B73" s="261"/>
      <c r="C73" s="221" t="s">
        <v>115</v>
      </c>
      <c r="D73" s="222"/>
      <c r="E73" s="65">
        <v>3605</v>
      </c>
      <c r="F73" s="66">
        <v>47</v>
      </c>
      <c r="G73" s="25">
        <v>3652</v>
      </c>
      <c r="H73" s="25">
        <v>0</v>
      </c>
      <c r="I73" s="34">
        <f t="shared" si="2"/>
        <v>3652</v>
      </c>
    </row>
    <row r="74" spans="1:9" ht="23.1" customHeight="1" x14ac:dyDescent="0.15">
      <c r="A74" s="260"/>
      <c r="B74" s="261"/>
      <c r="C74" s="221" t="s">
        <v>72</v>
      </c>
      <c r="D74" s="222"/>
      <c r="E74" s="65">
        <v>138</v>
      </c>
      <c r="F74" s="66">
        <v>2</v>
      </c>
      <c r="G74" s="25">
        <v>140</v>
      </c>
      <c r="H74" s="25">
        <v>0</v>
      </c>
      <c r="I74" s="34">
        <f t="shared" si="2"/>
        <v>140</v>
      </c>
    </row>
    <row r="75" spans="1:9" ht="23.1" customHeight="1" x14ac:dyDescent="0.15">
      <c r="A75" s="260"/>
      <c r="B75" s="261"/>
      <c r="C75" s="221" t="s">
        <v>73</v>
      </c>
      <c r="D75" s="222"/>
      <c r="E75" s="65">
        <v>47</v>
      </c>
      <c r="F75" s="66">
        <v>0</v>
      </c>
      <c r="G75" s="25">
        <v>47</v>
      </c>
      <c r="H75" s="25">
        <v>0</v>
      </c>
      <c r="I75" s="34">
        <f t="shared" si="2"/>
        <v>47</v>
      </c>
    </row>
    <row r="76" spans="1:9" ht="23.1" customHeight="1" x14ac:dyDescent="0.15">
      <c r="A76" s="265"/>
      <c r="B76" s="266"/>
      <c r="C76" s="223" t="s">
        <v>20</v>
      </c>
      <c r="D76" s="224"/>
      <c r="E76" s="66">
        <f>SUM(E72:E75)</f>
        <v>4213</v>
      </c>
      <c r="F76" s="66">
        <f>SUM(F72:F75)</f>
        <v>49</v>
      </c>
      <c r="G76" s="66">
        <f>SUM(G72:G75)</f>
        <v>4262</v>
      </c>
      <c r="H76" s="66">
        <f>SUM(H72:H75)</f>
        <v>0</v>
      </c>
      <c r="I76" s="34">
        <f t="shared" si="2"/>
        <v>4262</v>
      </c>
    </row>
    <row r="77" spans="1:9" ht="23.1" customHeight="1" x14ac:dyDescent="0.15">
      <c r="A77" s="258" t="s">
        <v>74</v>
      </c>
      <c r="B77" s="259"/>
      <c r="C77" s="221" t="s">
        <v>130</v>
      </c>
      <c r="D77" s="222"/>
      <c r="E77" s="27">
        <v>3688</v>
      </c>
      <c r="F77" s="25">
        <v>1</v>
      </c>
      <c r="G77" s="30" t="s">
        <v>118</v>
      </c>
      <c r="H77" s="30" t="s">
        <v>118</v>
      </c>
      <c r="I77" s="34">
        <v>3689</v>
      </c>
    </row>
    <row r="78" spans="1:9" ht="23.1" customHeight="1" x14ac:dyDescent="0.15">
      <c r="A78" s="260"/>
      <c r="B78" s="261"/>
      <c r="C78" s="221" t="s">
        <v>115</v>
      </c>
      <c r="D78" s="222"/>
      <c r="E78" s="27">
        <v>31095</v>
      </c>
      <c r="F78" s="25">
        <v>706</v>
      </c>
      <c r="G78" s="30" t="s">
        <v>118</v>
      </c>
      <c r="H78" s="30" t="s">
        <v>118</v>
      </c>
      <c r="I78" s="34">
        <v>31801</v>
      </c>
    </row>
    <row r="79" spans="1:9" ht="23.1" customHeight="1" x14ac:dyDescent="0.15">
      <c r="A79" s="260"/>
      <c r="B79" s="261"/>
      <c r="C79" s="221" t="s">
        <v>132</v>
      </c>
      <c r="D79" s="222"/>
      <c r="E79" s="27">
        <v>980</v>
      </c>
      <c r="F79" s="25">
        <v>13</v>
      </c>
      <c r="G79" s="30" t="s">
        <v>118</v>
      </c>
      <c r="H79" s="30" t="s">
        <v>118</v>
      </c>
      <c r="I79" s="34">
        <v>993</v>
      </c>
    </row>
    <row r="80" spans="1:9" ht="23.1" customHeight="1" x14ac:dyDescent="0.15">
      <c r="A80" s="260"/>
      <c r="B80" s="261"/>
      <c r="C80" s="227" t="s">
        <v>73</v>
      </c>
      <c r="D80" s="278"/>
      <c r="E80" s="67">
        <v>353</v>
      </c>
      <c r="F80" s="68">
        <v>0</v>
      </c>
      <c r="G80" s="30" t="s">
        <v>118</v>
      </c>
      <c r="H80" s="30" t="s">
        <v>118</v>
      </c>
      <c r="I80" s="69">
        <v>353</v>
      </c>
    </row>
    <row r="81" spans="1:9" ht="23.1" customHeight="1" x14ac:dyDescent="0.15">
      <c r="A81" s="265"/>
      <c r="B81" s="266"/>
      <c r="C81" s="279" t="s">
        <v>20</v>
      </c>
      <c r="D81" s="222"/>
      <c r="E81" s="27">
        <f>SUM(E77:E80)</f>
        <v>36116</v>
      </c>
      <c r="F81" s="25">
        <f>SUM(F77:F80)</f>
        <v>720</v>
      </c>
      <c r="G81" s="30" t="s">
        <v>118</v>
      </c>
      <c r="H81" s="30" t="s">
        <v>118</v>
      </c>
      <c r="I81" s="26">
        <f>SUM(I77:I80)</f>
        <v>36836</v>
      </c>
    </row>
    <row r="82" spans="1:9" ht="23.1" customHeight="1" x14ac:dyDescent="0.15">
      <c r="A82" s="258" t="s">
        <v>77</v>
      </c>
      <c r="B82" s="268"/>
      <c r="C82" s="271" t="s">
        <v>13</v>
      </c>
      <c r="D82" s="272"/>
      <c r="E82" s="27">
        <v>42476</v>
      </c>
      <c r="F82" s="25">
        <v>0</v>
      </c>
      <c r="G82" s="30" t="s">
        <v>118</v>
      </c>
      <c r="H82" s="30" t="s">
        <v>118</v>
      </c>
      <c r="I82" s="26">
        <v>42476</v>
      </c>
    </row>
    <row r="83" spans="1:9" ht="23.1" customHeight="1" x14ac:dyDescent="0.15">
      <c r="A83" s="260"/>
      <c r="B83" s="269"/>
      <c r="C83" s="70"/>
      <c r="D83" s="71" t="s">
        <v>78</v>
      </c>
      <c r="E83" s="72">
        <v>42412</v>
      </c>
      <c r="F83" s="33">
        <v>0</v>
      </c>
      <c r="G83" s="43" t="s">
        <v>118</v>
      </c>
      <c r="H83" s="43" t="s">
        <v>118</v>
      </c>
      <c r="I83" s="34">
        <v>42412</v>
      </c>
    </row>
    <row r="84" spans="1:9" ht="23.1" customHeight="1" x14ac:dyDescent="0.15">
      <c r="A84" s="270"/>
      <c r="B84" s="269"/>
      <c r="C84" s="273" t="s">
        <v>79</v>
      </c>
      <c r="D84" s="272"/>
      <c r="E84" s="27">
        <v>11093</v>
      </c>
      <c r="F84" s="25">
        <v>0</v>
      </c>
      <c r="G84" s="30" t="s">
        <v>118</v>
      </c>
      <c r="H84" s="30" t="s">
        <v>118</v>
      </c>
      <c r="I84" s="26">
        <v>11093</v>
      </c>
    </row>
    <row r="85" spans="1:9" ht="23.1" customHeight="1" x14ac:dyDescent="0.15">
      <c r="A85" s="270"/>
      <c r="B85" s="269"/>
      <c r="C85" s="273" t="s">
        <v>80</v>
      </c>
      <c r="D85" s="272"/>
      <c r="E85" s="27">
        <v>706</v>
      </c>
      <c r="F85" s="25">
        <v>0</v>
      </c>
      <c r="G85" s="30" t="s">
        <v>118</v>
      </c>
      <c r="H85" s="30" t="s">
        <v>118</v>
      </c>
      <c r="I85" s="26">
        <v>706</v>
      </c>
    </row>
    <row r="86" spans="1:9" ht="23.1" customHeight="1" x14ac:dyDescent="0.15">
      <c r="A86" s="270"/>
      <c r="B86" s="269"/>
      <c r="C86" s="271" t="s">
        <v>20</v>
      </c>
      <c r="D86" s="274"/>
      <c r="E86" s="61">
        <f>SUM(E82,E84,E85)</f>
        <v>54275</v>
      </c>
      <c r="F86" s="66">
        <f>SUM(F82,F84,F85)</f>
        <v>0</v>
      </c>
      <c r="G86" s="30" t="s">
        <v>118</v>
      </c>
      <c r="H86" s="73" t="s">
        <v>118</v>
      </c>
      <c r="I86" s="74">
        <f>SUM(I82,I84,I85)</f>
        <v>54275</v>
      </c>
    </row>
    <row r="87" spans="1:9" ht="23.1" customHeight="1" thickBot="1" x14ac:dyDescent="0.2">
      <c r="A87" s="275" t="s">
        <v>81</v>
      </c>
      <c r="B87" s="276"/>
      <c r="C87" s="276"/>
      <c r="D87" s="277"/>
      <c r="E87" s="133">
        <v>345931</v>
      </c>
      <c r="F87" s="75">
        <v>32</v>
      </c>
      <c r="G87" s="43" t="s">
        <v>118</v>
      </c>
      <c r="H87" s="43" t="s">
        <v>118</v>
      </c>
      <c r="I87" s="34">
        <v>345963</v>
      </c>
    </row>
    <row r="88" spans="1:9" ht="23.1" customHeight="1" thickBot="1" x14ac:dyDescent="0.2">
      <c r="A88" s="302" t="s">
        <v>133</v>
      </c>
      <c r="B88" s="303"/>
      <c r="C88" s="303"/>
      <c r="D88" s="304"/>
      <c r="E88" s="134">
        <f>SUM(E14,E17,E18,E21,E22,E76)</f>
        <v>852890</v>
      </c>
      <c r="F88" s="76">
        <f>SUM(F14,F17,F18,F21,F22,F76)</f>
        <v>17555</v>
      </c>
      <c r="G88" s="76">
        <f>SUM(G14,G17,G21,G22,G76)</f>
        <v>870106</v>
      </c>
      <c r="H88" s="76">
        <f>SUM(H14,H17,H21,H22,H76)</f>
        <v>339</v>
      </c>
      <c r="I88" s="80">
        <f>SUM(I14,I17,I18,I21,I22,I76)</f>
        <v>870445</v>
      </c>
    </row>
    <row r="89" spans="1:9" ht="23.1" customHeight="1" thickBot="1" x14ac:dyDescent="0.2">
      <c r="A89" s="302" t="s">
        <v>83</v>
      </c>
      <c r="B89" s="303"/>
      <c r="C89" s="303"/>
      <c r="D89" s="304"/>
      <c r="E89" s="156">
        <f>SUM(E14,E17,E18,E21,E22,E28,E29,E37,E38,E39,E40,E41,E48,E50,E51,E52,E53,E54,E76)</f>
        <v>1576480</v>
      </c>
      <c r="F89" s="77">
        <f>SUM(F14,F17,F18,F21,F22,F28,F29,F37,F38,F39,F40,F41,F48,F50,F51,F52,F53,F54,F76)</f>
        <v>17613</v>
      </c>
      <c r="G89" s="78" t="s">
        <v>118</v>
      </c>
      <c r="H89" s="78" t="s">
        <v>118</v>
      </c>
      <c r="I89" s="80">
        <f>SUM(I14,I17,I18,I21,I22,I28,I29,I37,I38,I39,I40,I41,I48,I50,I51,I52,I53,I54,I76)</f>
        <v>1594093</v>
      </c>
    </row>
    <row r="90" spans="1:9" ht="23.1" customHeight="1" thickBot="1" x14ac:dyDescent="0.2">
      <c r="A90" s="302" t="s">
        <v>84</v>
      </c>
      <c r="B90" s="303"/>
      <c r="C90" s="303"/>
      <c r="D90" s="304"/>
      <c r="E90" s="79" t="s">
        <v>118</v>
      </c>
      <c r="F90" s="78" t="s">
        <v>118</v>
      </c>
      <c r="G90" s="78" t="s">
        <v>44</v>
      </c>
      <c r="H90" s="78" t="s">
        <v>118</v>
      </c>
      <c r="I90" s="80">
        <f>SUM(I11,I13,I16,I18,I20,I22)</f>
        <v>305560</v>
      </c>
    </row>
    <row r="91" spans="1:9" ht="23.1" customHeight="1" thickBot="1" x14ac:dyDescent="0.2">
      <c r="A91" s="302" t="s">
        <v>85</v>
      </c>
      <c r="B91" s="303"/>
      <c r="C91" s="303"/>
      <c r="D91" s="304"/>
      <c r="E91" s="81">
        <f>IF(I90=0,0,IF(I81=0,0,I81/I90))</f>
        <v>0.12055242832831523</v>
      </c>
      <c r="F91" s="82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83"/>
      <c r="G92" s="83"/>
      <c r="H92" s="83"/>
      <c r="I92" s="83"/>
    </row>
    <row r="93" spans="1:9" s="17" customFormat="1" ht="17.25" customHeight="1" thickBot="1" x14ac:dyDescent="0.2">
      <c r="A93" s="84" t="s">
        <v>86</v>
      </c>
      <c r="C93" s="84"/>
      <c r="D93" s="84"/>
      <c r="E93" s="85"/>
      <c r="F93" s="85"/>
      <c r="G93" s="85"/>
      <c r="H93" s="85"/>
      <c r="I93" s="86"/>
    </row>
    <row r="94" spans="1:9" s="17" customFormat="1" ht="18.75" customHeight="1" thickBot="1" x14ac:dyDescent="0.2">
      <c r="A94" s="283" t="s">
        <v>125</v>
      </c>
      <c r="B94" s="284"/>
      <c r="C94" s="284"/>
      <c r="D94" s="285"/>
      <c r="E94" s="152" t="s">
        <v>8</v>
      </c>
      <c r="F94" s="88" t="s">
        <v>9</v>
      </c>
      <c r="G94" s="88" t="s">
        <v>10</v>
      </c>
      <c r="H94" s="88" t="s">
        <v>11</v>
      </c>
      <c r="I94" s="89" t="s">
        <v>126</v>
      </c>
    </row>
    <row r="95" spans="1:9" s="17" customFormat="1" ht="23.1" hidden="1" customHeight="1" thickBot="1" x14ac:dyDescent="0.2">
      <c r="A95" s="305" t="s">
        <v>130</v>
      </c>
      <c r="B95" s="306"/>
      <c r="C95" s="90" t="s">
        <v>134</v>
      </c>
      <c r="D95" s="91" t="s">
        <v>15</v>
      </c>
      <c r="E95" s="92">
        <v>0</v>
      </c>
      <c r="F95" s="93">
        <v>0</v>
      </c>
      <c r="G95" s="93">
        <v>0</v>
      </c>
      <c r="H95" s="94" t="s">
        <v>24</v>
      </c>
      <c r="I95" s="80">
        <f>SUM(G95:H95)</f>
        <v>0</v>
      </c>
    </row>
    <row r="96" spans="1:9" s="17" customFormat="1" ht="23.1" customHeight="1" thickBot="1" x14ac:dyDescent="0.2">
      <c r="A96" s="280" t="s">
        <v>131</v>
      </c>
      <c r="B96" s="281"/>
      <c r="C96" s="282"/>
      <c r="D96" s="91" t="s">
        <v>18</v>
      </c>
      <c r="E96" s="92">
        <v>212605</v>
      </c>
      <c r="F96" s="93">
        <v>1585</v>
      </c>
      <c r="G96" s="93">
        <v>214190</v>
      </c>
      <c r="H96" s="94" t="s">
        <v>118</v>
      </c>
      <c r="I96" s="95">
        <f t="shared" ref="I96" si="3">SUM(G96:H96)</f>
        <v>214190</v>
      </c>
    </row>
    <row r="97" spans="1:9" s="17" customFormat="1" ht="9.75" customHeight="1" x14ac:dyDescent="0.15">
      <c r="A97" s="96"/>
      <c r="B97" s="96"/>
      <c r="C97" s="96"/>
      <c r="D97" s="96"/>
      <c r="E97" s="96"/>
      <c r="F97" s="96"/>
      <c r="G97" s="96"/>
      <c r="H97" s="96"/>
      <c r="I97" s="96"/>
    </row>
    <row r="98" spans="1:9" s="17" customFormat="1" ht="17.25" customHeight="1" thickBot="1" x14ac:dyDescent="0.2">
      <c r="A98" s="84" t="s">
        <v>91</v>
      </c>
      <c r="C98" s="84"/>
      <c r="D98" s="84"/>
      <c r="E98" s="85"/>
      <c r="F98" s="85"/>
      <c r="G98" s="85"/>
      <c r="H98" s="85"/>
      <c r="I98" s="86"/>
    </row>
    <row r="99" spans="1:9" s="17" customFormat="1" ht="18.75" customHeight="1" thickBot="1" x14ac:dyDescent="0.2">
      <c r="A99" s="283" t="s">
        <v>125</v>
      </c>
      <c r="B99" s="284"/>
      <c r="C99" s="284"/>
      <c r="D99" s="285"/>
      <c r="E99" s="152" t="s">
        <v>8</v>
      </c>
      <c r="F99" s="88" t="s">
        <v>9</v>
      </c>
      <c r="G99" s="88" t="s">
        <v>10</v>
      </c>
      <c r="H99" s="88" t="s">
        <v>11</v>
      </c>
      <c r="I99" s="89" t="s">
        <v>126</v>
      </c>
    </row>
    <row r="100" spans="1:9" s="17" customFormat="1" ht="23.1" hidden="1" customHeight="1" x14ac:dyDescent="0.15">
      <c r="A100" s="286" t="s">
        <v>13</v>
      </c>
      <c r="B100" s="287"/>
      <c r="C100" s="292" t="s">
        <v>134</v>
      </c>
      <c r="D100" s="155" t="s">
        <v>15</v>
      </c>
      <c r="E100" s="135">
        <f>E10+E95</f>
        <v>133227</v>
      </c>
      <c r="F100" s="99">
        <f>F10+F95</f>
        <v>0</v>
      </c>
      <c r="G100" s="99">
        <f>G10+G95</f>
        <v>133207</v>
      </c>
      <c r="H100" s="99">
        <f>H10</f>
        <v>20</v>
      </c>
      <c r="I100" s="100">
        <f>I10+I95</f>
        <v>133227</v>
      </c>
    </row>
    <row r="101" spans="1:9" s="17" customFormat="1" ht="23.1" hidden="1" customHeight="1" x14ac:dyDescent="0.15">
      <c r="A101" s="288"/>
      <c r="B101" s="289"/>
      <c r="C101" s="293"/>
      <c r="D101" s="147" t="s">
        <v>114</v>
      </c>
      <c r="E101" s="72">
        <f>E11</f>
        <v>1110</v>
      </c>
      <c r="F101" s="32">
        <f t="shared" ref="F101:I101" si="4">F11</f>
        <v>0</v>
      </c>
      <c r="G101" s="32">
        <f t="shared" si="4"/>
        <v>1087</v>
      </c>
      <c r="H101" s="32">
        <f>H11</f>
        <v>23</v>
      </c>
      <c r="I101" s="136">
        <f t="shared" si="4"/>
        <v>1110</v>
      </c>
    </row>
    <row r="102" spans="1:9" s="17" customFormat="1" ht="23.1" hidden="1" customHeight="1" thickBot="1" x14ac:dyDescent="0.2">
      <c r="A102" s="290"/>
      <c r="B102" s="291"/>
      <c r="C102" s="294" t="s">
        <v>20</v>
      </c>
      <c r="D102" s="254"/>
      <c r="E102" s="137">
        <f>E100+E101</f>
        <v>134337</v>
      </c>
      <c r="F102" s="101">
        <f>F100+F101</f>
        <v>0</v>
      </c>
      <c r="G102" s="101">
        <f>G100+G101</f>
        <v>134294</v>
      </c>
      <c r="H102" s="101">
        <f t="shared" ref="H102:I102" si="5">H100+H101</f>
        <v>43</v>
      </c>
      <c r="I102" s="54">
        <f t="shared" si="5"/>
        <v>134337</v>
      </c>
    </row>
    <row r="103" spans="1:9" s="17" customFormat="1" ht="23.1" customHeight="1" x14ac:dyDescent="0.15">
      <c r="A103" s="295" t="s">
        <v>131</v>
      </c>
      <c r="B103" s="296"/>
      <c r="C103" s="297"/>
      <c r="D103" s="155" t="s">
        <v>18</v>
      </c>
      <c r="E103" s="135">
        <f>E15+E96</f>
        <v>614940</v>
      </c>
      <c r="F103" s="99">
        <f>F15+F96</f>
        <v>8511</v>
      </c>
      <c r="G103" s="99">
        <f>G15+G96</f>
        <v>623170</v>
      </c>
      <c r="H103" s="99">
        <f>H15</f>
        <v>281</v>
      </c>
      <c r="I103" s="100">
        <f t="shared" ref="I103" si="6">I15+I96</f>
        <v>623451</v>
      </c>
    </row>
    <row r="104" spans="1:9" s="17" customFormat="1" ht="23.1" customHeight="1" x14ac:dyDescent="0.15">
      <c r="A104" s="195"/>
      <c r="B104" s="196"/>
      <c r="C104" s="298"/>
      <c r="D104" s="102" t="s">
        <v>19</v>
      </c>
      <c r="E104" s="138">
        <f>E16</f>
        <v>263289</v>
      </c>
      <c r="F104" s="103">
        <f t="shared" ref="F104:I104" si="7">F16</f>
        <v>10451</v>
      </c>
      <c r="G104" s="103">
        <f t="shared" si="7"/>
        <v>273725</v>
      </c>
      <c r="H104" s="104">
        <f t="shared" si="7"/>
        <v>15</v>
      </c>
      <c r="I104" s="105">
        <f t="shared" si="7"/>
        <v>273740</v>
      </c>
    </row>
    <row r="105" spans="1:9" s="17" customFormat="1" ht="23.1" customHeight="1" thickBot="1" x14ac:dyDescent="0.2">
      <c r="A105" s="299"/>
      <c r="B105" s="300"/>
      <c r="C105" s="301"/>
      <c r="D105" s="106" t="s">
        <v>22</v>
      </c>
      <c r="E105" s="137">
        <f>E103+E104</f>
        <v>878229</v>
      </c>
      <c r="F105" s="101">
        <f t="shared" ref="F105:I105" si="8">F103+F104</f>
        <v>18962</v>
      </c>
      <c r="G105" s="101">
        <f t="shared" si="8"/>
        <v>896895</v>
      </c>
      <c r="H105" s="107">
        <f t="shared" si="8"/>
        <v>296</v>
      </c>
      <c r="I105" s="54">
        <f t="shared" si="8"/>
        <v>897191</v>
      </c>
    </row>
    <row r="106" spans="1:9" s="17" customFormat="1" ht="23.1" customHeight="1" thickBot="1" x14ac:dyDescent="0.2">
      <c r="A106" s="280" t="s">
        <v>135</v>
      </c>
      <c r="B106" s="281"/>
      <c r="C106" s="281"/>
      <c r="D106" s="315"/>
      <c r="E106" s="134">
        <f>E88+E95+E96</f>
        <v>1065495</v>
      </c>
      <c r="F106" s="76">
        <f>F88+F95+F96</f>
        <v>19140</v>
      </c>
      <c r="G106" s="76">
        <f>G88+G95+G96</f>
        <v>1084296</v>
      </c>
      <c r="H106" s="76">
        <f>H88</f>
        <v>339</v>
      </c>
      <c r="I106" s="80">
        <f>I88+I95+I96</f>
        <v>1084635</v>
      </c>
    </row>
    <row r="107" spans="1:9" s="17" customFormat="1" ht="23.1" customHeight="1" thickBot="1" x14ac:dyDescent="0.2">
      <c r="A107" s="280" t="s">
        <v>83</v>
      </c>
      <c r="B107" s="281"/>
      <c r="C107" s="281"/>
      <c r="D107" s="315"/>
      <c r="E107" s="156">
        <f>E89+E95+E96</f>
        <v>1789085</v>
      </c>
      <c r="F107" s="77">
        <f>F89+F95+F96</f>
        <v>19198</v>
      </c>
      <c r="G107" s="78" t="s">
        <v>231</v>
      </c>
      <c r="H107" s="78" t="s">
        <v>44</v>
      </c>
      <c r="I107" s="80">
        <f>I89+I95+I96</f>
        <v>1808283</v>
      </c>
    </row>
    <row r="108" spans="1:9" s="17" customFormat="1" ht="23.1" customHeight="1" thickBot="1" x14ac:dyDescent="0.2">
      <c r="A108" s="280" t="s">
        <v>95</v>
      </c>
      <c r="B108" s="281"/>
      <c r="C108" s="281"/>
      <c r="D108" s="315"/>
      <c r="E108" s="108">
        <f>IF(I105=0,0,IF(I103=0,0,I103/I105))</f>
        <v>0.69489216900303274</v>
      </c>
      <c r="F108" s="96"/>
      <c r="G108" s="96"/>
      <c r="H108" s="96"/>
      <c r="I108" s="96"/>
    </row>
    <row r="109" spans="1:9" s="17" customFormat="1" ht="21.95" customHeight="1" x14ac:dyDescent="0.15">
      <c r="A109" s="109"/>
      <c r="B109" s="109"/>
      <c r="C109" s="110"/>
      <c r="D109" s="110"/>
      <c r="E109" s="110"/>
      <c r="F109" s="110"/>
      <c r="G109" s="110"/>
      <c r="H109" s="110"/>
      <c r="I109" s="110"/>
    </row>
    <row r="110" spans="1:9" s="17" customFormat="1" ht="21.95" customHeight="1" x14ac:dyDescent="0.15">
      <c r="A110" s="109"/>
      <c r="B110" s="109"/>
      <c r="C110" s="110"/>
      <c r="D110" s="110"/>
      <c r="E110" s="110"/>
      <c r="F110" s="110"/>
      <c r="G110" s="110"/>
      <c r="H110" s="110"/>
      <c r="I110" s="110"/>
    </row>
    <row r="111" spans="1:9" s="17" customFormat="1" ht="21.95" hidden="1" customHeight="1" x14ac:dyDescent="0.15">
      <c r="A111" s="109"/>
      <c r="B111" s="109"/>
      <c r="C111" s="110"/>
      <c r="D111" s="110"/>
      <c r="E111" s="110"/>
      <c r="F111" s="110"/>
      <c r="G111" s="110"/>
      <c r="H111" s="110"/>
      <c r="I111" s="110"/>
    </row>
    <row r="112" spans="1:9" s="17" customFormat="1" ht="21.95" hidden="1" customHeight="1" x14ac:dyDescent="0.15">
      <c r="A112" s="109"/>
      <c r="B112" s="109"/>
      <c r="C112" s="110"/>
      <c r="D112" s="110"/>
      <c r="E112" s="110"/>
      <c r="F112" s="110"/>
      <c r="G112" s="110"/>
      <c r="H112" s="110"/>
      <c r="I112" s="110"/>
    </row>
    <row r="113" spans="1:9" s="17" customFormat="1" ht="21.95" hidden="1" customHeight="1" x14ac:dyDescent="0.15">
      <c r="A113" s="109"/>
      <c r="B113" s="109"/>
      <c r="C113" s="110"/>
      <c r="D113" s="110"/>
      <c r="E113" s="110"/>
      <c r="F113" s="110"/>
      <c r="G113" s="110"/>
      <c r="H113" s="110"/>
      <c r="I113" s="110"/>
    </row>
    <row r="114" spans="1:9" ht="9.75" hidden="1" customHeight="1" x14ac:dyDescent="0.15">
      <c r="A114" s="111"/>
      <c r="B114" s="111"/>
      <c r="C114" s="111"/>
      <c r="D114" s="111"/>
      <c r="E114" s="111"/>
      <c r="F114" s="111"/>
      <c r="G114" s="111"/>
      <c r="H114" s="111"/>
      <c r="I114" s="111"/>
    </row>
    <row r="115" spans="1:9" ht="28.5" x14ac:dyDescent="0.3">
      <c r="A115" s="316" t="str">
        <f>A1</f>
        <v>検査関係業務量報告</v>
      </c>
      <c r="B115" s="316"/>
      <c r="C115" s="316"/>
      <c r="D115" s="316"/>
      <c r="E115" s="316"/>
      <c r="F115" s="316"/>
      <c r="G115" s="316"/>
      <c r="H115" s="316"/>
      <c r="I115" s="316"/>
    </row>
    <row r="116" spans="1:9" ht="12.75" customHeight="1" x14ac:dyDescent="0.3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ht="15.75" customHeight="1" x14ac:dyDescent="0.2">
      <c r="A117" s="56"/>
      <c r="B117" s="57"/>
      <c r="C117" s="57"/>
      <c r="F117" s="7"/>
      <c r="G117" s="7"/>
      <c r="H117" s="8"/>
      <c r="I117" s="255" t="str">
        <f>IF(I3="","",I3)</f>
        <v/>
      </c>
    </row>
    <row r="118" spans="1:9" ht="23.25" customHeight="1" x14ac:dyDescent="0.15">
      <c r="A118" s="256" t="str">
        <f>A4</f>
        <v>令和 2年12月</v>
      </c>
      <c r="B118" s="257"/>
      <c r="C118" s="257"/>
      <c r="D118" s="257"/>
      <c r="E118" s="257"/>
      <c r="F118" s="257"/>
      <c r="G118" s="257"/>
      <c r="H118" s="257"/>
      <c r="I118" s="255"/>
    </row>
    <row r="119" spans="1:9" ht="20.25" customHeight="1" x14ac:dyDescent="0.15">
      <c r="A119" s="58" t="str">
        <f>A5</f>
        <v>全国計</v>
      </c>
      <c r="B119" s="59"/>
      <c r="C119" s="59"/>
      <c r="D119" s="59"/>
      <c r="E119" s="10"/>
      <c r="F119" s="11"/>
      <c r="G119" s="11"/>
      <c r="H119" s="11"/>
      <c r="I119" s="14" t="s">
        <v>136</v>
      </c>
    </row>
    <row r="120" spans="1:9" s="17" customFormat="1" ht="9.9499999999999993" customHeight="1" x14ac:dyDescent="0.15"/>
    <row r="121" spans="1:9" s="17" customFormat="1" ht="19.5" customHeight="1" thickBot="1" x14ac:dyDescent="0.2">
      <c r="A121" s="84" t="s">
        <v>97</v>
      </c>
    </row>
    <row r="122" spans="1:9" s="17" customFormat="1" ht="18.75" customHeight="1" thickBot="1" x14ac:dyDescent="0.2">
      <c r="A122" s="283" t="s">
        <v>7</v>
      </c>
      <c r="B122" s="284"/>
      <c r="C122" s="284"/>
      <c r="D122" s="285"/>
      <c r="E122" s="152" t="s">
        <v>8</v>
      </c>
      <c r="F122" s="88" t="s">
        <v>9</v>
      </c>
      <c r="G122" s="88" t="s">
        <v>10</v>
      </c>
      <c r="H122" s="88" t="s">
        <v>11</v>
      </c>
      <c r="I122" s="89" t="s">
        <v>12</v>
      </c>
    </row>
    <row r="123" spans="1:9" s="17" customFormat="1" ht="18.95" customHeight="1" x14ac:dyDescent="0.15">
      <c r="A123" s="307" t="s">
        <v>33</v>
      </c>
      <c r="B123" s="308"/>
      <c r="C123" s="309"/>
      <c r="D123" s="310"/>
      <c r="E123" s="135">
        <f>E29</f>
        <v>446452</v>
      </c>
      <c r="F123" s="98">
        <f>F29</f>
        <v>9</v>
      </c>
      <c r="G123" s="112" t="s">
        <v>44</v>
      </c>
      <c r="H123" s="112" t="s">
        <v>231</v>
      </c>
      <c r="I123" s="139">
        <f>I29</f>
        <v>446461</v>
      </c>
    </row>
    <row r="124" spans="1:9" s="17" customFormat="1" ht="18.75" customHeight="1" x14ac:dyDescent="0.15">
      <c r="A124" s="311"/>
      <c r="B124" s="312"/>
      <c r="C124" s="200" t="s">
        <v>98</v>
      </c>
      <c r="D124" s="199"/>
      <c r="E124" s="72">
        <v>811</v>
      </c>
      <c r="F124" s="33">
        <v>0</v>
      </c>
      <c r="G124" s="43" t="s">
        <v>199</v>
      </c>
      <c r="H124" s="43" t="s">
        <v>232</v>
      </c>
      <c r="I124" s="34">
        <v>811</v>
      </c>
    </row>
    <row r="125" spans="1:9" s="17" customFormat="1" ht="18.95" customHeight="1" thickBot="1" x14ac:dyDescent="0.2">
      <c r="A125" s="313"/>
      <c r="B125" s="314"/>
      <c r="C125" s="294" t="s">
        <v>99</v>
      </c>
      <c r="D125" s="254"/>
      <c r="E125" s="140">
        <f>E123-E124</f>
        <v>445641</v>
      </c>
      <c r="F125" s="107">
        <f>F123-F124</f>
        <v>9</v>
      </c>
      <c r="G125" s="52" t="s">
        <v>44</v>
      </c>
      <c r="H125" s="52" t="s">
        <v>44</v>
      </c>
      <c r="I125" s="141">
        <f>I123-I124</f>
        <v>445650</v>
      </c>
    </row>
    <row r="126" spans="1:9" s="17" customFormat="1" ht="9.75" customHeight="1" x14ac:dyDescent="0.15">
      <c r="A126" s="96"/>
      <c r="B126" s="96"/>
      <c r="C126" s="96"/>
      <c r="D126" s="96"/>
      <c r="E126" s="96"/>
      <c r="F126" s="96"/>
      <c r="G126" s="96"/>
      <c r="H126" s="96"/>
      <c r="I126" s="96"/>
    </row>
    <row r="127" spans="1:9" ht="18" customHeight="1" thickBot="1" x14ac:dyDescent="0.2">
      <c r="A127" s="113" t="s">
        <v>137</v>
      </c>
      <c r="B127" s="113"/>
      <c r="C127" s="113"/>
      <c r="D127" s="96"/>
      <c r="E127" s="111"/>
      <c r="F127" s="111"/>
      <c r="G127" s="111"/>
      <c r="H127" s="111"/>
      <c r="I127" s="114"/>
    </row>
    <row r="128" spans="1:9" ht="21.95" customHeight="1" x14ac:dyDescent="0.15">
      <c r="A128" s="115"/>
      <c r="B128" s="116"/>
      <c r="C128" s="325" t="s">
        <v>101</v>
      </c>
      <c r="D128" s="326"/>
      <c r="E128" s="327" t="s">
        <v>102</v>
      </c>
      <c r="F128" s="325" t="s">
        <v>103</v>
      </c>
      <c r="G128" s="326"/>
      <c r="H128" s="329" t="s">
        <v>20</v>
      </c>
      <c r="I128" s="330"/>
    </row>
    <row r="129" spans="1:9" ht="21.95" customHeight="1" thickBot="1" x14ac:dyDescent="0.2">
      <c r="A129" s="117"/>
      <c r="B129" s="118"/>
      <c r="C129" s="119" t="s">
        <v>104</v>
      </c>
      <c r="D129" s="120" t="s">
        <v>105</v>
      </c>
      <c r="E129" s="328"/>
      <c r="F129" s="121" t="s">
        <v>104</v>
      </c>
      <c r="G129" s="122" t="s">
        <v>105</v>
      </c>
      <c r="H129" s="331"/>
      <c r="I129" s="332"/>
    </row>
    <row r="130" spans="1:9" ht="21.95" customHeight="1" x14ac:dyDescent="0.15">
      <c r="A130" s="333" t="s">
        <v>106</v>
      </c>
      <c r="B130" s="334"/>
      <c r="C130" s="123">
        <v>963322</v>
      </c>
      <c r="D130" s="124">
        <v>102416</v>
      </c>
      <c r="E130" s="125">
        <v>8122</v>
      </c>
      <c r="F130" s="123">
        <v>223</v>
      </c>
      <c r="G130" s="124">
        <v>3</v>
      </c>
      <c r="H130" s="335">
        <v>1074086</v>
      </c>
      <c r="I130" s="336"/>
    </row>
    <row r="131" spans="1:9" ht="21.95" customHeight="1" thickBot="1" x14ac:dyDescent="0.2">
      <c r="A131" s="317" t="s">
        <v>107</v>
      </c>
      <c r="B131" s="318"/>
      <c r="C131" s="126">
        <v>212</v>
      </c>
      <c r="D131" s="127">
        <v>0</v>
      </c>
      <c r="E131" s="128">
        <v>0</v>
      </c>
      <c r="F131" s="126">
        <v>0</v>
      </c>
      <c r="G131" s="127">
        <v>0</v>
      </c>
      <c r="H131" s="319">
        <v>212</v>
      </c>
      <c r="I131" s="320"/>
    </row>
    <row r="132" spans="1:9" ht="21.95" customHeight="1" thickBot="1" x14ac:dyDescent="0.2">
      <c r="A132" s="321" t="s">
        <v>108</v>
      </c>
      <c r="B132" s="322"/>
      <c r="C132" s="129">
        <v>6248914400</v>
      </c>
      <c r="D132" s="130">
        <v>592922900</v>
      </c>
      <c r="E132" s="129">
        <v>40295200</v>
      </c>
      <c r="F132" s="131">
        <v>646700</v>
      </c>
      <c r="G132" s="80">
        <v>13200</v>
      </c>
      <c r="H132" s="323">
        <v>6882792400</v>
      </c>
      <c r="I132" s="324"/>
    </row>
    <row r="133" spans="1:9" s="17" customFormat="1" ht="21.95" customHeight="1" x14ac:dyDescent="0.15">
      <c r="A133" s="109"/>
      <c r="B133" s="109"/>
      <c r="C133" s="110"/>
      <c r="D133" s="110"/>
      <c r="E133" s="110"/>
      <c r="F133" s="110"/>
      <c r="G133" s="110"/>
      <c r="H133" s="110"/>
      <c r="I133" s="110"/>
    </row>
    <row r="134" spans="1:9" s="17" customFormat="1" ht="21.95" customHeight="1" x14ac:dyDescent="0.15">
      <c r="A134" s="109"/>
      <c r="B134" s="109"/>
      <c r="C134" s="110"/>
      <c r="D134" s="110"/>
      <c r="E134" s="110"/>
      <c r="F134" s="110"/>
      <c r="G134" s="110"/>
      <c r="H134" s="110"/>
      <c r="I134" s="110"/>
    </row>
    <row r="135" spans="1:9" s="17" customFormat="1" ht="21.95" customHeight="1" x14ac:dyDescent="0.15">
      <c r="A135" s="109"/>
      <c r="B135" s="109"/>
      <c r="C135" s="110"/>
      <c r="D135" s="110"/>
      <c r="E135" s="110"/>
      <c r="F135" s="110"/>
      <c r="G135" s="110"/>
      <c r="H135" s="110"/>
      <c r="I135" s="110"/>
    </row>
    <row r="136" spans="1:9" s="17" customFormat="1" ht="21.95" customHeight="1" x14ac:dyDescent="0.15">
      <c r="A136" s="109"/>
      <c r="B136" s="109"/>
      <c r="C136" s="110"/>
      <c r="D136" s="110"/>
      <c r="E136" s="110"/>
      <c r="F136" s="110"/>
      <c r="G136" s="110"/>
      <c r="H136" s="110"/>
      <c r="I136" s="110"/>
    </row>
    <row r="137" spans="1:9" s="17" customFormat="1" ht="21.95" customHeight="1" x14ac:dyDescent="0.15">
      <c r="A137" s="109"/>
      <c r="B137" s="109"/>
      <c r="C137" s="110"/>
      <c r="D137" s="110"/>
      <c r="E137" s="110"/>
      <c r="F137" s="110"/>
      <c r="G137" s="110"/>
      <c r="H137" s="110"/>
      <c r="I137" s="110"/>
    </row>
    <row r="138" spans="1:9" s="17" customFormat="1" ht="21.95" customHeight="1" x14ac:dyDescent="0.15">
      <c r="A138" s="109"/>
      <c r="B138" s="109"/>
      <c r="C138" s="110"/>
      <c r="D138" s="110"/>
      <c r="E138" s="110"/>
      <c r="F138" s="110"/>
      <c r="G138" s="110"/>
      <c r="H138" s="110"/>
      <c r="I138" s="110"/>
    </row>
    <row r="139" spans="1:9" s="17" customFormat="1" ht="21.95" customHeight="1" x14ac:dyDescent="0.15">
      <c r="A139" s="109"/>
      <c r="B139" s="109"/>
      <c r="C139" s="110"/>
      <c r="D139" s="110"/>
      <c r="E139" s="110"/>
      <c r="F139" s="110"/>
      <c r="G139" s="110"/>
      <c r="H139" s="110"/>
      <c r="I139" s="110"/>
    </row>
    <row r="140" spans="1:9" s="17" customFormat="1" ht="21.95" customHeight="1" x14ac:dyDescent="0.15">
      <c r="A140" s="109"/>
      <c r="B140" s="109"/>
      <c r="C140" s="110"/>
      <c r="D140" s="110"/>
      <c r="E140" s="110"/>
      <c r="F140" s="110"/>
      <c r="G140" s="110"/>
      <c r="H140" s="110"/>
      <c r="I140" s="110"/>
    </row>
    <row r="141" spans="1:9" s="17" customFormat="1" ht="21.95" customHeight="1" x14ac:dyDescent="0.15">
      <c r="A141" s="109"/>
      <c r="B141" s="109"/>
      <c r="C141" s="110"/>
      <c r="D141" s="110"/>
      <c r="E141" s="110"/>
      <c r="F141" s="110"/>
      <c r="G141" s="110"/>
      <c r="H141" s="110"/>
      <c r="I141" s="110"/>
    </row>
    <row r="142" spans="1:9" s="17" customFormat="1" ht="21.95" customHeight="1" x14ac:dyDescent="0.15">
      <c r="A142" s="109"/>
      <c r="B142" s="109"/>
      <c r="C142" s="110"/>
      <c r="D142" s="110"/>
      <c r="E142" s="110"/>
      <c r="F142" s="110"/>
      <c r="G142" s="110"/>
      <c r="H142" s="110"/>
      <c r="I142" s="110"/>
    </row>
    <row r="143" spans="1:9" s="17" customFormat="1" ht="21.95" customHeight="1" x14ac:dyDescent="0.15">
      <c r="A143" s="109"/>
      <c r="B143" s="109"/>
      <c r="C143" s="110"/>
      <c r="D143" s="110"/>
      <c r="E143" s="110"/>
      <c r="F143" s="110"/>
      <c r="G143" s="110"/>
      <c r="H143" s="110"/>
      <c r="I143" s="110"/>
    </row>
    <row r="144" spans="1:9" s="17" customFormat="1" ht="21.95" customHeight="1" x14ac:dyDescent="0.15">
      <c r="A144" s="109"/>
      <c r="B144" s="109"/>
      <c r="C144" s="110"/>
      <c r="D144" s="110"/>
      <c r="E144" s="110"/>
      <c r="F144" s="110"/>
      <c r="G144" s="110"/>
      <c r="H144" s="110"/>
      <c r="I144" s="110"/>
    </row>
    <row r="145" spans="1:9" s="17" customFormat="1" ht="21.95" customHeight="1" x14ac:dyDescent="0.15">
      <c r="A145" s="109"/>
      <c r="B145" s="109"/>
      <c r="C145" s="110"/>
      <c r="D145" s="110"/>
      <c r="E145" s="110"/>
      <c r="F145" s="110"/>
      <c r="G145" s="110"/>
      <c r="H145" s="110"/>
      <c r="I145" s="110"/>
    </row>
    <row r="146" spans="1:9" s="17" customFormat="1" ht="21.95" customHeight="1" x14ac:dyDescent="0.15">
      <c r="A146" s="109"/>
      <c r="B146" s="109"/>
      <c r="C146" s="110"/>
      <c r="D146" s="110"/>
      <c r="E146" s="110"/>
      <c r="F146" s="110"/>
      <c r="G146" s="110"/>
      <c r="H146" s="110"/>
      <c r="I146" s="110"/>
    </row>
    <row r="147" spans="1:9" s="17" customFormat="1" ht="21.95" customHeight="1" x14ac:dyDescent="0.15">
      <c r="A147" s="109"/>
      <c r="B147" s="109"/>
      <c r="C147" s="110"/>
      <c r="D147" s="110"/>
      <c r="E147" s="110"/>
      <c r="F147" s="110"/>
      <c r="G147" s="110"/>
      <c r="H147" s="110"/>
      <c r="I147" s="110"/>
    </row>
    <row r="148" spans="1:9" s="17" customFormat="1" ht="21.95" customHeight="1" x14ac:dyDescent="0.15">
      <c r="A148" s="109"/>
      <c r="B148" s="109"/>
      <c r="C148" s="110"/>
      <c r="D148" s="110"/>
      <c r="E148" s="110"/>
      <c r="F148" s="110"/>
      <c r="G148" s="110"/>
      <c r="H148" s="110"/>
      <c r="I148" s="110"/>
    </row>
    <row r="149" spans="1:9" s="17" customFormat="1" ht="21.95" customHeight="1" x14ac:dyDescent="0.15">
      <c r="A149" s="109"/>
      <c r="B149" s="109"/>
      <c r="C149" s="110"/>
      <c r="D149" s="110"/>
      <c r="E149" s="110"/>
      <c r="F149" s="110"/>
      <c r="G149" s="110"/>
      <c r="H149" s="110"/>
      <c r="I149" s="110"/>
    </row>
    <row r="150" spans="1:9" s="17" customFormat="1" ht="21.95" customHeight="1" x14ac:dyDescent="0.15">
      <c r="A150" s="109"/>
      <c r="B150" s="109"/>
      <c r="C150" s="110"/>
      <c r="D150" s="110"/>
      <c r="E150" s="110"/>
      <c r="F150" s="110"/>
      <c r="G150" s="110"/>
      <c r="H150" s="110"/>
      <c r="I150" s="110"/>
    </row>
    <row r="151" spans="1:9" s="17" customFormat="1" ht="21.95" customHeight="1" x14ac:dyDescent="0.15">
      <c r="A151" s="109"/>
      <c r="B151" s="109"/>
      <c r="C151" s="110"/>
      <c r="D151" s="110"/>
      <c r="E151" s="110"/>
      <c r="F151" s="110"/>
      <c r="G151" s="110"/>
      <c r="H151" s="110"/>
      <c r="I151" s="110"/>
    </row>
    <row r="152" spans="1:9" s="17" customFormat="1" ht="21.95" customHeight="1" x14ac:dyDescent="0.15">
      <c r="A152" s="109"/>
      <c r="B152" s="109"/>
      <c r="C152" s="110"/>
      <c r="D152" s="110"/>
      <c r="E152" s="110"/>
      <c r="F152" s="110"/>
      <c r="G152" s="110"/>
      <c r="H152" s="110"/>
      <c r="I152" s="110"/>
    </row>
    <row r="153" spans="1:9" s="17" customFormat="1" ht="21.95" customHeight="1" x14ac:dyDescent="0.15">
      <c r="A153" s="109"/>
      <c r="B153" s="109"/>
      <c r="C153" s="110"/>
      <c r="D153" s="110"/>
      <c r="E153" s="110"/>
      <c r="F153" s="110"/>
      <c r="G153" s="110"/>
      <c r="H153" s="110"/>
      <c r="I153" s="110"/>
    </row>
    <row r="154" spans="1:9" s="17" customFormat="1" ht="21.95" customHeight="1" x14ac:dyDescent="0.15">
      <c r="A154" s="109"/>
      <c r="B154" s="109"/>
      <c r="C154" s="110"/>
      <c r="D154" s="110"/>
      <c r="E154" s="110"/>
      <c r="F154" s="110"/>
      <c r="G154" s="110"/>
      <c r="H154" s="110"/>
      <c r="I154" s="110"/>
    </row>
    <row r="155" spans="1:9" s="17" customFormat="1" ht="21.95" customHeight="1" x14ac:dyDescent="0.15">
      <c r="A155" s="109"/>
      <c r="B155" s="109"/>
      <c r="C155" s="110"/>
      <c r="D155" s="110"/>
      <c r="E155" s="110"/>
      <c r="F155" s="110"/>
      <c r="G155" s="110"/>
      <c r="H155" s="110"/>
      <c r="I155" s="110"/>
    </row>
    <row r="156" spans="1:9" s="17" customFormat="1" ht="21.95" customHeight="1" x14ac:dyDescent="0.15">
      <c r="A156" s="109"/>
      <c r="B156" s="109"/>
      <c r="C156" s="110"/>
      <c r="D156" s="110"/>
      <c r="E156" s="110"/>
      <c r="F156" s="110"/>
      <c r="G156" s="110"/>
      <c r="H156" s="110"/>
      <c r="I156" s="110"/>
    </row>
    <row r="157" spans="1:9" s="17" customFormat="1" ht="21.95" customHeight="1" x14ac:dyDescent="0.15">
      <c r="A157" s="109"/>
      <c r="B157" s="109"/>
      <c r="C157" s="110"/>
      <c r="D157" s="110"/>
      <c r="E157" s="110"/>
      <c r="F157" s="110"/>
      <c r="G157" s="110"/>
      <c r="H157" s="110"/>
      <c r="I157" s="110"/>
    </row>
    <row r="158" spans="1:9" s="17" customFormat="1" ht="21.95" customHeight="1" x14ac:dyDescent="0.15">
      <c r="A158" s="109"/>
      <c r="B158" s="109"/>
      <c r="C158" s="110"/>
      <c r="D158" s="110"/>
      <c r="E158" s="110"/>
      <c r="F158" s="110"/>
      <c r="G158" s="110"/>
      <c r="H158" s="110"/>
      <c r="I158" s="110"/>
    </row>
    <row r="159" spans="1:9" s="17" customFormat="1" ht="21.95" customHeight="1" x14ac:dyDescent="0.15">
      <c r="A159" s="109"/>
      <c r="B159" s="109"/>
      <c r="C159" s="110"/>
      <c r="D159" s="110"/>
      <c r="E159" s="110"/>
      <c r="F159" s="110"/>
      <c r="G159" s="110"/>
      <c r="H159" s="110"/>
      <c r="I159" s="110"/>
    </row>
    <row r="160" spans="1:9" s="17" customFormat="1" ht="21.95" customHeight="1" x14ac:dyDescent="0.15">
      <c r="A160" s="109"/>
      <c r="B160" s="109"/>
      <c r="C160" s="110"/>
      <c r="D160" s="110"/>
      <c r="E160" s="110"/>
      <c r="F160" s="110"/>
      <c r="G160" s="110"/>
      <c r="H160" s="110"/>
      <c r="I160" s="110"/>
    </row>
    <row r="161" spans="1:9" s="17" customFormat="1" ht="21.95" customHeight="1" x14ac:dyDescent="0.15">
      <c r="A161" s="109"/>
      <c r="B161" s="109"/>
      <c r="C161" s="110"/>
      <c r="D161" s="110"/>
      <c r="E161" s="110"/>
      <c r="F161" s="110"/>
      <c r="G161" s="110"/>
      <c r="H161" s="110"/>
      <c r="I161" s="110"/>
    </row>
    <row r="162" spans="1:9" s="17" customFormat="1" ht="21.95" customHeight="1" x14ac:dyDescent="0.15">
      <c r="A162" s="109"/>
      <c r="B162" s="109"/>
      <c r="C162" s="110"/>
      <c r="D162" s="110"/>
      <c r="E162" s="110"/>
      <c r="F162" s="110"/>
      <c r="G162" s="110"/>
      <c r="H162" s="110"/>
      <c r="I162" s="110"/>
    </row>
    <row r="163" spans="1:9" s="17" customFormat="1" ht="21.95" customHeight="1" x14ac:dyDescent="0.15">
      <c r="A163" s="109"/>
      <c r="B163" s="109"/>
      <c r="C163" s="110"/>
      <c r="D163" s="110"/>
      <c r="E163" s="110"/>
      <c r="F163" s="110"/>
      <c r="G163" s="110"/>
      <c r="H163" s="110"/>
      <c r="I163" s="110"/>
    </row>
    <row r="164" spans="1:9" s="17" customFormat="1" ht="21.95" customHeight="1" x14ac:dyDescent="0.15">
      <c r="A164" s="109"/>
      <c r="B164" s="109"/>
      <c r="C164" s="110"/>
      <c r="D164" s="110"/>
      <c r="E164" s="110"/>
      <c r="F164" s="110"/>
      <c r="G164" s="110"/>
      <c r="H164" s="110"/>
      <c r="I164" s="110"/>
    </row>
    <row r="165" spans="1:9" s="17" customFormat="1" ht="21.95" customHeight="1" x14ac:dyDescent="0.15">
      <c r="A165" s="109"/>
      <c r="B165" s="109"/>
      <c r="C165" s="110"/>
      <c r="D165" s="110"/>
      <c r="E165" s="110"/>
      <c r="F165" s="110"/>
      <c r="G165" s="110"/>
      <c r="H165" s="110"/>
      <c r="I165" s="110"/>
    </row>
    <row r="166" spans="1:9" s="17" customFormat="1" ht="21.95" customHeight="1" x14ac:dyDescent="0.15">
      <c r="A166" s="109"/>
      <c r="B166" s="109"/>
      <c r="C166" s="110"/>
      <c r="D166" s="110"/>
      <c r="E166" s="110"/>
      <c r="F166" s="110"/>
      <c r="G166" s="110"/>
      <c r="H166" s="110"/>
      <c r="I166" s="110"/>
    </row>
    <row r="167" spans="1:9" s="17" customFormat="1" ht="21.95" customHeight="1" x14ac:dyDescent="0.15">
      <c r="A167" s="109"/>
      <c r="B167" s="109"/>
      <c r="C167" s="110"/>
      <c r="D167" s="110"/>
      <c r="E167" s="110"/>
      <c r="F167" s="110"/>
      <c r="G167" s="110"/>
      <c r="H167" s="110"/>
      <c r="I167" s="110"/>
    </row>
    <row r="168" spans="1:9" s="17" customFormat="1" ht="21.95" customHeight="1" x14ac:dyDescent="0.15">
      <c r="A168" s="109"/>
      <c r="B168" s="109"/>
      <c r="C168" s="110"/>
      <c r="D168" s="110"/>
      <c r="E168" s="110"/>
      <c r="F168" s="110"/>
      <c r="G168" s="110"/>
      <c r="H168" s="110"/>
      <c r="I168" s="110"/>
    </row>
    <row r="169" spans="1:9" s="17" customFormat="1" ht="21.95" customHeight="1" x14ac:dyDescent="0.15">
      <c r="A169" s="109"/>
      <c r="B169" s="109"/>
      <c r="C169" s="110"/>
      <c r="D169" s="110"/>
      <c r="E169" s="110"/>
      <c r="F169" s="110"/>
      <c r="G169" s="110"/>
      <c r="H169" s="110"/>
      <c r="I169" s="110"/>
    </row>
    <row r="170" spans="1:9" s="17" customFormat="1" ht="21.95" customHeight="1" x14ac:dyDescent="0.15">
      <c r="A170" s="109"/>
      <c r="B170" s="109"/>
      <c r="C170" s="110"/>
      <c r="D170" s="110"/>
      <c r="E170" s="110"/>
      <c r="F170" s="110"/>
      <c r="G170" s="110"/>
      <c r="H170" s="110"/>
      <c r="I170" s="110"/>
    </row>
  </sheetData>
  <mergeCells count="109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122:D122"/>
    <mergeCell ref="A123:D123"/>
    <mergeCell ref="A124:B124"/>
    <mergeCell ref="C124:D124"/>
    <mergeCell ref="A125:B125"/>
    <mergeCell ref="C125:D125"/>
    <mergeCell ref="A106:D106"/>
    <mergeCell ref="A107:D107"/>
    <mergeCell ref="A108:D108"/>
    <mergeCell ref="A115:I115"/>
    <mergeCell ref="I117:I118"/>
    <mergeCell ref="A118:H118"/>
    <mergeCell ref="A131:B131"/>
    <mergeCell ref="H131:I131"/>
    <mergeCell ref="A132:B132"/>
    <mergeCell ref="H132:I132"/>
    <mergeCell ref="C128:D128"/>
    <mergeCell ref="E128:E129"/>
    <mergeCell ref="F128:G128"/>
    <mergeCell ref="H128:I129"/>
    <mergeCell ref="A130:B130"/>
    <mergeCell ref="H130:I130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r:id="rId1"/>
  <headerFooter alignWithMargins="0"/>
  <rowBreaks count="2" manualBreakCount="2">
    <brk id="54" max="9" man="1"/>
    <brk id="114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zoomScale="70" zoomScaleNormal="70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201" t="s">
        <v>109</v>
      </c>
      <c r="B1" s="201"/>
      <c r="C1" s="201"/>
      <c r="D1" s="201"/>
      <c r="E1" s="201"/>
      <c r="F1" s="201"/>
      <c r="G1" s="201"/>
      <c r="H1" s="201"/>
      <c r="I1" s="201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202" t="s">
        <v>1</v>
      </c>
    </row>
    <row r="4" spans="1:9" ht="19.5" customHeight="1" x14ac:dyDescent="0.15">
      <c r="A4" s="203" t="s">
        <v>233</v>
      </c>
      <c r="B4" s="203"/>
      <c r="C4" s="203"/>
      <c r="D4" s="203"/>
      <c r="E4" s="203"/>
      <c r="F4" s="203"/>
      <c r="G4" s="203"/>
      <c r="H4" s="203"/>
      <c r="I4" s="202"/>
    </row>
    <row r="5" spans="1:9" ht="20.25" customHeight="1" x14ac:dyDescent="0.15">
      <c r="A5" s="9" t="s">
        <v>111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113</v>
      </c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204" t="s">
        <v>7</v>
      </c>
      <c r="B9" s="205"/>
      <c r="C9" s="205"/>
      <c r="D9" s="206"/>
      <c r="E9" s="149" t="s">
        <v>8</v>
      </c>
      <c r="F9" s="18" t="s">
        <v>9</v>
      </c>
      <c r="G9" s="18" t="s">
        <v>10</v>
      </c>
      <c r="H9" s="18" t="s">
        <v>11</v>
      </c>
      <c r="I9" s="19" t="s">
        <v>12</v>
      </c>
    </row>
    <row r="10" spans="1:9" ht="23.1" customHeight="1" x14ac:dyDescent="0.15">
      <c r="A10" s="207" t="s">
        <v>13</v>
      </c>
      <c r="B10" s="208"/>
      <c r="C10" s="213" t="s">
        <v>14</v>
      </c>
      <c r="D10" s="20" t="s">
        <v>15</v>
      </c>
      <c r="E10" s="168">
        <v>144955</v>
      </c>
      <c r="F10" s="21">
        <v>0</v>
      </c>
      <c r="G10" s="21">
        <v>144934</v>
      </c>
      <c r="H10" s="21">
        <v>21</v>
      </c>
      <c r="I10" s="22">
        <f t="shared" ref="I10:I17" si="0">SUM(G10:H10)</f>
        <v>144955</v>
      </c>
    </row>
    <row r="11" spans="1:9" ht="23.1" customHeight="1" x14ac:dyDescent="0.15">
      <c r="A11" s="209"/>
      <c r="B11" s="210"/>
      <c r="C11" s="214"/>
      <c r="D11" s="150" t="s">
        <v>114</v>
      </c>
      <c r="E11" s="24">
        <v>1107</v>
      </c>
      <c r="F11" s="25">
        <v>0</v>
      </c>
      <c r="G11" s="25">
        <v>1071</v>
      </c>
      <c r="H11" s="25">
        <v>36</v>
      </c>
      <c r="I11" s="26">
        <f t="shared" si="0"/>
        <v>1107</v>
      </c>
    </row>
    <row r="12" spans="1:9" ht="23.1" customHeight="1" x14ac:dyDescent="0.15">
      <c r="A12" s="209"/>
      <c r="B12" s="210"/>
      <c r="C12" s="215" t="s">
        <v>17</v>
      </c>
      <c r="D12" s="150" t="s">
        <v>18</v>
      </c>
      <c r="E12" s="24">
        <v>18371</v>
      </c>
      <c r="F12" s="25">
        <v>0</v>
      </c>
      <c r="G12" s="25">
        <v>18371</v>
      </c>
      <c r="H12" s="25">
        <v>0</v>
      </c>
      <c r="I12" s="26">
        <f t="shared" si="0"/>
        <v>18371</v>
      </c>
    </row>
    <row r="13" spans="1:9" ht="23.1" customHeight="1" x14ac:dyDescent="0.15">
      <c r="A13" s="209"/>
      <c r="B13" s="210"/>
      <c r="C13" s="214"/>
      <c r="D13" s="150" t="s">
        <v>19</v>
      </c>
      <c r="E13" s="24">
        <v>18506</v>
      </c>
      <c r="F13" s="25">
        <v>19</v>
      </c>
      <c r="G13" s="25">
        <v>18524</v>
      </c>
      <c r="H13" s="25">
        <v>1</v>
      </c>
      <c r="I13" s="26">
        <f t="shared" si="0"/>
        <v>18525</v>
      </c>
    </row>
    <row r="14" spans="1:9" ht="23.1" customHeight="1" x14ac:dyDescent="0.15">
      <c r="A14" s="211"/>
      <c r="B14" s="212"/>
      <c r="C14" s="216" t="s">
        <v>20</v>
      </c>
      <c r="D14" s="217"/>
      <c r="E14" s="169">
        <f>SUM(E10:E13)</f>
        <v>182939</v>
      </c>
      <c r="F14" s="25">
        <f>SUM(F10:F13)</f>
        <v>19</v>
      </c>
      <c r="G14" s="25">
        <f>SUM(G10:G13)</f>
        <v>182900</v>
      </c>
      <c r="H14" s="25">
        <f>SUM(H10:H13)</f>
        <v>58</v>
      </c>
      <c r="I14" s="26">
        <f t="shared" si="0"/>
        <v>182958</v>
      </c>
    </row>
    <row r="15" spans="1:9" ht="23.1" customHeight="1" x14ac:dyDescent="0.15">
      <c r="A15" s="184" t="s">
        <v>234</v>
      </c>
      <c r="B15" s="185"/>
      <c r="C15" s="186"/>
      <c r="D15" s="150" t="s">
        <v>18</v>
      </c>
      <c r="E15" s="27">
        <v>402344</v>
      </c>
      <c r="F15" s="25">
        <v>6078</v>
      </c>
      <c r="G15" s="25">
        <v>408224</v>
      </c>
      <c r="H15" s="25">
        <v>198</v>
      </c>
      <c r="I15" s="26">
        <f t="shared" si="0"/>
        <v>408422</v>
      </c>
    </row>
    <row r="16" spans="1:9" ht="23.1" customHeight="1" x14ac:dyDescent="0.15">
      <c r="A16" s="187"/>
      <c r="B16" s="188"/>
      <c r="C16" s="189"/>
      <c r="D16" s="150" t="s">
        <v>19</v>
      </c>
      <c r="E16" s="27">
        <v>283947</v>
      </c>
      <c r="F16" s="25">
        <v>9746</v>
      </c>
      <c r="G16" s="25">
        <v>293670</v>
      </c>
      <c r="H16" s="25">
        <v>23</v>
      </c>
      <c r="I16" s="26">
        <f t="shared" si="0"/>
        <v>293693</v>
      </c>
    </row>
    <row r="17" spans="1:9" ht="23.1" customHeight="1" x14ac:dyDescent="0.15">
      <c r="A17" s="190"/>
      <c r="B17" s="191"/>
      <c r="C17" s="192"/>
      <c r="D17" s="150" t="s">
        <v>22</v>
      </c>
      <c r="E17" s="28">
        <f>SUM(E15:E16)</f>
        <v>686291</v>
      </c>
      <c r="F17" s="25">
        <f>SUM(F15:F16)</f>
        <v>15824</v>
      </c>
      <c r="G17" s="25">
        <f>SUM(G15:G16)</f>
        <v>701894</v>
      </c>
      <c r="H17" s="24">
        <f>SUM(H15:H16)</f>
        <v>221</v>
      </c>
      <c r="I17" s="26">
        <f t="shared" si="0"/>
        <v>702115</v>
      </c>
    </row>
    <row r="18" spans="1:9" ht="23.1" customHeight="1" x14ac:dyDescent="0.15">
      <c r="A18" s="193" t="s">
        <v>23</v>
      </c>
      <c r="B18" s="194"/>
      <c r="C18" s="194"/>
      <c r="D18" s="151"/>
      <c r="E18" s="28">
        <v>0</v>
      </c>
      <c r="F18" s="25">
        <v>0</v>
      </c>
      <c r="G18" s="30" t="s">
        <v>24</v>
      </c>
      <c r="H18" s="31" t="s">
        <v>24</v>
      </c>
      <c r="I18" s="26">
        <v>0</v>
      </c>
    </row>
    <row r="19" spans="1:9" ht="23.1" customHeight="1" x14ac:dyDescent="0.15">
      <c r="A19" s="184" t="s">
        <v>25</v>
      </c>
      <c r="B19" s="185"/>
      <c r="C19" s="186"/>
      <c r="D19" s="150" t="s">
        <v>18</v>
      </c>
      <c r="E19" s="27">
        <v>368</v>
      </c>
      <c r="F19" s="25">
        <v>0</v>
      </c>
      <c r="G19" s="25">
        <v>368</v>
      </c>
      <c r="H19" s="25">
        <v>0</v>
      </c>
      <c r="I19" s="26">
        <f t="shared" ref="I19:I25" si="1">SUM(G19:H19)</f>
        <v>368</v>
      </c>
    </row>
    <row r="20" spans="1:9" ht="23.1" customHeight="1" x14ac:dyDescent="0.15">
      <c r="A20" s="187"/>
      <c r="B20" s="188"/>
      <c r="C20" s="189"/>
      <c r="D20" s="150" t="s">
        <v>19</v>
      </c>
      <c r="E20" s="27">
        <v>7688</v>
      </c>
      <c r="F20" s="25">
        <v>84</v>
      </c>
      <c r="G20" s="25">
        <v>7772</v>
      </c>
      <c r="H20" s="25">
        <v>0</v>
      </c>
      <c r="I20" s="26">
        <f t="shared" si="1"/>
        <v>7772</v>
      </c>
    </row>
    <row r="21" spans="1:9" ht="23.1" customHeight="1" x14ac:dyDescent="0.15">
      <c r="A21" s="190"/>
      <c r="B21" s="191"/>
      <c r="C21" s="192"/>
      <c r="D21" s="150" t="s">
        <v>22</v>
      </c>
      <c r="E21" s="28">
        <f>SUM(E19:E20)</f>
        <v>8056</v>
      </c>
      <c r="F21" s="25">
        <f>SUM(F19:F20)</f>
        <v>84</v>
      </c>
      <c r="G21" s="25">
        <f>SUM(G19:G20)</f>
        <v>8140</v>
      </c>
      <c r="H21" s="24">
        <f>SUM(H19:H20)</f>
        <v>0</v>
      </c>
      <c r="I21" s="26">
        <f t="shared" si="1"/>
        <v>8140</v>
      </c>
    </row>
    <row r="22" spans="1:9" ht="23.1" customHeight="1" x14ac:dyDescent="0.15">
      <c r="A22" s="195" t="s">
        <v>26</v>
      </c>
      <c r="B22" s="196"/>
      <c r="C22" s="196"/>
      <c r="D22" s="197"/>
      <c r="E22" s="32">
        <v>1025</v>
      </c>
      <c r="F22" s="33">
        <v>0</v>
      </c>
      <c r="G22" s="33">
        <v>1025</v>
      </c>
      <c r="H22" s="33">
        <v>0</v>
      </c>
      <c r="I22" s="34">
        <f t="shared" si="1"/>
        <v>1025</v>
      </c>
    </row>
    <row r="23" spans="1:9" ht="23.1" customHeight="1" x14ac:dyDescent="0.15">
      <c r="A23" s="153"/>
      <c r="B23" s="154"/>
      <c r="C23" s="198" t="s">
        <v>235</v>
      </c>
      <c r="D23" s="199"/>
      <c r="E23" s="32">
        <v>57</v>
      </c>
      <c r="F23" s="33">
        <v>0</v>
      </c>
      <c r="G23" s="33">
        <v>57</v>
      </c>
      <c r="H23" s="33">
        <v>0</v>
      </c>
      <c r="I23" s="34">
        <f t="shared" si="1"/>
        <v>57</v>
      </c>
    </row>
    <row r="24" spans="1:9" ht="23.1" customHeight="1" x14ac:dyDescent="0.15">
      <c r="A24" s="153"/>
      <c r="B24" s="154"/>
      <c r="C24" s="37"/>
      <c r="D24" s="147" t="s">
        <v>28</v>
      </c>
      <c r="E24" s="32">
        <v>6</v>
      </c>
      <c r="F24" s="33">
        <v>0</v>
      </c>
      <c r="G24" s="33">
        <v>6</v>
      </c>
      <c r="H24" s="33">
        <v>0</v>
      </c>
      <c r="I24" s="34">
        <f t="shared" si="1"/>
        <v>6</v>
      </c>
    </row>
    <row r="25" spans="1:9" ht="23.1" customHeight="1" x14ac:dyDescent="0.15">
      <c r="A25" s="39"/>
      <c r="B25" s="40"/>
      <c r="C25" s="200" t="s">
        <v>29</v>
      </c>
      <c r="D25" s="199"/>
      <c r="E25" s="32">
        <v>384</v>
      </c>
      <c r="F25" s="33">
        <v>0</v>
      </c>
      <c r="G25" s="33">
        <v>384</v>
      </c>
      <c r="H25" s="33">
        <v>0</v>
      </c>
      <c r="I25" s="34">
        <f t="shared" si="1"/>
        <v>384</v>
      </c>
    </row>
    <row r="26" spans="1:9" ht="23.1" customHeight="1" x14ac:dyDescent="0.15">
      <c r="A26" s="225" t="s">
        <v>30</v>
      </c>
      <c r="B26" s="185"/>
      <c r="C26" s="186"/>
      <c r="D26" s="150" t="s">
        <v>31</v>
      </c>
      <c r="E26" s="24">
        <v>1852</v>
      </c>
      <c r="F26" s="25">
        <v>0</v>
      </c>
      <c r="G26" s="30" t="s">
        <v>24</v>
      </c>
      <c r="H26" s="30" t="s">
        <v>24</v>
      </c>
      <c r="I26" s="26">
        <v>1852</v>
      </c>
    </row>
    <row r="27" spans="1:9" ht="23.1" customHeight="1" x14ac:dyDescent="0.15">
      <c r="A27" s="187"/>
      <c r="B27" s="188"/>
      <c r="C27" s="189"/>
      <c r="D27" s="150" t="s">
        <v>32</v>
      </c>
      <c r="E27" s="24">
        <v>5741</v>
      </c>
      <c r="F27" s="25">
        <v>0</v>
      </c>
      <c r="G27" s="30" t="s">
        <v>24</v>
      </c>
      <c r="H27" s="30" t="s">
        <v>24</v>
      </c>
      <c r="I27" s="26">
        <v>5741</v>
      </c>
    </row>
    <row r="28" spans="1:9" ht="23.1" customHeight="1" x14ac:dyDescent="0.15">
      <c r="A28" s="190"/>
      <c r="B28" s="191"/>
      <c r="C28" s="192"/>
      <c r="D28" s="150" t="s">
        <v>20</v>
      </c>
      <c r="E28" s="24">
        <f>SUM(E26:E27)</f>
        <v>7593</v>
      </c>
      <c r="F28" s="25">
        <f>SUM(F26:F27)</f>
        <v>0</v>
      </c>
      <c r="G28" s="30" t="s">
        <v>24</v>
      </c>
      <c r="H28" s="30" t="s">
        <v>24</v>
      </c>
      <c r="I28" s="26">
        <f>SUM(I26:I27)</f>
        <v>7593</v>
      </c>
    </row>
    <row r="29" spans="1:9" ht="23.1" customHeight="1" x14ac:dyDescent="0.15">
      <c r="A29" s="226" t="s">
        <v>33</v>
      </c>
      <c r="B29" s="227"/>
      <c r="C29" s="221"/>
      <c r="D29" s="222"/>
      <c r="E29" s="27">
        <v>409195</v>
      </c>
      <c r="F29" s="25">
        <v>0</v>
      </c>
      <c r="G29" s="30" t="s">
        <v>44</v>
      </c>
      <c r="H29" s="30" t="s">
        <v>118</v>
      </c>
      <c r="I29" s="26">
        <v>409195</v>
      </c>
    </row>
    <row r="30" spans="1:9" ht="23.1" customHeight="1" x14ac:dyDescent="0.15">
      <c r="A30" s="228"/>
      <c r="B30" s="229"/>
      <c r="C30" s="198" t="s">
        <v>117</v>
      </c>
      <c r="D30" s="199"/>
      <c r="E30" s="27">
        <v>140463</v>
      </c>
      <c r="F30" s="25">
        <v>0</v>
      </c>
      <c r="G30" s="30" t="s">
        <v>118</v>
      </c>
      <c r="H30" s="30" t="s">
        <v>44</v>
      </c>
      <c r="I30" s="26">
        <v>140463</v>
      </c>
    </row>
    <row r="31" spans="1:9" ht="23.1" customHeight="1" x14ac:dyDescent="0.15">
      <c r="A31" s="145"/>
      <c r="B31" s="146"/>
      <c r="C31" s="37"/>
      <c r="D31" s="147" t="s">
        <v>28</v>
      </c>
      <c r="E31" s="27">
        <v>18177</v>
      </c>
      <c r="F31" s="25">
        <v>0</v>
      </c>
      <c r="G31" s="30" t="s">
        <v>118</v>
      </c>
      <c r="H31" s="30" t="s">
        <v>118</v>
      </c>
      <c r="I31" s="26">
        <v>18177</v>
      </c>
    </row>
    <row r="32" spans="1:9" ht="23.1" customHeight="1" x14ac:dyDescent="0.15">
      <c r="A32" s="228"/>
      <c r="B32" s="229"/>
      <c r="C32" s="221" t="s">
        <v>29</v>
      </c>
      <c r="D32" s="222"/>
      <c r="E32" s="27">
        <v>52001</v>
      </c>
      <c r="F32" s="25">
        <v>0</v>
      </c>
      <c r="G32" s="30" t="s">
        <v>118</v>
      </c>
      <c r="H32" s="30" t="s">
        <v>118</v>
      </c>
      <c r="I32" s="26">
        <v>52001</v>
      </c>
    </row>
    <row r="33" spans="1:9" ht="23.1" customHeight="1" x14ac:dyDescent="0.15">
      <c r="A33" s="218" t="s">
        <v>119</v>
      </c>
      <c r="B33" s="219"/>
      <c r="C33" s="221" t="s">
        <v>121</v>
      </c>
      <c r="D33" s="222"/>
      <c r="E33" s="27">
        <v>10795</v>
      </c>
      <c r="F33" s="25">
        <v>37</v>
      </c>
      <c r="G33" s="25">
        <v>10832</v>
      </c>
      <c r="H33" s="25">
        <v>0</v>
      </c>
      <c r="I33" s="26">
        <f>SUM(G33:H33)</f>
        <v>10832</v>
      </c>
    </row>
    <row r="34" spans="1:9" ht="23.1" customHeight="1" x14ac:dyDescent="0.15">
      <c r="A34" s="209"/>
      <c r="B34" s="220"/>
      <c r="C34" s="221" t="s">
        <v>40</v>
      </c>
      <c r="D34" s="222"/>
      <c r="E34" s="27">
        <v>2155</v>
      </c>
      <c r="F34" s="25">
        <v>5</v>
      </c>
      <c r="G34" s="25">
        <v>2159</v>
      </c>
      <c r="H34" s="25">
        <v>1</v>
      </c>
      <c r="I34" s="26">
        <f>SUM(G34:H34)</f>
        <v>2160</v>
      </c>
    </row>
    <row r="35" spans="1:9" ht="23.1" customHeight="1" x14ac:dyDescent="0.15">
      <c r="A35" s="209"/>
      <c r="B35" s="220"/>
      <c r="C35" s="221" t="s">
        <v>41</v>
      </c>
      <c r="D35" s="222"/>
      <c r="E35" s="27">
        <v>1</v>
      </c>
      <c r="F35" s="25">
        <v>0</v>
      </c>
      <c r="G35" s="25">
        <v>1</v>
      </c>
      <c r="H35" s="25">
        <v>0</v>
      </c>
      <c r="I35" s="26">
        <f>SUM(G35:H35)</f>
        <v>1</v>
      </c>
    </row>
    <row r="36" spans="1:9" ht="23.1" customHeight="1" x14ac:dyDescent="0.15">
      <c r="A36" s="209"/>
      <c r="B36" s="220"/>
      <c r="C36" s="221" t="s">
        <v>124</v>
      </c>
      <c r="D36" s="222"/>
      <c r="E36" s="27">
        <v>1</v>
      </c>
      <c r="F36" s="25">
        <v>0</v>
      </c>
      <c r="G36" s="25">
        <v>1</v>
      </c>
      <c r="H36" s="25">
        <v>0</v>
      </c>
      <c r="I36" s="26">
        <f>SUM(G36:H36)</f>
        <v>1</v>
      </c>
    </row>
    <row r="37" spans="1:9" ht="23.1" customHeight="1" x14ac:dyDescent="0.15">
      <c r="A37" s="209"/>
      <c r="B37" s="220"/>
      <c r="C37" s="223" t="s">
        <v>20</v>
      </c>
      <c r="D37" s="224"/>
      <c r="E37" s="25">
        <f>SUM(E33:E36)</f>
        <v>12952</v>
      </c>
      <c r="F37" s="25">
        <f>SUM(F33:F36)</f>
        <v>42</v>
      </c>
      <c r="G37" s="25">
        <f>SUM(G33:G36)</f>
        <v>12993</v>
      </c>
      <c r="H37" s="25">
        <f>SUM(H33:H36)</f>
        <v>1</v>
      </c>
      <c r="I37" s="26">
        <f>SUM(G37:H37)</f>
        <v>12994</v>
      </c>
    </row>
    <row r="38" spans="1:9" ht="23.1" customHeight="1" x14ac:dyDescent="0.15">
      <c r="A38" s="242" t="s">
        <v>43</v>
      </c>
      <c r="B38" s="243"/>
      <c r="C38" s="243"/>
      <c r="D38" s="244"/>
      <c r="E38" s="32">
        <v>14516</v>
      </c>
      <c r="F38" s="33">
        <v>0</v>
      </c>
      <c r="G38" s="43" t="s">
        <v>118</v>
      </c>
      <c r="H38" s="43" t="s">
        <v>118</v>
      </c>
      <c r="I38" s="34">
        <v>14516</v>
      </c>
    </row>
    <row r="39" spans="1:9" ht="23.1" customHeight="1" x14ac:dyDescent="0.15">
      <c r="A39" s="242" t="s">
        <v>45</v>
      </c>
      <c r="B39" s="243"/>
      <c r="C39" s="243"/>
      <c r="D39" s="244"/>
      <c r="E39" s="32">
        <v>6035</v>
      </c>
      <c r="F39" s="33">
        <v>0</v>
      </c>
      <c r="G39" s="33">
        <v>6035</v>
      </c>
      <c r="H39" s="33">
        <v>0</v>
      </c>
      <c r="I39" s="34">
        <f>SUM(G39:H39)</f>
        <v>6035</v>
      </c>
    </row>
    <row r="40" spans="1:9" ht="23.1" customHeight="1" x14ac:dyDescent="0.15">
      <c r="A40" s="242" t="s">
        <v>46</v>
      </c>
      <c r="B40" s="243"/>
      <c r="C40" s="243"/>
      <c r="D40" s="244"/>
      <c r="E40" s="32">
        <v>377</v>
      </c>
      <c r="F40" s="33">
        <v>0</v>
      </c>
      <c r="G40" s="33">
        <v>377</v>
      </c>
      <c r="H40" s="33">
        <v>0</v>
      </c>
      <c r="I40" s="34">
        <f>SUM(G40:H40)</f>
        <v>377</v>
      </c>
    </row>
    <row r="41" spans="1:9" ht="23.1" customHeight="1" x14ac:dyDescent="0.15">
      <c r="A41" s="232" t="s">
        <v>47</v>
      </c>
      <c r="B41" s="245"/>
      <c r="C41" s="246"/>
      <c r="D41" s="247"/>
      <c r="E41" s="170">
        <v>157682</v>
      </c>
      <c r="F41" s="33">
        <v>0</v>
      </c>
      <c r="G41" s="43" t="s">
        <v>118</v>
      </c>
      <c r="H41" s="43" t="s">
        <v>118</v>
      </c>
      <c r="I41" s="34">
        <v>157682</v>
      </c>
    </row>
    <row r="42" spans="1:9" ht="23.1" customHeight="1" x14ac:dyDescent="0.15">
      <c r="A42" s="232"/>
      <c r="B42" s="245"/>
      <c r="C42" s="248" t="s">
        <v>48</v>
      </c>
      <c r="D42" s="249"/>
      <c r="E42" s="32">
        <v>146403</v>
      </c>
      <c r="F42" s="33">
        <v>0</v>
      </c>
      <c r="G42" s="33">
        <v>146398</v>
      </c>
      <c r="H42" s="33">
        <v>5</v>
      </c>
      <c r="I42" s="34">
        <f>SUM(G42:H42)</f>
        <v>146403</v>
      </c>
    </row>
    <row r="43" spans="1:9" ht="23.1" customHeight="1" x14ac:dyDescent="0.15">
      <c r="A43" s="232"/>
      <c r="B43" s="245"/>
      <c r="C43" s="250" t="s">
        <v>49</v>
      </c>
      <c r="D43" s="251"/>
      <c r="E43" s="44">
        <v>10557</v>
      </c>
      <c r="F43" s="33">
        <v>0</v>
      </c>
      <c r="G43" s="43" t="s">
        <v>118</v>
      </c>
      <c r="H43" s="43" t="s">
        <v>118</v>
      </c>
      <c r="I43" s="34">
        <v>10557</v>
      </c>
    </row>
    <row r="44" spans="1:9" ht="23.1" customHeight="1" x14ac:dyDescent="0.15">
      <c r="A44" s="232"/>
      <c r="B44" s="245"/>
      <c r="C44" s="45"/>
      <c r="D44" s="46" t="s">
        <v>50</v>
      </c>
      <c r="E44" s="171">
        <v>4313</v>
      </c>
      <c r="F44" s="33">
        <v>0</v>
      </c>
      <c r="G44" s="43" t="s">
        <v>118</v>
      </c>
      <c r="H44" s="47" t="s">
        <v>118</v>
      </c>
      <c r="I44" s="34">
        <v>4313</v>
      </c>
    </row>
    <row r="45" spans="1:9" ht="23.1" customHeight="1" x14ac:dyDescent="0.15">
      <c r="A45" s="232"/>
      <c r="B45" s="245"/>
      <c r="C45" s="240" t="s">
        <v>51</v>
      </c>
      <c r="D45" s="244"/>
      <c r="E45" s="44">
        <v>5</v>
      </c>
      <c r="F45" s="48">
        <v>0</v>
      </c>
      <c r="G45" s="43" t="s">
        <v>118</v>
      </c>
      <c r="H45" s="47" t="s">
        <v>118</v>
      </c>
      <c r="I45" s="34">
        <v>5</v>
      </c>
    </row>
    <row r="46" spans="1:9" ht="23.1" customHeight="1" x14ac:dyDescent="0.15">
      <c r="A46" s="232"/>
      <c r="B46" s="245"/>
      <c r="C46" s="240" t="s">
        <v>52</v>
      </c>
      <c r="D46" s="244"/>
      <c r="E46" s="44">
        <v>1</v>
      </c>
      <c r="F46" s="48">
        <v>0</v>
      </c>
      <c r="G46" s="43" t="s">
        <v>118</v>
      </c>
      <c r="H46" s="47" t="s">
        <v>44</v>
      </c>
      <c r="I46" s="34">
        <v>1</v>
      </c>
    </row>
    <row r="47" spans="1:9" ht="23.1" customHeight="1" x14ac:dyDescent="0.15">
      <c r="A47" s="232"/>
      <c r="B47" s="245"/>
      <c r="C47" s="240" t="s">
        <v>53</v>
      </c>
      <c r="D47" s="241"/>
      <c r="E47" s="44">
        <v>142</v>
      </c>
      <c r="F47" s="48">
        <v>0</v>
      </c>
      <c r="G47" s="33">
        <v>142</v>
      </c>
      <c r="H47" s="44">
        <v>0</v>
      </c>
      <c r="I47" s="34">
        <f>SUM(G47:H47)</f>
        <v>142</v>
      </c>
    </row>
    <row r="48" spans="1:9" ht="23.1" customHeight="1" x14ac:dyDescent="0.15">
      <c r="A48" s="230" t="s">
        <v>54</v>
      </c>
      <c r="B48" s="231"/>
      <c r="C48" s="236" t="s">
        <v>49</v>
      </c>
      <c r="D48" s="237"/>
      <c r="E48" s="44">
        <v>55392</v>
      </c>
      <c r="F48" s="48">
        <v>0</v>
      </c>
      <c r="G48" s="43" t="s">
        <v>44</v>
      </c>
      <c r="H48" s="47" t="s">
        <v>118</v>
      </c>
      <c r="I48" s="34">
        <v>55392</v>
      </c>
    </row>
    <row r="49" spans="1:9" ht="23.1" customHeight="1" x14ac:dyDescent="0.15">
      <c r="A49" s="232"/>
      <c r="B49" s="233"/>
      <c r="C49" s="49"/>
      <c r="D49" s="50" t="s">
        <v>50</v>
      </c>
      <c r="E49" s="44">
        <v>28628</v>
      </c>
      <c r="F49" s="48">
        <v>0</v>
      </c>
      <c r="G49" s="43" t="s">
        <v>44</v>
      </c>
      <c r="H49" s="47" t="s">
        <v>236</v>
      </c>
      <c r="I49" s="34">
        <v>28628</v>
      </c>
    </row>
    <row r="50" spans="1:9" ht="23.1" customHeight="1" x14ac:dyDescent="0.15">
      <c r="A50" s="232"/>
      <c r="B50" s="233"/>
      <c r="C50" s="238" t="s">
        <v>55</v>
      </c>
      <c r="D50" s="239"/>
      <c r="E50" s="44">
        <v>2</v>
      </c>
      <c r="F50" s="48">
        <v>0</v>
      </c>
      <c r="G50" s="43" t="s">
        <v>118</v>
      </c>
      <c r="H50" s="47" t="s">
        <v>118</v>
      </c>
      <c r="I50" s="34">
        <v>2</v>
      </c>
    </row>
    <row r="51" spans="1:9" ht="23.1" customHeight="1" x14ac:dyDescent="0.15">
      <c r="A51" s="232"/>
      <c r="B51" s="233"/>
      <c r="C51" s="238" t="s">
        <v>56</v>
      </c>
      <c r="D51" s="239"/>
      <c r="E51" s="44">
        <v>0</v>
      </c>
      <c r="F51" s="48">
        <v>0</v>
      </c>
      <c r="G51" s="43" t="s">
        <v>44</v>
      </c>
      <c r="H51" s="47" t="s">
        <v>44</v>
      </c>
      <c r="I51" s="34">
        <v>0</v>
      </c>
    </row>
    <row r="52" spans="1:9" ht="23.1" customHeight="1" x14ac:dyDescent="0.15">
      <c r="A52" s="234"/>
      <c r="B52" s="235"/>
      <c r="C52" s="240" t="s">
        <v>53</v>
      </c>
      <c r="D52" s="241"/>
      <c r="E52" s="44">
        <v>4192</v>
      </c>
      <c r="F52" s="48">
        <v>0</v>
      </c>
      <c r="G52" s="33">
        <v>4192</v>
      </c>
      <c r="H52" s="44">
        <v>0</v>
      </c>
      <c r="I52" s="34">
        <f>SUM(G52:H52)</f>
        <v>4192</v>
      </c>
    </row>
    <row r="53" spans="1:9" ht="23.1" customHeight="1" x14ac:dyDescent="0.15">
      <c r="A53" s="242" t="s">
        <v>57</v>
      </c>
      <c r="B53" s="243"/>
      <c r="C53" s="243"/>
      <c r="D53" s="244"/>
      <c r="E53" s="44">
        <v>475</v>
      </c>
      <c r="F53" s="48">
        <v>0</v>
      </c>
      <c r="G53" s="43" t="s">
        <v>118</v>
      </c>
      <c r="H53" s="47" t="s">
        <v>44</v>
      </c>
      <c r="I53" s="34">
        <v>475</v>
      </c>
    </row>
    <row r="54" spans="1:9" ht="23.1" customHeight="1" thickBot="1" x14ac:dyDescent="0.2">
      <c r="A54" s="252" t="s">
        <v>58</v>
      </c>
      <c r="B54" s="253"/>
      <c r="C54" s="253"/>
      <c r="D54" s="254"/>
      <c r="E54" s="172">
        <v>0</v>
      </c>
      <c r="F54" s="51">
        <v>0</v>
      </c>
      <c r="G54" s="52" t="s">
        <v>118</v>
      </c>
      <c r="H54" s="53" t="s">
        <v>118</v>
      </c>
      <c r="I54" s="54">
        <v>0</v>
      </c>
    </row>
    <row r="55" spans="1:9" ht="28.5" x14ac:dyDescent="0.3">
      <c r="A55" s="201" t="str">
        <f>A1</f>
        <v>検査関係業務量報告</v>
      </c>
      <c r="B55" s="201"/>
      <c r="C55" s="201"/>
      <c r="D55" s="201"/>
      <c r="E55" s="201"/>
      <c r="F55" s="201"/>
      <c r="G55" s="201"/>
      <c r="H55" s="201"/>
      <c r="I55" s="201"/>
    </row>
    <row r="56" spans="1:9" ht="12.75" customHeight="1" x14ac:dyDescent="0.3">
      <c r="A56" s="55"/>
      <c r="B56" s="55"/>
      <c r="C56" s="55"/>
      <c r="D56" s="55"/>
      <c r="E56" s="55"/>
      <c r="F56" s="55"/>
      <c r="G56" s="55"/>
      <c r="H56" s="55"/>
      <c r="I56" s="55"/>
    </row>
    <row r="57" spans="1:9" ht="15.75" customHeight="1" x14ac:dyDescent="0.2">
      <c r="A57" s="56"/>
      <c r="B57" s="57"/>
      <c r="C57" s="57"/>
      <c r="F57" s="7"/>
      <c r="G57" s="7"/>
      <c r="H57" s="8"/>
      <c r="I57" s="255" t="str">
        <f>IF(I3="","",I3)</f>
        <v/>
      </c>
    </row>
    <row r="58" spans="1:9" ht="23.25" customHeight="1" x14ac:dyDescent="0.15">
      <c r="A58" s="256" t="str">
        <f>A4</f>
        <v>令和 3年 1月</v>
      </c>
      <c r="B58" s="257"/>
      <c r="C58" s="257"/>
      <c r="D58" s="257"/>
      <c r="E58" s="257"/>
      <c r="F58" s="257"/>
      <c r="G58" s="257"/>
      <c r="H58" s="257"/>
      <c r="I58" s="255"/>
    </row>
    <row r="59" spans="1:9" ht="20.25" customHeight="1" thickBot="1" x14ac:dyDescent="0.2">
      <c r="A59" s="58" t="str">
        <f>A5</f>
        <v>全国計</v>
      </c>
      <c r="B59" s="59"/>
      <c r="C59" s="59"/>
      <c r="D59" s="59"/>
      <c r="E59" s="10"/>
      <c r="F59" s="11"/>
      <c r="G59" s="11"/>
      <c r="H59" s="11"/>
      <c r="I59" s="14" t="s">
        <v>140</v>
      </c>
    </row>
    <row r="60" spans="1:9" ht="23.1" customHeight="1" thickBot="1" x14ac:dyDescent="0.2">
      <c r="A60" s="204" t="s">
        <v>7</v>
      </c>
      <c r="B60" s="205"/>
      <c r="C60" s="205"/>
      <c r="D60" s="206"/>
      <c r="E60" s="148" t="s">
        <v>8</v>
      </c>
      <c r="F60" s="18" t="s">
        <v>9</v>
      </c>
      <c r="G60" s="18" t="s">
        <v>10</v>
      </c>
      <c r="H60" s="18" t="s">
        <v>11</v>
      </c>
      <c r="I60" s="19" t="s">
        <v>126</v>
      </c>
    </row>
    <row r="61" spans="1:9" ht="23.1" customHeight="1" x14ac:dyDescent="0.15">
      <c r="A61" s="258" t="s">
        <v>60</v>
      </c>
      <c r="B61" s="259"/>
      <c r="C61" s="223" t="s">
        <v>61</v>
      </c>
      <c r="D61" s="264"/>
      <c r="E61" s="61">
        <v>354</v>
      </c>
      <c r="F61" s="62">
        <v>0</v>
      </c>
      <c r="G61" s="30" t="s">
        <v>118</v>
      </c>
      <c r="H61" s="63" t="s">
        <v>118</v>
      </c>
      <c r="I61" s="100">
        <v>354</v>
      </c>
    </row>
    <row r="62" spans="1:9" ht="23.1" customHeight="1" x14ac:dyDescent="0.15">
      <c r="A62" s="260"/>
      <c r="B62" s="261"/>
      <c r="C62" s="223" t="s">
        <v>62</v>
      </c>
      <c r="D62" s="264"/>
      <c r="E62" s="61">
        <v>3490</v>
      </c>
      <c r="F62" s="62">
        <v>33</v>
      </c>
      <c r="G62" s="30" t="s">
        <v>44</v>
      </c>
      <c r="H62" s="63" t="s">
        <v>118</v>
      </c>
      <c r="I62" s="34">
        <v>3523</v>
      </c>
    </row>
    <row r="63" spans="1:9" ht="23.1" customHeight="1" x14ac:dyDescent="0.15">
      <c r="A63" s="260"/>
      <c r="B63" s="261"/>
      <c r="C63" s="223" t="s">
        <v>63</v>
      </c>
      <c r="D63" s="264"/>
      <c r="E63" s="61">
        <v>130</v>
      </c>
      <c r="F63" s="62">
        <v>2</v>
      </c>
      <c r="G63" s="30" t="s">
        <v>118</v>
      </c>
      <c r="H63" s="63" t="s">
        <v>44</v>
      </c>
      <c r="I63" s="34">
        <v>132</v>
      </c>
    </row>
    <row r="64" spans="1:9" ht="23.1" customHeight="1" x14ac:dyDescent="0.15">
      <c r="A64" s="262"/>
      <c r="B64" s="263"/>
      <c r="C64" s="223" t="s">
        <v>20</v>
      </c>
      <c r="D64" s="224"/>
      <c r="E64" s="25">
        <f>SUM(E61:E63)</f>
        <v>3974</v>
      </c>
      <c r="F64" s="25">
        <f>SUM(F61:F63)</f>
        <v>35</v>
      </c>
      <c r="G64" s="30" t="s">
        <v>118</v>
      </c>
      <c r="H64" s="30" t="s">
        <v>118</v>
      </c>
      <c r="I64" s="26">
        <f>SUM(I61:I63)</f>
        <v>4009</v>
      </c>
    </row>
    <row r="65" spans="1:9" ht="23.1" customHeight="1" x14ac:dyDescent="0.15">
      <c r="A65" s="258" t="s">
        <v>141</v>
      </c>
      <c r="B65" s="259"/>
      <c r="C65" s="227" t="s">
        <v>142</v>
      </c>
      <c r="D65" s="64" t="s">
        <v>127</v>
      </c>
      <c r="E65" s="27">
        <v>0</v>
      </c>
      <c r="F65" s="25">
        <v>0</v>
      </c>
      <c r="G65" s="25">
        <v>0</v>
      </c>
      <c r="H65" s="25">
        <v>0</v>
      </c>
      <c r="I65" s="34">
        <f t="shared" ref="I65:I76" si="2">SUM(G65:H65)</f>
        <v>0</v>
      </c>
    </row>
    <row r="66" spans="1:9" ht="23.1" customHeight="1" x14ac:dyDescent="0.15">
      <c r="A66" s="260"/>
      <c r="B66" s="261"/>
      <c r="C66" s="267"/>
      <c r="D66" s="64" t="s">
        <v>128</v>
      </c>
      <c r="E66" s="27">
        <v>342</v>
      </c>
      <c r="F66" s="25">
        <v>0</v>
      </c>
      <c r="G66" s="25">
        <v>342</v>
      </c>
      <c r="H66" s="25">
        <v>0</v>
      </c>
      <c r="I66" s="34">
        <f t="shared" si="2"/>
        <v>342</v>
      </c>
    </row>
    <row r="67" spans="1:9" ht="23.1" customHeight="1" x14ac:dyDescent="0.15">
      <c r="A67" s="260"/>
      <c r="B67" s="261"/>
      <c r="C67" s="227" t="s">
        <v>155</v>
      </c>
      <c r="D67" s="64" t="s">
        <v>127</v>
      </c>
      <c r="E67" s="27">
        <v>2</v>
      </c>
      <c r="F67" s="25">
        <v>0</v>
      </c>
      <c r="G67" s="25">
        <v>2</v>
      </c>
      <c r="H67" s="25">
        <v>0</v>
      </c>
      <c r="I67" s="34">
        <f t="shared" si="2"/>
        <v>2</v>
      </c>
    </row>
    <row r="68" spans="1:9" ht="23.1" customHeight="1" x14ac:dyDescent="0.15">
      <c r="A68" s="260"/>
      <c r="B68" s="261"/>
      <c r="C68" s="267"/>
      <c r="D68" s="64" t="s">
        <v>128</v>
      </c>
      <c r="E68" s="27">
        <v>3342</v>
      </c>
      <c r="F68" s="25">
        <v>28</v>
      </c>
      <c r="G68" s="25">
        <v>3370</v>
      </c>
      <c r="H68" s="25">
        <v>0</v>
      </c>
      <c r="I68" s="34">
        <f t="shared" si="2"/>
        <v>3370</v>
      </c>
    </row>
    <row r="69" spans="1:9" ht="23.1" customHeight="1" x14ac:dyDescent="0.15">
      <c r="A69" s="260"/>
      <c r="B69" s="261"/>
      <c r="C69" s="227" t="s">
        <v>156</v>
      </c>
      <c r="D69" s="64" t="s">
        <v>127</v>
      </c>
      <c r="E69" s="27">
        <v>0</v>
      </c>
      <c r="F69" s="25">
        <v>0</v>
      </c>
      <c r="G69" s="25">
        <v>0</v>
      </c>
      <c r="H69" s="25">
        <v>0</v>
      </c>
      <c r="I69" s="34">
        <f t="shared" si="2"/>
        <v>0</v>
      </c>
    </row>
    <row r="70" spans="1:9" ht="23.1" customHeight="1" x14ac:dyDescent="0.15">
      <c r="A70" s="260"/>
      <c r="B70" s="261"/>
      <c r="C70" s="267"/>
      <c r="D70" s="64" t="s">
        <v>128</v>
      </c>
      <c r="E70" s="27">
        <v>108</v>
      </c>
      <c r="F70" s="25">
        <v>2</v>
      </c>
      <c r="G70" s="25">
        <v>110</v>
      </c>
      <c r="H70" s="25">
        <v>0</v>
      </c>
      <c r="I70" s="34">
        <f t="shared" si="2"/>
        <v>110</v>
      </c>
    </row>
    <row r="71" spans="1:9" ht="23.1" customHeight="1" x14ac:dyDescent="0.15">
      <c r="A71" s="265"/>
      <c r="B71" s="266"/>
      <c r="C71" s="223" t="s">
        <v>20</v>
      </c>
      <c r="D71" s="224"/>
      <c r="E71" s="25">
        <f>SUM(E65:E70)</f>
        <v>3794</v>
      </c>
      <c r="F71" s="25">
        <f>SUM(F65:F70)</f>
        <v>30</v>
      </c>
      <c r="G71" s="25">
        <f>SUM(G65:G70)</f>
        <v>3824</v>
      </c>
      <c r="H71" s="25">
        <f>SUM(H65:H70)</f>
        <v>0</v>
      </c>
      <c r="I71" s="34">
        <f t="shared" si="2"/>
        <v>3824</v>
      </c>
    </row>
    <row r="72" spans="1:9" ht="23.1" customHeight="1" x14ac:dyDescent="0.15">
      <c r="A72" s="258" t="s">
        <v>129</v>
      </c>
      <c r="B72" s="259"/>
      <c r="C72" s="221" t="s">
        <v>130</v>
      </c>
      <c r="D72" s="222"/>
      <c r="E72" s="65">
        <v>402</v>
      </c>
      <c r="F72" s="66">
        <v>0</v>
      </c>
      <c r="G72" s="25">
        <v>402</v>
      </c>
      <c r="H72" s="25">
        <v>0</v>
      </c>
      <c r="I72" s="34">
        <f t="shared" si="2"/>
        <v>402</v>
      </c>
    </row>
    <row r="73" spans="1:9" ht="23.1" customHeight="1" x14ac:dyDescent="0.15">
      <c r="A73" s="260"/>
      <c r="B73" s="261"/>
      <c r="C73" s="221" t="s">
        <v>131</v>
      </c>
      <c r="D73" s="222"/>
      <c r="E73" s="65">
        <v>3551</v>
      </c>
      <c r="F73" s="66">
        <v>33</v>
      </c>
      <c r="G73" s="25">
        <v>3584</v>
      </c>
      <c r="H73" s="25">
        <v>0</v>
      </c>
      <c r="I73" s="34">
        <f t="shared" si="2"/>
        <v>3584</v>
      </c>
    </row>
    <row r="74" spans="1:9" ht="23.1" customHeight="1" x14ac:dyDescent="0.15">
      <c r="A74" s="260"/>
      <c r="B74" s="261"/>
      <c r="C74" s="221" t="s">
        <v>72</v>
      </c>
      <c r="D74" s="222"/>
      <c r="E74" s="65">
        <v>139</v>
      </c>
      <c r="F74" s="66">
        <v>2</v>
      </c>
      <c r="G74" s="25">
        <v>141</v>
      </c>
      <c r="H74" s="25">
        <v>0</v>
      </c>
      <c r="I74" s="34">
        <f t="shared" si="2"/>
        <v>141</v>
      </c>
    </row>
    <row r="75" spans="1:9" ht="23.1" customHeight="1" x14ac:dyDescent="0.15">
      <c r="A75" s="260"/>
      <c r="B75" s="261"/>
      <c r="C75" s="221" t="s">
        <v>73</v>
      </c>
      <c r="D75" s="222"/>
      <c r="E75" s="65">
        <v>29</v>
      </c>
      <c r="F75" s="66">
        <v>0</v>
      </c>
      <c r="G75" s="25">
        <v>29</v>
      </c>
      <c r="H75" s="25">
        <v>0</v>
      </c>
      <c r="I75" s="34">
        <f t="shared" si="2"/>
        <v>29</v>
      </c>
    </row>
    <row r="76" spans="1:9" ht="23.1" customHeight="1" x14ac:dyDescent="0.15">
      <c r="A76" s="265"/>
      <c r="B76" s="266"/>
      <c r="C76" s="223" t="s">
        <v>20</v>
      </c>
      <c r="D76" s="224"/>
      <c r="E76" s="66">
        <f>SUM(E72:E75)</f>
        <v>4121</v>
      </c>
      <c r="F76" s="66">
        <f>SUM(F72:F75)</f>
        <v>35</v>
      </c>
      <c r="G76" s="66">
        <f>SUM(G72:G75)</f>
        <v>4156</v>
      </c>
      <c r="H76" s="66">
        <f>SUM(H72:H75)</f>
        <v>0</v>
      </c>
      <c r="I76" s="34">
        <f t="shared" si="2"/>
        <v>4156</v>
      </c>
    </row>
    <row r="77" spans="1:9" ht="23.1" customHeight="1" x14ac:dyDescent="0.15">
      <c r="A77" s="258" t="s">
        <v>74</v>
      </c>
      <c r="B77" s="259"/>
      <c r="C77" s="221" t="s">
        <v>130</v>
      </c>
      <c r="D77" s="222"/>
      <c r="E77" s="27">
        <v>2963</v>
      </c>
      <c r="F77" s="25">
        <v>1</v>
      </c>
      <c r="G77" s="30" t="s">
        <v>118</v>
      </c>
      <c r="H77" s="30" t="s">
        <v>118</v>
      </c>
      <c r="I77" s="34">
        <v>2964</v>
      </c>
    </row>
    <row r="78" spans="1:9" ht="23.1" customHeight="1" x14ac:dyDescent="0.15">
      <c r="A78" s="260"/>
      <c r="B78" s="261"/>
      <c r="C78" s="221" t="s">
        <v>131</v>
      </c>
      <c r="D78" s="222"/>
      <c r="E78" s="27">
        <v>29177</v>
      </c>
      <c r="F78" s="25">
        <v>550</v>
      </c>
      <c r="G78" s="30" t="s">
        <v>118</v>
      </c>
      <c r="H78" s="30" t="s">
        <v>236</v>
      </c>
      <c r="I78" s="34">
        <v>29727</v>
      </c>
    </row>
    <row r="79" spans="1:9" ht="23.1" customHeight="1" x14ac:dyDescent="0.15">
      <c r="A79" s="260"/>
      <c r="B79" s="261"/>
      <c r="C79" s="221" t="s">
        <v>132</v>
      </c>
      <c r="D79" s="222"/>
      <c r="E79" s="27">
        <v>962</v>
      </c>
      <c r="F79" s="25">
        <v>12</v>
      </c>
      <c r="G79" s="30" t="s">
        <v>118</v>
      </c>
      <c r="H79" s="30" t="s">
        <v>118</v>
      </c>
      <c r="I79" s="34">
        <v>974</v>
      </c>
    </row>
    <row r="80" spans="1:9" ht="23.1" customHeight="1" x14ac:dyDescent="0.15">
      <c r="A80" s="260"/>
      <c r="B80" s="261"/>
      <c r="C80" s="227" t="s">
        <v>73</v>
      </c>
      <c r="D80" s="278"/>
      <c r="E80" s="67">
        <v>272</v>
      </c>
      <c r="F80" s="68">
        <v>0</v>
      </c>
      <c r="G80" s="30" t="s">
        <v>118</v>
      </c>
      <c r="H80" s="30" t="s">
        <v>118</v>
      </c>
      <c r="I80" s="69">
        <v>272</v>
      </c>
    </row>
    <row r="81" spans="1:9" ht="23.1" customHeight="1" x14ac:dyDescent="0.15">
      <c r="A81" s="265"/>
      <c r="B81" s="266"/>
      <c r="C81" s="279" t="s">
        <v>20</v>
      </c>
      <c r="D81" s="222"/>
      <c r="E81" s="27">
        <f>SUM(E77:E80)</f>
        <v>33374</v>
      </c>
      <c r="F81" s="25">
        <f>SUM(F77:F80)</f>
        <v>563</v>
      </c>
      <c r="G81" s="30" t="s">
        <v>118</v>
      </c>
      <c r="H81" s="30" t="s">
        <v>118</v>
      </c>
      <c r="I81" s="26">
        <f>SUM(I77:I80)</f>
        <v>33937</v>
      </c>
    </row>
    <row r="82" spans="1:9" ht="23.1" customHeight="1" x14ac:dyDescent="0.15">
      <c r="A82" s="258" t="s">
        <v>77</v>
      </c>
      <c r="B82" s="268"/>
      <c r="C82" s="271" t="s">
        <v>13</v>
      </c>
      <c r="D82" s="272"/>
      <c r="E82" s="27">
        <v>46322</v>
      </c>
      <c r="F82" s="25">
        <v>0</v>
      </c>
      <c r="G82" s="30" t="s">
        <v>118</v>
      </c>
      <c r="H82" s="30" t="s">
        <v>118</v>
      </c>
      <c r="I82" s="26">
        <v>46322</v>
      </c>
    </row>
    <row r="83" spans="1:9" ht="23.1" customHeight="1" x14ac:dyDescent="0.15">
      <c r="A83" s="260"/>
      <c r="B83" s="269"/>
      <c r="C83" s="70"/>
      <c r="D83" s="71" t="s">
        <v>78</v>
      </c>
      <c r="E83" s="72">
        <v>46260</v>
      </c>
      <c r="F83" s="33">
        <v>0</v>
      </c>
      <c r="G83" s="43" t="s">
        <v>118</v>
      </c>
      <c r="H83" s="43" t="s">
        <v>118</v>
      </c>
      <c r="I83" s="34">
        <v>46260</v>
      </c>
    </row>
    <row r="84" spans="1:9" ht="23.1" customHeight="1" x14ac:dyDescent="0.15">
      <c r="A84" s="270"/>
      <c r="B84" s="269"/>
      <c r="C84" s="273" t="s">
        <v>79</v>
      </c>
      <c r="D84" s="272"/>
      <c r="E84" s="27">
        <v>10728</v>
      </c>
      <c r="F84" s="25">
        <v>0</v>
      </c>
      <c r="G84" s="30" t="s">
        <v>118</v>
      </c>
      <c r="H84" s="30" t="s">
        <v>118</v>
      </c>
      <c r="I84" s="26">
        <v>10728</v>
      </c>
    </row>
    <row r="85" spans="1:9" ht="23.1" customHeight="1" x14ac:dyDescent="0.15">
      <c r="A85" s="270"/>
      <c r="B85" s="269"/>
      <c r="C85" s="273" t="s">
        <v>80</v>
      </c>
      <c r="D85" s="272"/>
      <c r="E85" s="27">
        <v>646</v>
      </c>
      <c r="F85" s="25">
        <v>0</v>
      </c>
      <c r="G85" s="30" t="s">
        <v>118</v>
      </c>
      <c r="H85" s="30" t="s">
        <v>118</v>
      </c>
      <c r="I85" s="26">
        <v>646</v>
      </c>
    </row>
    <row r="86" spans="1:9" ht="23.1" customHeight="1" x14ac:dyDescent="0.15">
      <c r="A86" s="270"/>
      <c r="B86" s="269"/>
      <c r="C86" s="271" t="s">
        <v>20</v>
      </c>
      <c r="D86" s="274"/>
      <c r="E86" s="61">
        <f>SUM(E82,E84,E85)</f>
        <v>57696</v>
      </c>
      <c r="F86" s="66">
        <f>SUM(F82,F84,F85)</f>
        <v>0</v>
      </c>
      <c r="G86" s="30" t="s">
        <v>118</v>
      </c>
      <c r="H86" s="73" t="s">
        <v>118</v>
      </c>
      <c r="I86" s="74">
        <f>SUM(I82,I84,I85)</f>
        <v>57696</v>
      </c>
    </row>
    <row r="87" spans="1:9" ht="23.1" customHeight="1" thickBot="1" x14ac:dyDescent="0.2">
      <c r="A87" s="275" t="s">
        <v>81</v>
      </c>
      <c r="B87" s="276"/>
      <c r="C87" s="276"/>
      <c r="D87" s="277"/>
      <c r="E87" s="173">
        <v>338385</v>
      </c>
      <c r="F87" s="75">
        <v>19</v>
      </c>
      <c r="G87" s="43" t="s">
        <v>118</v>
      </c>
      <c r="H87" s="43" t="s">
        <v>118</v>
      </c>
      <c r="I87" s="34">
        <v>338404</v>
      </c>
    </row>
    <row r="88" spans="1:9" ht="23.1" customHeight="1" thickBot="1" x14ac:dyDescent="0.2">
      <c r="A88" s="302" t="s">
        <v>133</v>
      </c>
      <c r="B88" s="303"/>
      <c r="C88" s="303"/>
      <c r="D88" s="304"/>
      <c r="E88" s="76">
        <f>SUM(E14,E17,E18,E21,E22,E76)</f>
        <v>882432</v>
      </c>
      <c r="F88" s="76">
        <f>SUM(F14,F17,F18,F21,F22,F76)</f>
        <v>15962</v>
      </c>
      <c r="G88" s="76">
        <f>SUM(G14,G17,G21,G22,G76)</f>
        <v>898115</v>
      </c>
      <c r="H88" s="76">
        <f>SUM(H14,H17,H21,H22,H76)</f>
        <v>279</v>
      </c>
      <c r="I88" s="80">
        <f>SUM(I14,I17,I18,I21,I22,I76)</f>
        <v>898394</v>
      </c>
    </row>
    <row r="89" spans="1:9" ht="23.1" customHeight="1" thickBot="1" x14ac:dyDescent="0.2">
      <c r="A89" s="302" t="s">
        <v>83</v>
      </c>
      <c r="B89" s="303"/>
      <c r="C89" s="303"/>
      <c r="D89" s="304"/>
      <c r="E89" s="77">
        <f>SUM(E14,E17,E18,E21,E22,E28,E29,E37,E38,E39,E40,E41,E48,E50,E51,E52,E53,E54,E76)</f>
        <v>1550843</v>
      </c>
      <c r="F89" s="77">
        <f>SUM(F14,F17,F18,F21,F22,F28,F29,F37,F38,F39,F40,F41,F48,F50,F51,F52,F53,F54,F76)</f>
        <v>16004</v>
      </c>
      <c r="G89" s="78" t="s">
        <v>118</v>
      </c>
      <c r="H89" s="78" t="s">
        <v>118</v>
      </c>
      <c r="I89" s="80">
        <f>SUM(I14,I17,I18,I21,I22,I28,I29,I37,I38,I39,I40,I41,I48,I50,I51,I52,I53,I54,I76)</f>
        <v>1566847</v>
      </c>
    </row>
    <row r="90" spans="1:9" ht="23.1" customHeight="1" thickBot="1" x14ac:dyDescent="0.2">
      <c r="A90" s="302" t="s">
        <v>84</v>
      </c>
      <c r="B90" s="303"/>
      <c r="C90" s="303"/>
      <c r="D90" s="304"/>
      <c r="E90" s="79" t="s">
        <v>118</v>
      </c>
      <c r="F90" s="78" t="s">
        <v>44</v>
      </c>
      <c r="G90" s="78" t="s">
        <v>118</v>
      </c>
      <c r="H90" s="78" t="s">
        <v>118</v>
      </c>
      <c r="I90" s="80">
        <f>SUM(I11,I13,I16,I18,I20,I22)</f>
        <v>322122</v>
      </c>
    </row>
    <row r="91" spans="1:9" ht="23.1" customHeight="1" thickBot="1" x14ac:dyDescent="0.2">
      <c r="A91" s="302" t="s">
        <v>85</v>
      </c>
      <c r="B91" s="303"/>
      <c r="C91" s="303"/>
      <c r="D91" s="304"/>
      <c r="E91" s="81">
        <f>IF(I90=0,0,IF(I81=0,0,I81/I90))</f>
        <v>0.10535449301817323</v>
      </c>
      <c r="F91" s="82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83"/>
      <c r="G92" s="83"/>
      <c r="H92" s="83"/>
      <c r="I92" s="83"/>
    </row>
    <row r="93" spans="1:9" s="17" customFormat="1" ht="17.25" customHeight="1" thickBot="1" x14ac:dyDescent="0.2">
      <c r="A93" s="84" t="s">
        <v>86</v>
      </c>
      <c r="C93" s="84"/>
      <c r="D93" s="84"/>
      <c r="E93" s="85"/>
      <c r="F93" s="85"/>
      <c r="G93" s="85"/>
      <c r="H93" s="85"/>
      <c r="I93" s="86"/>
    </row>
    <row r="94" spans="1:9" s="17" customFormat="1" ht="18.75" customHeight="1" thickBot="1" x14ac:dyDescent="0.2">
      <c r="A94" s="283" t="s">
        <v>125</v>
      </c>
      <c r="B94" s="284"/>
      <c r="C94" s="284"/>
      <c r="D94" s="285"/>
      <c r="E94" s="152" t="s">
        <v>8</v>
      </c>
      <c r="F94" s="88" t="s">
        <v>9</v>
      </c>
      <c r="G94" s="88" t="s">
        <v>10</v>
      </c>
      <c r="H94" s="88" t="s">
        <v>11</v>
      </c>
      <c r="I94" s="89" t="s">
        <v>126</v>
      </c>
    </row>
    <row r="95" spans="1:9" s="17" customFormat="1" ht="23.1" hidden="1" customHeight="1" thickBot="1" x14ac:dyDescent="0.2">
      <c r="A95" s="305" t="s">
        <v>130</v>
      </c>
      <c r="B95" s="306"/>
      <c r="C95" s="90" t="s">
        <v>134</v>
      </c>
      <c r="D95" s="91" t="s">
        <v>15</v>
      </c>
      <c r="E95" s="92">
        <v>0</v>
      </c>
      <c r="F95" s="93">
        <v>0</v>
      </c>
      <c r="G95" s="93">
        <v>0</v>
      </c>
      <c r="H95" s="94" t="s">
        <v>24</v>
      </c>
      <c r="I95" s="80">
        <f>SUM(G95:H95)</f>
        <v>0</v>
      </c>
    </row>
    <row r="96" spans="1:9" s="17" customFormat="1" ht="23.1" customHeight="1" thickBot="1" x14ac:dyDescent="0.2">
      <c r="A96" s="280" t="s">
        <v>131</v>
      </c>
      <c r="B96" s="281"/>
      <c r="C96" s="282"/>
      <c r="D96" s="91" t="s">
        <v>18</v>
      </c>
      <c r="E96" s="92">
        <v>252475</v>
      </c>
      <c r="F96" s="93">
        <v>2159</v>
      </c>
      <c r="G96" s="93">
        <v>254634</v>
      </c>
      <c r="H96" s="94" t="s">
        <v>118</v>
      </c>
      <c r="I96" s="95">
        <f t="shared" ref="I96" si="3">SUM(G96:H96)</f>
        <v>254634</v>
      </c>
    </row>
    <row r="97" spans="1:9" s="17" customFormat="1" ht="9.75" customHeight="1" x14ac:dyDescent="0.15">
      <c r="A97" s="96"/>
      <c r="B97" s="96"/>
      <c r="C97" s="96"/>
      <c r="D97" s="96"/>
      <c r="E97" s="96"/>
      <c r="F97" s="96"/>
      <c r="G97" s="96"/>
      <c r="H97" s="96"/>
      <c r="I97" s="96"/>
    </row>
    <row r="98" spans="1:9" s="17" customFormat="1" ht="17.25" customHeight="1" thickBot="1" x14ac:dyDescent="0.2">
      <c r="A98" s="84" t="s">
        <v>91</v>
      </c>
      <c r="C98" s="84"/>
      <c r="D98" s="84"/>
      <c r="E98" s="85"/>
      <c r="F98" s="85"/>
      <c r="G98" s="85"/>
      <c r="H98" s="85"/>
      <c r="I98" s="86"/>
    </row>
    <row r="99" spans="1:9" s="17" customFormat="1" ht="18.75" customHeight="1" thickBot="1" x14ac:dyDescent="0.2">
      <c r="A99" s="283" t="s">
        <v>125</v>
      </c>
      <c r="B99" s="284"/>
      <c r="C99" s="284"/>
      <c r="D99" s="285"/>
      <c r="E99" s="152" t="s">
        <v>8</v>
      </c>
      <c r="F99" s="88" t="s">
        <v>9</v>
      </c>
      <c r="G99" s="88" t="s">
        <v>10</v>
      </c>
      <c r="H99" s="88" t="s">
        <v>11</v>
      </c>
      <c r="I99" s="89" t="s">
        <v>126</v>
      </c>
    </row>
    <row r="100" spans="1:9" s="17" customFormat="1" ht="23.1" hidden="1" customHeight="1" x14ac:dyDescent="0.15">
      <c r="A100" s="286" t="s">
        <v>13</v>
      </c>
      <c r="B100" s="287"/>
      <c r="C100" s="292" t="s">
        <v>134</v>
      </c>
      <c r="D100" s="155" t="s">
        <v>15</v>
      </c>
      <c r="E100" s="98">
        <f>E10+E95</f>
        <v>144955</v>
      </c>
      <c r="F100" s="99">
        <f>F10+F95</f>
        <v>0</v>
      </c>
      <c r="G100" s="99">
        <f>G10+G95</f>
        <v>144934</v>
      </c>
      <c r="H100" s="99">
        <f>H10</f>
        <v>21</v>
      </c>
      <c r="I100" s="100">
        <f>I10+I95</f>
        <v>144955</v>
      </c>
    </row>
    <row r="101" spans="1:9" s="17" customFormat="1" ht="23.1" hidden="1" customHeight="1" x14ac:dyDescent="0.15">
      <c r="A101" s="288"/>
      <c r="B101" s="289"/>
      <c r="C101" s="293"/>
      <c r="D101" s="147" t="s">
        <v>128</v>
      </c>
      <c r="E101" s="32">
        <f>E11</f>
        <v>1107</v>
      </c>
      <c r="F101" s="32">
        <f t="shared" ref="F101:I101" si="4">F11</f>
        <v>0</v>
      </c>
      <c r="G101" s="32">
        <f t="shared" si="4"/>
        <v>1071</v>
      </c>
      <c r="H101" s="32">
        <f>H11</f>
        <v>36</v>
      </c>
      <c r="I101" s="34">
        <f t="shared" si="4"/>
        <v>1107</v>
      </c>
    </row>
    <row r="102" spans="1:9" s="17" customFormat="1" ht="23.1" hidden="1" customHeight="1" thickBot="1" x14ac:dyDescent="0.2">
      <c r="A102" s="290"/>
      <c r="B102" s="291"/>
      <c r="C102" s="294" t="s">
        <v>20</v>
      </c>
      <c r="D102" s="254"/>
      <c r="E102" s="172">
        <f>E100+E101</f>
        <v>146062</v>
      </c>
      <c r="F102" s="101">
        <f>F100+F101</f>
        <v>0</v>
      </c>
      <c r="G102" s="101">
        <f>G100+G101</f>
        <v>146005</v>
      </c>
      <c r="H102" s="101">
        <f t="shared" ref="H102:I102" si="5">H100+H101</f>
        <v>57</v>
      </c>
      <c r="I102" s="54">
        <f t="shared" si="5"/>
        <v>146062</v>
      </c>
    </row>
    <row r="103" spans="1:9" s="17" customFormat="1" ht="23.1" customHeight="1" x14ac:dyDescent="0.15">
      <c r="A103" s="295" t="s">
        <v>115</v>
      </c>
      <c r="B103" s="296"/>
      <c r="C103" s="297"/>
      <c r="D103" s="155" t="s">
        <v>18</v>
      </c>
      <c r="E103" s="98">
        <f>E15+E96</f>
        <v>654819</v>
      </c>
      <c r="F103" s="99">
        <f>F15+F96</f>
        <v>8237</v>
      </c>
      <c r="G103" s="99">
        <f>G15+G96</f>
        <v>662858</v>
      </c>
      <c r="H103" s="99">
        <f>H15</f>
        <v>198</v>
      </c>
      <c r="I103" s="100">
        <f t="shared" ref="I103" si="6">I15+I96</f>
        <v>663056</v>
      </c>
    </row>
    <row r="104" spans="1:9" s="17" customFormat="1" ht="23.1" customHeight="1" x14ac:dyDescent="0.15">
      <c r="A104" s="195"/>
      <c r="B104" s="196"/>
      <c r="C104" s="298"/>
      <c r="D104" s="102" t="s">
        <v>19</v>
      </c>
      <c r="E104" s="170">
        <f>E16</f>
        <v>283947</v>
      </c>
      <c r="F104" s="103">
        <f t="shared" ref="F104:I104" si="7">F16</f>
        <v>9746</v>
      </c>
      <c r="G104" s="103">
        <f t="shared" si="7"/>
        <v>293670</v>
      </c>
      <c r="H104" s="104">
        <f t="shared" si="7"/>
        <v>23</v>
      </c>
      <c r="I104" s="105">
        <f t="shared" si="7"/>
        <v>293693</v>
      </c>
    </row>
    <row r="105" spans="1:9" s="17" customFormat="1" ht="23.1" customHeight="1" thickBot="1" x14ac:dyDescent="0.2">
      <c r="A105" s="299"/>
      <c r="B105" s="300"/>
      <c r="C105" s="301"/>
      <c r="D105" s="106" t="s">
        <v>22</v>
      </c>
      <c r="E105" s="172">
        <f>E103+E104</f>
        <v>938766</v>
      </c>
      <c r="F105" s="101">
        <f t="shared" ref="F105:I105" si="8">F103+F104</f>
        <v>17983</v>
      </c>
      <c r="G105" s="101">
        <f t="shared" si="8"/>
        <v>956528</v>
      </c>
      <c r="H105" s="107">
        <f t="shared" si="8"/>
        <v>221</v>
      </c>
      <c r="I105" s="54">
        <f t="shared" si="8"/>
        <v>956749</v>
      </c>
    </row>
    <row r="106" spans="1:9" s="17" customFormat="1" ht="23.1" customHeight="1" thickBot="1" x14ac:dyDescent="0.2">
      <c r="A106" s="280" t="s">
        <v>237</v>
      </c>
      <c r="B106" s="281"/>
      <c r="C106" s="281"/>
      <c r="D106" s="315"/>
      <c r="E106" s="76">
        <f>E88+E95+E96</f>
        <v>1134907</v>
      </c>
      <c r="F106" s="76">
        <f>F88+F95+F96</f>
        <v>18121</v>
      </c>
      <c r="G106" s="76">
        <f>G88+G95+G96</f>
        <v>1152749</v>
      </c>
      <c r="H106" s="76">
        <f>H88</f>
        <v>279</v>
      </c>
      <c r="I106" s="80">
        <f>I88+I95+I96</f>
        <v>1153028</v>
      </c>
    </row>
    <row r="107" spans="1:9" s="17" customFormat="1" ht="23.1" customHeight="1" thickBot="1" x14ac:dyDescent="0.2">
      <c r="A107" s="280" t="s">
        <v>83</v>
      </c>
      <c r="B107" s="281"/>
      <c r="C107" s="281"/>
      <c r="D107" s="315"/>
      <c r="E107" s="77">
        <f>E89+E95+E96</f>
        <v>1803318</v>
      </c>
      <c r="F107" s="77">
        <f>F89+F95+F96</f>
        <v>18163</v>
      </c>
      <c r="G107" s="78" t="s">
        <v>44</v>
      </c>
      <c r="H107" s="78" t="s">
        <v>238</v>
      </c>
      <c r="I107" s="80">
        <f>I89+I95+I96</f>
        <v>1821481</v>
      </c>
    </row>
    <row r="108" spans="1:9" s="17" customFormat="1" ht="23.1" customHeight="1" thickBot="1" x14ac:dyDescent="0.2">
      <c r="A108" s="280" t="s">
        <v>95</v>
      </c>
      <c r="B108" s="281"/>
      <c r="C108" s="281"/>
      <c r="D108" s="315"/>
      <c r="E108" s="108">
        <f>IF(I105=0,0,IF(I103=0,0,I103/I105))</f>
        <v>0.69303025140345065</v>
      </c>
      <c r="F108" s="96"/>
      <c r="G108" s="96"/>
      <c r="H108" s="96"/>
      <c r="I108" s="183"/>
    </row>
    <row r="109" spans="1:9" s="17" customFormat="1" ht="21.95" customHeight="1" x14ac:dyDescent="0.15">
      <c r="A109" s="109"/>
      <c r="B109" s="109"/>
      <c r="C109" s="110"/>
      <c r="D109" s="110"/>
      <c r="E109" s="110"/>
      <c r="F109" s="110"/>
      <c r="G109" s="110"/>
      <c r="H109" s="110"/>
      <c r="I109" s="110"/>
    </row>
    <row r="110" spans="1:9" s="17" customFormat="1" ht="21.95" customHeight="1" x14ac:dyDescent="0.15">
      <c r="A110" s="109"/>
      <c r="B110" s="109"/>
      <c r="C110" s="110"/>
      <c r="D110" s="110"/>
      <c r="E110" s="110"/>
      <c r="F110" s="110"/>
      <c r="G110" s="110"/>
      <c r="H110" s="110"/>
      <c r="I110" s="110"/>
    </row>
    <row r="111" spans="1:9" s="17" customFormat="1" ht="21.95" hidden="1" customHeight="1" x14ac:dyDescent="0.15">
      <c r="A111" s="109"/>
      <c r="B111" s="109"/>
      <c r="C111" s="110"/>
      <c r="D111" s="110"/>
      <c r="E111" s="110"/>
      <c r="F111" s="110"/>
      <c r="G111" s="110"/>
      <c r="H111" s="110"/>
      <c r="I111" s="110"/>
    </row>
    <row r="112" spans="1:9" s="17" customFormat="1" ht="21.95" hidden="1" customHeight="1" x14ac:dyDescent="0.15">
      <c r="A112" s="109"/>
      <c r="B112" s="109"/>
      <c r="C112" s="110"/>
      <c r="D112" s="110"/>
      <c r="E112" s="110"/>
      <c r="F112" s="110"/>
      <c r="G112" s="110"/>
      <c r="H112" s="110"/>
      <c r="I112" s="110"/>
    </row>
    <row r="113" spans="1:9" s="17" customFormat="1" ht="21.95" hidden="1" customHeight="1" x14ac:dyDescent="0.15">
      <c r="A113" s="109"/>
      <c r="B113" s="109"/>
      <c r="C113" s="110"/>
      <c r="D113" s="110"/>
      <c r="E113" s="110"/>
      <c r="F113" s="110"/>
      <c r="G113" s="110"/>
      <c r="H113" s="110"/>
      <c r="I113" s="110"/>
    </row>
    <row r="114" spans="1:9" ht="9.75" hidden="1" customHeight="1" x14ac:dyDescent="0.15">
      <c r="A114" s="111"/>
      <c r="B114" s="111"/>
      <c r="C114" s="111"/>
      <c r="D114" s="111"/>
      <c r="E114" s="111"/>
      <c r="F114" s="111"/>
      <c r="G114" s="111"/>
      <c r="H114" s="111"/>
      <c r="I114" s="111"/>
    </row>
    <row r="115" spans="1:9" ht="28.5" x14ac:dyDescent="0.3">
      <c r="A115" s="316" t="str">
        <f>A1</f>
        <v>検査関係業務量報告</v>
      </c>
      <c r="B115" s="316"/>
      <c r="C115" s="316"/>
      <c r="D115" s="316"/>
      <c r="E115" s="316"/>
      <c r="F115" s="316"/>
      <c r="G115" s="316"/>
      <c r="H115" s="316"/>
      <c r="I115" s="316"/>
    </row>
    <row r="116" spans="1:9" ht="12.75" customHeight="1" x14ac:dyDescent="0.3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ht="15.75" customHeight="1" x14ac:dyDescent="0.2">
      <c r="A117" s="56"/>
      <c r="B117" s="57"/>
      <c r="C117" s="57"/>
      <c r="F117" s="7"/>
      <c r="G117" s="7"/>
      <c r="H117" s="8"/>
      <c r="I117" s="255" t="str">
        <f>IF(I3="","",I3)</f>
        <v/>
      </c>
    </row>
    <row r="118" spans="1:9" ht="23.25" customHeight="1" x14ac:dyDescent="0.15">
      <c r="A118" s="256" t="str">
        <f>A4</f>
        <v>令和 3年 1月</v>
      </c>
      <c r="B118" s="257"/>
      <c r="C118" s="257"/>
      <c r="D118" s="257"/>
      <c r="E118" s="257"/>
      <c r="F118" s="257"/>
      <c r="G118" s="257"/>
      <c r="H118" s="257"/>
      <c r="I118" s="255"/>
    </row>
    <row r="119" spans="1:9" ht="20.25" customHeight="1" x14ac:dyDescent="0.15">
      <c r="A119" s="58" t="str">
        <f>A5</f>
        <v>全国計</v>
      </c>
      <c r="B119" s="59"/>
      <c r="C119" s="59"/>
      <c r="D119" s="59"/>
      <c r="E119" s="10"/>
      <c r="F119" s="11"/>
      <c r="G119" s="11"/>
      <c r="H119" s="11"/>
      <c r="I119" s="14" t="s">
        <v>239</v>
      </c>
    </row>
    <row r="120" spans="1:9" s="17" customFormat="1" ht="9.9499999999999993" customHeight="1" x14ac:dyDescent="0.15"/>
    <row r="121" spans="1:9" s="17" customFormat="1" ht="19.5" customHeight="1" thickBot="1" x14ac:dyDescent="0.2">
      <c r="A121" s="84" t="s">
        <v>97</v>
      </c>
    </row>
    <row r="122" spans="1:9" s="17" customFormat="1" ht="18.75" customHeight="1" thickBot="1" x14ac:dyDescent="0.2">
      <c r="A122" s="283" t="s">
        <v>7</v>
      </c>
      <c r="B122" s="284"/>
      <c r="C122" s="284"/>
      <c r="D122" s="285"/>
      <c r="E122" s="152" t="s">
        <v>8</v>
      </c>
      <c r="F122" s="88" t="s">
        <v>9</v>
      </c>
      <c r="G122" s="88" t="s">
        <v>10</v>
      </c>
      <c r="H122" s="88" t="s">
        <v>11</v>
      </c>
      <c r="I122" s="89" t="s">
        <v>240</v>
      </c>
    </row>
    <row r="123" spans="1:9" s="17" customFormat="1" ht="18.95" customHeight="1" x14ac:dyDescent="0.15">
      <c r="A123" s="307" t="s">
        <v>33</v>
      </c>
      <c r="B123" s="308"/>
      <c r="C123" s="309"/>
      <c r="D123" s="310"/>
      <c r="E123" s="98">
        <f>E29</f>
        <v>409195</v>
      </c>
      <c r="F123" s="98">
        <f>F29</f>
        <v>0</v>
      </c>
      <c r="G123" s="112" t="s">
        <v>44</v>
      </c>
      <c r="H123" s="112" t="s">
        <v>241</v>
      </c>
      <c r="I123" s="100">
        <f>I29</f>
        <v>409195</v>
      </c>
    </row>
    <row r="124" spans="1:9" s="17" customFormat="1" ht="18.75" customHeight="1" x14ac:dyDescent="0.15">
      <c r="A124" s="311"/>
      <c r="B124" s="312"/>
      <c r="C124" s="200" t="s">
        <v>98</v>
      </c>
      <c r="D124" s="199"/>
      <c r="E124" s="32">
        <v>627</v>
      </c>
      <c r="F124" s="33">
        <v>0</v>
      </c>
      <c r="G124" s="43" t="s">
        <v>44</v>
      </c>
      <c r="H124" s="43" t="s">
        <v>44</v>
      </c>
      <c r="I124" s="34">
        <v>627</v>
      </c>
    </row>
    <row r="125" spans="1:9" s="17" customFormat="1" ht="18.95" customHeight="1" thickBot="1" x14ac:dyDescent="0.2">
      <c r="A125" s="313"/>
      <c r="B125" s="314"/>
      <c r="C125" s="294" t="s">
        <v>99</v>
      </c>
      <c r="D125" s="254"/>
      <c r="E125" s="107">
        <f>E123-E124</f>
        <v>408568</v>
      </c>
      <c r="F125" s="107">
        <f>F123-F124</f>
        <v>0</v>
      </c>
      <c r="G125" s="52" t="s">
        <v>44</v>
      </c>
      <c r="H125" s="52" t="s">
        <v>44</v>
      </c>
      <c r="I125" s="54">
        <f>I123-I124</f>
        <v>408568</v>
      </c>
    </row>
    <row r="126" spans="1:9" s="17" customFormat="1" ht="9.75" customHeight="1" x14ac:dyDescent="0.15">
      <c r="A126" s="96"/>
      <c r="B126" s="96"/>
      <c r="C126" s="96"/>
      <c r="D126" s="96"/>
      <c r="E126" s="96"/>
      <c r="F126" s="96"/>
      <c r="G126" s="96"/>
      <c r="H126" s="96"/>
      <c r="I126" s="96"/>
    </row>
    <row r="127" spans="1:9" ht="18" customHeight="1" thickBot="1" x14ac:dyDescent="0.2">
      <c r="A127" s="113" t="s">
        <v>137</v>
      </c>
      <c r="B127" s="113"/>
      <c r="C127" s="113"/>
      <c r="D127" s="96"/>
      <c r="E127" s="111"/>
      <c r="F127" s="111"/>
      <c r="G127" s="111"/>
      <c r="H127" s="111"/>
      <c r="I127" s="114"/>
    </row>
    <row r="128" spans="1:9" ht="21.95" customHeight="1" x14ac:dyDescent="0.15">
      <c r="A128" s="115"/>
      <c r="B128" s="116"/>
      <c r="C128" s="325" t="s">
        <v>101</v>
      </c>
      <c r="D128" s="326"/>
      <c r="E128" s="327" t="s">
        <v>102</v>
      </c>
      <c r="F128" s="325" t="s">
        <v>103</v>
      </c>
      <c r="G128" s="326"/>
      <c r="H128" s="329" t="s">
        <v>20</v>
      </c>
      <c r="I128" s="330"/>
    </row>
    <row r="129" spans="1:9" ht="21.95" customHeight="1" thickBot="1" x14ac:dyDescent="0.2">
      <c r="A129" s="117"/>
      <c r="B129" s="118"/>
      <c r="C129" s="119" t="s">
        <v>104</v>
      </c>
      <c r="D129" s="120" t="s">
        <v>105</v>
      </c>
      <c r="E129" s="328"/>
      <c r="F129" s="121" t="s">
        <v>104</v>
      </c>
      <c r="G129" s="122" t="s">
        <v>105</v>
      </c>
      <c r="H129" s="331"/>
      <c r="I129" s="332"/>
    </row>
    <row r="130" spans="1:9" ht="21.95" customHeight="1" x14ac:dyDescent="0.15">
      <c r="A130" s="333" t="s">
        <v>106</v>
      </c>
      <c r="B130" s="334"/>
      <c r="C130" s="123">
        <v>1025104</v>
      </c>
      <c r="D130" s="124">
        <v>114783</v>
      </c>
      <c r="E130" s="125">
        <v>10410</v>
      </c>
      <c r="F130" s="123">
        <v>274</v>
      </c>
      <c r="G130" s="124">
        <v>0</v>
      </c>
      <c r="H130" s="335">
        <v>1150571</v>
      </c>
      <c r="I130" s="336"/>
    </row>
    <row r="131" spans="1:9" ht="21.95" customHeight="1" thickBot="1" x14ac:dyDescent="0.2">
      <c r="A131" s="317" t="s">
        <v>107</v>
      </c>
      <c r="B131" s="318"/>
      <c r="C131" s="126">
        <v>81</v>
      </c>
      <c r="D131" s="127">
        <v>0</v>
      </c>
      <c r="E131" s="128">
        <v>1</v>
      </c>
      <c r="F131" s="126">
        <v>0</v>
      </c>
      <c r="G131" s="127">
        <v>0</v>
      </c>
      <c r="H131" s="319">
        <v>82</v>
      </c>
      <c r="I131" s="320"/>
    </row>
    <row r="132" spans="1:9" ht="21.95" customHeight="1" thickBot="1" x14ac:dyDescent="0.2">
      <c r="A132" s="321" t="s">
        <v>108</v>
      </c>
      <c r="B132" s="322"/>
      <c r="C132" s="129">
        <v>6416234300</v>
      </c>
      <c r="D132" s="130">
        <v>666990700</v>
      </c>
      <c r="E132" s="129">
        <v>49982600</v>
      </c>
      <c r="F132" s="131">
        <v>794600</v>
      </c>
      <c r="G132" s="80">
        <v>0</v>
      </c>
      <c r="H132" s="323">
        <v>7134002200</v>
      </c>
      <c r="I132" s="324"/>
    </row>
    <row r="133" spans="1:9" s="17" customFormat="1" ht="21.95" customHeight="1" x14ac:dyDescent="0.15">
      <c r="A133" s="109"/>
      <c r="B133" s="109"/>
      <c r="C133" s="110"/>
      <c r="D133" s="110"/>
      <c r="E133" s="110"/>
      <c r="F133" s="110"/>
      <c r="G133" s="110"/>
      <c r="H133" s="110"/>
      <c r="I133" s="110"/>
    </row>
    <row r="134" spans="1:9" s="17" customFormat="1" ht="21.95" customHeight="1" x14ac:dyDescent="0.15">
      <c r="A134" s="109"/>
      <c r="B134" s="109"/>
      <c r="C134" s="110"/>
      <c r="D134" s="110"/>
      <c r="E134" s="110"/>
      <c r="F134" s="110"/>
      <c r="G134" s="110"/>
      <c r="H134" s="110"/>
      <c r="I134" s="110"/>
    </row>
    <row r="135" spans="1:9" s="17" customFormat="1" ht="21.95" customHeight="1" x14ac:dyDescent="0.15">
      <c r="A135" s="109"/>
      <c r="B135" s="109"/>
      <c r="C135" s="110"/>
      <c r="D135" s="110"/>
      <c r="E135" s="110"/>
      <c r="F135" s="110"/>
      <c r="G135" s="110"/>
      <c r="H135" s="110"/>
      <c r="I135" s="110"/>
    </row>
    <row r="136" spans="1:9" s="17" customFormat="1" ht="21.95" customHeight="1" x14ac:dyDescent="0.15">
      <c r="A136" s="109"/>
      <c r="B136" s="109"/>
      <c r="C136" s="110"/>
      <c r="D136" s="110"/>
      <c r="E136" s="110"/>
      <c r="F136" s="110"/>
      <c r="G136" s="110"/>
      <c r="H136" s="110"/>
      <c r="I136" s="110"/>
    </row>
    <row r="137" spans="1:9" s="17" customFormat="1" ht="21.95" customHeight="1" x14ac:dyDescent="0.15">
      <c r="A137" s="109"/>
      <c r="B137" s="109"/>
      <c r="C137" s="110"/>
      <c r="D137" s="110"/>
      <c r="E137" s="110"/>
      <c r="F137" s="110"/>
      <c r="G137" s="110"/>
      <c r="H137" s="110"/>
      <c r="I137" s="110"/>
    </row>
    <row r="138" spans="1:9" s="17" customFormat="1" ht="21.95" customHeight="1" x14ac:dyDescent="0.15">
      <c r="A138" s="109"/>
      <c r="B138" s="109"/>
      <c r="C138" s="110"/>
      <c r="D138" s="110"/>
      <c r="E138" s="110"/>
      <c r="F138" s="110"/>
      <c r="G138" s="110"/>
      <c r="H138" s="110"/>
      <c r="I138" s="110"/>
    </row>
    <row r="139" spans="1:9" s="17" customFormat="1" ht="21.95" customHeight="1" x14ac:dyDescent="0.15">
      <c r="A139" s="109"/>
      <c r="B139" s="109"/>
      <c r="C139" s="110"/>
      <c r="D139" s="110"/>
      <c r="E139" s="110"/>
      <c r="F139" s="110"/>
      <c r="G139" s="110"/>
      <c r="H139" s="110"/>
      <c r="I139" s="110"/>
    </row>
    <row r="140" spans="1:9" s="17" customFormat="1" ht="21.95" customHeight="1" x14ac:dyDescent="0.15">
      <c r="A140" s="109"/>
      <c r="B140" s="109"/>
      <c r="C140" s="110"/>
      <c r="D140" s="110"/>
      <c r="E140" s="110"/>
      <c r="F140" s="110"/>
      <c r="G140" s="110"/>
      <c r="H140" s="110"/>
      <c r="I140" s="110"/>
    </row>
    <row r="141" spans="1:9" s="17" customFormat="1" ht="21.95" customHeight="1" x14ac:dyDescent="0.15">
      <c r="A141" s="109"/>
      <c r="B141" s="109"/>
      <c r="C141" s="110"/>
      <c r="D141" s="110"/>
      <c r="E141" s="110"/>
      <c r="F141" s="110"/>
      <c r="G141" s="110"/>
      <c r="H141" s="110"/>
      <c r="I141" s="110"/>
    </row>
    <row r="142" spans="1:9" s="17" customFormat="1" ht="21.95" customHeight="1" x14ac:dyDescent="0.15">
      <c r="A142" s="109"/>
      <c r="B142" s="109"/>
      <c r="C142" s="110"/>
      <c r="D142" s="110"/>
      <c r="E142" s="110"/>
      <c r="F142" s="110"/>
      <c r="G142" s="110"/>
      <c r="H142" s="110"/>
      <c r="I142" s="110"/>
    </row>
    <row r="143" spans="1:9" s="17" customFormat="1" ht="21.95" customHeight="1" x14ac:dyDescent="0.15">
      <c r="A143" s="109"/>
      <c r="B143" s="109"/>
      <c r="C143" s="110"/>
      <c r="D143" s="110"/>
      <c r="E143" s="110"/>
      <c r="F143" s="110"/>
      <c r="G143" s="110"/>
      <c r="H143" s="110"/>
      <c r="I143" s="110"/>
    </row>
    <row r="144" spans="1:9" s="17" customFormat="1" ht="21.95" customHeight="1" x14ac:dyDescent="0.15">
      <c r="A144" s="109"/>
      <c r="B144" s="109"/>
      <c r="C144" s="110"/>
      <c r="D144" s="110"/>
      <c r="E144" s="110"/>
      <c r="F144" s="110"/>
      <c r="G144" s="110"/>
      <c r="H144" s="110"/>
      <c r="I144" s="110"/>
    </row>
    <row r="145" spans="1:9" s="17" customFormat="1" ht="21.95" customHeight="1" x14ac:dyDescent="0.15">
      <c r="A145" s="109"/>
      <c r="B145" s="109"/>
      <c r="C145" s="110"/>
      <c r="D145" s="110"/>
      <c r="E145" s="110"/>
      <c r="F145" s="110"/>
      <c r="G145" s="110"/>
      <c r="H145" s="110"/>
      <c r="I145" s="110"/>
    </row>
    <row r="146" spans="1:9" s="17" customFormat="1" ht="21.95" customHeight="1" x14ac:dyDescent="0.15">
      <c r="A146" s="109"/>
      <c r="B146" s="109"/>
      <c r="C146" s="110"/>
      <c r="D146" s="110"/>
      <c r="E146" s="110"/>
      <c r="F146" s="110"/>
      <c r="G146" s="110"/>
      <c r="H146" s="110"/>
      <c r="I146" s="110"/>
    </row>
    <row r="147" spans="1:9" s="17" customFormat="1" ht="21.95" customHeight="1" x14ac:dyDescent="0.15">
      <c r="A147" s="109"/>
      <c r="B147" s="109"/>
      <c r="C147" s="110"/>
      <c r="D147" s="110"/>
      <c r="E147" s="110"/>
      <c r="F147" s="110"/>
      <c r="G147" s="110"/>
      <c r="H147" s="110"/>
      <c r="I147" s="110"/>
    </row>
    <row r="148" spans="1:9" s="17" customFormat="1" ht="21.95" customHeight="1" x14ac:dyDescent="0.15">
      <c r="A148" s="109"/>
      <c r="B148" s="109"/>
      <c r="C148" s="110"/>
      <c r="D148" s="110"/>
      <c r="E148" s="110"/>
      <c r="F148" s="110"/>
      <c r="G148" s="110"/>
      <c r="H148" s="110"/>
      <c r="I148" s="110"/>
    </row>
    <row r="149" spans="1:9" s="17" customFormat="1" ht="21.95" customHeight="1" x14ac:dyDescent="0.15">
      <c r="A149" s="109"/>
      <c r="B149" s="109"/>
      <c r="C149" s="110"/>
      <c r="D149" s="110"/>
      <c r="E149" s="110"/>
      <c r="F149" s="110"/>
      <c r="G149" s="110"/>
      <c r="H149" s="110"/>
      <c r="I149" s="110"/>
    </row>
    <row r="150" spans="1:9" s="17" customFormat="1" ht="21.95" customHeight="1" x14ac:dyDescent="0.15">
      <c r="A150" s="109"/>
      <c r="B150" s="109"/>
      <c r="C150" s="110"/>
      <c r="D150" s="110"/>
      <c r="E150" s="110"/>
      <c r="F150" s="110"/>
      <c r="G150" s="110"/>
      <c r="H150" s="110"/>
      <c r="I150" s="110"/>
    </row>
    <row r="151" spans="1:9" s="17" customFormat="1" ht="21.95" customHeight="1" x14ac:dyDescent="0.15">
      <c r="A151" s="109"/>
      <c r="B151" s="109"/>
      <c r="C151" s="110"/>
      <c r="D151" s="110"/>
      <c r="E151" s="110"/>
      <c r="F151" s="110"/>
      <c r="G151" s="110"/>
      <c r="H151" s="110"/>
      <c r="I151" s="110"/>
    </row>
    <row r="152" spans="1:9" s="17" customFormat="1" ht="21.95" customHeight="1" x14ac:dyDescent="0.15">
      <c r="A152" s="109"/>
      <c r="B152" s="109"/>
      <c r="C152" s="110"/>
      <c r="D152" s="110"/>
      <c r="E152" s="110"/>
      <c r="F152" s="110"/>
      <c r="G152" s="110"/>
      <c r="H152" s="110"/>
      <c r="I152" s="110"/>
    </row>
    <row r="153" spans="1:9" s="17" customFormat="1" ht="21.95" customHeight="1" x14ac:dyDescent="0.15">
      <c r="A153" s="109"/>
      <c r="B153" s="109"/>
      <c r="C153" s="110"/>
      <c r="D153" s="110"/>
      <c r="E153" s="110"/>
      <c r="F153" s="110"/>
      <c r="G153" s="110"/>
      <c r="H153" s="110"/>
      <c r="I153" s="110"/>
    </row>
    <row r="154" spans="1:9" s="17" customFormat="1" ht="21.95" customHeight="1" x14ac:dyDescent="0.15">
      <c r="A154" s="109"/>
      <c r="B154" s="109"/>
      <c r="C154" s="110"/>
      <c r="D154" s="110"/>
      <c r="E154" s="110"/>
      <c r="F154" s="110"/>
      <c r="G154" s="110"/>
      <c r="H154" s="110"/>
      <c r="I154" s="110"/>
    </row>
    <row r="155" spans="1:9" s="17" customFormat="1" ht="21.95" customHeight="1" x14ac:dyDescent="0.15">
      <c r="A155" s="109"/>
      <c r="B155" s="109"/>
      <c r="C155" s="110"/>
      <c r="D155" s="110"/>
      <c r="E155" s="110"/>
      <c r="F155" s="110"/>
      <c r="G155" s="110"/>
      <c r="H155" s="110"/>
      <c r="I155" s="110"/>
    </row>
    <row r="156" spans="1:9" s="17" customFormat="1" ht="21.95" customHeight="1" x14ac:dyDescent="0.15">
      <c r="A156" s="109"/>
      <c r="B156" s="109"/>
      <c r="C156" s="110"/>
      <c r="D156" s="110"/>
      <c r="E156" s="110"/>
      <c r="F156" s="110"/>
      <c r="G156" s="110"/>
      <c r="H156" s="110"/>
      <c r="I156" s="110"/>
    </row>
    <row r="157" spans="1:9" s="17" customFormat="1" ht="21.95" customHeight="1" x14ac:dyDescent="0.15">
      <c r="A157" s="109"/>
      <c r="B157" s="109"/>
      <c r="C157" s="110"/>
      <c r="D157" s="110"/>
      <c r="E157" s="110"/>
      <c r="F157" s="110"/>
      <c r="G157" s="110"/>
      <c r="H157" s="110"/>
      <c r="I157" s="110"/>
    </row>
    <row r="158" spans="1:9" s="17" customFormat="1" ht="21.95" customHeight="1" x14ac:dyDescent="0.15">
      <c r="A158" s="109"/>
      <c r="B158" s="109"/>
      <c r="C158" s="110"/>
      <c r="D158" s="110"/>
      <c r="E158" s="110"/>
      <c r="F158" s="110"/>
      <c r="G158" s="110"/>
      <c r="H158" s="110"/>
      <c r="I158" s="110"/>
    </row>
    <row r="159" spans="1:9" s="17" customFormat="1" ht="21.95" customHeight="1" x14ac:dyDescent="0.15">
      <c r="A159" s="109"/>
      <c r="B159" s="109"/>
      <c r="C159" s="110"/>
      <c r="D159" s="110"/>
      <c r="E159" s="110"/>
      <c r="F159" s="110"/>
      <c r="G159" s="110"/>
      <c r="H159" s="110"/>
      <c r="I159" s="110"/>
    </row>
    <row r="160" spans="1:9" s="17" customFormat="1" ht="21.95" customHeight="1" x14ac:dyDescent="0.15">
      <c r="A160" s="109"/>
      <c r="B160" s="109"/>
      <c r="C160" s="110"/>
      <c r="D160" s="110"/>
      <c r="E160" s="110"/>
      <c r="F160" s="110"/>
      <c r="G160" s="110"/>
      <c r="H160" s="110"/>
      <c r="I160" s="110"/>
    </row>
    <row r="161" spans="1:9" s="17" customFormat="1" ht="21.95" customHeight="1" x14ac:dyDescent="0.15">
      <c r="A161" s="109"/>
      <c r="B161" s="109"/>
      <c r="C161" s="110"/>
      <c r="D161" s="110"/>
      <c r="E161" s="110"/>
      <c r="F161" s="110"/>
      <c r="G161" s="110"/>
      <c r="H161" s="110"/>
      <c r="I161" s="110"/>
    </row>
    <row r="162" spans="1:9" s="17" customFormat="1" ht="21.95" customHeight="1" x14ac:dyDescent="0.15">
      <c r="A162" s="109"/>
      <c r="B162" s="109"/>
      <c r="C162" s="110"/>
      <c r="D162" s="110"/>
      <c r="E162" s="110"/>
      <c r="F162" s="110"/>
      <c r="G162" s="110"/>
      <c r="H162" s="110"/>
      <c r="I162" s="110"/>
    </row>
    <row r="163" spans="1:9" s="17" customFormat="1" ht="21.95" customHeight="1" x14ac:dyDescent="0.15">
      <c r="A163" s="109"/>
      <c r="B163" s="109"/>
      <c r="C163" s="110"/>
      <c r="D163" s="110"/>
      <c r="E163" s="110"/>
      <c r="F163" s="110"/>
      <c r="G163" s="110"/>
      <c r="H163" s="110"/>
      <c r="I163" s="110"/>
    </row>
    <row r="164" spans="1:9" s="17" customFormat="1" ht="21.95" customHeight="1" x14ac:dyDescent="0.15">
      <c r="A164" s="109"/>
      <c r="B164" s="109"/>
      <c r="C164" s="110"/>
      <c r="D164" s="110"/>
      <c r="E164" s="110"/>
      <c r="F164" s="110"/>
      <c r="G164" s="110"/>
      <c r="H164" s="110"/>
      <c r="I164" s="110"/>
    </row>
    <row r="165" spans="1:9" s="17" customFormat="1" ht="21.95" customHeight="1" x14ac:dyDescent="0.15">
      <c r="A165" s="109"/>
      <c r="B165" s="109"/>
      <c r="C165" s="110"/>
      <c r="D165" s="110"/>
      <c r="E165" s="110"/>
      <c r="F165" s="110"/>
      <c r="G165" s="110"/>
      <c r="H165" s="110"/>
      <c r="I165" s="110"/>
    </row>
    <row r="166" spans="1:9" s="17" customFormat="1" ht="21.95" customHeight="1" x14ac:dyDescent="0.15">
      <c r="A166" s="109"/>
      <c r="B166" s="109"/>
      <c r="C166" s="110"/>
      <c r="D166" s="110"/>
      <c r="E166" s="110"/>
      <c r="F166" s="110"/>
      <c r="G166" s="110"/>
      <c r="H166" s="110"/>
      <c r="I166" s="110"/>
    </row>
    <row r="167" spans="1:9" s="17" customFormat="1" ht="21.95" customHeight="1" x14ac:dyDescent="0.15">
      <c r="A167" s="109"/>
      <c r="B167" s="109"/>
      <c r="C167" s="110"/>
      <c r="D167" s="110"/>
      <c r="E167" s="110"/>
      <c r="F167" s="110"/>
      <c r="G167" s="110"/>
      <c r="H167" s="110"/>
      <c r="I167" s="110"/>
    </row>
    <row r="168" spans="1:9" s="17" customFormat="1" ht="21.95" customHeight="1" x14ac:dyDescent="0.15">
      <c r="A168" s="109"/>
      <c r="B168" s="109"/>
      <c r="C168" s="110"/>
      <c r="D168" s="110"/>
      <c r="E168" s="110"/>
      <c r="F168" s="110"/>
      <c r="G168" s="110"/>
      <c r="H168" s="110"/>
      <c r="I168" s="110"/>
    </row>
    <row r="169" spans="1:9" s="17" customFormat="1" ht="21.95" customHeight="1" x14ac:dyDescent="0.15">
      <c r="A169" s="109"/>
      <c r="B169" s="109"/>
      <c r="C169" s="110"/>
      <c r="D169" s="110"/>
      <c r="E169" s="110"/>
      <c r="F169" s="110"/>
      <c r="G169" s="110"/>
      <c r="H169" s="110"/>
      <c r="I169" s="110"/>
    </row>
    <row r="170" spans="1:9" s="17" customFormat="1" ht="21.95" customHeight="1" x14ac:dyDescent="0.15">
      <c r="A170" s="109"/>
      <c r="B170" s="109"/>
      <c r="C170" s="110"/>
      <c r="D170" s="110"/>
      <c r="E170" s="110"/>
      <c r="F170" s="110"/>
      <c r="G170" s="110"/>
      <c r="H170" s="110"/>
      <c r="I170" s="110"/>
    </row>
  </sheetData>
  <mergeCells count="109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122:D122"/>
    <mergeCell ref="A123:D123"/>
    <mergeCell ref="A124:B124"/>
    <mergeCell ref="C124:D124"/>
    <mergeCell ref="A125:B125"/>
    <mergeCell ref="C125:D125"/>
    <mergeCell ref="A106:D106"/>
    <mergeCell ref="A107:D107"/>
    <mergeCell ref="A108:D108"/>
    <mergeCell ref="A115:I115"/>
    <mergeCell ref="I117:I118"/>
    <mergeCell ref="A118:H118"/>
    <mergeCell ref="A131:B131"/>
    <mergeCell ref="H131:I131"/>
    <mergeCell ref="A132:B132"/>
    <mergeCell ref="H132:I132"/>
    <mergeCell ref="C128:D128"/>
    <mergeCell ref="E128:E129"/>
    <mergeCell ref="F128:G128"/>
    <mergeCell ref="H128:I129"/>
    <mergeCell ref="A130:B130"/>
    <mergeCell ref="H130:I130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r:id="rId1"/>
  <headerFooter alignWithMargins="0"/>
  <rowBreaks count="2" manualBreakCount="2">
    <brk id="54" max="9" man="1"/>
    <brk id="114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zoomScale="70" zoomScaleNormal="70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201" t="s">
        <v>109</v>
      </c>
      <c r="B1" s="201"/>
      <c r="C1" s="201"/>
      <c r="D1" s="201"/>
      <c r="E1" s="201"/>
      <c r="F1" s="201"/>
      <c r="G1" s="201"/>
      <c r="H1" s="201"/>
      <c r="I1" s="201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202" t="s">
        <v>1</v>
      </c>
    </row>
    <row r="4" spans="1:9" ht="19.5" customHeight="1" x14ac:dyDescent="0.15">
      <c r="A4" s="203" t="s">
        <v>242</v>
      </c>
      <c r="B4" s="203"/>
      <c r="C4" s="203"/>
      <c r="D4" s="203"/>
      <c r="E4" s="203"/>
      <c r="F4" s="203"/>
      <c r="G4" s="203"/>
      <c r="H4" s="203"/>
      <c r="I4" s="202"/>
    </row>
    <row r="5" spans="1:9" ht="20.25" customHeight="1" x14ac:dyDescent="0.15">
      <c r="A5" s="9" t="s">
        <v>111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243</v>
      </c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204" t="s">
        <v>7</v>
      </c>
      <c r="B9" s="205"/>
      <c r="C9" s="205"/>
      <c r="D9" s="206"/>
      <c r="E9" s="148" t="s">
        <v>8</v>
      </c>
      <c r="F9" s="18" t="s">
        <v>9</v>
      </c>
      <c r="G9" s="18" t="s">
        <v>10</v>
      </c>
      <c r="H9" s="18" t="s">
        <v>11</v>
      </c>
      <c r="I9" s="19" t="s">
        <v>12</v>
      </c>
    </row>
    <row r="10" spans="1:9" ht="23.1" customHeight="1" x14ac:dyDescent="0.15">
      <c r="A10" s="207" t="s">
        <v>13</v>
      </c>
      <c r="B10" s="208"/>
      <c r="C10" s="213" t="s">
        <v>14</v>
      </c>
      <c r="D10" s="20" t="s">
        <v>15</v>
      </c>
      <c r="E10" s="142">
        <v>166671</v>
      </c>
      <c r="F10" s="21">
        <v>0</v>
      </c>
      <c r="G10" s="21">
        <v>166653</v>
      </c>
      <c r="H10" s="21">
        <v>18</v>
      </c>
      <c r="I10" s="22">
        <f t="shared" ref="I10:I17" si="0">SUM(G10:H10)</f>
        <v>166671</v>
      </c>
    </row>
    <row r="11" spans="1:9" ht="23.1" customHeight="1" x14ac:dyDescent="0.15">
      <c r="A11" s="209"/>
      <c r="B11" s="210"/>
      <c r="C11" s="214"/>
      <c r="D11" s="150" t="s">
        <v>244</v>
      </c>
      <c r="E11" s="27">
        <v>1325</v>
      </c>
      <c r="F11" s="25">
        <v>0</v>
      </c>
      <c r="G11" s="25">
        <v>1299</v>
      </c>
      <c r="H11" s="25">
        <v>26</v>
      </c>
      <c r="I11" s="26">
        <f t="shared" si="0"/>
        <v>1325</v>
      </c>
    </row>
    <row r="12" spans="1:9" ht="23.1" customHeight="1" x14ac:dyDescent="0.15">
      <c r="A12" s="209"/>
      <c r="B12" s="210"/>
      <c r="C12" s="215" t="s">
        <v>17</v>
      </c>
      <c r="D12" s="150" t="s">
        <v>18</v>
      </c>
      <c r="E12" s="27">
        <v>21987</v>
      </c>
      <c r="F12" s="25">
        <v>0</v>
      </c>
      <c r="G12" s="25">
        <v>21986</v>
      </c>
      <c r="H12" s="25">
        <v>1</v>
      </c>
      <c r="I12" s="26">
        <f t="shared" si="0"/>
        <v>21987</v>
      </c>
    </row>
    <row r="13" spans="1:9" ht="23.1" customHeight="1" x14ac:dyDescent="0.15">
      <c r="A13" s="209"/>
      <c r="B13" s="210"/>
      <c r="C13" s="214"/>
      <c r="D13" s="150" t="s">
        <v>19</v>
      </c>
      <c r="E13" s="27">
        <v>22239</v>
      </c>
      <c r="F13" s="25">
        <v>25</v>
      </c>
      <c r="G13" s="25">
        <v>22264</v>
      </c>
      <c r="H13" s="25">
        <v>0</v>
      </c>
      <c r="I13" s="26">
        <f t="shared" si="0"/>
        <v>22264</v>
      </c>
    </row>
    <row r="14" spans="1:9" ht="23.1" customHeight="1" x14ac:dyDescent="0.15">
      <c r="A14" s="211"/>
      <c r="B14" s="212"/>
      <c r="C14" s="216" t="s">
        <v>20</v>
      </c>
      <c r="D14" s="217"/>
      <c r="E14" s="28">
        <f>SUM(E10:E13)</f>
        <v>212222</v>
      </c>
      <c r="F14" s="25">
        <f>SUM(F10:F13)</f>
        <v>25</v>
      </c>
      <c r="G14" s="25">
        <f>SUM(G10:G13)</f>
        <v>212202</v>
      </c>
      <c r="H14" s="25">
        <f>SUM(H10:H13)</f>
        <v>45</v>
      </c>
      <c r="I14" s="26">
        <f t="shared" si="0"/>
        <v>212247</v>
      </c>
    </row>
    <row r="15" spans="1:9" ht="23.1" customHeight="1" x14ac:dyDescent="0.15">
      <c r="A15" s="184" t="s">
        <v>115</v>
      </c>
      <c r="B15" s="185"/>
      <c r="C15" s="186"/>
      <c r="D15" s="150" t="s">
        <v>18</v>
      </c>
      <c r="E15" s="27">
        <v>463658</v>
      </c>
      <c r="F15" s="25">
        <v>8259</v>
      </c>
      <c r="G15" s="25">
        <v>471588</v>
      </c>
      <c r="H15" s="25">
        <v>329</v>
      </c>
      <c r="I15" s="26">
        <f t="shared" si="0"/>
        <v>471917</v>
      </c>
    </row>
    <row r="16" spans="1:9" ht="23.1" customHeight="1" x14ac:dyDescent="0.15">
      <c r="A16" s="187"/>
      <c r="B16" s="188"/>
      <c r="C16" s="189"/>
      <c r="D16" s="150" t="s">
        <v>19</v>
      </c>
      <c r="E16" s="27">
        <v>322466</v>
      </c>
      <c r="F16" s="25">
        <v>13147</v>
      </c>
      <c r="G16" s="25">
        <v>335547</v>
      </c>
      <c r="H16" s="25">
        <v>66</v>
      </c>
      <c r="I16" s="26">
        <f t="shared" si="0"/>
        <v>335613</v>
      </c>
    </row>
    <row r="17" spans="1:9" ht="23.1" customHeight="1" x14ac:dyDescent="0.15">
      <c r="A17" s="190"/>
      <c r="B17" s="191"/>
      <c r="C17" s="192"/>
      <c r="D17" s="150" t="s">
        <v>22</v>
      </c>
      <c r="E17" s="28">
        <f>SUM(E15:E16)</f>
        <v>786124</v>
      </c>
      <c r="F17" s="25">
        <f>SUM(F15:F16)</f>
        <v>21406</v>
      </c>
      <c r="G17" s="25">
        <f>SUM(G15:G16)</f>
        <v>807135</v>
      </c>
      <c r="H17" s="24">
        <f>SUM(H15:H16)</f>
        <v>395</v>
      </c>
      <c r="I17" s="26">
        <f t="shared" si="0"/>
        <v>807530</v>
      </c>
    </row>
    <row r="18" spans="1:9" ht="23.1" customHeight="1" x14ac:dyDescent="0.15">
      <c r="A18" s="193" t="s">
        <v>23</v>
      </c>
      <c r="B18" s="194"/>
      <c r="C18" s="194"/>
      <c r="D18" s="151"/>
      <c r="E18" s="28">
        <v>0</v>
      </c>
      <c r="F18" s="25">
        <v>0</v>
      </c>
      <c r="G18" s="30" t="s">
        <v>24</v>
      </c>
      <c r="H18" s="31" t="s">
        <v>24</v>
      </c>
      <c r="I18" s="26">
        <v>0</v>
      </c>
    </row>
    <row r="19" spans="1:9" ht="23.1" customHeight="1" x14ac:dyDescent="0.15">
      <c r="A19" s="184" t="s">
        <v>25</v>
      </c>
      <c r="B19" s="185"/>
      <c r="C19" s="186"/>
      <c r="D19" s="150" t="s">
        <v>18</v>
      </c>
      <c r="E19" s="27">
        <v>483</v>
      </c>
      <c r="F19" s="25">
        <v>1</v>
      </c>
      <c r="G19" s="25">
        <v>484</v>
      </c>
      <c r="H19" s="25">
        <v>0</v>
      </c>
      <c r="I19" s="26">
        <f t="shared" ref="I19:I25" si="1">SUM(G19:H19)</f>
        <v>484</v>
      </c>
    </row>
    <row r="20" spans="1:9" ht="23.1" customHeight="1" x14ac:dyDescent="0.15">
      <c r="A20" s="187"/>
      <c r="B20" s="188"/>
      <c r="C20" s="189"/>
      <c r="D20" s="150" t="s">
        <v>19</v>
      </c>
      <c r="E20" s="27">
        <v>8925</v>
      </c>
      <c r="F20" s="25">
        <v>106</v>
      </c>
      <c r="G20" s="25">
        <v>9031</v>
      </c>
      <c r="H20" s="25">
        <v>0</v>
      </c>
      <c r="I20" s="26">
        <f t="shared" si="1"/>
        <v>9031</v>
      </c>
    </row>
    <row r="21" spans="1:9" ht="23.1" customHeight="1" x14ac:dyDescent="0.15">
      <c r="A21" s="190"/>
      <c r="B21" s="191"/>
      <c r="C21" s="192"/>
      <c r="D21" s="150" t="s">
        <v>22</v>
      </c>
      <c r="E21" s="28">
        <f>SUM(E19:E20)</f>
        <v>9408</v>
      </c>
      <c r="F21" s="25">
        <f>SUM(F19:F20)</f>
        <v>107</v>
      </c>
      <c r="G21" s="25">
        <f>SUM(G19:G20)</f>
        <v>9515</v>
      </c>
      <c r="H21" s="24">
        <f>SUM(H19:H20)</f>
        <v>0</v>
      </c>
      <c r="I21" s="26">
        <f t="shared" si="1"/>
        <v>9515</v>
      </c>
    </row>
    <row r="22" spans="1:9" ht="23.1" customHeight="1" x14ac:dyDescent="0.15">
      <c r="A22" s="195" t="s">
        <v>26</v>
      </c>
      <c r="B22" s="196"/>
      <c r="C22" s="196"/>
      <c r="D22" s="197"/>
      <c r="E22" s="72">
        <v>1153</v>
      </c>
      <c r="F22" s="33">
        <v>0</v>
      </c>
      <c r="G22" s="33">
        <v>1153</v>
      </c>
      <c r="H22" s="33">
        <v>0</v>
      </c>
      <c r="I22" s="34">
        <f t="shared" si="1"/>
        <v>1153</v>
      </c>
    </row>
    <row r="23" spans="1:9" ht="23.1" customHeight="1" x14ac:dyDescent="0.15">
      <c r="A23" s="153"/>
      <c r="B23" s="154"/>
      <c r="C23" s="198" t="s">
        <v>117</v>
      </c>
      <c r="D23" s="199"/>
      <c r="E23" s="72">
        <v>74</v>
      </c>
      <c r="F23" s="33">
        <v>0</v>
      </c>
      <c r="G23" s="33">
        <v>74</v>
      </c>
      <c r="H23" s="33">
        <v>0</v>
      </c>
      <c r="I23" s="34">
        <f t="shared" si="1"/>
        <v>74</v>
      </c>
    </row>
    <row r="24" spans="1:9" ht="23.1" customHeight="1" x14ac:dyDescent="0.15">
      <c r="A24" s="153"/>
      <c r="B24" s="154"/>
      <c r="C24" s="37"/>
      <c r="D24" s="147" t="s">
        <v>28</v>
      </c>
      <c r="E24" s="72">
        <v>7</v>
      </c>
      <c r="F24" s="33">
        <v>0</v>
      </c>
      <c r="G24" s="33">
        <v>7</v>
      </c>
      <c r="H24" s="33">
        <v>0</v>
      </c>
      <c r="I24" s="34">
        <f t="shared" si="1"/>
        <v>7</v>
      </c>
    </row>
    <row r="25" spans="1:9" ht="23.1" customHeight="1" x14ac:dyDescent="0.15">
      <c r="A25" s="39"/>
      <c r="B25" s="40"/>
      <c r="C25" s="200" t="s">
        <v>29</v>
      </c>
      <c r="D25" s="199"/>
      <c r="E25" s="72">
        <v>410</v>
      </c>
      <c r="F25" s="33">
        <v>0</v>
      </c>
      <c r="G25" s="33">
        <v>410</v>
      </c>
      <c r="H25" s="33">
        <v>0</v>
      </c>
      <c r="I25" s="34">
        <f t="shared" si="1"/>
        <v>410</v>
      </c>
    </row>
    <row r="26" spans="1:9" ht="23.1" customHeight="1" x14ac:dyDescent="0.15">
      <c r="A26" s="225" t="s">
        <v>30</v>
      </c>
      <c r="B26" s="185"/>
      <c r="C26" s="186"/>
      <c r="D26" s="150" t="s">
        <v>31</v>
      </c>
      <c r="E26" s="27">
        <v>2043</v>
      </c>
      <c r="F26" s="25">
        <v>0</v>
      </c>
      <c r="G26" s="30" t="s">
        <v>24</v>
      </c>
      <c r="H26" s="30" t="s">
        <v>24</v>
      </c>
      <c r="I26" s="26">
        <v>2043</v>
      </c>
    </row>
    <row r="27" spans="1:9" ht="23.1" customHeight="1" x14ac:dyDescent="0.15">
      <c r="A27" s="187"/>
      <c r="B27" s="188"/>
      <c r="C27" s="189"/>
      <c r="D27" s="150" t="s">
        <v>32</v>
      </c>
      <c r="E27" s="27">
        <v>6967</v>
      </c>
      <c r="F27" s="25">
        <v>0</v>
      </c>
      <c r="G27" s="30" t="s">
        <v>24</v>
      </c>
      <c r="H27" s="30" t="s">
        <v>24</v>
      </c>
      <c r="I27" s="26">
        <v>6967</v>
      </c>
    </row>
    <row r="28" spans="1:9" ht="23.1" customHeight="1" x14ac:dyDescent="0.15">
      <c r="A28" s="190"/>
      <c r="B28" s="191"/>
      <c r="C28" s="192"/>
      <c r="D28" s="150" t="s">
        <v>20</v>
      </c>
      <c r="E28" s="27">
        <f>SUM(E26:E27)</f>
        <v>9010</v>
      </c>
      <c r="F28" s="25">
        <f>SUM(F26:F27)</f>
        <v>0</v>
      </c>
      <c r="G28" s="30" t="s">
        <v>24</v>
      </c>
      <c r="H28" s="30" t="s">
        <v>24</v>
      </c>
      <c r="I28" s="26">
        <f>SUM(I26:I27)</f>
        <v>9010</v>
      </c>
    </row>
    <row r="29" spans="1:9" ht="23.1" customHeight="1" x14ac:dyDescent="0.15">
      <c r="A29" s="226" t="s">
        <v>33</v>
      </c>
      <c r="B29" s="227"/>
      <c r="C29" s="221"/>
      <c r="D29" s="222"/>
      <c r="E29" s="27">
        <v>471771</v>
      </c>
      <c r="F29" s="25">
        <v>8</v>
      </c>
      <c r="G29" s="30" t="s">
        <v>245</v>
      </c>
      <c r="H29" s="30" t="s">
        <v>118</v>
      </c>
      <c r="I29" s="26">
        <v>471779</v>
      </c>
    </row>
    <row r="30" spans="1:9" ht="23.1" customHeight="1" x14ac:dyDescent="0.15">
      <c r="A30" s="228"/>
      <c r="B30" s="229"/>
      <c r="C30" s="198" t="s">
        <v>27</v>
      </c>
      <c r="D30" s="199"/>
      <c r="E30" s="27">
        <v>162575</v>
      </c>
      <c r="F30" s="25">
        <v>0</v>
      </c>
      <c r="G30" s="30" t="s">
        <v>168</v>
      </c>
      <c r="H30" s="30" t="s">
        <v>118</v>
      </c>
      <c r="I30" s="26">
        <v>162575</v>
      </c>
    </row>
    <row r="31" spans="1:9" ht="23.1" customHeight="1" x14ac:dyDescent="0.15">
      <c r="A31" s="145"/>
      <c r="B31" s="146"/>
      <c r="C31" s="37"/>
      <c r="D31" s="147" t="s">
        <v>28</v>
      </c>
      <c r="E31" s="27">
        <v>20590</v>
      </c>
      <c r="F31" s="25">
        <v>0</v>
      </c>
      <c r="G31" s="30" t="s">
        <v>118</v>
      </c>
      <c r="H31" s="30" t="s">
        <v>168</v>
      </c>
      <c r="I31" s="26">
        <v>20590</v>
      </c>
    </row>
    <row r="32" spans="1:9" ht="23.1" customHeight="1" x14ac:dyDescent="0.15">
      <c r="A32" s="228"/>
      <c r="B32" s="229"/>
      <c r="C32" s="221" t="s">
        <v>29</v>
      </c>
      <c r="D32" s="222"/>
      <c r="E32" s="27">
        <v>59358</v>
      </c>
      <c r="F32" s="25">
        <v>1</v>
      </c>
      <c r="G32" s="30" t="s">
        <v>118</v>
      </c>
      <c r="H32" s="30" t="s">
        <v>168</v>
      </c>
      <c r="I32" s="26">
        <v>59359</v>
      </c>
    </row>
    <row r="33" spans="1:9" ht="23.1" customHeight="1" x14ac:dyDescent="0.15">
      <c r="A33" s="218" t="s">
        <v>119</v>
      </c>
      <c r="B33" s="219"/>
      <c r="C33" s="221" t="s">
        <v>246</v>
      </c>
      <c r="D33" s="222"/>
      <c r="E33" s="27">
        <v>11744</v>
      </c>
      <c r="F33" s="25">
        <v>34</v>
      </c>
      <c r="G33" s="25">
        <v>11778</v>
      </c>
      <c r="H33" s="25">
        <v>0</v>
      </c>
      <c r="I33" s="26">
        <f>SUM(G33:H33)</f>
        <v>11778</v>
      </c>
    </row>
    <row r="34" spans="1:9" ht="23.1" customHeight="1" x14ac:dyDescent="0.15">
      <c r="A34" s="209"/>
      <c r="B34" s="220"/>
      <c r="C34" s="221" t="s">
        <v>40</v>
      </c>
      <c r="D34" s="222"/>
      <c r="E34" s="27">
        <v>2484</v>
      </c>
      <c r="F34" s="25">
        <v>11</v>
      </c>
      <c r="G34" s="25">
        <v>2495</v>
      </c>
      <c r="H34" s="25">
        <v>0</v>
      </c>
      <c r="I34" s="26">
        <f>SUM(G34:H34)</f>
        <v>2495</v>
      </c>
    </row>
    <row r="35" spans="1:9" ht="23.1" customHeight="1" x14ac:dyDescent="0.15">
      <c r="A35" s="209"/>
      <c r="B35" s="220"/>
      <c r="C35" s="221" t="s">
        <v>247</v>
      </c>
      <c r="D35" s="222"/>
      <c r="E35" s="27">
        <v>2</v>
      </c>
      <c r="F35" s="25">
        <v>0</v>
      </c>
      <c r="G35" s="25">
        <v>2</v>
      </c>
      <c r="H35" s="25">
        <v>0</v>
      </c>
      <c r="I35" s="26">
        <f>SUM(G35:H35)</f>
        <v>2</v>
      </c>
    </row>
    <row r="36" spans="1:9" ht="23.1" customHeight="1" x14ac:dyDescent="0.15">
      <c r="A36" s="209"/>
      <c r="B36" s="220"/>
      <c r="C36" s="221" t="s">
        <v>124</v>
      </c>
      <c r="D36" s="222"/>
      <c r="E36" s="27">
        <v>1</v>
      </c>
      <c r="F36" s="25">
        <v>0</v>
      </c>
      <c r="G36" s="25">
        <v>1</v>
      </c>
      <c r="H36" s="25">
        <v>0</v>
      </c>
      <c r="I36" s="26">
        <f>SUM(G36:H36)</f>
        <v>1</v>
      </c>
    </row>
    <row r="37" spans="1:9" ht="23.1" customHeight="1" x14ac:dyDescent="0.15">
      <c r="A37" s="209"/>
      <c r="B37" s="220"/>
      <c r="C37" s="223" t="s">
        <v>20</v>
      </c>
      <c r="D37" s="224"/>
      <c r="E37" s="27">
        <f>SUM(E33:E36)</f>
        <v>14231</v>
      </c>
      <c r="F37" s="25">
        <f>SUM(F33:F36)</f>
        <v>45</v>
      </c>
      <c r="G37" s="25">
        <f>SUM(G33:G36)</f>
        <v>14276</v>
      </c>
      <c r="H37" s="25">
        <f>SUM(H33:H36)</f>
        <v>0</v>
      </c>
      <c r="I37" s="26">
        <f>SUM(G37:H37)</f>
        <v>14276</v>
      </c>
    </row>
    <row r="38" spans="1:9" ht="23.1" customHeight="1" x14ac:dyDescent="0.15">
      <c r="A38" s="242" t="s">
        <v>43</v>
      </c>
      <c r="B38" s="243"/>
      <c r="C38" s="243"/>
      <c r="D38" s="244"/>
      <c r="E38" s="72">
        <v>16064</v>
      </c>
      <c r="F38" s="33">
        <v>0</v>
      </c>
      <c r="G38" s="43" t="s">
        <v>118</v>
      </c>
      <c r="H38" s="43" t="s">
        <v>118</v>
      </c>
      <c r="I38" s="34">
        <v>16064</v>
      </c>
    </row>
    <row r="39" spans="1:9" ht="23.1" customHeight="1" x14ac:dyDescent="0.15">
      <c r="A39" s="242" t="s">
        <v>45</v>
      </c>
      <c r="B39" s="243"/>
      <c r="C39" s="243"/>
      <c r="D39" s="244"/>
      <c r="E39" s="72">
        <v>6254</v>
      </c>
      <c r="F39" s="33">
        <v>0</v>
      </c>
      <c r="G39" s="33">
        <v>6248</v>
      </c>
      <c r="H39" s="33">
        <v>6</v>
      </c>
      <c r="I39" s="34">
        <f>SUM(G39:H39)</f>
        <v>6254</v>
      </c>
    </row>
    <row r="40" spans="1:9" ht="23.1" customHeight="1" x14ac:dyDescent="0.15">
      <c r="A40" s="242" t="s">
        <v>46</v>
      </c>
      <c r="B40" s="243"/>
      <c r="C40" s="243"/>
      <c r="D40" s="244"/>
      <c r="E40" s="72">
        <v>500</v>
      </c>
      <c r="F40" s="33">
        <v>0</v>
      </c>
      <c r="G40" s="33">
        <v>500</v>
      </c>
      <c r="H40" s="33">
        <v>0</v>
      </c>
      <c r="I40" s="34">
        <f>SUM(G40:H40)</f>
        <v>500</v>
      </c>
    </row>
    <row r="41" spans="1:9" ht="23.1" customHeight="1" x14ac:dyDescent="0.15">
      <c r="A41" s="232" t="s">
        <v>47</v>
      </c>
      <c r="B41" s="245"/>
      <c r="C41" s="246"/>
      <c r="D41" s="247"/>
      <c r="E41" s="138">
        <v>201604</v>
      </c>
      <c r="F41" s="33">
        <v>18</v>
      </c>
      <c r="G41" s="43" t="s">
        <v>118</v>
      </c>
      <c r="H41" s="43" t="s">
        <v>118</v>
      </c>
      <c r="I41" s="34">
        <v>201622</v>
      </c>
    </row>
    <row r="42" spans="1:9" ht="23.1" customHeight="1" x14ac:dyDescent="0.15">
      <c r="A42" s="232"/>
      <c r="B42" s="245"/>
      <c r="C42" s="248" t="s">
        <v>48</v>
      </c>
      <c r="D42" s="249"/>
      <c r="E42" s="72">
        <v>188906</v>
      </c>
      <c r="F42" s="33">
        <v>18</v>
      </c>
      <c r="G42" s="33">
        <v>188921</v>
      </c>
      <c r="H42" s="33">
        <v>3</v>
      </c>
      <c r="I42" s="34">
        <f>SUM(G42:H42)</f>
        <v>188924</v>
      </c>
    </row>
    <row r="43" spans="1:9" ht="23.1" customHeight="1" x14ac:dyDescent="0.15">
      <c r="A43" s="232"/>
      <c r="B43" s="245"/>
      <c r="C43" s="250" t="s">
        <v>49</v>
      </c>
      <c r="D43" s="251"/>
      <c r="E43" s="143">
        <v>11702</v>
      </c>
      <c r="F43" s="33">
        <v>0</v>
      </c>
      <c r="G43" s="43" t="s">
        <v>118</v>
      </c>
      <c r="H43" s="43" t="s">
        <v>248</v>
      </c>
      <c r="I43" s="34">
        <v>11702</v>
      </c>
    </row>
    <row r="44" spans="1:9" ht="23.1" customHeight="1" x14ac:dyDescent="0.15">
      <c r="A44" s="232"/>
      <c r="B44" s="245"/>
      <c r="C44" s="45"/>
      <c r="D44" s="46" t="s">
        <v>50</v>
      </c>
      <c r="E44" s="144">
        <v>4638</v>
      </c>
      <c r="F44" s="33">
        <v>0</v>
      </c>
      <c r="G44" s="43" t="s">
        <v>118</v>
      </c>
      <c r="H44" s="47" t="s">
        <v>118</v>
      </c>
      <c r="I44" s="34">
        <v>4638</v>
      </c>
    </row>
    <row r="45" spans="1:9" ht="23.1" customHeight="1" x14ac:dyDescent="0.15">
      <c r="A45" s="232"/>
      <c r="B45" s="245"/>
      <c r="C45" s="240" t="s">
        <v>51</v>
      </c>
      <c r="D45" s="244"/>
      <c r="E45" s="143">
        <v>10</v>
      </c>
      <c r="F45" s="48">
        <v>0</v>
      </c>
      <c r="G45" s="43" t="s">
        <v>118</v>
      </c>
      <c r="H45" s="47" t="s">
        <v>245</v>
      </c>
      <c r="I45" s="34">
        <v>10</v>
      </c>
    </row>
    <row r="46" spans="1:9" ht="23.1" customHeight="1" x14ac:dyDescent="0.15">
      <c r="A46" s="232"/>
      <c r="B46" s="245"/>
      <c r="C46" s="240" t="s">
        <v>52</v>
      </c>
      <c r="D46" s="244"/>
      <c r="E46" s="143">
        <v>0</v>
      </c>
      <c r="F46" s="48">
        <v>0</v>
      </c>
      <c r="G46" s="43" t="s">
        <v>249</v>
      </c>
      <c r="H46" s="47" t="s">
        <v>118</v>
      </c>
      <c r="I46" s="34">
        <v>0</v>
      </c>
    </row>
    <row r="47" spans="1:9" ht="23.1" customHeight="1" x14ac:dyDescent="0.15">
      <c r="A47" s="232"/>
      <c r="B47" s="245"/>
      <c r="C47" s="240" t="s">
        <v>53</v>
      </c>
      <c r="D47" s="241"/>
      <c r="E47" s="143">
        <v>162</v>
      </c>
      <c r="F47" s="48">
        <v>0</v>
      </c>
      <c r="G47" s="33">
        <v>162</v>
      </c>
      <c r="H47" s="44">
        <v>0</v>
      </c>
      <c r="I47" s="34">
        <f>SUM(G47:H47)</f>
        <v>162</v>
      </c>
    </row>
    <row r="48" spans="1:9" ht="23.1" customHeight="1" x14ac:dyDescent="0.15">
      <c r="A48" s="230" t="s">
        <v>54</v>
      </c>
      <c r="B48" s="231"/>
      <c r="C48" s="236" t="s">
        <v>49</v>
      </c>
      <c r="D48" s="237"/>
      <c r="E48" s="143">
        <v>57166</v>
      </c>
      <c r="F48" s="48">
        <v>0</v>
      </c>
      <c r="G48" s="43" t="s">
        <v>118</v>
      </c>
      <c r="H48" s="47" t="s">
        <v>118</v>
      </c>
      <c r="I48" s="34">
        <v>57166</v>
      </c>
    </row>
    <row r="49" spans="1:9" ht="23.1" customHeight="1" x14ac:dyDescent="0.15">
      <c r="A49" s="232"/>
      <c r="B49" s="233"/>
      <c r="C49" s="49"/>
      <c r="D49" s="50" t="s">
        <v>50</v>
      </c>
      <c r="E49" s="143">
        <v>29056</v>
      </c>
      <c r="F49" s="48">
        <v>0</v>
      </c>
      <c r="G49" s="43" t="s">
        <v>118</v>
      </c>
      <c r="H49" s="47" t="s">
        <v>118</v>
      </c>
      <c r="I49" s="34">
        <v>29056</v>
      </c>
    </row>
    <row r="50" spans="1:9" ht="23.1" customHeight="1" x14ac:dyDescent="0.15">
      <c r="A50" s="232"/>
      <c r="B50" s="233"/>
      <c r="C50" s="238" t="s">
        <v>55</v>
      </c>
      <c r="D50" s="239"/>
      <c r="E50" s="143">
        <v>0</v>
      </c>
      <c r="F50" s="48">
        <v>0</v>
      </c>
      <c r="G50" s="43" t="s">
        <v>118</v>
      </c>
      <c r="H50" s="47" t="s">
        <v>44</v>
      </c>
      <c r="I50" s="34">
        <v>0</v>
      </c>
    </row>
    <row r="51" spans="1:9" ht="23.1" customHeight="1" x14ac:dyDescent="0.15">
      <c r="A51" s="232"/>
      <c r="B51" s="233"/>
      <c r="C51" s="238" t="s">
        <v>56</v>
      </c>
      <c r="D51" s="239"/>
      <c r="E51" s="143">
        <v>1</v>
      </c>
      <c r="F51" s="48">
        <v>0</v>
      </c>
      <c r="G51" s="43" t="s">
        <v>222</v>
      </c>
      <c r="H51" s="47" t="s">
        <v>44</v>
      </c>
      <c r="I51" s="34">
        <v>1</v>
      </c>
    </row>
    <row r="52" spans="1:9" ht="23.1" customHeight="1" x14ac:dyDescent="0.15">
      <c r="A52" s="234"/>
      <c r="B52" s="235"/>
      <c r="C52" s="240" t="s">
        <v>53</v>
      </c>
      <c r="D52" s="241"/>
      <c r="E52" s="143">
        <v>5264</v>
      </c>
      <c r="F52" s="48">
        <v>0</v>
      </c>
      <c r="G52" s="33">
        <v>5264</v>
      </c>
      <c r="H52" s="44">
        <v>0</v>
      </c>
      <c r="I52" s="34">
        <f>SUM(G52:H52)</f>
        <v>5264</v>
      </c>
    </row>
    <row r="53" spans="1:9" ht="23.1" customHeight="1" x14ac:dyDescent="0.15">
      <c r="A53" s="242" t="s">
        <v>57</v>
      </c>
      <c r="B53" s="243"/>
      <c r="C53" s="243"/>
      <c r="D53" s="244"/>
      <c r="E53" s="143">
        <v>395</v>
      </c>
      <c r="F53" s="48">
        <v>0</v>
      </c>
      <c r="G53" s="43" t="s">
        <v>250</v>
      </c>
      <c r="H53" s="47" t="s">
        <v>249</v>
      </c>
      <c r="I53" s="34">
        <v>395</v>
      </c>
    </row>
    <row r="54" spans="1:9" ht="23.1" customHeight="1" thickBot="1" x14ac:dyDescent="0.2">
      <c r="A54" s="252" t="s">
        <v>58</v>
      </c>
      <c r="B54" s="253"/>
      <c r="C54" s="253"/>
      <c r="D54" s="254"/>
      <c r="E54" s="137">
        <v>0</v>
      </c>
      <c r="F54" s="51">
        <v>0</v>
      </c>
      <c r="G54" s="52" t="s">
        <v>118</v>
      </c>
      <c r="H54" s="53" t="s">
        <v>251</v>
      </c>
      <c r="I54" s="54">
        <v>0</v>
      </c>
    </row>
    <row r="55" spans="1:9" ht="28.5" x14ac:dyDescent="0.3">
      <c r="A55" s="201" t="str">
        <f>A1</f>
        <v>検査関係業務量報告</v>
      </c>
      <c r="B55" s="201"/>
      <c r="C55" s="201"/>
      <c r="D55" s="201"/>
      <c r="E55" s="201"/>
      <c r="F55" s="201"/>
      <c r="G55" s="201"/>
      <c r="H55" s="201"/>
      <c r="I55" s="201"/>
    </row>
    <row r="56" spans="1:9" ht="12.75" customHeight="1" x14ac:dyDescent="0.3">
      <c r="A56" s="55"/>
      <c r="B56" s="55"/>
      <c r="C56" s="55"/>
      <c r="D56" s="55"/>
      <c r="E56" s="55"/>
      <c r="F56" s="55"/>
      <c r="G56" s="55"/>
      <c r="H56" s="55"/>
      <c r="I56" s="55"/>
    </row>
    <row r="57" spans="1:9" ht="15.75" customHeight="1" x14ac:dyDescent="0.2">
      <c r="A57" s="56"/>
      <c r="B57" s="57"/>
      <c r="C57" s="57"/>
      <c r="F57" s="7"/>
      <c r="G57" s="7"/>
      <c r="H57" s="8"/>
      <c r="I57" s="255" t="str">
        <f>IF(I3="","",I3)</f>
        <v/>
      </c>
    </row>
    <row r="58" spans="1:9" ht="23.25" customHeight="1" x14ac:dyDescent="0.15">
      <c r="A58" s="256" t="str">
        <f>A4</f>
        <v>令和 3年 2月</v>
      </c>
      <c r="B58" s="257"/>
      <c r="C58" s="257"/>
      <c r="D58" s="257"/>
      <c r="E58" s="257"/>
      <c r="F58" s="257"/>
      <c r="G58" s="257"/>
      <c r="H58" s="257"/>
      <c r="I58" s="255"/>
    </row>
    <row r="59" spans="1:9" ht="20.25" customHeight="1" thickBot="1" x14ac:dyDescent="0.2">
      <c r="A59" s="58" t="str">
        <f>A5</f>
        <v>全国計</v>
      </c>
      <c r="B59" s="59"/>
      <c r="C59" s="59"/>
      <c r="D59" s="59"/>
      <c r="E59" s="10"/>
      <c r="F59" s="11"/>
      <c r="G59" s="11"/>
      <c r="H59" s="11"/>
      <c r="I59" s="14" t="s">
        <v>140</v>
      </c>
    </row>
    <row r="60" spans="1:9" ht="23.1" customHeight="1" thickBot="1" x14ac:dyDescent="0.2">
      <c r="A60" s="204" t="s">
        <v>7</v>
      </c>
      <c r="B60" s="205"/>
      <c r="C60" s="205"/>
      <c r="D60" s="206"/>
      <c r="E60" s="148" t="s">
        <v>8</v>
      </c>
      <c r="F60" s="18" t="s">
        <v>9</v>
      </c>
      <c r="G60" s="18" t="s">
        <v>10</v>
      </c>
      <c r="H60" s="18" t="s">
        <v>11</v>
      </c>
      <c r="I60" s="19" t="s">
        <v>252</v>
      </c>
    </row>
    <row r="61" spans="1:9" ht="23.1" customHeight="1" x14ac:dyDescent="0.15">
      <c r="A61" s="258" t="s">
        <v>60</v>
      </c>
      <c r="B61" s="259"/>
      <c r="C61" s="223" t="s">
        <v>61</v>
      </c>
      <c r="D61" s="264"/>
      <c r="E61" s="61">
        <v>435</v>
      </c>
      <c r="F61" s="62">
        <v>0</v>
      </c>
      <c r="G61" s="30" t="s">
        <v>168</v>
      </c>
      <c r="H61" s="63" t="s">
        <v>44</v>
      </c>
      <c r="I61" s="34">
        <v>435</v>
      </c>
    </row>
    <row r="62" spans="1:9" ht="23.1" customHeight="1" x14ac:dyDescent="0.15">
      <c r="A62" s="260"/>
      <c r="B62" s="261"/>
      <c r="C62" s="223" t="s">
        <v>62</v>
      </c>
      <c r="D62" s="264"/>
      <c r="E62" s="61">
        <v>4106</v>
      </c>
      <c r="F62" s="62">
        <v>56</v>
      </c>
      <c r="G62" s="30" t="s">
        <v>251</v>
      </c>
      <c r="H62" s="63" t="s">
        <v>44</v>
      </c>
      <c r="I62" s="34">
        <v>4162</v>
      </c>
    </row>
    <row r="63" spans="1:9" ht="23.1" customHeight="1" x14ac:dyDescent="0.15">
      <c r="A63" s="260"/>
      <c r="B63" s="261"/>
      <c r="C63" s="223" t="s">
        <v>63</v>
      </c>
      <c r="D63" s="264"/>
      <c r="E63" s="61">
        <v>165</v>
      </c>
      <c r="F63" s="62">
        <v>0</v>
      </c>
      <c r="G63" s="30" t="s">
        <v>118</v>
      </c>
      <c r="H63" s="63" t="s">
        <v>118</v>
      </c>
      <c r="I63" s="34">
        <v>165</v>
      </c>
    </row>
    <row r="64" spans="1:9" ht="23.1" customHeight="1" x14ac:dyDescent="0.15">
      <c r="A64" s="262"/>
      <c r="B64" s="263"/>
      <c r="C64" s="223" t="s">
        <v>20</v>
      </c>
      <c r="D64" s="224"/>
      <c r="E64" s="27">
        <f>SUM(E61:E63)</f>
        <v>4706</v>
      </c>
      <c r="F64" s="25">
        <f>SUM(F61:F63)</f>
        <v>56</v>
      </c>
      <c r="G64" s="30" t="s">
        <v>44</v>
      </c>
      <c r="H64" s="30" t="s">
        <v>44</v>
      </c>
      <c r="I64" s="26">
        <f>SUM(I61:I63)</f>
        <v>4762</v>
      </c>
    </row>
    <row r="65" spans="1:9" ht="23.1" customHeight="1" x14ac:dyDescent="0.15">
      <c r="A65" s="258" t="s">
        <v>141</v>
      </c>
      <c r="B65" s="259"/>
      <c r="C65" s="227" t="s">
        <v>253</v>
      </c>
      <c r="D65" s="64" t="s">
        <v>127</v>
      </c>
      <c r="E65" s="27">
        <v>0</v>
      </c>
      <c r="F65" s="25">
        <v>0</v>
      </c>
      <c r="G65" s="25">
        <v>0</v>
      </c>
      <c r="H65" s="25">
        <v>0</v>
      </c>
      <c r="I65" s="34">
        <f t="shared" ref="I65:I76" si="2">SUM(G65:H65)</f>
        <v>0</v>
      </c>
    </row>
    <row r="66" spans="1:9" ht="23.1" customHeight="1" x14ac:dyDescent="0.15">
      <c r="A66" s="260"/>
      <c r="B66" s="261"/>
      <c r="C66" s="267"/>
      <c r="D66" s="64" t="s">
        <v>128</v>
      </c>
      <c r="E66" s="27">
        <v>432</v>
      </c>
      <c r="F66" s="25">
        <v>0</v>
      </c>
      <c r="G66" s="25">
        <v>432</v>
      </c>
      <c r="H66" s="25">
        <v>0</v>
      </c>
      <c r="I66" s="34">
        <f t="shared" si="2"/>
        <v>432</v>
      </c>
    </row>
    <row r="67" spans="1:9" ht="23.1" customHeight="1" x14ac:dyDescent="0.15">
      <c r="A67" s="260"/>
      <c r="B67" s="261"/>
      <c r="C67" s="227" t="s">
        <v>155</v>
      </c>
      <c r="D67" s="64" t="s">
        <v>66</v>
      </c>
      <c r="E67" s="27">
        <v>0</v>
      </c>
      <c r="F67" s="25">
        <v>0</v>
      </c>
      <c r="G67" s="25">
        <v>0</v>
      </c>
      <c r="H67" s="25">
        <v>0</v>
      </c>
      <c r="I67" s="34">
        <f t="shared" si="2"/>
        <v>0</v>
      </c>
    </row>
    <row r="68" spans="1:9" ht="23.1" customHeight="1" x14ac:dyDescent="0.15">
      <c r="A68" s="260"/>
      <c r="B68" s="261"/>
      <c r="C68" s="267"/>
      <c r="D68" s="64" t="s">
        <v>128</v>
      </c>
      <c r="E68" s="27">
        <v>3968</v>
      </c>
      <c r="F68" s="25">
        <v>45</v>
      </c>
      <c r="G68" s="25">
        <v>4013</v>
      </c>
      <c r="H68" s="25">
        <v>0</v>
      </c>
      <c r="I68" s="34">
        <f t="shared" si="2"/>
        <v>4013</v>
      </c>
    </row>
    <row r="69" spans="1:9" ht="23.1" customHeight="1" x14ac:dyDescent="0.15">
      <c r="A69" s="260"/>
      <c r="B69" s="261"/>
      <c r="C69" s="227" t="s">
        <v>69</v>
      </c>
      <c r="D69" s="64" t="s">
        <v>66</v>
      </c>
      <c r="E69" s="27">
        <v>0</v>
      </c>
      <c r="F69" s="25">
        <v>0</v>
      </c>
      <c r="G69" s="25">
        <v>0</v>
      </c>
      <c r="H69" s="25">
        <v>0</v>
      </c>
      <c r="I69" s="34">
        <f t="shared" si="2"/>
        <v>0</v>
      </c>
    </row>
    <row r="70" spans="1:9" ht="23.1" customHeight="1" x14ac:dyDescent="0.15">
      <c r="A70" s="260"/>
      <c r="B70" s="261"/>
      <c r="C70" s="267"/>
      <c r="D70" s="64" t="s">
        <v>254</v>
      </c>
      <c r="E70" s="27">
        <v>151</v>
      </c>
      <c r="F70" s="25">
        <v>0</v>
      </c>
      <c r="G70" s="25">
        <v>151</v>
      </c>
      <c r="H70" s="25">
        <v>0</v>
      </c>
      <c r="I70" s="34">
        <f t="shared" si="2"/>
        <v>151</v>
      </c>
    </row>
    <row r="71" spans="1:9" ht="23.1" customHeight="1" x14ac:dyDescent="0.15">
      <c r="A71" s="265"/>
      <c r="B71" s="266"/>
      <c r="C71" s="223" t="s">
        <v>20</v>
      </c>
      <c r="D71" s="224"/>
      <c r="E71" s="27">
        <f>SUM(E65:E70)</f>
        <v>4551</v>
      </c>
      <c r="F71" s="25">
        <f>SUM(F65:F70)</f>
        <v>45</v>
      </c>
      <c r="G71" s="25">
        <f>SUM(G65:G70)</f>
        <v>4596</v>
      </c>
      <c r="H71" s="25">
        <f>SUM(H65:H70)</f>
        <v>0</v>
      </c>
      <c r="I71" s="34">
        <f t="shared" si="2"/>
        <v>4596</v>
      </c>
    </row>
    <row r="72" spans="1:9" ht="23.1" customHeight="1" x14ac:dyDescent="0.15">
      <c r="A72" s="258" t="s">
        <v>70</v>
      </c>
      <c r="B72" s="259"/>
      <c r="C72" s="221" t="s">
        <v>130</v>
      </c>
      <c r="D72" s="222"/>
      <c r="E72" s="65">
        <v>468</v>
      </c>
      <c r="F72" s="66">
        <v>0</v>
      </c>
      <c r="G72" s="25">
        <v>468</v>
      </c>
      <c r="H72" s="25">
        <v>0</v>
      </c>
      <c r="I72" s="34">
        <f t="shared" si="2"/>
        <v>468</v>
      </c>
    </row>
    <row r="73" spans="1:9" ht="23.1" customHeight="1" x14ac:dyDescent="0.15">
      <c r="A73" s="260"/>
      <c r="B73" s="261"/>
      <c r="C73" s="221" t="s">
        <v>131</v>
      </c>
      <c r="D73" s="222"/>
      <c r="E73" s="65">
        <v>4158</v>
      </c>
      <c r="F73" s="66">
        <v>56</v>
      </c>
      <c r="G73" s="25">
        <v>4214</v>
      </c>
      <c r="H73" s="25">
        <v>0</v>
      </c>
      <c r="I73" s="34">
        <f t="shared" si="2"/>
        <v>4214</v>
      </c>
    </row>
    <row r="74" spans="1:9" ht="23.1" customHeight="1" x14ac:dyDescent="0.15">
      <c r="A74" s="260"/>
      <c r="B74" s="261"/>
      <c r="C74" s="221" t="s">
        <v>72</v>
      </c>
      <c r="D74" s="222"/>
      <c r="E74" s="65">
        <v>172</v>
      </c>
      <c r="F74" s="66">
        <v>0</v>
      </c>
      <c r="G74" s="25">
        <v>172</v>
      </c>
      <c r="H74" s="25">
        <v>0</v>
      </c>
      <c r="I74" s="34">
        <f t="shared" si="2"/>
        <v>172</v>
      </c>
    </row>
    <row r="75" spans="1:9" ht="23.1" customHeight="1" x14ac:dyDescent="0.15">
      <c r="A75" s="260"/>
      <c r="B75" s="261"/>
      <c r="C75" s="221" t="s">
        <v>73</v>
      </c>
      <c r="D75" s="222"/>
      <c r="E75" s="65">
        <v>35</v>
      </c>
      <c r="F75" s="66">
        <v>0</v>
      </c>
      <c r="G75" s="25">
        <v>35</v>
      </c>
      <c r="H75" s="25">
        <v>0</v>
      </c>
      <c r="I75" s="34">
        <f t="shared" si="2"/>
        <v>35</v>
      </c>
    </row>
    <row r="76" spans="1:9" ht="23.1" customHeight="1" x14ac:dyDescent="0.15">
      <c r="A76" s="265"/>
      <c r="B76" s="266"/>
      <c r="C76" s="223" t="s">
        <v>20</v>
      </c>
      <c r="D76" s="224"/>
      <c r="E76" s="65">
        <f>SUM(E72:E75)</f>
        <v>4833</v>
      </c>
      <c r="F76" s="66">
        <f>SUM(F72:F75)</f>
        <v>56</v>
      </c>
      <c r="G76" s="66">
        <f>SUM(G72:G75)</f>
        <v>4889</v>
      </c>
      <c r="H76" s="66">
        <f>SUM(H72:H75)</f>
        <v>0</v>
      </c>
      <c r="I76" s="34">
        <f t="shared" si="2"/>
        <v>4889</v>
      </c>
    </row>
    <row r="77" spans="1:9" ht="23.1" customHeight="1" x14ac:dyDescent="0.15">
      <c r="A77" s="258" t="s">
        <v>74</v>
      </c>
      <c r="B77" s="259"/>
      <c r="C77" s="221" t="s">
        <v>130</v>
      </c>
      <c r="D77" s="222"/>
      <c r="E77" s="27">
        <v>3496</v>
      </c>
      <c r="F77" s="25">
        <v>1</v>
      </c>
      <c r="G77" s="30" t="s">
        <v>118</v>
      </c>
      <c r="H77" s="30" t="s">
        <v>118</v>
      </c>
      <c r="I77" s="34">
        <v>3497</v>
      </c>
    </row>
    <row r="78" spans="1:9" ht="23.1" customHeight="1" x14ac:dyDescent="0.15">
      <c r="A78" s="260"/>
      <c r="B78" s="261"/>
      <c r="C78" s="221" t="s">
        <v>131</v>
      </c>
      <c r="D78" s="222"/>
      <c r="E78" s="27">
        <v>33315</v>
      </c>
      <c r="F78" s="25">
        <v>719</v>
      </c>
      <c r="G78" s="30" t="s">
        <v>44</v>
      </c>
      <c r="H78" s="30" t="s">
        <v>118</v>
      </c>
      <c r="I78" s="34">
        <v>34034</v>
      </c>
    </row>
    <row r="79" spans="1:9" ht="23.1" customHeight="1" x14ac:dyDescent="0.15">
      <c r="A79" s="260"/>
      <c r="B79" s="261"/>
      <c r="C79" s="221" t="s">
        <v>144</v>
      </c>
      <c r="D79" s="222"/>
      <c r="E79" s="27">
        <v>1170</v>
      </c>
      <c r="F79" s="25">
        <v>17</v>
      </c>
      <c r="G79" s="30" t="s">
        <v>118</v>
      </c>
      <c r="H79" s="30" t="s">
        <v>118</v>
      </c>
      <c r="I79" s="34">
        <v>1187</v>
      </c>
    </row>
    <row r="80" spans="1:9" ht="23.1" customHeight="1" x14ac:dyDescent="0.15">
      <c r="A80" s="260"/>
      <c r="B80" s="261"/>
      <c r="C80" s="227" t="s">
        <v>73</v>
      </c>
      <c r="D80" s="278"/>
      <c r="E80" s="67">
        <v>304</v>
      </c>
      <c r="F80" s="68">
        <v>0</v>
      </c>
      <c r="G80" s="30" t="s">
        <v>118</v>
      </c>
      <c r="H80" s="30" t="s">
        <v>118</v>
      </c>
      <c r="I80" s="69">
        <v>304</v>
      </c>
    </row>
    <row r="81" spans="1:9" ht="23.1" customHeight="1" x14ac:dyDescent="0.15">
      <c r="A81" s="265"/>
      <c r="B81" s="266"/>
      <c r="C81" s="279" t="s">
        <v>20</v>
      </c>
      <c r="D81" s="222"/>
      <c r="E81" s="27">
        <f>SUM(E77:E80)</f>
        <v>38285</v>
      </c>
      <c r="F81" s="25">
        <f>SUM(F77:F80)</f>
        <v>737</v>
      </c>
      <c r="G81" s="30" t="s">
        <v>118</v>
      </c>
      <c r="H81" s="30" t="s">
        <v>118</v>
      </c>
      <c r="I81" s="26">
        <f>SUM(I77:I80)</f>
        <v>39022</v>
      </c>
    </row>
    <row r="82" spans="1:9" ht="23.1" customHeight="1" x14ac:dyDescent="0.15">
      <c r="A82" s="258" t="s">
        <v>77</v>
      </c>
      <c r="B82" s="268"/>
      <c r="C82" s="271" t="s">
        <v>13</v>
      </c>
      <c r="D82" s="272"/>
      <c r="E82" s="27">
        <v>53015</v>
      </c>
      <c r="F82" s="25">
        <v>0</v>
      </c>
      <c r="G82" s="30" t="s">
        <v>118</v>
      </c>
      <c r="H82" s="30" t="s">
        <v>118</v>
      </c>
      <c r="I82" s="26">
        <v>53015</v>
      </c>
    </row>
    <row r="83" spans="1:9" ht="23.1" customHeight="1" x14ac:dyDescent="0.15">
      <c r="A83" s="260"/>
      <c r="B83" s="269"/>
      <c r="C83" s="70"/>
      <c r="D83" s="71" t="s">
        <v>78</v>
      </c>
      <c r="E83" s="72">
        <v>52948</v>
      </c>
      <c r="F83" s="33">
        <v>0</v>
      </c>
      <c r="G83" s="43" t="s">
        <v>44</v>
      </c>
      <c r="H83" s="43" t="s">
        <v>118</v>
      </c>
      <c r="I83" s="34">
        <v>52948</v>
      </c>
    </row>
    <row r="84" spans="1:9" ht="23.1" customHeight="1" x14ac:dyDescent="0.15">
      <c r="A84" s="270"/>
      <c r="B84" s="269"/>
      <c r="C84" s="273" t="s">
        <v>79</v>
      </c>
      <c r="D84" s="272"/>
      <c r="E84" s="27">
        <v>11578</v>
      </c>
      <c r="F84" s="25">
        <v>0</v>
      </c>
      <c r="G84" s="30" t="s">
        <v>118</v>
      </c>
      <c r="H84" s="30" t="s">
        <v>118</v>
      </c>
      <c r="I84" s="26">
        <v>11578</v>
      </c>
    </row>
    <row r="85" spans="1:9" ht="23.1" customHeight="1" x14ac:dyDescent="0.15">
      <c r="A85" s="270"/>
      <c r="B85" s="269"/>
      <c r="C85" s="273" t="s">
        <v>80</v>
      </c>
      <c r="D85" s="272"/>
      <c r="E85" s="27">
        <v>747</v>
      </c>
      <c r="F85" s="25">
        <v>0</v>
      </c>
      <c r="G85" s="30" t="s">
        <v>118</v>
      </c>
      <c r="H85" s="30" t="s">
        <v>118</v>
      </c>
      <c r="I85" s="26">
        <v>747</v>
      </c>
    </row>
    <row r="86" spans="1:9" ht="23.1" customHeight="1" x14ac:dyDescent="0.15">
      <c r="A86" s="270"/>
      <c r="B86" s="269"/>
      <c r="C86" s="271" t="s">
        <v>20</v>
      </c>
      <c r="D86" s="274"/>
      <c r="E86" s="61">
        <f>SUM(E82,E84,E85)</f>
        <v>65340</v>
      </c>
      <c r="F86" s="66">
        <f>SUM(F82,F84,F85)</f>
        <v>0</v>
      </c>
      <c r="G86" s="30" t="s">
        <v>118</v>
      </c>
      <c r="H86" s="73" t="s">
        <v>118</v>
      </c>
      <c r="I86" s="74">
        <f>SUM(I82,I84,I85)</f>
        <v>65340</v>
      </c>
    </row>
    <row r="87" spans="1:9" ht="23.1" customHeight="1" thickBot="1" x14ac:dyDescent="0.2">
      <c r="A87" s="275" t="s">
        <v>81</v>
      </c>
      <c r="B87" s="276"/>
      <c r="C87" s="276"/>
      <c r="D87" s="277"/>
      <c r="E87" s="133">
        <v>389696</v>
      </c>
      <c r="F87" s="75">
        <v>26</v>
      </c>
      <c r="G87" s="43" t="s">
        <v>118</v>
      </c>
      <c r="H87" s="43" t="s">
        <v>118</v>
      </c>
      <c r="I87" s="34">
        <v>389722</v>
      </c>
    </row>
    <row r="88" spans="1:9" ht="23.1" customHeight="1" thickBot="1" x14ac:dyDescent="0.2">
      <c r="A88" s="302" t="s">
        <v>133</v>
      </c>
      <c r="B88" s="303"/>
      <c r="C88" s="303"/>
      <c r="D88" s="304"/>
      <c r="E88" s="134">
        <f>SUM(E14,E17,E18,E21,E22,E76)</f>
        <v>1013740</v>
      </c>
      <c r="F88" s="76">
        <f>SUM(F14,F17,F18,F21,F22,F76)</f>
        <v>21594</v>
      </c>
      <c r="G88" s="76">
        <f>SUM(G14,G17,G21,G22,G76)</f>
        <v>1034894</v>
      </c>
      <c r="H88" s="76">
        <f>SUM(H14,H17,H21,H22,H76)</f>
        <v>440</v>
      </c>
      <c r="I88" s="80">
        <f>SUM(I14,I17,I18,I21,I22,I76)</f>
        <v>1035334</v>
      </c>
    </row>
    <row r="89" spans="1:9" ht="23.1" customHeight="1" thickBot="1" x14ac:dyDescent="0.2">
      <c r="A89" s="302" t="s">
        <v>83</v>
      </c>
      <c r="B89" s="303"/>
      <c r="C89" s="303"/>
      <c r="D89" s="304"/>
      <c r="E89" s="156">
        <f>SUM(E14,E17,E18,E21,E22,E28,E29,E37,E38,E39,E40,E41,E48,E50,E51,E52,E53,E54,E76)</f>
        <v>1796000</v>
      </c>
      <c r="F89" s="77">
        <f>SUM(F14,F17,F18,F21,F22,F28,F29,F37,F38,F39,F40,F41,F48,F50,F51,F52,F53,F54,F76)</f>
        <v>21665</v>
      </c>
      <c r="G89" s="78" t="s">
        <v>118</v>
      </c>
      <c r="H89" s="78" t="s">
        <v>118</v>
      </c>
      <c r="I89" s="80">
        <f>SUM(I14,I17,I18,I21,I22,I28,I29,I37,I38,I39,I40,I41,I48,I50,I51,I52,I53,I54,I76)</f>
        <v>1817665</v>
      </c>
    </row>
    <row r="90" spans="1:9" ht="23.1" customHeight="1" thickBot="1" x14ac:dyDescent="0.2">
      <c r="A90" s="302" t="s">
        <v>84</v>
      </c>
      <c r="B90" s="303"/>
      <c r="C90" s="303"/>
      <c r="D90" s="304"/>
      <c r="E90" s="79" t="s">
        <v>118</v>
      </c>
      <c r="F90" s="78" t="s">
        <v>118</v>
      </c>
      <c r="G90" s="78" t="s">
        <v>118</v>
      </c>
      <c r="H90" s="78" t="s">
        <v>118</v>
      </c>
      <c r="I90" s="80">
        <f>SUM(I11,I13,I16,I18,I20,I22)</f>
        <v>369386</v>
      </c>
    </row>
    <row r="91" spans="1:9" ht="23.1" customHeight="1" thickBot="1" x14ac:dyDescent="0.2">
      <c r="A91" s="302" t="s">
        <v>85</v>
      </c>
      <c r="B91" s="303"/>
      <c r="C91" s="303"/>
      <c r="D91" s="304"/>
      <c r="E91" s="81">
        <f>IF(I90=0,0,IF(I81=0,0,I81/I90))</f>
        <v>0.10564017044500874</v>
      </c>
      <c r="F91" s="82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83"/>
      <c r="G92" s="83"/>
      <c r="H92" s="83"/>
      <c r="I92" s="83"/>
    </row>
    <row r="93" spans="1:9" s="17" customFormat="1" ht="17.25" customHeight="1" thickBot="1" x14ac:dyDescent="0.2">
      <c r="A93" s="84" t="s">
        <v>86</v>
      </c>
      <c r="C93" s="84"/>
      <c r="D93" s="84"/>
      <c r="E93" s="85"/>
      <c r="F93" s="85"/>
      <c r="G93" s="85"/>
      <c r="H93" s="85"/>
      <c r="I93" s="86"/>
    </row>
    <row r="94" spans="1:9" s="17" customFormat="1" ht="18.75" customHeight="1" thickBot="1" x14ac:dyDescent="0.2">
      <c r="A94" s="283" t="s">
        <v>125</v>
      </c>
      <c r="B94" s="284"/>
      <c r="C94" s="284"/>
      <c r="D94" s="285"/>
      <c r="E94" s="152" t="s">
        <v>8</v>
      </c>
      <c r="F94" s="88" t="s">
        <v>9</v>
      </c>
      <c r="G94" s="88" t="s">
        <v>10</v>
      </c>
      <c r="H94" s="88" t="s">
        <v>11</v>
      </c>
      <c r="I94" s="89" t="s">
        <v>126</v>
      </c>
    </row>
    <row r="95" spans="1:9" s="17" customFormat="1" ht="23.1" hidden="1" customHeight="1" thickBot="1" x14ac:dyDescent="0.2">
      <c r="A95" s="305" t="s">
        <v>71</v>
      </c>
      <c r="B95" s="306"/>
      <c r="C95" s="90" t="s">
        <v>134</v>
      </c>
      <c r="D95" s="91" t="s">
        <v>15</v>
      </c>
      <c r="E95" s="92">
        <v>0</v>
      </c>
      <c r="F95" s="93">
        <v>0</v>
      </c>
      <c r="G95" s="93">
        <v>0</v>
      </c>
      <c r="H95" s="94" t="s">
        <v>24</v>
      </c>
      <c r="I95" s="80">
        <f>SUM(G95:H95)</f>
        <v>0</v>
      </c>
    </row>
    <row r="96" spans="1:9" s="17" customFormat="1" ht="23.1" customHeight="1" thickBot="1" x14ac:dyDescent="0.2">
      <c r="A96" s="280" t="s">
        <v>131</v>
      </c>
      <c r="B96" s="281"/>
      <c r="C96" s="282"/>
      <c r="D96" s="91" t="s">
        <v>18</v>
      </c>
      <c r="E96" s="92">
        <v>301879</v>
      </c>
      <c r="F96" s="93">
        <v>2570</v>
      </c>
      <c r="G96" s="93">
        <v>304449</v>
      </c>
      <c r="H96" s="94" t="s">
        <v>118</v>
      </c>
      <c r="I96" s="95">
        <f t="shared" ref="I96" si="3">SUM(G96:H96)</f>
        <v>304449</v>
      </c>
    </row>
    <row r="97" spans="1:9" s="17" customFormat="1" ht="9.75" customHeight="1" x14ac:dyDescent="0.15">
      <c r="A97" s="96"/>
      <c r="B97" s="96"/>
      <c r="C97" s="96"/>
      <c r="D97" s="96"/>
      <c r="E97" s="96"/>
      <c r="F97" s="96"/>
      <c r="G97" s="96"/>
      <c r="H97" s="96"/>
      <c r="I97" s="96"/>
    </row>
    <row r="98" spans="1:9" s="17" customFormat="1" ht="17.25" customHeight="1" thickBot="1" x14ac:dyDescent="0.2">
      <c r="A98" s="84" t="s">
        <v>91</v>
      </c>
      <c r="C98" s="84"/>
      <c r="D98" s="84"/>
      <c r="E98" s="85"/>
      <c r="F98" s="85"/>
      <c r="G98" s="85"/>
      <c r="H98" s="85"/>
      <c r="I98" s="86"/>
    </row>
    <row r="99" spans="1:9" s="17" customFormat="1" ht="18.75" customHeight="1" thickBot="1" x14ac:dyDescent="0.2">
      <c r="A99" s="283" t="s">
        <v>125</v>
      </c>
      <c r="B99" s="284"/>
      <c r="C99" s="284"/>
      <c r="D99" s="285"/>
      <c r="E99" s="152" t="s">
        <v>8</v>
      </c>
      <c r="F99" s="88" t="s">
        <v>9</v>
      </c>
      <c r="G99" s="88" t="s">
        <v>10</v>
      </c>
      <c r="H99" s="88" t="s">
        <v>11</v>
      </c>
      <c r="I99" s="89" t="s">
        <v>126</v>
      </c>
    </row>
    <row r="100" spans="1:9" s="17" customFormat="1" ht="23.1" hidden="1" customHeight="1" x14ac:dyDescent="0.15">
      <c r="A100" s="286" t="s">
        <v>13</v>
      </c>
      <c r="B100" s="287"/>
      <c r="C100" s="292" t="s">
        <v>134</v>
      </c>
      <c r="D100" s="155" t="s">
        <v>15</v>
      </c>
      <c r="E100" s="98">
        <f>E10+E95</f>
        <v>166671</v>
      </c>
      <c r="F100" s="99">
        <f>F10+F95</f>
        <v>0</v>
      </c>
      <c r="G100" s="99">
        <f>G10+G95</f>
        <v>166653</v>
      </c>
      <c r="H100" s="99">
        <f>H10</f>
        <v>18</v>
      </c>
      <c r="I100" s="100">
        <f>I10+I95</f>
        <v>166671</v>
      </c>
    </row>
    <row r="101" spans="1:9" s="17" customFormat="1" ht="23.1" hidden="1" customHeight="1" x14ac:dyDescent="0.15">
      <c r="A101" s="288"/>
      <c r="B101" s="289"/>
      <c r="C101" s="293"/>
      <c r="D101" s="147" t="s">
        <v>128</v>
      </c>
      <c r="E101" s="32">
        <f>E11</f>
        <v>1325</v>
      </c>
      <c r="F101" s="32">
        <f t="shared" ref="F101:I101" si="4">F11</f>
        <v>0</v>
      </c>
      <c r="G101" s="32">
        <f t="shared" si="4"/>
        <v>1299</v>
      </c>
      <c r="H101" s="32">
        <f>H11</f>
        <v>26</v>
      </c>
      <c r="I101" s="136">
        <f t="shared" si="4"/>
        <v>1325</v>
      </c>
    </row>
    <row r="102" spans="1:9" s="17" customFormat="1" ht="23.1" hidden="1" customHeight="1" thickBot="1" x14ac:dyDescent="0.2">
      <c r="A102" s="290"/>
      <c r="B102" s="291"/>
      <c r="C102" s="294" t="s">
        <v>20</v>
      </c>
      <c r="D102" s="254"/>
      <c r="E102" s="172">
        <f>E100+E101</f>
        <v>167996</v>
      </c>
      <c r="F102" s="101">
        <f>F100+F101</f>
        <v>0</v>
      </c>
      <c r="G102" s="101">
        <f>G100+G101</f>
        <v>167952</v>
      </c>
      <c r="H102" s="101">
        <f t="shared" ref="H102:I102" si="5">H100+H101</f>
        <v>44</v>
      </c>
      <c r="I102" s="54">
        <f t="shared" si="5"/>
        <v>167996</v>
      </c>
    </row>
    <row r="103" spans="1:9" s="17" customFormat="1" ht="23.1" customHeight="1" x14ac:dyDescent="0.15">
      <c r="A103" s="295" t="s">
        <v>131</v>
      </c>
      <c r="B103" s="296"/>
      <c r="C103" s="297"/>
      <c r="D103" s="155" t="s">
        <v>18</v>
      </c>
      <c r="E103" s="98">
        <f>E15+E96</f>
        <v>765537</v>
      </c>
      <c r="F103" s="99">
        <f>F15+F96</f>
        <v>10829</v>
      </c>
      <c r="G103" s="99">
        <f>G15+G96</f>
        <v>776037</v>
      </c>
      <c r="H103" s="99">
        <f>H15</f>
        <v>329</v>
      </c>
      <c r="I103" s="100">
        <f t="shared" ref="I103" si="6">I15+I96</f>
        <v>776366</v>
      </c>
    </row>
    <row r="104" spans="1:9" s="17" customFormat="1" ht="23.1" customHeight="1" x14ac:dyDescent="0.15">
      <c r="A104" s="195"/>
      <c r="B104" s="196"/>
      <c r="C104" s="298"/>
      <c r="D104" s="102" t="s">
        <v>19</v>
      </c>
      <c r="E104" s="170">
        <f>E16</f>
        <v>322466</v>
      </c>
      <c r="F104" s="103">
        <f t="shared" ref="F104:I104" si="7">F16</f>
        <v>13147</v>
      </c>
      <c r="G104" s="103">
        <f t="shared" si="7"/>
        <v>335547</v>
      </c>
      <c r="H104" s="104">
        <f t="shared" si="7"/>
        <v>66</v>
      </c>
      <c r="I104" s="105">
        <f t="shared" si="7"/>
        <v>335613</v>
      </c>
    </row>
    <row r="105" spans="1:9" s="17" customFormat="1" ht="23.1" customHeight="1" thickBot="1" x14ac:dyDescent="0.2">
      <c r="A105" s="299"/>
      <c r="B105" s="300"/>
      <c r="C105" s="301"/>
      <c r="D105" s="106" t="s">
        <v>22</v>
      </c>
      <c r="E105" s="172">
        <f>E103+E104</f>
        <v>1088003</v>
      </c>
      <c r="F105" s="101">
        <f t="shared" ref="F105:I105" si="8">F103+F104</f>
        <v>23976</v>
      </c>
      <c r="G105" s="101">
        <f t="shared" si="8"/>
        <v>1111584</v>
      </c>
      <c r="H105" s="107">
        <f t="shared" si="8"/>
        <v>395</v>
      </c>
      <c r="I105" s="54">
        <f t="shared" si="8"/>
        <v>1111979</v>
      </c>
    </row>
    <row r="106" spans="1:9" s="17" customFormat="1" ht="23.1" customHeight="1" thickBot="1" x14ac:dyDescent="0.2">
      <c r="A106" s="280" t="s">
        <v>133</v>
      </c>
      <c r="B106" s="281"/>
      <c r="C106" s="281"/>
      <c r="D106" s="315"/>
      <c r="E106" s="76">
        <f>E88+E95+E96</f>
        <v>1315619</v>
      </c>
      <c r="F106" s="76">
        <f>F88+F95+F96</f>
        <v>24164</v>
      </c>
      <c r="G106" s="76">
        <f>G88+G95+G96</f>
        <v>1339343</v>
      </c>
      <c r="H106" s="76">
        <f>H88</f>
        <v>440</v>
      </c>
      <c r="I106" s="80">
        <f>I88+I95+I96</f>
        <v>1339783</v>
      </c>
    </row>
    <row r="107" spans="1:9" s="17" customFormat="1" ht="23.1" customHeight="1" thickBot="1" x14ac:dyDescent="0.2">
      <c r="A107" s="280" t="s">
        <v>83</v>
      </c>
      <c r="B107" s="281"/>
      <c r="C107" s="281"/>
      <c r="D107" s="315"/>
      <c r="E107" s="77">
        <f>E89+E95+E96</f>
        <v>2097879</v>
      </c>
      <c r="F107" s="77">
        <f>F89+F95+F96</f>
        <v>24235</v>
      </c>
      <c r="G107" s="78" t="s">
        <v>118</v>
      </c>
      <c r="H107" s="78" t="s">
        <v>118</v>
      </c>
      <c r="I107" s="80">
        <f>I89+I95+I96</f>
        <v>2122114</v>
      </c>
    </row>
    <row r="108" spans="1:9" s="17" customFormat="1" ht="23.1" customHeight="1" thickBot="1" x14ac:dyDescent="0.2">
      <c r="A108" s="280" t="s">
        <v>95</v>
      </c>
      <c r="B108" s="281"/>
      <c r="C108" s="281"/>
      <c r="D108" s="315"/>
      <c r="E108" s="108">
        <f>IF(I105=0,0,IF(I103=0,0,I103/I105))</f>
        <v>0.69818404843976367</v>
      </c>
      <c r="F108" s="96"/>
      <c r="G108" s="96"/>
      <c r="H108" s="96"/>
      <c r="I108" s="96"/>
    </row>
    <row r="109" spans="1:9" s="17" customFormat="1" ht="21.95" customHeight="1" x14ac:dyDescent="0.15">
      <c r="A109" s="109"/>
      <c r="B109" s="109"/>
      <c r="C109" s="110"/>
      <c r="D109" s="110"/>
      <c r="E109" s="110"/>
      <c r="F109" s="110"/>
      <c r="G109" s="110"/>
      <c r="H109" s="110"/>
      <c r="I109" s="110"/>
    </row>
    <row r="110" spans="1:9" s="17" customFormat="1" ht="21.95" customHeight="1" x14ac:dyDescent="0.15">
      <c r="A110" s="109"/>
      <c r="B110" s="109"/>
      <c r="C110" s="110"/>
      <c r="D110" s="110"/>
      <c r="E110" s="110"/>
      <c r="F110" s="110"/>
      <c r="G110" s="110"/>
      <c r="H110" s="110"/>
      <c r="I110" s="110"/>
    </row>
    <row r="111" spans="1:9" s="17" customFormat="1" ht="21.95" hidden="1" customHeight="1" x14ac:dyDescent="0.15">
      <c r="A111" s="109"/>
      <c r="B111" s="109"/>
      <c r="C111" s="110"/>
      <c r="D111" s="110"/>
      <c r="E111" s="110"/>
      <c r="F111" s="110"/>
      <c r="G111" s="110"/>
      <c r="H111" s="110"/>
      <c r="I111" s="110"/>
    </row>
    <row r="112" spans="1:9" s="17" customFormat="1" ht="21.95" hidden="1" customHeight="1" x14ac:dyDescent="0.15">
      <c r="A112" s="109"/>
      <c r="B112" s="109"/>
      <c r="C112" s="110"/>
      <c r="D112" s="110"/>
      <c r="E112" s="110"/>
      <c r="F112" s="110"/>
      <c r="G112" s="110"/>
      <c r="H112" s="110"/>
      <c r="I112" s="110"/>
    </row>
    <row r="113" spans="1:9" s="17" customFormat="1" ht="21.95" hidden="1" customHeight="1" x14ac:dyDescent="0.15">
      <c r="A113" s="109"/>
      <c r="B113" s="109"/>
      <c r="C113" s="110"/>
      <c r="D113" s="110"/>
      <c r="E113" s="110"/>
      <c r="F113" s="110"/>
      <c r="G113" s="110"/>
      <c r="H113" s="110"/>
      <c r="I113" s="110"/>
    </row>
    <row r="114" spans="1:9" ht="9.75" hidden="1" customHeight="1" x14ac:dyDescent="0.15">
      <c r="A114" s="111"/>
      <c r="B114" s="111"/>
      <c r="C114" s="111"/>
      <c r="D114" s="111"/>
      <c r="E114" s="111"/>
      <c r="F114" s="111"/>
      <c r="G114" s="111"/>
      <c r="H114" s="111"/>
      <c r="I114" s="111"/>
    </row>
    <row r="115" spans="1:9" ht="28.5" x14ac:dyDescent="0.3">
      <c r="A115" s="316" t="str">
        <f>A1</f>
        <v>検査関係業務量報告</v>
      </c>
      <c r="B115" s="316"/>
      <c r="C115" s="316"/>
      <c r="D115" s="316"/>
      <c r="E115" s="316"/>
      <c r="F115" s="316"/>
      <c r="G115" s="316"/>
      <c r="H115" s="316"/>
      <c r="I115" s="316"/>
    </row>
    <row r="116" spans="1:9" ht="12.75" customHeight="1" x14ac:dyDescent="0.3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ht="15.75" customHeight="1" x14ac:dyDescent="0.2">
      <c r="A117" s="56"/>
      <c r="B117" s="57"/>
      <c r="C117" s="57"/>
      <c r="F117" s="7"/>
      <c r="G117" s="7"/>
      <c r="H117" s="8"/>
      <c r="I117" s="255" t="str">
        <f>IF(I3="","",I3)</f>
        <v/>
      </c>
    </row>
    <row r="118" spans="1:9" ht="23.25" customHeight="1" x14ac:dyDescent="0.15">
      <c r="A118" s="256" t="str">
        <f>A4</f>
        <v>令和 3年 2月</v>
      </c>
      <c r="B118" s="257"/>
      <c r="C118" s="257"/>
      <c r="D118" s="257"/>
      <c r="E118" s="257"/>
      <c r="F118" s="257"/>
      <c r="G118" s="257"/>
      <c r="H118" s="257"/>
      <c r="I118" s="255"/>
    </row>
    <row r="119" spans="1:9" ht="20.25" customHeight="1" x14ac:dyDescent="0.15">
      <c r="A119" s="58" t="str">
        <f>A5</f>
        <v>全国計</v>
      </c>
      <c r="B119" s="59"/>
      <c r="C119" s="59"/>
      <c r="D119" s="59"/>
      <c r="E119" s="10"/>
      <c r="F119" s="11"/>
      <c r="G119" s="11"/>
      <c r="H119" s="11"/>
      <c r="I119" s="14" t="s">
        <v>146</v>
      </c>
    </row>
    <row r="120" spans="1:9" s="17" customFormat="1" ht="9.9499999999999993" customHeight="1" x14ac:dyDescent="0.15"/>
    <row r="121" spans="1:9" s="17" customFormat="1" ht="19.5" customHeight="1" thickBot="1" x14ac:dyDescent="0.2">
      <c r="A121" s="84" t="s">
        <v>97</v>
      </c>
    </row>
    <row r="122" spans="1:9" s="17" customFormat="1" ht="18.75" customHeight="1" thickBot="1" x14ac:dyDescent="0.2">
      <c r="A122" s="283" t="s">
        <v>7</v>
      </c>
      <c r="B122" s="284"/>
      <c r="C122" s="284"/>
      <c r="D122" s="285"/>
      <c r="E122" s="152" t="s">
        <v>8</v>
      </c>
      <c r="F122" s="88" t="s">
        <v>9</v>
      </c>
      <c r="G122" s="88" t="s">
        <v>10</v>
      </c>
      <c r="H122" s="88" t="s">
        <v>11</v>
      </c>
      <c r="I122" s="89" t="s">
        <v>12</v>
      </c>
    </row>
    <row r="123" spans="1:9" s="17" customFormat="1" ht="18.95" customHeight="1" x14ac:dyDescent="0.15">
      <c r="A123" s="307" t="s">
        <v>33</v>
      </c>
      <c r="B123" s="308"/>
      <c r="C123" s="309"/>
      <c r="D123" s="310"/>
      <c r="E123" s="98">
        <f>E29</f>
        <v>471771</v>
      </c>
      <c r="F123" s="98">
        <f>F29</f>
        <v>8</v>
      </c>
      <c r="G123" s="112" t="s">
        <v>44</v>
      </c>
      <c r="H123" s="112" t="s">
        <v>222</v>
      </c>
      <c r="I123" s="139">
        <f>I29</f>
        <v>471779</v>
      </c>
    </row>
    <row r="124" spans="1:9" s="17" customFormat="1" ht="18.75" customHeight="1" x14ac:dyDescent="0.15">
      <c r="A124" s="311"/>
      <c r="B124" s="312"/>
      <c r="C124" s="200" t="s">
        <v>98</v>
      </c>
      <c r="D124" s="199"/>
      <c r="E124" s="32">
        <v>658</v>
      </c>
      <c r="F124" s="33">
        <v>0</v>
      </c>
      <c r="G124" s="43" t="s">
        <v>255</v>
      </c>
      <c r="H124" s="43" t="s">
        <v>255</v>
      </c>
      <c r="I124" s="34">
        <v>658</v>
      </c>
    </row>
    <row r="125" spans="1:9" s="17" customFormat="1" ht="18.95" customHeight="1" thickBot="1" x14ac:dyDescent="0.2">
      <c r="A125" s="313"/>
      <c r="B125" s="314"/>
      <c r="C125" s="294" t="s">
        <v>99</v>
      </c>
      <c r="D125" s="254"/>
      <c r="E125" s="107">
        <f>E123-E124</f>
        <v>471113</v>
      </c>
      <c r="F125" s="107">
        <f>F123-F124</f>
        <v>8</v>
      </c>
      <c r="G125" s="52" t="s">
        <v>251</v>
      </c>
      <c r="H125" s="52" t="s">
        <v>256</v>
      </c>
      <c r="I125" s="141">
        <f>I123-I124</f>
        <v>471121</v>
      </c>
    </row>
    <row r="126" spans="1:9" s="17" customFormat="1" ht="9.75" customHeight="1" x14ac:dyDescent="0.15">
      <c r="A126" s="96"/>
      <c r="B126" s="96"/>
      <c r="C126" s="96"/>
      <c r="D126" s="96"/>
      <c r="E126" s="96"/>
      <c r="F126" s="96"/>
      <c r="G126" s="96"/>
      <c r="H126" s="96"/>
      <c r="I126" s="96"/>
    </row>
    <row r="127" spans="1:9" ht="18" customHeight="1" thickBot="1" x14ac:dyDescent="0.2">
      <c r="A127" s="113" t="s">
        <v>257</v>
      </c>
      <c r="B127" s="113"/>
      <c r="C127" s="113"/>
      <c r="D127" s="96"/>
      <c r="E127" s="111"/>
      <c r="F127" s="111"/>
      <c r="G127" s="111"/>
      <c r="H127" s="111"/>
      <c r="I127" s="114"/>
    </row>
    <row r="128" spans="1:9" ht="21.95" customHeight="1" x14ac:dyDescent="0.15">
      <c r="A128" s="115"/>
      <c r="B128" s="116"/>
      <c r="C128" s="325" t="s">
        <v>101</v>
      </c>
      <c r="D128" s="326"/>
      <c r="E128" s="327" t="s">
        <v>102</v>
      </c>
      <c r="F128" s="325" t="s">
        <v>103</v>
      </c>
      <c r="G128" s="326"/>
      <c r="H128" s="329" t="s">
        <v>20</v>
      </c>
      <c r="I128" s="330"/>
    </row>
    <row r="129" spans="1:9" ht="21.95" customHeight="1" thickBot="1" x14ac:dyDescent="0.2">
      <c r="A129" s="117"/>
      <c r="B129" s="118"/>
      <c r="C129" s="119" t="s">
        <v>104</v>
      </c>
      <c r="D129" s="120" t="s">
        <v>105</v>
      </c>
      <c r="E129" s="328"/>
      <c r="F129" s="121" t="s">
        <v>104</v>
      </c>
      <c r="G129" s="122" t="s">
        <v>105</v>
      </c>
      <c r="H129" s="331"/>
      <c r="I129" s="332"/>
    </row>
    <row r="130" spans="1:9" ht="21.95" customHeight="1" x14ac:dyDescent="0.15">
      <c r="A130" s="333" t="s">
        <v>106</v>
      </c>
      <c r="B130" s="334"/>
      <c r="C130" s="123">
        <v>1190567</v>
      </c>
      <c r="D130" s="124">
        <v>133028</v>
      </c>
      <c r="E130" s="125">
        <v>11339</v>
      </c>
      <c r="F130" s="123">
        <v>266</v>
      </c>
      <c r="G130" s="124">
        <v>0</v>
      </c>
      <c r="H130" s="335">
        <v>1335200</v>
      </c>
      <c r="I130" s="336"/>
    </row>
    <row r="131" spans="1:9" ht="21.95" customHeight="1" thickBot="1" x14ac:dyDescent="0.2">
      <c r="A131" s="317" t="s">
        <v>107</v>
      </c>
      <c r="B131" s="318"/>
      <c r="C131" s="126">
        <v>130</v>
      </c>
      <c r="D131" s="127">
        <v>0</v>
      </c>
      <c r="E131" s="128">
        <v>0</v>
      </c>
      <c r="F131" s="126">
        <v>0</v>
      </c>
      <c r="G131" s="127">
        <v>0</v>
      </c>
      <c r="H131" s="319">
        <v>130</v>
      </c>
      <c r="I131" s="320"/>
    </row>
    <row r="132" spans="1:9" ht="21.95" customHeight="1" thickBot="1" x14ac:dyDescent="0.2">
      <c r="A132" s="321" t="s">
        <v>108</v>
      </c>
      <c r="B132" s="322"/>
      <c r="C132" s="129">
        <v>7483084900</v>
      </c>
      <c r="D132" s="130">
        <v>772710200</v>
      </c>
      <c r="E132" s="129">
        <v>53577000</v>
      </c>
      <c r="F132" s="131">
        <v>771400</v>
      </c>
      <c r="G132" s="80">
        <v>0</v>
      </c>
      <c r="H132" s="323">
        <v>8310143500</v>
      </c>
      <c r="I132" s="324"/>
    </row>
    <row r="133" spans="1:9" s="17" customFormat="1" ht="21.95" customHeight="1" x14ac:dyDescent="0.15">
      <c r="A133" s="109"/>
      <c r="B133" s="109"/>
      <c r="C133" s="110"/>
      <c r="D133" s="110"/>
      <c r="E133" s="110"/>
      <c r="F133" s="110"/>
      <c r="G133" s="110"/>
      <c r="H133" s="110"/>
      <c r="I133" s="110"/>
    </row>
    <row r="134" spans="1:9" s="17" customFormat="1" ht="21.95" customHeight="1" x14ac:dyDescent="0.15">
      <c r="A134" s="109"/>
      <c r="B134" s="109"/>
      <c r="C134" s="110"/>
      <c r="D134" s="110"/>
      <c r="E134" s="110"/>
      <c r="F134" s="110"/>
      <c r="G134" s="110"/>
      <c r="H134" s="110"/>
      <c r="I134" s="110"/>
    </row>
    <row r="135" spans="1:9" s="17" customFormat="1" ht="21.95" customHeight="1" x14ac:dyDescent="0.15">
      <c r="A135" s="109"/>
      <c r="B135" s="109"/>
      <c r="C135" s="110"/>
      <c r="D135" s="110"/>
      <c r="E135" s="110"/>
      <c r="F135" s="110"/>
      <c r="G135" s="110"/>
      <c r="H135" s="110"/>
      <c r="I135" s="110"/>
    </row>
    <row r="136" spans="1:9" s="17" customFormat="1" ht="21.95" customHeight="1" x14ac:dyDescent="0.15">
      <c r="A136" s="109"/>
      <c r="B136" s="109"/>
      <c r="C136" s="110"/>
      <c r="D136" s="110"/>
      <c r="E136" s="110"/>
      <c r="F136" s="110"/>
      <c r="G136" s="110"/>
      <c r="H136" s="110"/>
      <c r="I136" s="110"/>
    </row>
    <row r="137" spans="1:9" s="17" customFormat="1" ht="21.95" customHeight="1" x14ac:dyDescent="0.15">
      <c r="A137" s="109"/>
      <c r="B137" s="109"/>
      <c r="C137" s="110"/>
      <c r="D137" s="110"/>
      <c r="E137" s="110"/>
      <c r="F137" s="110"/>
      <c r="G137" s="110"/>
      <c r="H137" s="110"/>
      <c r="I137" s="110"/>
    </row>
    <row r="138" spans="1:9" s="17" customFormat="1" ht="21.95" customHeight="1" x14ac:dyDescent="0.15">
      <c r="A138" s="109"/>
      <c r="B138" s="109"/>
      <c r="C138" s="110"/>
      <c r="D138" s="110"/>
      <c r="E138" s="110"/>
      <c r="F138" s="110"/>
      <c r="G138" s="110"/>
      <c r="H138" s="110"/>
      <c r="I138" s="110"/>
    </row>
    <row r="139" spans="1:9" s="17" customFormat="1" ht="21.95" customHeight="1" x14ac:dyDescent="0.15">
      <c r="A139" s="109"/>
      <c r="B139" s="109"/>
      <c r="C139" s="110"/>
      <c r="D139" s="110"/>
      <c r="E139" s="110"/>
      <c r="F139" s="110"/>
      <c r="G139" s="110"/>
      <c r="H139" s="110"/>
      <c r="I139" s="110"/>
    </row>
    <row r="140" spans="1:9" s="17" customFormat="1" ht="21.95" customHeight="1" x14ac:dyDescent="0.15">
      <c r="A140" s="109"/>
      <c r="B140" s="109"/>
      <c r="C140" s="110"/>
      <c r="D140" s="110"/>
      <c r="E140" s="110"/>
      <c r="F140" s="110"/>
      <c r="G140" s="110"/>
      <c r="H140" s="110"/>
      <c r="I140" s="110"/>
    </row>
    <row r="141" spans="1:9" s="17" customFormat="1" ht="21.95" customHeight="1" x14ac:dyDescent="0.15">
      <c r="A141" s="109"/>
      <c r="B141" s="109"/>
      <c r="C141" s="110"/>
      <c r="D141" s="110"/>
      <c r="E141" s="110"/>
      <c r="F141" s="110"/>
      <c r="G141" s="110"/>
      <c r="H141" s="110"/>
      <c r="I141" s="110"/>
    </row>
    <row r="142" spans="1:9" s="17" customFormat="1" ht="21.95" customHeight="1" x14ac:dyDescent="0.15">
      <c r="A142" s="109"/>
      <c r="B142" s="109"/>
      <c r="C142" s="110"/>
      <c r="D142" s="110"/>
      <c r="E142" s="110"/>
      <c r="F142" s="110"/>
      <c r="G142" s="110"/>
      <c r="H142" s="110"/>
      <c r="I142" s="110"/>
    </row>
    <row r="143" spans="1:9" s="17" customFormat="1" ht="21.95" customHeight="1" x14ac:dyDescent="0.15">
      <c r="A143" s="109"/>
      <c r="B143" s="109"/>
      <c r="C143" s="110"/>
      <c r="D143" s="110"/>
      <c r="E143" s="110"/>
      <c r="F143" s="110"/>
      <c r="G143" s="110"/>
      <c r="H143" s="110"/>
      <c r="I143" s="110"/>
    </row>
    <row r="144" spans="1:9" s="17" customFormat="1" ht="21.95" customHeight="1" x14ac:dyDescent="0.15">
      <c r="A144" s="109"/>
      <c r="B144" s="109"/>
      <c r="C144" s="110"/>
      <c r="D144" s="110"/>
      <c r="E144" s="110"/>
      <c r="F144" s="110"/>
      <c r="G144" s="110"/>
      <c r="H144" s="110"/>
      <c r="I144" s="110"/>
    </row>
    <row r="145" spans="1:9" s="17" customFormat="1" ht="21.95" customHeight="1" x14ac:dyDescent="0.15">
      <c r="A145" s="109"/>
      <c r="B145" s="109"/>
      <c r="C145" s="110"/>
      <c r="D145" s="110"/>
      <c r="E145" s="110"/>
      <c r="F145" s="110"/>
      <c r="G145" s="110"/>
      <c r="H145" s="110"/>
      <c r="I145" s="110"/>
    </row>
    <row r="146" spans="1:9" s="17" customFormat="1" ht="21.95" customHeight="1" x14ac:dyDescent="0.15">
      <c r="A146" s="109"/>
      <c r="B146" s="109"/>
      <c r="C146" s="110"/>
      <c r="D146" s="110"/>
      <c r="E146" s="110"/>
      <c r="F146" s="110"/>
      <c r="G146" s="110"/>
      <c r="H146" s="110"/>
      <c r="I146" s="110"/>
    </row>
    <row r="147" spans="1:9" s="17" customFormat="1" ht="21.95" customHeight="1" x14ac:dyDescent="0.15">
      <c r="A147" s="109"/>
      <c r="B147" s="109"/>
      <c r="C147" s="110"/>
      <c r="D147" s="110"/>
      <c r="E147" s="110"/>
      <c r="F147" s="110"/>
      <c r="G147" s="110"/>
      <c r="H147" s="110"/>
      <c r="I147" s="110"/>
    </row>
    <row r="148" spans="1:9" s="17" customFormat="1" ht="21.95" customHeight="1" x14ac:dyDescent="0.15">
      <c r="A148" s="109"/>
      <c r="B148" s="109"/>
      <c r="C148" s="110"/>
      <c r="D148" s="110"/>
      <c r="E148" s="110"/>
      <c r="F148" s="110"/>
      <c r="G148" s="110"/>
      <c r="H148" s="110"/>
      <c r="I148" s="110"/>
    </row>
    <row r="149" spans="1:9" s="17" customFormat="1" ht="21.95" customHeight="1" x14ac:dyDescent="0.15">
      <c r="A149" s="109"/>
      <c r="B149" s="109"/>
      <c r="C149" s="110"/>
      <c r="D149" s="110"/>
      <c r="E149" s="110"/>
      <c r="F149" s="110"/>
      <c r="G149" s="110"/>
      <c r="H149" s="110"/>
      <c r="I149" s="110"/>
    </row>
    <row r="150" spans="1:9" s="17" customFormat="1" ht="21.95" customHeight="1" x14ac:dyDescent="0.15">
      <c r="A150" s="109"/>
      <c r="B150" s="109"/>
      <c r="C150" s="110"/>
      <c r="D150" s="110"/>
      <c r="E150" s="110"/>
      <c r="F150" s="110"/>
      <c r="G150" s="110"/>
      <c r="H150" s="110"/>
      <c r="I150" s="110"/>
    </row>
    <row r="151" spans="1:9" s="17" customFormat="1" ht="21.95" customHeight="1" x14ac:dyDescent="0.15">
      <c r="A151" s="109"/>
      <c r="B151" s="109"/>
      <c r="C151" s="110"/>
      <c r="D151" s="110"/>
      <c r="E151" s="110"/>
      <c r="F151" s="110"/>
      <c r="G151" s="110"/>
      <c r="H151" s="110"/>
      <c r="I151" s="110"/>
    </row>
    <row r="152" spans="1:9" s="17" customFormat="1" ht="21.95" customHeight="1" x14ac:dyDescent="0.15">
      <c r="A152" s="109"/>
      <c r="B152" s="109"/>
      <c r="C152" s="110"/>
      <c r="D152" s="110"/>
      <c r="E152" s="110"/>
      <c r="F152" s="110"/>
      <c r="G152" s="110"/>
      <c r="H152" s="110"/>
      <c r="I152" s="110"/>
    </row>
    <row r="153" spans="1:9" s="17" customFormat="1" ht="21.95" customHeight="1" x14ac:dyDescent="0.15">
      <c r="A153" s="109"/>
      <c r="B153" s="109"/>
      <c r="C153" s="110"/>
      <c r="D153" s="110"/>
      <c r="E153" s="110"/>
      <c r="F153" s="110"/>
      <c r="G153" s="110"/>
      <c r="H153" s="110"/>
      <c r="I153" s="110"/>
    </row>
    <row r="154" spans="1:9" s="17" customFormat="1" ht="21.95" customHeight="1" x14ac:dyDescent="0.15">
      <c r="A154" s="109"/>
      <c r="B154" s="109"/>
      <c r="C154" s="110"/>
      <c r="D154" s="110"/>
      <c r="E154" s="110"/>
      <c r="F154" s="110"/>
      <c r="G154" s="110"/>
      <c r="H154" s="110"/>
      <c r="I154" s="110"/>
    </row>
    <row r="155" spans="1:9" s="17" customFormat="1" ht="21.95" customHeight="1" x14ac:dyDescent="0.15">
      <c r="A155" s="109"/>
      <c r="B155" s="109"/>
      <c r="C155" s="110"/>
      <c r="D155" s="110"/>
      <c r="E155" s="110"/>
      <c r="F155" s="110"/>
      <c r="G155" s="110"/>
      <c r="H155" s="110"/>
      <c r="I155" s="110"/>
    </row>
    <row r="156" spans="1:9" s="17" customFormat="1" ht="21.95" customHeight="1" x14ac:dyDescent="0.15">
      <c r="A156" s="109"/>
      <c r="B156" s="109"/>
      <c r="C156" s="110"/>
      <c r="D156" s="110"/>
      <c r="E156" s="110"/>
      <c r="F156" s="110"/>
      <c r="G156" s="110"/>
      <c r="H156" s="110"/>
      <c r="I156" s="110"/>
    </row>
    <row r="157" spans="1:9" s="17" customFormat="1" ht="21.95" customHeight="1" x14ac:dyDescent="0.15">
      <c r="A157" s="109"/>
      <c r="B157" s="109"/>
      <c r="C157" s="110"/>
      <c r="D157" s="110"/>
      <c r="E157" s="110"/>
      <c r="F157" s="110"/>
      <c r="G157" s="110"/>
      <c r="H157" s="110"/>
      <c r="I157" s="110"/>
    </row>
    <row r="158" spans="1:9" s="17" customFormat="1" ht="21.95" customHeight="1" x14ac:dyDescent="0.15">
      <c r="A158" s="109"/>
      <c r="B158" s="109"/>
      <c r="C158" s="110"/>
      <c r="D158" s="110"/>
      <c r="E158" s="110"/>
      <c r="F158" s="110"/>
      <c r="G158" s="110"/>
      <c r="H158" s="110"/>
      <c r="I158" s="110"/>
    </row>
    <row r="159" spans="1:9" s="17" customFormat="1" ht="21.95" customHeight="1" x14ac:dyDescent="0.15">
      <c r="A159" s="109"/>
      <c r="B159" s="109"/>
      <c r="C159" s="110"/>
      <c r="D159" s="110"/>
      <c r="E159" s="110"/>
      <c r="F159" s="110"/>
      <c r="G159" s="110"/>
      <c r="H159" s="110"/>
      <c r="I159" s="110"/>
    </row>
    <row r="160" spans="1:9" s="17" customFormat="1" ht="21.95" customHeight="1" x14ac:dyDescent="0.15">
      <c r="A160" s="109"/>
      <c r="B160" s="109"/>
      <c r="C160" s="110"/>
      <c r="D160" s="110"/>
      <c r="E160" s="110"/>
      <c r="F160" s="110"/>
      <c r="G160" s="110"/>
      <c r="H160" s="110"/>
      <c r="I160" s="110"/>
    </row>
    <row r="161" spans="1:9" s="17" customFormat="1" ht="21.95" customHeight="1" x14ac:dyDescent="0.15">
      <c r="A161" s="109"/>
      <c r="B161" s="109"/>
      <c r="C161" s="110"/>
      <c r="D161" s="110"/>
      <c r="E161" s="110"/>
      <c r="F161" s="110"/>
      <c r="G161" s="110"/>
      <c r="H161" s="110"/>
      <c r="I161" s="110"/>
    </row>
    <row r="162" spans="1:9" s="17" customFormat="1" ht="21.95" customHeight="1" x14ac:dyDescent="0.15">
      <c r="A162" s="109"/>
      <c r="B162" s="109"/>
      <c r="C162" s="110"/>
      <c r="D162" s="110"/>
      <c r="E162" s="110"/>
      <c r="F162" s="110"/>
      <c r="G162" s="110"/>
      <c r="H162" s="110"/>
      <c r="I162" s="110"/>
    </row>
    <row r="163" spans="1:9" s="17" customFormat="1" ht="21.95" customHeight="1" x14ac:dyDescent="0.15">
      <c r="A163" s="109"/>
      <c r="B163" s="109"/>
      <c r="C163" s="110"/>
      <c r="D163" s="110"/>
      <c r="E163" s="110"/>
      <c r="F163" s="110"/>
      <c r="G163" s="110"/>
      <c r="H163" s="110"/>
      <c r="I163" s="110"/>
    </row>
    <row r="164" spans="1:9" s="17" customFormat="1" ht="21.95" customHeight="1" x14ac:dyDescent="0.15">
      <c r="A164" s="109"/>
      <c r="B164" s="109"/>
      <c r="C164" s="110"/>
      <c r="D164" s="110"/>
      <c r="E164" s="110"/>
      <c r="F164" s="110"/>
      <c r="G164" s="110"/>
      <c r="H164" s="110"/>
      <c r="I164" s="110"/>
    </row>
    <row r="165" spans="1:9" s="17" customFormat="1" ht="21.95" customHeight="1" x14ac:dyDescent="0.15">
      <c r="A165" s="109"/>
      <c r="B165" s="109"/>
      <c r="C165" s="110"/>
      <c r="D165" s="110"/>
      <c r="E165" s="110"/>
      <c r="F165" s="110"/>
      <c r="G165" s="110"/>
      <c r="H165" s="110"/>
      <c r="I165" s="110"/>
    </row>
    <row r="166" spans="1:9" s="17" customFormat="1" ht="21.95" customHeight="1" x14ac:dyDescent="0.15">
      <c r="A166" s="109"/>
      <c r="B166" s="109"/>
      <c r="C166" s="110"/>
      <c r="D166" s="110"/>
      <c r="E166" s="110"/>
      <c r="F166" s="110"/>
      <c r="G166" s="110"/>
      <c r="H166" s="110"/>
      <c r="I166" s="110"/>
    </row>
    <row r="167" spans="1:9" s="17" customFormat="1" ht="21.95" customHeight="1" x14ac:dyDescent="0.15">
      <c r="A167" s="109"/>
      <c r="B167" s="109"/>
      <c r="C167" s="110"/>
      <c r="D167" s="110"/>
      <c r="E167" s="110"/>
      <c r="F167" s="110"/>
      <c r="G167" s="110"/>
      <c r="H167" s="110"/>
      <c r="I167" s="110"/>
    </row>
    <row r="168" spans="1:9" s="17" customFormat="1" ht="21.95" customHeight="1" x14ac:dyDescent="0.15">
      <c r="A168" s="109"/>
      <c r="B168" s="109"/>
      <c r="C168" s="110"/>
      <c r="D168" s="110"/>
      <c r="E168" s="110"/>
      <c r="F168" s="110"/>
      <c r="G168" s="110"/>
      <c r="H168" s="110"/>
      <c r="I168" s="110"/>
    </row>
    <row r="169" spans="1:9" s="17" customFormat="1" ht="21.95" customHeight="1" x14ac:dyDescent="0.15">
      <c r="A169" s="109"/>
      <c r="B169" s="109"/>
      <c r="C169" s="110"/>
      <c r="D169" s="110"/>
      <c r="E169" s="110"/>
      <c r="F169" s="110"/>
      <c r="G169" s="110"/>
      <c r="H169" s="110"/>
      <c r="I169" s="110"/>
    </row>
    <row r="170" spans="1:9" s="17" customFormat="1" ht="21.95" customHeight="1" x14ac:dyDescent="0.15">
      <c r="A170" s="109"/>
      <c r="B170" s="109"/>
      <c r="C170" s="110"/>
      <c r="D170" s="110"/>
      <c r="E170" s="110"/>
      <c r="F170" s="110"/>
      <c r="G170" s="110"/>
      <c r="H170" s="110"/>
      <c r="I170" s="110"/>
    </row>
  </sheetData>
  <mergeCells count="109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122:D122"/>
    <mergeCell ref="A123:D123"/>
    <mergeCell ref="A124:B124"/>
    <mergeCell ref="C124:D124"/>
    <mergeCell ref="A125:B125"/>
    <mergeCell ref="C125:D125"/>
    <mergeCell ref="A106:D106"/>
    <mergeCell ref="A107:D107"/>
    <mergeCell ref="A108:D108"/>
    <mergeCell ref="A115:I115"/>
    <mergeCell ref="I117:I118"/>
    <mergeCell ref="A118:H118"/>
    <mergeCell ref="A131:B131"/>
    <mergeCell ref="H131:I131"/>
    <mergeCell ref="A132:B132"/>
    <mergeCell ref="H132:I132"/>
    <mergeCell ref="C128:D128"/>
    <mergeCell ref="E128:E129"/>
    <mergeCell ref="F128:G128"/>
    <mergeCell ref="H128:I129"/>
    <mergeCell ref="A130:B130"/>
    <mergeCell ref="H130:I130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r:id="rId1"/>
  <headerFooter alignWithMargins="0"/>
  <rowBreaks count="2" manualBreakCount="2">
    <brk id="54" max="9" man="1"/>
    <brk id="114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zoomScale="70" zoomScaleNormal="70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201" t="s">
        <v>109</v>
      </c>
      <c r="B1" s="201"/>
      <c r="C1" s="201"/>
      <c r="D1" s="201"/>
      <c r="E1" s="201"/>
      <c r="F1" s="201"/>
      <c r="G1" s="201"/>
      <c r="H1" s="201"/>
      <c r="I1" s="201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202" t="s">
        <v>1</v>
      </c>
    </row>
    <row r="4" spans="1:9" ht="19.5" customHeight="1" x14ac:dyDescent="0.15">
      <c r="A4" s="203" t="s">
        <v>258</v>
      </c>
      <c r="B4" s="203"/>
      <c r="C4" s="203"/>
      <c r="D4" s="203"/>
      <c r="E4" s="203"/>
      <c r="F4" s="203"/>
      <c r="G4" s="203"/>
      <c r="H4" s="203"/>
      <c r="I4" s="202"/>
    </row>
    <row r="5" spans="1:9" ht="20.25" customHeight="1" x14ac:dyDescent="0.15">
      <c r="A5" s="9" t="s">
        <v>111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113</v>
      </c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204" t="s">
        <v>259</v>
      </c>
      <c r="B9" s="205"/>
      <c r="C9" s="205"/>
      <c r="D9" s="206"/>
      <c r="E9" s="149" t="s">
        <v>8</v>
      </c>
      <c r="F9" s="18" t="s">
        <v>9</v>
      </c>
      <c r="G9" s="18" t="s">
        <v>10</v>
      </c>
      <c r="H9" s="18" t="s">
        <v>11</v>
      </c>
      <c r="I9" s="19" t="s">
        <v>260</v>
      </c>
    </row>
    <row r="10" spans="1:9" ht="23.1" customHeight="1" x14ac:dyDescent="0.15">
      <c r="A10" s="207" t="s">
        <v>13</v>
      </c>
      <c r="B10" s="208"/>
      <c r="C10" s="213" t="s">
        <v>14</v>
      </c>
      <c r="D10" s="20" t="s">
        <v>15</v>
      </c>
      <c r="E10" s="168">
        <v>224898</v>
      </c>
      <c r="F10" s="21">
        <v>0</v>
      </c>
      <c r="G10" s="21">
        <v>224808</v>
      </c>
      <c r="H10" s="21">
        <v>90</v>
      </c>
      <c r="I10" s="22">
        <f t="shared" ref="I10:I17" si="0">SUM(G10:H10)</f>
        <v>224898</v>
      </c>
    </row>
    <row r="11" spans="1:9" ht="23.1" customHeight="1" x14ac:dyDescent="0.15">
      <c r="A11" s="209"/>
      <c r="B11" s="210"/>
      <c r="C11" s="214"/>
      <c r="D11" s="150" t="s">
        <v>114</v>
      </c>
      <c r="E11" s="24">
        <v>1503</v>
      </c>
      <c r="F11" s="25">
        <v>0</v>
      </c>
      <c r="G11" s="25">
        <v>1471</v>
      </c>
      <c r="H11" s="25">
        <v>32</v>
      </c>
      <c r="I11" s="26">
        <f t="shared" si="0"/>
        <v>1503</v>
      </c>
    </row>
    <row r="12" spans="1:9" ht="23.1" customHeight="1" x14ac:dyDescent="0.15">
      <c r="A12" s="209"/>
      <c r="B12" s="210"/>
      <c r="C12" s="215" t="s">
        <v>17</v>
      </c>
      <c r="D12" s="150" t="s">
        <v>18</v>
      </c>
      <c r="E12" s="24">
        <v>29335</v>
      </c>
      <c r="F12" s="25">
        <v>0</v>
      </c>
      <c r="G12" s="25">
        <v>29333</v>
      </c>
      <c r="H12" s="25">
        <v>2</v>
      </c>
      <c r="I12" s="26">
        <f t="shared" si="0"/>
        <v>29335</v>
      </c>
    </row>
    <row r="13" spans="1:9" ht="23.1" customHeight="1" x14ac:dyDescent="0.15">
      <c r="A13" s="209"/>
      <c r="B13" s="210"/>
      <c r="C13" s="214"/>
      <c r="D13" s="150" t="s">
        <v>19</v>
      </c>
      <c r="E13" s="24">
        <v>25532</v>
      </c>
      <c r="F13" s="25">
        <v>22</v>
      </c>
      <c r="G13" s="25">
        <v>25552</v>
      </c>
      <c r="H13" s="25">
        <v>2</v>
      </c>
      <c r="I13" s="26">
        <f t="shared" si="0"/>
        <v>25554</v>
      </c>
    </row>
    <row r="14" spans="1:9" ht="23.1" customHeight="1" x14ac:dyDescent="0.15">
      <c r="A14" s="211"/>
      <c r="B14" s="212"/>
      <c r="C14" s="216" t="s">
        <v>20</v>
      </c>
      <c r="D14" s="217"/>
      <c r="E14" s="169">
        <f>SUM(E10:E13)</f>
        <v>281268</v>
      </c>
      <c r="F14" s="25">
        <f>SUM(F10:F13)</f>
        <v>22</v>
      </c>
      <c r="G14" s="25">
        <f>SUM(G10:G13)</f>
        <v>281164</v>
      </c>
      <c r="H14" s="25">
        <f>SUM(H10:H13)</f>
        <v>126</v>
      </c>
      <c r="I14" s="26">
        <f t="shared" si="0"/>
        <v>281290</v>
      </c>
    </row>
    <row r="15" spans="1:9" ht="23.1" customHeight="1" x14ac:dyDescent="0.15">
      <c r="A15" s="184" t="s">
        <v>115</v>
      </c>
      <c r="B15" s="185"/>
      <c r="C15" s="186"/>
      <c r="D15" s="150" t="s">
        <v>18</v>
      </c>
      <c r="E15" s="27">
        <v>633285</v>
      </c>
      <c r="F15" s="25">
        <v>11749</v>
      </c>
      <c r="G15" s="25">
        <v>644738</v>
      </c>
      <c r="H15" s="25">
        <v>296</v>
      </c>
      <c r="I15" s="26">
        <f t="shared" si="0"/>
        <v>645034</v>
      </c>
    </row>
    <row r="16" spans="1:9" ht="23.1" customHeight="1" x14ac:dyDescent="0.15">
      <c r="A16" s="187"/>
      <c r="B16" s="188"/>
      <c r="C16" s="189"/>
      <c r="D16" s="150" t="s">
        <v>19</v>
      </c>
      <c r="E16" s="27">
        <v>422574</v>
      </c>
      <c r="F16" s="25">
        <v>16991</v>
      </c>
      <c r="G16" s="25">
        <v>439511</v>
      </c>
      <c r="H16" s="25">
        <v>54</v>
      </c>
      <c r="I16" s="26">
        <f t="shared" si="0"/>
        <v>439565</v>
      </c>
    </row>
    <row r="17" spans="1:9" ht="23.1" customHeight="1" x14ac:dyDescent="0.15">
      <c r="A17" s="190"/>
      <c r="B17" s="191"/>
      <c r="C17" s="192"/>
      <c r="D17" s="150" t="s">
        <v>22</v>
      </c>
      <c r="E17" s="28">
        <f>SUM(E15:E16)</f>
        <v>1055859</v>
      </c>
      <c r="F17" s="25">
        <f>SUM(F15:F16)</f>
        <v>28740</v>
      </c>
      <c r="G17" s="25">
        <f>SUM(G15:G16)</f>
        <v>1084249</v>
      </c>
      <c r="H17" s="24">
        <f>SUM(H15:H16)</f>
        <v>350</v>
      </c>
      <c r="I17" s="26">
        <f t="shared" si="0"/>
        <v>1084599</v>
      </c>
    </row>
    <row r="18" spans="1:9" ht="23.1" customHeight="1" x14ac:dyDescent="0.15">
      <c r="A18" s="193" t="s">
        <v>23</v>
      </c>
      <c r="B18" s="194"/>
      <c r="C18" s="194"/>
      <c r="D18" s="151"/>
      <c r="E18" s="28">
        <v>0</v>
      </c>
      <c r="F18" s="25">
        <v>0</v>
      </c>
      <c r="G18" s="30" t="s">
        <v>24</v>
      </c>
      <c r="H18" s="31" t="s">
        <v>24</v>
      </c>
      <c r="I18" s="26">
        <v>0</v>
      </c>
    </row>
    <row r="19" spans="1:9" ht="23.1" customHeight="1" x14ac:dyDescent="0.15">
      <c r="A19" s="184" t="s">
        <v>25</v>
      </c>
      <c r="B19" s="185"/>
      <c r="C19" s="186"/>
      <c r="D19" s="150" t="s">
        <v>18</v>
      </c>
      <c r="E19" s="27">
        <v>622</v>
      </c>
      <c r="F19" s="25">
        <v>1</v>
      </c>
      <c r="G19" s="25">
        <v>623</v>
      </c>
      <c r="H19" s="25">
        <v>0</v>
      </c>
      <c r="I19" s="26">
        <f t="shared" ref="I19:I25" si="1">SUM(G19:H19)</f>
        <v>623</v>
      </c>
    </row>
    <row r="20" spans="1:9" ht="23.1" customHeight="1" x14ac:dyDescent="0.15">
      <c r="A20" s="187"/>
      <c r="B20" s="188"/>
      <c r="C20" s="189"/>
      <c r="D20" s="150" t="s">
        <v>19</v>
      </c>
      <c r="E20" s="27">
        <v>12385</v>
      </c>
      <c r="F20" s="25">
        <v>106</v>
      </c>
      <c r="G20" s="25">
        <v>12491</v>
      </c>
      <c r="H20" s="25">
        <v>0</v>
      </c>
      <c r="I20" s="26">
        <f t="shared" si="1"/>
        <v>12491</v>
      </c>
    </row>
    <row r="21" spans="1:9" ht="23.1" customHeight="1" x14ac:dyDescent="0.15">
      <c r="A21" s="190"/>
      <c r="B21" s="191"/>
      <c r="C21" s="192"/>
      <c r="D21" s="150" t="s">
        <v>22</v>
      </c>
      <c r="E21" s="28">
        <f>SUM(E19:E20)</f>
        <v>13007</v>
      </c>
      <c r="F21" s="25">
        <f>SUM(F19:F20)</f>
        <v>107</v>
      </c>
      <c r="G21" s="25">
        <f>SUM(G19:G20)</f>
        <v>13114</v>
      </c>
      <c r="H21" s="24">
        <f>SUM(H19:H20)</f>
        <v>0</v>
      </c>
      <c r="I21" s="26">
        <f t="shared" si="1"/>
        <v>13114</v>
      </c>
    </row>
    <row r="22" spans="1:9" ht="23.1" customHeight="1" x14ac:dyDescent="0.15">
      <c r="A22" s="195" t="s">
        <v>26</v>
      </c>
      <c r="B22" s="196"/>
      <c r="C22" s="196"/>
      <c r="D22" s="197"/>
      <c r="E22" s="32">
        <v>1442</v>
      </c>
      <c r="F22" s="33">
        <v>0</v>
      </c>
      <c r="G22" s="33">
        <v>1442</v>
      </c>
      <c r="H22" s="33">
        <v>0</v>
      </c>
      <c r="I22" s="34">
        <f t="shared" si="1"/>
        <v>1442</v>
      </c>
    </row>
    <row r="23" spans="1:9" ht="23.1" customHeight="1" x14ac:dyDescent="0.15">
      <c r="A23" s="153"/>
      <c r="B23" s="154"/>
      <c r="C23" s="198" t="s">
        <v>261</v>
      </c>
      <c r="D23" s="199"/>
      <c r="E23" s="32">
        <v>73</v>
      </c>
      <c r="F23" s="33">
        <v>0</v>
      </c>
      <c r="G23" s="33">
        <v>73</v>
      </c>
      <c r="H23" s="33">
        <v>0</v>
      </c>
      <c r="I23" s="34">
        <f t="shared" si="1"/>
        <v>73</v>
      </c>
    </row>
    <row r="24" spans="1:9" ht="23.1" customHeight="1" x14ac:dyDescent="0.15">
      <c r="A24" s="153"/>
      <c r="B24" s="154"/>
      <c r="C24" s="37"/>
      <c r="D24" s="147" t="s">
        <v>28</v>
      </c>
      <c r="E24" s="32">
        <v>5</v>
      </c>
      <c r="F24" s="33">
        <v>0</v>
      </c>
      <c r="G24" s="33">
        <v>5</v>
      </c>
      <c r="H24" s="33">
        <v>0</v>
      </c>
      <c r="I24" s="34">
        <f t="shared" si="1"/>
        <v>5</v>
      </c>
    </row>
    <row r="25" spans="1:9" ht="23.1" customHeight="1" x14ac:dyDescent="0.15">
      <c r="A25" s="39"/>
      <c r="B25" s="40"/>
      <c r="C25" s="200" t="s">
        <v>29</v>
      </c>
      <c r="D25" s="199"/>
      <c r="E25" s="32">
        <v>534</v>
      </c>
      <c r="F25" s="33">
        <v>0</v>
      </c>
      <c r="G25" s="33">
        <v>534</v>
      </c>
      <c r="H25" s="33">
        <v>0</v>
      </c>
      <c r="I25" s="34">
        <f t="shared" si="1"/>
        <v>534</v>
      </c>
    </row>
    <row r="26" spans="1:9" ht="23.1" customHeight="1" x14ac:dyDescent="0.15">
      <c r="A26" s="225" t="s">
        <v>30</v>
      </c>
      <c r="B26" s="185"/>
      <c r="C26" s="186"/>
      <c r="D26" s="150" t="s">
        <v>31</v>
      </c>
      <c r="E26" s="24">
        <v>2622</v>
      </c>
      <c r="F26" s="25">
        <v>0</v>
      </c>
      <c r="G26" s="30" t="s">
        <v>24</v>
      </c>
      <c r="H26" s="30" t="s">
        <v>24</v>
      </c>
      <c r="I26" s="26">
        <v>2622</v>
      </c>
    </row>
    <row r="27" spans="1:9" ht="23.1" customHeight="1" x14ac:dyDescent="0.15">
      <c r="A27" s="187"/>
      <c r="B27" s="188"/>
      <c r="C27" s="189"/>
      <c r="D27" s="150" t="s">
        <v>32</v>
      </c>
      <c r="E27" s="24">
        <v>8293</v>
      </c>
      <c r="F27" s="25">
        <v>0</v>
      </c>
      <c r="G27" s="30" t="s">
        <v>24</v>
      </c>
      <c r="H27" s="30" t="s">
        <v>24</v>
      </c>
      <c r="I27" s="26">
        <v>8293</v>
      </c>
    </row>
    <row r="28" spans="1:9" ht="23.1" customHeight="1" x14ac:dyDescent="0.15">
      <c r="A28" s="190"/>
      <c r="B28" s="191"/>
      <c r="C28" s="192"/>
      <c r="D28" s="150" t="s">
        <v>20</v>
      </c>
      <c r="E28" s="24">
        <f>SUM(E26:E27)</f>
        <v>10915</v>
      </c>
      <c r="F28" s="25">
        <f>SUM(F26:F27)</f>
        <v>0</v>
      </c>
      <c r="G28" s="30" t="s">
        <v>24</v>
      </c>
      <c r="H28" s="30" t="s">
        <v>24</v>
      </c>
      <c r="I28" s="26">
        <f>SUM(I26:I27)</f>
        <v>10915</v>
      </c>
    </row>
    <row r="29" spans="1:9" ht="23.1" customHeight="1" x14ac:dyDescent="0.15">
      <c r="A29" s="226" t="s">
        <v>33</v>
      </c>
      <c r="B29" s="227"/>
      <c r="C29" s="221"/>
      <c r="D29" s="222"/>
      <c r="E29" s="27">
        <v>783560</v>
      </c>
      <c r="F29" s="25">
        <v>3</v>
      </c>
      <c r="G29" s="30" t="s">
        <v>44</v>
      </c>
      <c r="H29" s="30" t="s">
        <v>44</v>
      </c>
      <c r="I29" s="26">
        <v>783563</v>
      </c>
    </row>
    <row r="30" spans="1:9" ht="23.1" customHeight="1" x14ac:dyDescent="0.15">
      <c r="A30" s="228"/>
      <c r="B30" s="229"/>
      <c r="C30" s="198" t="s">
        <v>117</v>
      </c>
      <c r="D30" s="199"/>
      <c r="E30" s="27">
        <v>256338</v>
      </c>
      <c r="F30" s="25">
        <v>0</v>
      </c>
      <c r="G30" s="30" t="s">
        <v>168</v>
      </c>
      <c r="H30" s="30" t="s">
        <v>44</v>
      </c>
      <c r="I30" s="26">
        <v>256338</v>
      </c>
    </row>
    <row r="31" spans="1:9" ht="23.1" customHeight="1" x14ac:dyDescent="0.15">
      <c r="A31" s="145"/>
      <c r="B31" s="146"/>
      <c r="C31" s="37"/>
      <c r="D31" s="147" t="s">
        <v>28</v>
      </c>
      <c r="E31" s="27">
        <v>34634</v>
      </c>
      <c r="F31" s="25">
        <v>0</v>
      </c>
      <c r="G31" s="30" t="s">
        <v>118</v>
      </c>
      <c r="H31" s="30" t="s">
        <v>262</v>
      </c>
      <c r="I31" s="26">
        <v>34634</v>
      </c>
    </row>
    <row r="32" spans="1:9" ht="23.1" customHeight="1" x14ac:dyDescent="0.15">
      <c r="A32" s="228"/>
      <c r="B32" s="229"/>
      <c r="C32" s="221" t="s">
        <v>29</v>
      </c>
      <c r="D32" s="222"/>
      <c r="E32" s="27">
        <v>84503</v>
      </c>
      <c r="F32" s="25">
        <v>0</v>
      </c>
      <c r="G32" s="30" t="s">
        <v>262</v>
      </c>
      <c r="H32" s="30" t="s">
        <v>118</v>
      </c>
      <c r="I32" s="26">
        <v>84503</v>
      </c>
    </row>
    <row r="33" spans="1:9" ht="23.1" customHeight="1" x14ac:dyDescent="0.15">
      <c r="A33" s="218" t="s">
        <v>38</v>
      </c>
      <c r="B33" s="219"/>
      <c r="C33" s="221" t="s">
        <v>120</v>
      </c>
      <c r="D33" s="222"/>
      <c r="E33" s="27">
        <v>16956</v>
      </c>
      <c r="F33" s="25">
        <v>55</v>
      </c>
      <c r="G33" s="25">
        <v>17011</v>
      </c>
      <c r="H33" s="25">
        <v>0</v>
      </c>
      <c r="I33" s="26">
        <f>SUM(G33:H33)</f>
        <v>17011</v>
      </c>
    </row>
    <row r="34" spans="1:9" ht="23.1" customHeight="1" x14ac:dyDescent="0.15">
      <c r="A34" s="209"/>
      <c r="B34" s="220"/>
      <c r="C34" s="221" t="s">
        <v>263</v>
      </c>
      <c r="D34" s="222"/>
      <c r="E34" s="27">
        <v>3136</v>
      </c>
      <c r="F34" s="25">
        <v>18</v>
      </c>
      <c r="G34" s="25">
        <v>3154</v>
      </c>
      <c r="H34" s="25">
        <v>0</v>
      </c>
      <c r="I34" s="26">
        <f>SUM(G34:H34)</f>
        <v>3154</v>
      </c>
    </row>
    <row r="35" spans="1:9" ht="23.1" customHeight="1" x14ac:dyDescent="0.15">
      <c r="A35" s="209"/>
      <c r="B35" s="220"/>
      <c r="C35" s="221" t="s">
        <v>41</v>
      </c>
      <c r="D35" s="222"/>
      <c r="E35" s="27">
        <v>1</v>
      </c>
      <c r="F35" s="25">
        <v>0</v>
      </c>
      <c r="G35" s="25">
        <v>1</v>
      </c>
      <c r="H35" s="25">
        <v>0</v>
      </c>
      <c r="I35" s="26">
        <f>SUM(G35:H35)</f>
        <v>1</v>
      </c>
    </row>
    <row r="36" spans="1:9" ht="23.1" customHeight="1" x14ac:dyDescent="0.15">
      <c r="A36" s="209"/>
      <c r="B36" s="220"/>
      <c r="C36" s="221" t="s">
        <v>124</v>
      </c>
      <c r="D36" s="222"/>
      <c r="E36" s="27">
        <v>2</v>
      </c>
      <c r="F36" s="25">
        <v>0</v>
      </c>
      <c r="G36" s="25">
        <v>2</v>
      </c>
      <c r="H36" s="25">
        <v>0</v>
      </c>
      <c r="I36" s="26">
        <f>SUM(G36:H36)</f>
        <v>2</v>
      </c>
    </row>
    <row r="37" spans="1:9" ht="23.1" customHeight="1" x14ac:dyDescent="0.15">
      <c r="A37" s="209"/>
      <c r="B37" s="220"/>
      <c r="C37" s="223" t="s">
        <v>20</v>
      </c>
      <c r="D37" s="224"/>
      <c r="E37" s="25">
        <f>SUM(E33:E36)</f>
        <v>20095</v>
      </c>
      <c r="F37" s="25">
        <f>SUM(F33:F36)</f>
        <v>73</v>
      </c>
      <c r="G37" s="25">
        <f>SUM(G33:G36)</f>
        <v>20168</v>
      </c>
      <c r="H37" s="25">
        <f>SUM(H33:H36)</f>
        <v>0</v>
      </c>
      <c r="I37" s="26">
        <f>SUM(G37:H37)</f>
        <v>20168</v>
      </c>
    </row>
    <row r="38" spans="1:9" ht="23.1" customHeight="1" x14ac:dyDescent="0.15">
      <c r="A38" s="242" t="s">
        <v>43</v>
      </c>
      <c r="B38" s="243"/>
      <c r="C38" s="243"/>
      <c r="D38" s="244"/>
      <c r="E38" s="32">
        <v>19300</v>
      </c>
      <c r="F38" s="33">
        <v>0</v>
      </c>
      <c r="G38" s="43" t="s">
        <v>118</v>
      </c>
      <c r="H38" s="43" t="s">
        <v>44</v>
      </c>
      <c r="I38" s="34">
        <v>19300</v>
      </c>
    </row>
    <row r="39" spans="1:9" ht="23.1" customHeight="1" x14ac:dyDescent="0.15">
      <c r="A39" s="242" t="s">
        <v>45</v>
      </c>
      <c r="B39" s="243"/>
      <c r="C39" s="243"/>
      <c r="D39" s="244"/>
      <c r="E39" s="32">
        <v>9050</v>
      </c>
      <c r="F39" s="33">
        <v>0</v>
      </c>
      <c r="G39" s="33">
        <v>9050</v>
      </c>
      <c r="H39" s="33">
        <v>0</v>
      </c>
      <c r="I39" s="34">
        <f>SUM(G39:H39)</f>
        <v>9050</v>
      </c>
    </row>
    <row r="40" spans="1:9" ht="23.1" customHeight="1" x14ac:dyDescent="0.15">
      <c r="A40" s="242" t="s">
        <v>46</v>
      </c>
      <c r="B40" s="243"/>
      <c r="C40" s="243"/>
      <c r="D40" s="244"/>
      <c r="E40" s="32">
        <v>487</v>
      </c>
      <c r="F40" s="33">
        <v>0</v>
      </c>
      <c r="G40" s="33">
        <v>487</v>
      </c>
      <c r="H40" s="33">
        <v>0</v>
      </c>
      <c r="I40" s="34">
        <f>SUM(G40:H40)</f>
        <v>487</v>
      </c>
    </row>
    <row r="41" spans="1:9" ht="23.1" customHeight="1" x14ac:dyDescent="0.15">
      <c r="A41" s="232" t="s">
        <v>47</v>
      </c>
      <c r="B41" s="245"/>
      <c r="C41" s="246"/>
      <c r="D41" s="247"/>
      <c r="E41" s="170">
        <v>539489</v>
      </c>
      <c r="F41" s="33">
        <v>0</v>
      </c>
      <c r="G41" s="43" t="s">
        <v>222</v>
      </c>
      <c r="H41" s="43" t="s">
        <v>262</v>
      </c>
      <c r="I41" s="34">
        <v>539489</v>
      </c>
    </row>
    <row r="42" spans="1:9" ht="23.1" customHeight="1" x14ac:dyDescent="0.15">
      <c r="A42" s="232"/>
      <c r="B42" s="245"/>
      <c r="C42" s="248" t="s">
        <v>48</v>
      </c>
      <c r="D42" s="249"/>
      <c r="E42" s="32">
        <v>515878</v>
      </c>
      <c r="F42" s="33">
        <v>0</v>
      </c>
      <c r="G42" s="33">
        <v>515873</v>
      </c>
      <c r="H42" s="33">
        <v>5</v>
      </c>
      <c r="I42" s="34">
        <f>SUM(G42:H42)</f>
        <v>515878</v>
      </c>
    </row>
    <row r="43" spans="1:9" ht="23.1" customHeight="1" x14ac:dyDescent="0.15">
      <c r="A43" s="232"/>
      <c r="B43" s="245"/>
      <c r="C43" s="250" t="s">
        <v>49</v>
      </c>
      <c r="D43" s="251"/>
      <c r="E43" s="44">
        <v>20916</v>
      </c>
      <c r="F43" s="33">
        <v>0</v>
      </c>
      <c r="G43" s="43" t="s">
        <v>262</v>
      </c>
      <c r="H43" s="43" t="s">
        <v>44</v>
      </c>
      <c r="I43" s="34">
        <v>20916</v>
      </c>
    </row>
    <row r="44" spans="1:9" ht="23.1" customHeight="1" x14ac:dyDescent="0.15">
      <c r="A44" s="232"/>
      <c r="B44" s="245"/>
      <c r="C44" s="45"/>
      <c r="D44" s="46" t="s">
        <v>50</v>
      </c>
      <c r="E44" s="171">
        <v>6922</v>
      </c>
      <c r="F44" s="33">
        <v>0</v>
      </c>
      <c r="G44" s="43" t="s">
        <v>44</v>
      </c>
      <c r="H44" s="47" t="s">
        <v>44</v>
      </c>
      <c r="I44" s="34">
        <v>6922</v>
      </c>
    </row>
    <row r="45" spans="1:9" ht="23.1" customHeight="1" x14ac:dyDescent="0.15">
      <c r="A45" s="232"/>
      <c r="B45" s="245"/>
      <c r="C45" s="240" t="s">
        <v>51</v>
      </c>
      <c r="D45" s="244"/>
      <c r="E45" s="44">
        <v>14</v>
      </c>
      <c r="F45" s="48">
        <v>0</v>
      </c>
      <c r="G45" s="43" t="s">
        <v>44</v>
      </c>
      <c r="H45" s="47" t="s">
        <v>118</v>
      </c>
      <c r="I45" s="34">
        <v>14</v>
      </c>
    </row>
    <row r="46" spans="1:9" ht="23.1" customHeight="1" x14ac:dyDescent="0.15">
      <c r="A46" s="232"/>
      <c r="B46" s="245"/>
      <c r="C46" s="240" t="s">
        <v>52</v>
      </c>
      <c r="D46" s="244"/>
      <c r="E46" s="44">
        <v>2</v>
      </c>
      <c r="F46" s="48">
        <v>0</v>
      </c>
      <c r="G46" s="43" t="s">
        <v>262</v>
      </c>
      <c r="H46" s="47" t="s">
        <v>222</v>
      </c>
      <c r="I46" s="34">
        <v>2</v>
      </c>
    </row>
    <row r="47" spans="1:9" ht="23.1" customHeight="1" x14ac:dyDescent="0.15">
      <c r="A47" s="232"/>
      <c r="B47" s="245"/>
      <c r="C47" s="240" t="s">
        <v>53</v>
      </c>
      <c r="D47" s="241"/>
      <c r="E47" s="44">
        <v>294</v>
      </c>
      <c r="F47" s="48">
        <v>0</v>
      </c>
      <c r="G47" s="33">
        <v>294</v>
      </c>
      <c r="H47" s="44">
        <v>0</v>
      </c>
      <c r="I47" s="34">
        <f>SUM(G47:H47)</f>
        <v>294</v>
      </c>
    </row>
    <row r="48" spans="1:9" ht="23.1" customHeight="1" x14ac:dyDescent="0.15">
      <c r="A48" s="230" t="s">
        <v>54</v>
      </c>
      <c r="B48" s="231"/>
      <c r="C48" s="236" t="s">
        <v>49</v>
      </c>
      <c r="D48" s="237"/>
      <c r="E48" s="44">
        <v>55856</v>
      </c>
      <c r="F48" s="48">
        <v>0</v>
      </c>
      <c r="G48" s="43" t="s">
        <v>262</v>
      </c>
      <c r="H48" s="47" t="s">
        <v>44</v>
      </c>
      <c r="I48" s="34">
        <v>55856</v>
      </c>
    </row>
    <row r="49" spans="1:9" ht="23.1" customHeight="1" x14ac:dyDescent="0.15">
      <c r="A49" s="232"/>
      <c r="B49" s="233"/>
      <c r="C49" s="49"/>
      <c r="D49" s="50" t="s">
        <v>50</v>
      </c>
      <c r="E49" s="44">
        <v>29502</v>
      </c>
      <c r="F49" s="48">
        <v>0</v>
      </c>
      <c r="G49" s="43" t="s">
        <v>118</v>
      </c>
      <c r="H49" s="47" t="s">
        <v>262</v>
      </c>
      <c r="I49" s="34">
        <v>29502</v>
      </c>
    </row>
    <row r="50" spans="1:9" ht="23.1" customHeight="1" x14ac:dyDescent="0.15">
      <c r="A50" s="232"/>
      <c r="B50" s="233"/>
      <c r="C50" s="238" t="s">
        <v>55</v>
      </c>
      <c r="D50" s="239"/>
      <c r="E50" s="44">
        <v>1</v>
      </c>
      <c r="F50" s="48">
        <v>0</v>
      </c>
      <c r="G50" s="43" t="s">
        <v>44</v>
      </c>
      <c r="H50" s="47" t="s">
        <v>118</v>
      </c>
      <c r="I50" s="34">
        <v>1</v>
      </c>
    </row>
    <row r="51" spans="1:9" ht="23.1" customHeight="1" x14ac:dyDescent="0.15">
      <c r="A51" s="232"/>
      <c r="B51" s="233"/>
      <c r="C51" s="238" t="s">
        <v>56</v>
      </c>
      <c r="D51" s="239"/>
      <c r="E51" s="44">
        <v>1</v>
      </c>
      <c r="F51" s="48">
        <v>0</v>
      </c>
      <c r="G51" s="43" t="s">
        <v>118</v>
      </c>
      <c r="H51" s="47" t="s">
        <v>197</v>
      </c>
      <c r="I51" s="34">
        <v>1</v>
      </c>
    </row>
    <row r="52" spans="1:9" ht="23.1" customHeight="1" x14ac:dyDescent="0.15">
      <c r="A52" s="234"/>
      <c r="B52" s="235"/>
      <c r="C52" s="240" t="s">
        <v>53</v>
      </c>
      <c r="D52" s="241"/>
      <c r="E52" s="44">
        <v>6949</v>
      </c>
      <c r="F52" s="48">
        <v>0</v>
      </c>
      <c r="G52" s="33">
        <v>6949</v>
      </c>
      <c r="H52" s="44">
        <v>0</v>
      </c>
      <c r="I52" s="34">
        <f>SUM(G52:H52)</f>
        <v>6949</v>
      </c>
    </row>
    <row r="53" spans="1:9" ht="23.1" customHeight="1" x14ac:dyDescent="0.15">
      <c r="A53" s="242" t="s">
        <v>57</v>
      </c>
      <c r="B53" s="243"/>
      <c r="C53" s="243"/>
      <c r="D53" s="244"/>
      <c r="E53" s="44">
        <v>558</v>
      </c>
      <c r="F53" s="48">
        <v>0</v>
      </c>
      <c r="G53" s="43" t="s">
        <v>44</v>
      </c>
      <c r="H53" s="47" t="s">
        <v>44</v>
      </c>
      <c r="I53" s="34">
        <v>558</v>
      </c>
    </row>
    <row r="54" spans="1:9" ht="23.1" customHeight="1" thickBot="1" x14ac:dyDescent="0.2">
      <c r="A54" s="252" t="s">
        <v>58</v>
      </c>
      <c r="B54" s="253"/>
      <c r="C54" s="253"/>
      <c r="D54" s="254"/>
      <c r="E54" s="172">
        <v>0</v>
      </c>
      <c r="F54" s="51">
        <v>0</v>
      </c>
      <c r="G54" s="52" t="s">
        <v>44</v>
      </c>
      <c r="H54" s="53" t="s">
        <v>118</v>
      </c>
      <c r="I54" s="54">
        <v>0</v>
      </c>
    </row>
    <row r="55" spans="1:9" ht="28.5" x14ac:dyDescent="0.3">
      <c r="A55" s="201" t="str">
        <f>A1</f>
        <v>検査関係業務量報告</v>
      </c>
      <c r="B55" s="201"/>
      <c r="C55" s="201"/>
      <c r="D55" s="201"/>
      <c r="E55" s="201"/>
      <c r="F55" s="201"/>
      <c r="G55" s="201"/>
      <c r="H55" s="201"/>
      <c r="I55" s="201"/>
    </row>
    <row r="56" spans="1:9" ht="12.75" customHeight="1" x14ac:dyDescent="0.3">
      <c r="A56" s="55"/>
      <c r="B56" s="55"/>
      <c r="C56" s="55"/>
      <c r="D56" s="55"/>
      <c r="E56" s="55"/>
      <c r="F56" s="55"/>
      <c r="G56" s="55"/>
      <c r="H56" s="55"/>
      <c r="I56" s="55"/>
    </row>
    <row r="57" spans="1:9" ht="15.75" customHeight="1" x14ac:dyDescent="0.2">
      <c r="A57" s="56"/>
      <c r="B57" s="57"/>
      <c r="C57" s="57"/>
      <c r="F57" s="7"/>
      <c r="G57" s="7"/>
      <c r="H57" s="8"/>
      <c r="I57" s="255" t="str">
        <f>IF(I3="","",I3)</f>
        <v/>
      </c>
    </row>
    <row r="58" spans="1:9" ht="23.25" customHeight="1" x14ac:dyDescent="0.15">
      <c r="A58" s="256" t="str">
        <f>A4</f>
        <v>令和 3年 3月</v>
      </c>
      <c r="B58" s="257"/>
      <c r="C58" s="257"/>
      <c r="D58" s="257"/>
      <c r="E58" s="257"/>
      <c r="F58" s="257"/>
      <c r="G58" s="257"/>
      <c r="H58" s="257"/>
      <c r="I58" s="255"/>
    </row>
    <row r="59" spans="1:9" ht="20.25" customHeight="1" thickBot="1" x14ac:dyDescent="0.2">
      <c r="A59" s="58" t="str">
        <f>A5</f>
        <v>全国計</v>
      </c>
      <c r="B59" s="59"/>
      <c r="C59" s="59"/>
      <c r="D59" s="59"/>
      <c r="E59" s="10"/>
      <c r="F59" s="11"/>
      <c r="G59" s="11"/>
      <c r="H59" s="11"/>
      <c r="I59" s="14" t="s">
        <v>59</v>
      </c>
    </row>
    <row r="60" spans="1:9" ht="23.1" customHeight="1" thickBot="1" x14ac:dyDescent="0.2">
      <c r="A60" s="204" t="s">
        <v>125</v>
      </c>
      <c r="B60" s="205"/>
      <c r="C60" s="205"/>
      <c r="D60" s="206"/>
      <c r="E60" s="148" t="s">
        <v>8</v>
      </c>
      <c r="F60" s="18" t="s">
        <v>9</v>
      </c>
      <c r="G60" s="18" t="s">
        <v>10</v>
      </c>
      <c r="H60" s="18" t="s">
        <v>11</v>
      </c>
      <c r="I60" s="19" t="s">
        <v>126</v>
      </c>
    </row>
    <row r="61" spans="1:9" ht="23.1" customHeight="1" x14ac:dyDescent="0.15">
      <c r="A61" s="258" t="s">
        <v>60</v>
      </c>
      <c r="B61" s="259"/>
      <c r="C61" s="223" t="s">
        <v>61</v>
      </c>
      <c r="D61" s="264"/>
      <c r="E61" s="61">
        <v>464</v>
      </c>
      <c r="F61" s="62">
        <v>0</v>
      </c>
      <c r="G61" s="30" t="s">
        <v>44</v>
      </c>
      <c r="H61" s="63" t="s">
        <v>44</v>
      </c>
      <c r="I61" s="34">
        <v>464</v>
      </c>
    </row>
    <row r="62" spans="1:9" ht="23.1" customHeight="1" x14ac:dyDescent="0.15">
      <c r="A62" s="260"/>
      <c r="B62" s="261"/>
      <c r="C62" s="223" t="s">
        <v>62</v>
      </c>
      <c r="D62" s="264"/>
      <c r="E62" s="61">
        <v>5559</v>
      </c>
      <c r="F62" s="62">
        <v>53</v>
      </c>
      <c r="G62" s="30" t="s">
        <v>118</v>
      </c>
      <c r="H62" s="63" t="s">
        <v>44</v>
      </c>
      <c r="I62" s="34">
        <v>5612</v>
      </c>
    </row>
    <row r="63" spans="1:9" ht="23.1" customHeight="1" x14ac:dyDescent="0.15">
      <c r="A63" s="260"/>
      <c r="B63" s="261"/>
      <c r="C63" s="223" t="s">
        <v>63</v>
      </c>
      <c r="D63" s="264"/>
      <c r="E63" s="61">
        <v>222</v>
      </c>
      <c r="F63" s="62">
        <v>1</v>
      </c>
      <c r="G63" s="30" t="s">
        <v>262</v>
      </c>
      <c r="H63" s="63" t="s">
        <v>262</v>
      </c>
      <c r="I63" s="34">
        <v>223</v>
      </c>
    </row>
    <row r="64" spans="1:9" ht="23.1" customHeight="1" x14ac:dyDescent="0.15">
      <c r="A64" s="262"/>
      <c r="B64" s="263"/>
      <c r="C64" s="223" t="s">
        <v>20</v>
      </c>
      <c r="D64" s="224"/>
      <c r="E64" s="25">
        <f>SUM(E61:E63)</f>
        <v>6245</v>
      </c>
      <c r="F64" s="25">
        <f>SUM(F61:F63)</f>
        <v>54</v>
      </c>
      <c r="G64" s="30" t="s">
        <v>44</v>
      </c>
      <c r="H64" s="30" t="s">
        <v>262</v>
      </c>
      <c r="I64" s="26">
        <f>SUM(I61:I63)</f>
        <v>6299</v>
      </c>
    </row>
    <row r="65" spans="1:9" ht="23.1" customHeight="1" x14ac:dyDescent="0.15">
      <c r="A65" s="258" t="s">
        <v>141</v>
      </c>
      <c r="B65" s="259"/>
      <c r="C65" s="227" t="s">
        <v>142</v>
      </c>
      <c r="D65" s="64" t="s">
        <v>66</v>
      </c>
      <c r="E65" s="27">
        <v>0</v>
      </c>
      <c r="F65" s="25">
        <v>0</v>
      </c>
      <c r="G65" s="25">
        <v>0</v>
      </c>
      <c r="H65" s="25">
        <v>0</v>
      </c>
      <c r="I65" s="34">
        <f t="shared" ref="I65:I76" si="2">SUM(G65:H65)</f>
        <v>0</v>
      </c>
    </row>
    <row r="66" spans="1:9" ht="23.1" customHeight="1" x14ac:dyDescent="0.15">
      <c r="A66" s="260"/>
      <c r="B66" s="261"/>
      <c r="C66" s="267"/>
      <c r="D66" s="64" t="s">
        <v>264</v>
      </c>
      <c r="E66" s="27">
        <v>465</v>
      </c>
      <c r="F66" s="25">
        <v>0</v>
      </c>
      <c r="G66" s="25">
        <v>465</v>
      </c>
      <c r="H66" s="25">
        <v>0</v>
      </c>
      <c r="I66" s="34">
        <f t="shared" si="2"/>
        <v>465</v>
      </c>
    </row>
    <row r="67" spans="1:9" ht="23.1" customHeight="1" x14ac:dyDescent="0.15">
      <c r="A67" s="260"/>
      <c r="B67" s="261"/>
      <c r="C67" s="227" t="s">
        <v>265</v>
      </c>
      <c r="D67" s="64" t="s">
        <v>66</v>
      </c>
      <c r="E67" s="27">
        <v>1</v>
      </c>
      <c r="F67" s="25">
        <v>0</v>
      </c>
      <c r="G67" s="25">
        <v>1</v>
      </c>
      <c r="H67" s="25">
        <v>0</v>
      </c>
      <c r="I67" s="34">
        <f t="shared" si="2"/>
        <v>1</v>
      </c>
    </row>
    <row r="68" spans="1:9" ht="23.1" customHeight="1" x14ac:dyDescent="0.15">
      <c r="A68" s="260"/>
      <c r="B68" s="261"/>
      <c r="C68" s="267"/>
      <c r="D68" s="64" t="s">
        <v>114</v>
      </c>
      <c r="E68" s="27">
        <v>5535</v>
      </c>
      <c r="F68" s="25">
        <v>53</v>
      </c>
      <c r="G68" s="25">
        <v>5588</v>
      </c>
      <c r="H68" s="25">
        <v>0</v>
      </c>
      <c r="I68" s="34">
        <f t="shared" si="2"/>
        <v>5588</v>
      </c>
    </row>
    <row r="69" spans="1:9" ht="23.1" customHeight="1" x14ac:dyDescent="0.15">
      <c r="A69" s="260"/>
      <c r="B69" s="261"/>
      <c r="C69" s="227" t="s">
        <v>156</v>
      </c>
      <c r="D69" s="64" t="s">
        <v>66</v>
      </c>
      <c r="E69" s="27">
        <v>0</v>
      </c>
      <c r="F69" s="25">
        <v>0</v>
      </c>
      <c r="G69" s="25">
        <v>0</v>
      </c>
      <c r="H69" s="25">
        <v>0</v>
      </c>
      <c r="I69" s="34">
        <f t="shared" si="2"/>
        <v>0</v>
      </c>
    </row>
    <row r="70" spans="1:9" ht="23.1" customHeight="1" x14ac:dyDescent="0.15">
      <c r="A70" s="260"/>
      <c r="B70" s="261"/>
      <c r="C70" s="267"/>
      <c r="D70" s="64" t="s">
        <v>114</v>
      </c>
      <c r="E70" s="27">
        <v>202</v>
      </c>
      <c r="F70" s="25">
        <v>1</v>
      </c>
      <c r="G70" s="25">
        <v>203</v>
      </c>
      <c r="H70" s="25">
        <v>0</v>
      </c>
      <c r="I70" s="34">
        <f t="shared" si="2"/>
        <v>203</v>
      </c>
    </row>
    <row r="71" spans="1:9" ht="23.1" customHeight="1" x14ac:dyDescent="0.15">
      <c r="A71" s="265"/>
      <c r="B71" s="266"/>
      <c r="C71" s="223" t="s">
        <v>20</v>
      </c>
      <c r="D71" s="224"/>
      <c r="E71" s="25">
        <f>SUM(E65:E70)</f>
        <v>6203</v>
      </c>
      <c r="F71" s="25">
        <f>SUM(F65:F70)</f>
        <v>54</v>
      </c>
      <c r="G71" s="25">
        <f>SUM(G65:G70)</f>
        <v>6257</v>
      </c>
      <c r="H71" s="25">
        <f>SUM(H65:H70)</f>
        <v>0</v>
      </c>
      <c r="I71" s="34">
        <f t="shared" si="2"/>
        <v>6257</v>
      </c>
    </row>
    <row r="72" spans="1:9" ht="23.1" customHeight="1" x14ac:dyDescent="0.15">
      <c r="A72" s="258" t="s">
        <v>129</v>
      </c>
      <c r="B72" s="259"/>
      <c r="C72" s="221" t="s">
        <v>130</v>
      </c>
      <c r="D72" s="222"/>
      <c r="E72" s="65">
        <v>508</v>
      </c>
      <c r="F72" s="66">
        <v>0</v>
      </c>
      <c r="G72" s="25">
        <v>508</v>
      </c>
      <c r="H72" s="25">
        <v>0</v>
      </c>
      <c r="I72" s="34">
        <f t="shared" si="2"/>
        <v>508</v>
      </c>
    </row>
    <row r="73" spans="1:9" ht="23.1" customHeight="1" x14ac:dyDescent="0.15">
      <c r="A73" s="260"/>
      <c r="B73" s="261"/>
      <c r="C73" s="221" t="s">
        <v>115</v>
      </c>
      <c r="D73" s="222"/>
      <c r="E73" s="65">
        <v>5614</v>
      </c>
      <c r="F73" s="66">
        <v>52</v>
      </c>
      <c r="G73" s="25">
        <v>5666</v>
      </c>
      <c r="H73" s="25">
        <v>0</v>
      </c>
      <c r="I73" s="34">
        <f t="shared" si="2"/>
        <v>5666</v>
      </c>
    </row>
    <row r="74" spans="1:9" ht="23.1" customHeight="1" x14ac:dyDescent="0.15">
      <c r="A74" s="260"/>
      <c r="B74" s="261"/>
      <c r="C74" s="221" t="s">
        <v>72</v>
      </c>
      <c r="D74" s="222"/>
      <c r="E74" s="65">
        <v>235</v>
      </c>
      <c r="F74" s="66">
        <v>1</v>
      </c>
      <c r="G74" s="25">
        <v>236</v>
      </c>
      <c r="H74" s="25">
        <v>0</v>
      </c>
      <c r="I74" s="34">
        <f t="shared" si="2"/>
        <v>236</v>
      </c>
    </row>
    <row r="75" spans="1:9" ht="23.1" customHeight="1" x14ac:dyDescent="0.15">
      <c r="A75" s="260"/>
      <c r="B75" s="261"/>
      <c r="C75" s="221" t="s">
        <v>73</v>
      </c>
      <c r="D75" s="222"/>
      <c r="E75" s="65">
        <v>45</v>
      </c>
      <c r="F75" s="66">
        <v>0</v>
      </c>
      <c r="G75" s="25">
        <v>45</v>
      </c>
      <c r="H75" s="25">
        <v>0</v>
      </c>
      <c r="I75" s="34">
        <f t="shared" si="2"/>
        <v>45</v>
      </c>
    </row>
    <row r="76" spans="1:9" ht="23.1" customHeight="1" x14ac:dyDescent="0.15">
      <c r="A76" s="265"/>
      <c r="B76" s="266"/>
      <c r="C76" s="223" t="s">
        <v>20</v>
      </c>
      <c r="D76" s="224"/>
      <c r="E76" s="66">
        <f>SUM(E72:E75)</f>
        <v>6402</v>
      </c>
      <c r="F76" s="66">
        <f>SUM(F72:F75)</f>
        <v>53</v>
      </c>
      <c r="G76" s="66">
        <f>SUM(G72:G75)</f>
        <v>6455</v>
      </c>
      <c r="H76" s="66">
        <f>SUM(H72:H75)</f>
        <v>0</v>
      </c>
      <c r="I76" s="34">
        <f t="shared" si="2"/>
        <v>6455</v>
      </c>
    </row>
    <row r="77" spans="1:9" ht="23.1" customHeight="1" x14ac:dyDescent="0.15">
      <c r="A77" s="258" t="s">
        <v>74</v>
      </c>
      <c r="B77" s="259"/>
      <c r="C77" s="221" t="s">
        <v>71</v>
      </c>
      <c r="D77" s="222"/>
      <c r="E77" s="27">
        <v>3695</v>
      </c>
      <c r="F77" s="25">
        <v>0</v>
      </c>
      <c r="G77" s="30" t="s">
        <v>118</v>
      </c>
      <c r="H77" s="30" t="s">
        <v>44</v>
      </c>
      <c r="I77" s="34">
        <v>3695</v>
      </c>
    </row>
    <row r="78" spans="1:9" ht="23.1" customHeight="1" x14ac:dyDescent="0.15">
      <c r="A78" s="260"/>
      <c r="B78" s="261"/>
      <c r="C78" s="221" t="s">
        <v>131</v>
      </c>
      <c r="D78" s="222"/>
      <c r="E78" s="27">
        <v>44244</v>
      </c>
      <c r="F78" s="25">
        <v>922</v>
      </c>
      <c r="G78" s="30" t="s">
        <v>118</v>
      </c>
      <c r="H78" s="30" t="s">
        <v>118</v>
      </c>
      <c r="I78" s="34">
        <v>45166</v>
      </c>
    </row>
    <row r="79" spans="1:9" ht="23.1" customHeight="1" x14ac:dyDescent="0.15">
      <c r="A79" s="260"/>
      <c r="B79" s="261"/>
      <c r="C79" s="221" t="s">
        <v>144</v>
      </c>
      <c r="D79" s="222"/>
      <c r="E79" s="27">
        <v>1624</v>
      </c>
      <c r="F79" s="25">
        <v>8</v>
      </c>
      <c r="G79" s="30" t="s">
        <v>44</v>
      </c>
      <c r="H79" s="30" t="s">
        <v>118</v>
      </c>
      <c r="I79" s="34">
        <v>1632</v>
      </c>
    </row>
    <row r="80" spans="1:9" ht="23.1" customHeight="1" x14ac:dyDescent="0.15">
      <c r="A80" s="260"/>
      <c r="B80" s="261"/>
      <c r="C80" s="227" t="s">
        <v>73</v>
      </c>
      <c r="D80" s="278"/>
      <c r="E80" s="67">
        <v>403</v>
      </c>
      <c r="F80" s="68">
        <v>0</v>
      </c>
      <c r="G80" s="30" t="s">
        <v>44</v>
      </c>
      <c r="H80" s="30" t="s">
        <v>118</v>
      </c>
      <c r="I80" s="69">
        <v>403</v>
      </c>
    </row>
    <row r="81" spans="1:9" ht="23.1" customHeight="1" x14ac:dyDescent="0.15">
      <c r="A81" s="265"/>
      <c r="B81" s="266"/>
      <c r="C81" s="279" t="s">
        <v>20</v>
      </c>
      <c r="D81" s="222"/>
      <c r="E81" s="27">
        <f>SUM(E77:E80)</f>
        <v>49966</v>
      </c>
      <c r="F81" s="25">
        <f>SUM(F77:F80)</f>
        <v>930</v>
      </c>
      <c r="G81" s="30" t="s">
        <v>118</v>
      </c>
      <c r="H81" s="30" t="s">
        <v>44</v>
      </c>
      <c r="I81" s="26">
        <f>SUM(I77:I80)</f>
        <v>50896</v>
      </c>
    </row>
    <row r="82" spans="1:9" ht="23.1" customHeight="1" x14ac:dyDescent="0.15">
      <c r="A82" s="258" t="s">
        <v>77</v>
      </c>
      <c r="B82" s="268"/>
      <c r="C82" s="271" t="s">
        <v>13</v>
      </c>
      <c r="D82" s="272"/>
      <c r="E82" s="27">
        <v>74593</v>
      </c>
      <c r="F82" s="25">
        <v>0</v>
      </c>
      <c r="G82" s="30" t="s">
        <v>44</v>
      </c>
      <c r="H82" s="30" t="s">
        <v>118</v>
      </c>
      <c r="I82" s="26">
        <v>74593</v>
      </c>
    </row>
    <row r="83" spans="1:9" ht="23.1" customHeight="1" x14ac:dyDescent="0.15">
      <c r="A83" s="260"/>
      <c r="B83" s="269"/>
      <c r="C83" s="70"/>
      <c r="D83" s="71" t="s">
        <v>78</v>
      </c>
      <c r="E83" s="72">
        <v>74499</v>
      </c>
      <c r="F83" s="33">
        <v>0</v>
      </c>
      <c r="G83" s="43" t="s">
        <v>118</v>
      </c>
      <c r="H83" s="43" t="s">
        <v>118</v>
      </c>
      <c r="I83" s="34">
        <v>74499</v>
      </c>
    </row>
    <row r="84" spans="1:9" ht="23.1" customHeight="1" x14ac:dyDescent="0.15">
      <c r="A84" s="270"/>
      <c r="B84" s="269"/>
      <c r="C84" s="273" t="s">
        <v>79</v>
      </c>
      <c r="D84" s="272"/>
      <c r="E84" s="27">
        <v>18254</v>
      </c>
      <c r="F84" s="25">
        <v>0</v>
      </c>
      <c r="G84" s="30" t="s">
        <v>118</v>
      </c>
      <c r="H84" s="30" t="s">
        <v>44</v>
      </c>
      <c r="I84" s="26">
        <v>18254</v>
      </c>
    </row>
    <row r="85" spans="1:9" ht="23.1" customHeight="1" x14ac:dyDescent="0.15">
      <c r="A85" s="270"/>
      <c r="B85" s="269"/>
      <c r="C85" s="273" t="s">
        <v>80</v>
      </c>
      <c r="D85" s="272"/>
      <c r="E85" s="27">
        <v>1605</v>
      </c>
      <c r="F85" s="25">
        <v>0</v>
      </c>
      <c r="G85" s="30" t="s">
        <v>118</v>
      </c>
      <c r="H85" s="30" t="s">
        <v>118</v>
      </c>
      <c r="I85" s="26">
        <v>1605</v>
      </c>
    </row>
    <row r="86" spans="1:9" ht="23.1" customHeight="1" x14ac:dyDescent="0.15">
      <c r="A86" s="270"/>
      <c r="B86" s="269"/>
      <c r="C86" s="271" t="s">
        <v>20</v>
      </c>
      <c r="D86" s="274"/>
      <c r="E86" s="61">
        <f>SUM(E82,E84,E85)</f>
        <v>94452</v>
      </c>
      <c r="F86" s="66">
        <f>SUM(F82,F84,F85)</f>
        <v>0</v>
      </c>
      <c r="G86" s="30" t="s">
        <v>118</v>
      </c>
      <c r="H86" s="73" t="s">
        <v>44</v>
      </c>
      <c r="I86" s="74">
        <f>SUM(I82,I84,I85)</f>
        <v>94452</v>
      </c>
    </row>
    <row r="87" spans="1:9" ht="23.1" customHeight="1" thickBot="1" x14ac:dyDescent="0.2">
      <c r="A87" s="275" t="s">
        <v>81</v>
      </c>
      <c r="B87" s="276"/>
      <c r="C87" s="276"/>
      <c r="D87" s="277"/>
      <c r="E87" s="173">
        <v>532552</v>
      </c>
      <c r="F87" s="75">
        <v>22</v>
      </c>
      <c r="G87" s="43" t="s">
        <v>44</v>
      </c>
      <c r="H87" s="43" t="s">
        <v>118</v>
      </c>
      <c r="I87" s="34">
        <v>532574</v>
      </c>
    </row>
    <row r="88" spans="1:9" ht="23.1" customHeight="1" thickBot="1" x14ac:dyDescent="0.2">
      <c r="A88" s="302" t="s">
        <v>135</v>
      </c>
      <c r="B88" s="303"/>
      <c r="C88" s="303"/>
      <c r="D88" s="304"/>
      <c r="E88" s="76">
        <f>SUM(E14,E17,E18,E21,E22,E76)</f>
        <v>1357978</v>
      </c>
      <c r="F88" s="76">
        <f>SUM(F14,F17,F18,F21,F22,F76)</f>
        <v>28922</v>
      </c>
      <c r="G88" s="76">
        <f>SUM(G14,G17,G21,G22,G76)</f>
        <v>1386424</v>
      </c>
      <c r="H88" s="76">
        <f>SUM(H14,H17,H21,H22,H76)</f>
        <v>476</v>
      </c>
      <c r="I88" s="80">
        <f>SUM(I14,I17,I18,I21,I22,I76)</f>
        <v>1386900</v>
      </c>
    </row>
    <row r="89" spans="1:9" ht="23.1" customHeight="1" thickBot="1" x14ac:dyDescent="0.2">
      <c r="A89" s="302" t="s">
        <v>83</v>
      </c>
      <c r="B89" s="303"/>
      <c r="C89" s="303"/>
      <c r="D89" s="304"/>
      <c r="E89" s="77">
        <f>SUM(E14,E17,E18,E21,E22,E28,E29,E37,E38,E39,E40,E41,E48,E50,E51,E52,E53,E54,E76)</f>
        <v>2804239</v>
      </c>
      <c r="F89" s="77">
        <f>SUM(F14,F17,F18,F21,F22,F28,F29,F37,F38,F39,F40,F41,F48,F50,F51,F52,F53,F54,F76)</f>
        <v>28998</v>
      </c>
      <c r="G89" s="78" t="s">
        <v>118</v>
      </c>
      <c r="H89" s="78" t="s">
        <v>118</v>
      </c>
      <c r="I89" s="80">
        <f>SUM(I14,I17,I18,I21,I22,I28,I29,I37,I38,I39,I40,I41,I48,I50,I51,I52,I53,I54,I76)</f>
        <v>2833237</v>
      </c>
    </row>
    <row r="90" spans="1:9" ht="23.1" customHeight="1" thickBot="1" x14ac:dyDescent="0.2">
      <c r="A90" s="302" t="s">
        <v>84</v>
      </c>
      <c r="B90" s="303"/>
      <c r="C90" s="303"/>
      <c r="D90" s="304"/>
      <c r="E90" s="79" t="s">
        <v>118</v>
      </c>
      <c r="F90" s="78" t="s">
        <v>118</v>
      </c>
      <c r="G90" s="78" t="s">
        <v>44</v>
      </c>
      <c r="H90" s="78" t="s">
        <v>118</v>
      </c>
      <c r="I90" s="80">
        <f>SUM(I11,I13,I16,I18,I20,I22)</f>
        <v>480555</v>
      </c>
    </row>
    <row r="91" spans="1:9" ht="23.1" customHeight="1" thickBot="1" x14ac:dyDescent="0.2">
      <c r="A91" s="302" t="s">
        <v>85</v>
      </c>
      <c r="B91" s="303"/>
      <c r="C91" s="303"/>
      <c r="D91" s="304"/>
      <c r="E91" s="81">
        <f>IF(I90=0,0,IF(I81=0,0,I81/I90))</f>
        <v>0.10591087388540334</v>
      </c>
      <c r="F91" s="82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83"/>
      <c r="G92" s="83"/>
      <c r="H92" s="83"/>
      <c r="I92" s="83"/>
    </row>
    <row r="93" spans="1:9" s="17" customFormat="1" ht="17.25" customHeight="1" thickBot="1" x14ac:dyDescent="0.2">
      <c r="A93" s="84" t="s">
        <v>86</v>
      </c>
      <c r="C93" s="84"/>
      <c r="D93" s="84"/>
      <c r="E93" s="85"/>
      <c r="F93" s="85"/>
      <c r="G93" s="85"/>
      <c r="H93" s="85"/>
      <c r="I93" s="86"/>
    </row>
    <row r="94" spans="1:9" s="17" customFormat="1" ht="18.75" customHeight="1" thickBot="1" x14ac:dyDescent="0.2">
      <c r="A94" s="283" t="s">
        <v>7</v>
      </c>
      <c r="B94" s="284"/>
      <c r="C94" s="284"/>
      <c r="D94" s="285"/>
      <c r="E94" s="152" t="s">
        <v>8</v>
      </c>
      <c r="F94" s="88" t="s">
        <v>9</v>
      </c>
      <c r="G94" s="88" t="s">
        <v>10</v>
      </c>
      <c r="H94" s="88" t="s">
        <v>11</v>
      </c>
      <c r="I94" s="89" t="s">
        <v>126</v>
      </c>
    </row>
    <row r="95" spans="1:9" s="17" customFormat="1" ht="23.1" hidden="1" customHeight="1" thickBot="1" x14ac:dyDescent="0.2">
      <c r="A95" s="305" t="s">
        <v>130</v>
      </c>
      <c r="B95" s="306"/>
      <c r="C95" s="90" t="s">
        <v>145</v>
      </c>
      <c r="D95" s="91" t="s">
        <v>15</v>
      </c>
      <c r="E95" s="92">
        <v>0</v>
      </c>
      <c r="F95" s="93">
        <v>0</v>
      </c>
      <c r="G95" s="93">
        <v>0</v>
      </c>
      <c r="H95" s="94" t="s">
        <v>24</v>
      </c>
      <c r="I95" s="80">
        <f>SUM(G95:H95)</f>
        <v>0</v>
      </c>
    </row>
    <row r="96" spans="1:9" s="17" customFormat="1" ht="23.1" customHeight="1" thickBot="1" x14ac:dyDescent="0.2">
      <c r="A96" s="280" t="s">
        <v>131</v>
      </c>
      <c r="B96" s="281"/>
      <c r="C96" s="282"/>
      <c r="D96" s="91" t="s">
        <v>18</v>
      </c>
      <c r="E96" s="92">
        <v>416255</v>
      </c>
      <c r="F96" s="93">
        <v>3367</v>
      </c>
      <c r="G96" s="93">
        <v>419622</v>
      </c>
      <c r="H96" s="94" t="s">
        <v>118</v>
      </c>
      <c r="I96" s="95">
        <f t="shared" ref="I96" si="3">SUM(G96:H96)</f>
        <v>419622</v>
      </c>
    </row>
    <row r="97" spans="1:9" s="17" customFormat="1" ht="9.75" customHeight="1" x14ac:dyDescent="0.15">
      <c r="A97" s="96"/>
      <c r="B97" s="96"/>
      <c r="C97" s="96"/>
      <c r="D97" s="96"/>
      <c r="E97" s="96"/>
      <c r="F97" s="96"/>
      <c r="G97" s="96"/>
      <c r="H97" s="96"/>
      <c r="I97" s="96"/>
    </row>
    <row r="98" spans="1:9" s="17" customFormat="1" ht="17.25" customHeight="1" thickBot="1" x14ac:dyDescent="0.2">
      <c r="A98" s="84" t="s">
        <v>91</v>
      </c>
      <c r="C98" s="84"/>
      <c r="D98" s="84"/>
      <c r="E98" s="85"/>
      <c r="F98" s="85"/>
      <c r="G98" s="85"/>
      <c r="H98" s="85"/>
      <c r="I98" s="86"/>
    </row>
    <row r="99" spans="1:9" s="17" customFormat="1" ht="18.75" customHeight="1" thickBot="1" x14ac:dyDescent="0.2">
      <c r="A99" s="283" t="s">
        <v>125</v>
      </c>
      <c r="B99" s="284"/>
      <c r="C99" s="284"/>
      <c r="D99" s="285"/>
      <c r="E99" s="152" t="s">
        <v>8</v>
      </c>
      <c r="F99" s="88" t="s">
        <v>9</v>
      </c>
      <c r="G99" s="88" t="s">
        <v>10</v>
      </c>
      <c r="H99" s="88" t="s">
        <v>11</v>
      </c>
      <c r="I99" s="89" t="s">
        <v>126</v>
      </c>
    </row>
    <row r="100" spans="1:9" s="17" customFormat="1" ht="23.1" hidden="1" customHeight="1" x14ac:dyDescent="0.15">
      <c r="A100" s="286" t="s">
        <v>13</v>
      </c>
      <c r="B100" s="287"/>
      <c r="C100" s="292" t="s">
        <v>134</v>
      </c>
      <c r="D100" s="155" t="s">
        <v>15</v>
      </c>
      <c r="E100" s="98">
        <f>E10+E95</f>
        <v>224898</v>
      </c>
      <c r="F100" s="99">
        <f>F10+F95</f>
        <v>0</v>
      </c>
      <c r="G100" s="99">
        <f>G10+G95</f>
        <v>224808</v>
      </c>
      <c r="H100" s="99">
        <f>H10</f>
        <v>90</v>
      </c>
      <c r="I100" s="100">
        <f>I10+I95</f>
        <v>224898</v>
      </c>
    </row>
    <row r="101" spans="1:9" s="17" customFormat="1" ht="23.1" hidden="1" customHeight="1" x14ac:dyDescent="0.15">
      <c r="A101" s="288"/>
      <c r="B101" s="289"/>
      <c r="C101" s="293"/>
      <c r="D101" s="147" t="s">
        <v>266</v>
      </c>
      <c r="E101" s="32">
        <f>E11</f>
        <v>1503</v>
      </c>
      <c r="F101" s="32">
        <f t="shared" ref="F101:I101" si="4">F11</f>
        <v>0</v>
      </c>
      <c r="G101" s="32">
        <f t="shared" si="4"/>
        <v>1471</v>
      </c>
      <c r="H101" s="32">
        <f>H11</f>
        <v>32</v>
      </c>
      <c r="I101" s="34">
        <f t="shared" si="4"/>
        <v>1503</v>
      </c>
    </row>
    <row r="102" spans="1:9" s="17" customFormat="1" ht="23.1" hidden="1" customHeight="1" thickBot="1" x14ac:dyDescent="0.2">
      <c r="A102" s="290"/>
      <c r="B102" s="291"/>
      <c r="C102" s="294" t="s">
        <v>20</v>
      </c>
      <c r="D102" s="254"/>
      <c r="E102" s="172">
        <f>E100+E101</f>
        <v>226401</v>
      </c>
      <c r="F102" s="101">
        <f>F100+F101</f>
        <v>0</v>
      </c>
      <c r="G102" s="101">
        <f>G100+G101</f>
        <v>226279</v>
      </c>
      <c r="H102" s="101">
        <f t="shared" ref="H102:I102" si="5">H100+H101</f>
        <v>122</v>
      </c>
      <c r="I102" s="54">
        <f t="shared" si="5"/>
        <v>226401</v>
      </c>
    </row>
    <row r="103" spans="1:9" s="17" customFormat="1" ht="23.1" customHeight="1" x14ac:dyDescent="0.15">
      <c r="A103" s="295" t="s">
        <v>115</v>
      </c>
      <c r="B103" s="296"/>
      <c r="C103" s="297"/>
      <c r="D103" s="155" t="s">
        <v>18</v>
      </c>
      <c r="E103" s="98">
        <f>E15+E96</f>
        <v>1049540</v>
      </c>
      <c r="F103" s="99">
        <f>F15+F96</f>
        <v>15116</v>
      </c>
      <c r="G103" s="99">
        <f>G15+G96</f>
        <v>1064360</v>
      </c>
      <c r="H103" s="99">
        <f>H15</f>
        <v>296</v>
      </c>
      <c r="I103" s="100">
        <f t="shared" ref="I103" si="6">I15+I96</f>
        <v>1064656</v>
      </c>
    </row>
    <row r="104" spans="1:9" s="17" customFormat="1" ht="23.1" customHeight="1" x14ac:dyDescent="0.15">
      <c r="A104" s="195"/>
      <c r="B104" s="196"/>
      <c r="C104" s="298"/>
      <c r="D104" s="102" t="s">
        <v>19</v>
      </c>
      <c r="E104" s="170">
        <f>E16</f>
        <v>422574</v>
      </c>
      <c r="F104" s="103">
        <f t="shared" ref="F104:I104" si="7">F16</f>
        <v>16991</v>
      </c>
      <c r="G104" s="103">
        <f t="shared" si="7"/>
        <v>439511</v>
      </c>
      <c r="H104" s="104">
        <f t="shared" si="7"/>
        <v>54</v>
      </c>
      <c r="I104" s="105">
        <f t="shared" si="7"/>
        <v>439565</v>
      </c>
    </row>
    <row r="105" spans="1:9" s="17" customFormat="1" ht="23.1" customHeight="1" thickBot="1" x14ac:dyDescent="0.2">
      <c r="A105" s="299"/>
      <c r="B105" s="300"/>
      <c r="C105" s="301"/>
      <c r="D105" s="106" t="s">
        <v>22</v>
      </c>
      <c r="E105" s="172">
        <f>E103+E104</f>
        <v>1472114</v>
      </c>
      <c r="F105" s="101">
        <f t="shared" ref="F105:I105" si="8">F103+F104</f>
        <v>32107</v>
      </c>
      <c r="G105" s="101">
        <f t="shared" si="8"/>
        <v>1503871</v>
      </c>
      <c r="H105" s="107">
        <f t="shared" si="8"/>
        <v>350</v>
      </c>
      <c r="I105" s="54">
        <f t="shared" si="8"/>
        <v>1504221</v>
      </c>
    </row>
    <row r="106" spans="1:9" s="17" customFormat="1" ht="23.1" customHeight="1" thickBot="1" x14ac:dyDescent="0.2">
      <c r="A106" s="280" t="s">
        <v>135</v>
      </c>
      <c r="B106" s="281"/>
      <c r="C106" s="281"/>
      <c r="D106" s="315"/>
      <c r="E106" s="76">
        <f>E88+E95+E96</f>
        <v>1774233</v>
      </c>
      <c r="F106" s="76">
        <f>F88+F95+F96</f>
        <v>32289</v>
      </c>
      <c r="G106" s="76">
        <f>G88+G95+G96</f>
        <v>1806046</v>
      </c>
      <c r="H106" s="76">
        <f>H88</f>
        <v>476</v>
      </c>
      <c r="I106" s="80">
        <f>I88+I95+I96</f>
        <v>1806522</v>
      </c>
    </row>
    <row r="107" spans="1:9" s="17" customFormat="1" ht="23.1" customHeight="1" thickBot="1" x14ac:dyDescent="0.2">
      <c r="A107" s="280" t="s">
        <v>83</v>
      </c>
      <c r="B107" s="281"/>
      <c r="C107" s="281"/>
      <c r="D107" s="315"/>
      <c r="E107" s="77">
        <f>E89+E95+E96</f>
        <v>3220494</v>
      </c>
      <c r="F107" s="77">
        <f>F89+F95+F96</f>
        <v>32365</v>
      </c>
      <c r="G107" s="78" t="s">
        <v>118</v>
      </c>
      <c r="H107" s="78" t="s">
        <v>44</v>
      </c>
      <c r="I107" s="80">
        <f>I89+I95+I96</f>
        <v>3252859</v>
      </c>
    </row>
    <row r="108" spans="1:9" s="17" customFormat="1" ht="23.1" customHeight="1" thickBot="1" x14ac:dyDescent="0.2">
      <c r="A108" s="280" t="s">
        <v>95</v>
      </c>
      <c r="B108" s="281"/>
      <c r="C108" s="281"/>
      <c r="D108" s="315"/>
      <c r="E108" s="108">
        <f>IF(I105=0,0,IF(I103=0,0,I103/I105))</f>
        <v>0.70777897662643985</v>
      </c>
      <c r="F108" s="96"/>
      <c r="G108" s="96"/>
      <c r="H108" s="96"/>
      <c r="I108" s="96"/>
    </row>
    <row r="109" spans="1:9" s="17" customFormat="1" ht="21.95" customHeight="1" x14ac:dyDescent="0.15">
      <c r="A109" s="109"/>
      <c r="B109" s="109"/>
      <c r="C109" s="110"/>
      <c r="D109" s="110"/>
      <c r="E109" s="110"/>
      <c r="F109" s="110"/>
      <c r="G109" s="110"/>
      <c r="H109" s="110"/>
      <c r="I109" s="110"/>
    </row>
    <row r="110" spans="1:9" s="17" customFormat="1" ht="21.95" customHeight="1" x14ac:dyDescent="0.15">
      <c r="A110" s="109"/>
      <c r="B110" s="109"/>
      <c r="C110" s="110"/>
      <c r="D110" s="110"/>
      <c r="E110" s="110"/>
      <c r="F110" s="110"/>
      <c r="G110" s="110"/>
      <c r="H110" s="110"/>
      <c r="I110" s="110"/>
    </row>
    <row r="111" spans="1:9" s="17" customFormat="1" ht="21.95" hidden="1" customHeight="1" x14ac:dyDescent="0.15">
      <c r="A111" s="109"/>
      <c r="B111" s="109"/>
      <c r="C111" s="110"/>
      <c r="D111" s="110"/>
      <c r="E111" s="110"/>
      <c r="F111" s="110"/>
      <c r="G111" s="110"/>
      <c r="H111" s="110"/>
      <c r="I111" s="110"/>
    </row>
    <row r="112" spans="1:9" s="17" customFormat="1" ht="21.95" hidden="1" customHeight="1" x14ac:dyDescent="0.15">
      <c r="A112" s="109"/>
      <c r="B112" s="109"/>
      <c r="C112" s="110"/>
      <c r="D112" s="110"/>
      <c r="E112" s="110"/>
      <c r="F112" s="110"/>
      <c r="G112" s="110"/>
      <c r="H112" s="110"/>
      <c r="I112" s="110"/>
    </row>
    <row r="113" spans="1:9" s="17" customFormat="1" ht="21.95" hidden="1" customHeight="1" x14ac:dyDescent="0.15">
      <c r="A113" s="109"/>
      <c r="B113" s="109"/>
      <c r="C113" s="110"/>
      <c r="D113" s="110"/>
      <c r="E113" s="110"/>
      <c r="F113" s="110"/>
      <c r="G113" s="110"/>
      <c r="H113" s="110"/>
      <c r="I113" s="110"/>
    </row>
    <row r="114" spans="1:9" ht="9.75" hidden="1" customHeight="1" x14ac:dyDescent="0.15">
      <c r="A114" s="111"/>
      <c r="B114" s="111"/>
      <c r="C114" s="111"/>
      <c r="D114" s="111"/>
      <c r="E114" s="111"/>
      <c r="F114" s="111"/>
      <c r="G114" s="111"/>
      <c r="H114" s="111"/>
      <c r="I114" s="111"/>
    </row>
    <row r="115" spans="1:9" ht="28.5" x14ac:dyDescent="0.3">
      <c r="A115" s="316" t="str">
        <f>A1</f>
        <v>検査関係業務量報告</v>
      </c>
      <c r="B115" s="316"/>
      <c r="C115" s="316"/>
      <c r="D115" s="316"/>
      <c r="E115" s="316"/>
      <c r="F115" s="316"/>
      <c r="G115" s="316"/>
      <c r="H115" s="316"/>
      <c r="I115" s="316"/>
    </row>
    <row r="116" spans="1:9" ht="12.75" customHeight="1" x14ac:dyDescent="0.3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ht="15.75" customHeight="1" x14ac:dyDescent="0.2">
      <c r="A117" s="56"/>
      <c r="B117" s="57"/>
      <c r="C117" s="57"/>
      <c r="F117" s="7"/>
      <c r="G117" s="7"/>
      <c r="H117" s="8"/>
      <c r="I117" s="255" t="str">
        <f>IF(I3="","",I3)</f>
        <v/>
      </c>
    </row>
    <row r="118" spans="1:9" ht="23.25" customHeight="1" x14ac:dyDescent="0.15">
      <c r="A118" s="256" t="str">
        <f>A4</f>
        <v>令和 3年 3月</v>
      </c>
      <c r="B118" s="257"/>
      <c r="C118" s="257"/>
      <c r="D118" s="257"/>
      <c r="E118" s="257"/>
      <c r="F118" s="257"/>
      <c r="G118" s="257"/>
      <c r="H118" s="257"/>
      <c r="I118" s="255"/>
    </row>
    <row r="119" spans="1:9" ht="20.25" customHeight="1" x14ac:dyDescent="0.15">
      <c r="A119" s="58" t="str">
        <f>A5</f>
        <v>全国計</v>
      </c>
      <c r="B119" s="59"/>
      <c r="C119" s="59"/>
      <c r="D119" s="59"/>
      <c r="E119" s="10"/>
      <c r="F119" s="11"/>
      <c r="G119" s="11"/>
      <c r="H119" s="11"/>
      <c r="I119" s="14" t="s">
        <v>136</v>
      </c>
    </row>
    <row r="120" spans="1:9" s="17" customFormat="1" ht="9.9499999999999993" customHeight="1" x14ac:dyDescent="0.15"/>
    <row r="121" spans="1:9" s="17" customFormat="1" ht="19.5" customHeight="1" thickBot="1" x14ac:dyDescent="0.2">
      <c r="A121" s="84" t="s">
        <v>97</v>
      </c>
    </row>
    <row r="122" spans="1:9" s="17" customFormat="1" ht="18.75" customHeight="1" thickBot="1" x14ac:dyDescent="0.2">
      <c r="A122" s="283" t="s">
        <v>125</v>
      </c>
      <c r="B122" s="284"/>
      <c r="C122" s="284"/>
      <c r="D122" s="285"/>
      <c r="E122" s="152" t="s">
        <v>8</v>
      </c>
      <c r="F122" s="88" t="s">
        <v>9</v>
      </c>
      <c r="G122" s="88" t="s">
        <v>10</v>
      </c>
      <c r="H122" s="88" t="s">
        <v>11</v>
      </c>
      <c r="I122" s="89" t="s">
        <v>12</v>
      </c>
    </row>
    <row r="123" spans="1:9" s="17" customFormat="1" ht="18.95" customHeight="1" x14ac:dyDescent="0.15">
      <c r="A123" s="307" t="s">
        <v>33</v>
      </c>
      <c r="B123" s="308"/>
      <c r="C123" s="309"/>
      <c r="D123" s="310"/>
      <c r="E123" s="98">
        <f>E29</f>
        <v>783560</v>
      </c>
      <c r="F123" s="98">
        <f>F29</f>
        <v>3</v>
      </c>
      <c r="G123" s="112" t="s">
        <v>118</v>
      </c>
      <c r="H123" s="112" t="s">
        <v>118</v>
      </c>
      <c r="I123" s="100">
        <f>I29</f>
        <v>783563</v>
      </c>
    </row>
    <row r="124" spans="1:9" s="17" customFormat="1" ht="18.75" customHeight="1" x14ac:dyDescent="0.15">
      <c r="A124" s="311"/>
      <c r="B124" s="312"/>
      <c r="C124" s="200" t="s">
        <v>98</v>
      </c>
      <c r="D124" s="199"/>
      <c r="E124" s="32">
        <v>868</v>
      </c>
      <c r="F124" s="33">
        <v>0</v>
      </c>
      <c r="G124" s="43" t="s">
        <v>44</v>
      </c>
      <c r="H124" s="43" t="s">
        <v>44</v>
      </c>
      <c r="I124" s="34">
        <v>868</v>
      </c>
    </row>
    <row r="125" spans="1:9" s="17" customFormat="1" ht="18.95" customHeight="1" thickBot="1" x14ac:dyDescent="0.2">
      <c r="A125" s="313"/>
      <c r="B125" s="314"/>
      <c r="C125" s="294" t="s">
        <v>99</v>
      </c>
      <c r="D125" s="254"/>
      <c r="E125" s="107">
        <f>E123-E124</f>
        <v>782692</v>
      </c>
      <c r="F125" s="107">
        <f>F123-F124</f>
        <v>3</v>
      </c>
      <c r="G125" s="52" t="s">
        <v>118</v>
      </c>
      <c r="H125" s="52" t="s">
        <v>44</v>
      </c>
      <c r="I125" s="54">
        <f>I123-I124</f>
        <v>782695</v>
      </c>
    </row>
    <row r="126" spans="1:9" s="17" customFormat="1" ht="9.75" customHeight="1" x14ac:dyDescent="0.15">
      <c r="A126" s="96"/>
      <c r="B126" s="96"/>
      <c r="C126" s="96"/>
      <c r="D126" s="96"/>
      <c r="E126" s="96"/>
      <c r="F126" s="96"/>
      <c r="G126" s="96"/>
      <c r="H126" s="96"/>
      <c r="I126" s="96"/>
    </row>
    <row r="127" spans="1:9" ht="18" customHeight="1" thickBot="1" x14ac:dyDescent="0.2">
      <c r="A127" s="113" t="s">
        <v>137</v>
      </c>
      <c r="B127" s="113"/>
      <c r="C127" s="113"/>
      <c r="D127" s="96"/>
      <c r="E127" s="111"/>
      <c r="F127" s="111"/>
      <c r="G127" s="111"/>
      <c r="H127" s="111"/>
      <c r="I127" s="114"/>
    </row>
    <row r="128" spans="1:9" ht="21.95" customHeight="1" x14ac:dyDescent="0.15">
      <c r="A128" s="115"/>
      <c r="B128" s="116"/>
      <c r="C128" s="325" t="s">
        <v>101</v>
      </c>
      <c r="D128" s="326"/>
      <c r="E128" s="327" t="s">
        <v>102</v>
      </c>
      <c r="F128" s="325" t="s">
        <v>103</v>
      </c>
      <c r="G128" s="326"/>
      <c r="H128" s="329" t="s">
        <v>20</v>
      </c>
      <c r="I128" s="330"/>
    </row>
    <row r="129" spans="1:9" ht="21.95" customHeight="1" thickBot="1" x14ac:dyDescent="0.2">
      <c r="A129" s="117"/>
      <c r="B129" s="118"/>
      <c r="C129" s="119" t="s">
        <v>104</v>
      </c>
      <c r="D129" s="120" t="s">
        <v>105</v>
      </c>
      <c r="E129" s="328"/>
      <c r="F129" s="121" t="s">
        <v>104</v>
      </c>
      <c r="G129" s="122" t="s">
        <v>105</v>
      </c>
      <c r="H129" s="331"/>
      <c r="I129" s="332"/>
    </row>
    <row r="130" spans="1:9" ht="21.95" customHeight="1" x14ac:dyDescent="0.15">
      <c r="A130" s="333" t="s">
        <v>106</v>
      </c>
      <c r="B130" s="334"/>
      <c r="C130" s="123">
        <v>1607129</v>
      </c>
      <c r="D130" s="124">
        <v>177795</v>
      </c>
      <c r="E130" s="125">
        <v>13132</v>
      </c>
      <c r="F130" s="123">
        <v>372</v>
      </c>
      <c r="G130" s="124">
        <v>3</v>
      </c>
      <c r="H130" s="335">
        <v>1798431</v>
      </c>
      <c r="I130" s="336"/>
    </row>
    <row r="131" spans="1:9" ht="21.95" customHeight="1" thickBot="1" x14ac:dyDescent="0.2">
      <c r="A131" s="317" t="s">
        <v>107</v>
      </c>
      <c r="B131" s="318"/>
      <c r="C131" s="126">
        <v>167</v>
      </c>
      <c r="D131" s="127">
        <v>0</v>
      </c>
      <c r="E131" s="128">
        <v>0</v>
      </c>
      <c r="F131" s="126">
        <v>0</v>
      </c>
      <c r="G131" s="127">
        <v>0</v>
      </c>
      <c r="H131" s="319">
        <v>167</v>
      </c>
      <c r="I131" s="320"/>
    </row>
    <row r="132" spans="1:9" ht="21.95" customHeight="1" thickBot="1" x14ac:dyDescent="0.2">
      <c r="A132" s="321" t="s">
        <v>108</v>
      </c>
      <c r="B132" s="322"/>
      <c r="C132" s="129">
        <v>10129811300</v>
      </c>
      <c r="D132" s="130">
        <v>1032614100</v>
      </c>
      <c r="E132" s="129">
        <v>62287700</v>
      </c>
      <c r="F132" s="131">
        <v>1078800</v>
      </c>
      <c r="G132" s="80">
        <v>13200</v>
      </c>
      <c r="H132" s="323">
        <v>11225805100</v>
      </c>
      <c r="I132" s="324"/>
    </row>
    <row r="133" spans="1:9" s="17" customFormat="1" ht="21.95" customHeight="1" x14ac:dyDescent="0.15">
      <c r="A133" s="109"/>
      <c r="B133" s="109"/>
      <c r="C133" s="110"/>
      <c r="D133" s="110"/>
      <c r="E133" s="110"/>
      <c r="F133" s="110"/>
      <c r="G133" s="110"/>
      <c r="H133" s="110"/>
      <c r="I133" s="110"/>
    </row>
    <row r="134" spans="1:9" s="17" customFormat="1" ht="21.95" customHeight="1" x14ac:dyDescent="0.15">
      <c r="A134" s="109"/>
      <c r="B134" s="109"/>
      <c r="C134" s="110"/>
      <c r="D134" s="110"/>
      <c r="E134" s="110"/>
      <c r="F134" s="110"/>
      <c r="G134" s="110"/>
      <c r="H134" s="110"/>
      <c r="I134" s="110"/>
    </row>
    <row r="135" spans="1:9" s="17" customFormat="1" ht="21.95" customHeight="1" x14ac:dyDescent="0.15">
      <c r="A135" s="109"/>
      <c r="B135" s="109"/>
      <c r="C135" s="110"/>
      <c r="D135" s="110"/>
      <c r="E135" s="110"/>
      <c r="F135" s="110"/>
      <c r="G135" s="110"/>
      <c r="H135" s="110"/>
      <c r="I135" s="110"/>
    </row>
    <row r="136" spans="1:9" s="17" customFormat="1" ht="21.95" customHeight="1" x14ac:dyDescent="0.15">
      <c r="A136" s="109"/>
      <c r="B136" s="109"/>
      <c r="C136" s="110"/>
      <c r="D136" s="110"/>
      <c r="E136" s="110"/>
      <c r="F136" s="110"/>
      <c r="G136" s="110"/>
      <c r="H136" s="110"/>
      <c r="I136" s="110"/>
    </row>
    <row r="137" spans="1:9" s="17" customFormat="1" ht="21.95" customHeight="1" x14ac:dyDescent="0.15">
      <c r="A137" s="109"/>
      <c r="B137" s="109"/>
      <c r="C137" s="110"/>
      <c r="D137" s="110"/>
      <c r="E137" s="110"/>
      <c r="F137" s="110"/>
      <c r="G137" s="110"/>
      <c r="H137" s="110"/>
      <c r="I137" s="110"/>
    </row>
    <row r="138" spans="1:9" s="17" customFormat="1" ht="21.95" customHeight="1" x14ac:dyDescent="0.15">
      <c r="A138" s="109"/>
      <c r="B138" s="109"/>
      <c r="C138" s="110"/>
      <c r="D138" s="110"/>
      <c r="E138" s="110"/>
      <c r="F138" s="110"/>
      <c r="G138" s="110"/>
      <c r="H138" s="110"/>
      <c r="I138" s="110"/>
    </row>
    <row r="139" spans="1:9" s="17" customFormat="1" ht="21.95" customHeight="1" x14ac:dyDescent="0.15">
      <c r="A139" s="109"/>
      <c r="B139" s="109"/>
      <c r="C139" s="110"/>
      <c r="D139" s="110"/>
      <c r="E139" s="110"/>
      <c r="F139" s="110"/>
      <c r="G139" s="110"/>
      <c r="H139" s="110"/>
      <c r="I139" s="110"/>
    </row>
    <row r="140" spans="1:9" s="17" customFormat="1" ht="21.95" customHeight="1" x14ac:dyDescent="0.15">
      <c r="A140" s="109"/>
      <c r="B140" s="109"/>
      <c r="C140" s="110"/>
      <c r="D140" s="110"/>
      <c r="E140" s="110"/>
      <c r="F140" s="110"/>
      <c r="G140" s="110"/>
      <c r="H140" s="110"/>
      <c r="I140" s="110"/>
    </row>
    <row r="141" spans="1:9" s="17" customFormat="1" ht="21.95" customHeight="1" x14ac:dyDescent="0.15">
      <c r="A141" s="109"/>
      <c r="B141" s="109"/>
      <c r="C141" s="110"/>
      <c r="D141" s="110"/>
      <c r="E141" s="110"/>
      <c r="F141" s="110"/>
      <c r="G141" s="110"/>
      <c r="H141" s="110"/>
      <c r="I141" s="110"/>
    </row>
    <row r="142" spans="1:9" s="17" customFormat="1" ht="21.95" customHeight="1" x14ac:dyDescent="0.15">
      <c r="A142" s="109"/>
      <c r="B142" s="109"/>
      <c r="C142" s="110"/>
      <c r="D142" s="110"/>
      <c r="E142" s="110"/>
      <c r="F142" s="110"/>
      <c r="G142" s="110"/>
      <c r="H142" s="110"/>
      <c r="I142" s="110"/>
    </row>
    <row r="143" spans="1:9" s="17" customFormat="1" ht="21.95" customHeight="1" x14ac:dyDescent="0.15">
      <c r="A143" s="109"/>
      <c r="B143" s="109"/>
      <c r="C143" s="110"/>
      <c r="D143" s="110"/>
      <c r="E143" s="110"/>
      <c r="F143" s="110"/>
      <c r="G143" s="110"/>
      <c r="H143" s="110"/>
      <c r="I143" s="110"/>
    </row>
    <row r="144" spans="1:9" s="17" customFormat="1" ht="21.95" customHeight="1" x14ac:dyDescent="0.15">
      <c r="A144" s="109"/>
      <c r="B144" s="109"/>
      <c r="C144" s="110"/>
      <c r="D144" s="110"/>
      <c r="E144" s="110"/>
      <c r="F144" s="110"/>
      <c r="G144" s="110"/>
      <c r="H144" s="110"/>
      <c r="I144" s="110"/>
    </row>
    <row r="145" spans="1:9" s="17" customFormat="1" ht="21.95" customHeight="1" x14ac:dyDescent="0.15">
      <c r="A145" s="109"/>
      <c r="B145" s="109"/>
      <c r="C145" s="110"/>
      <c r="D145" s="110"/>
      <c r="E145" s="110"/>
      <c r="F145" s="110"/>
      <c r="G145" s="110"/>
      <c r="H145" s="110"/>
      <c r="I145" s="110"/>
    </row>
    <row r="146" spans="1:9" s="17" customFormat="1" ht="21.95" customHeight="1" x14ac:dyDescent="0.15">
      <c r="A146" s="109"/>
      <c r="B146" s="109"/>
      <c r="C146" s="110"/>
      <c r="D146" s="110"/>
      <c r="E146" s="110"/>
      <c r="F146" s="110"/>
      <c r="G146" s="110"/>
      <c r="H146" s="110"/>
      <c r="I146" s="110"/>
    </row>
    <row r="147" spans="1:9" s="17" customFormat="1" ht="21.95" customHeight="1" x14ac:dyDescent="0.15">
      <c r="A147" s="109"/>
      <c r="B147" s="109"/>
      <c r="C147" s="110"/>
      <c r="D147" s="110"/>
      <c r="E147" s="110"/>
      <c r="F147" s="110"/>
      <c r="G147" s="110"/>
      <c r="H147" s="110"/>
      <c r="I147" s="110"/>
    </row>
    <row r="148" spans="1:9" s="17" customFormat="1" ht="21.95" customHeight="1" x14ac:dyDescent="0.15">
      <c r="A148" s="109"/>
      <c r="B148" s="109"/>
      <c r="C148" s="110"/>
      <c r="D148" s="110"/>
      <c r="E148" s="110"/>
      <c r="F148" s="110"/>
      <c r="G148" s="110"/>
      <c r="H148" s="110"/>
      <c r="I148" s="110"/>
    </row>
    <row r="149" spans="1:9" s="17" customFormat="1" ht="21.95" customHeight="1" x14ac:dyDescent="0.15">
      <c r="A149" s="109"/>
      <c r="B149" s="109"/>
      <c r="C149" s="110"/>
      <c r="D149" s="110"/>
      <c r="E149" s="110"/>
      <c r="F149" s="110"/>
      <c r="G149" s="110"/>
      <c r="H149" s="110"/>
      <c r="I149" s="110"/>
    </row>
    <row r="150" spans="1:9" s="17" customFormat="1" ht="21.95" customHeight="1" x14ac:dyDescent="0.15">
      <c r="A150" s="109"/>
      <c r="B150" s="109"/>
      <c r="C150" s="110"/>
      <c r="D150" s="110"/>
      <c r="E150" s="110"/>
      <c r="F150" s="110"/>
      <c r="G150" s="110"/>
      <c r="H150" s="110"/>
      <c r="I150" s="110"/>
    </row>
    <row r="151" spans="1:9" s="17" customFormat="1" ht="21.95" customHeight="1" x14ac:dyDescent="0.15">
      <c r="A151" s="109"/>
      <c r="B151" s="109"/>
      <c r="C151" s="110"/>
      <c r="D151" s="110"/>
      <c r="E151" s="110"/>
      <c r="F151" s="110"/>
      <c r="G151" s="110"/>
      <c r="H151" s="110"/>
      <c r="I151" s="110"/>
    </row>
    <row r="152" spans="1:9" s="17" customFormat="1" ht="21.95" customHeight="1" x14ac:dyDescent="0.15">
      <c r="A152" s="109"/>
      <c r="B152" s="109"/>
      <c r="C152" s="110"/>
      <c r="D152" s="110"/>
      <c r="E152" s="110"/>
      <c r="F152" s="110"/>
      <c r="G152" s="110"/>
      <c r="H152" s="110"/>
      <c r="I152" s="110"/>
    </row>
    <row r="153" spans="1:9" s="17" customFormat="1" ht="21.95" customHeight="1" x14ac:dyDescent="0.15">
      <c r="A153" s="109"/>
      <c r="B153" s="109"/>
      <c r="C153" s="110"/>
      <c r="D153" s="110"/>
      <c r="E153" s="110"/>
      <c r="F153" s="110"/>
      <c r="G153" s="110"/>
      <c r="H153" s="110"/>
      <c r="I153" s="110"/>
    </row>
    <row r="154" spans="1:9" s="17" customFormat="1" ht="21.95" customHeight="1" x14ac:dyDescent="0.15">
      <c r="A154" s="109"/>
      <c r="B154" s="109"/>
      <c r="C154" s="110"/>
      <c r="D154" s="110"/>
      <c r="E154" s="110"/>
      <c r="F154" s="110"/>
      <c r="G154" s="110"/>
      <c r="H154" s="110"/>
      <c r="I154" s="110"/>
    </row>
    <row r="155" spans="1:9" s="17" customFormat="1" ht="21.95" customHeight="1" x14ac:dyDescent="0.15">
      <c r="A155" s="109"/>
      <c r="B155" s="109"/>
      <c r="C155" s="110"/>
      <c r="D155" s="110"/>
      <c r="E155" s="110"/>
      <c r="F155" s="110"/>
      <c r="G155" s="110"/>
      <c r="H155" s="110"/>
      <c r="I155" s="110"/>
    </row>
    <row r="156" spans="1:9" s="17" customFormat="1" ht="21.95" customHeight="1" x14ac:dyDescent="0.15">
      <c r="A156" s="109"/>
      <c r="B156" s="109"/>
      <c r="C156" s="110"/>
      <c r="D156" s="110"/>
      <c r="E156" s="110"/>
      <c r="F156" s="110"/>
      <c r="G156" s="110"/>
      <c r="H156" s="110"/>
      <c r="I156" s="110"/>
    </row>
    <row r="157" spans="1:9" s="17" customFormat="1" ht="21.95" customHeight="1" x14ac:dyDescent="0.15">
      <c r="A157" s="109"/>
      <c r="B157" s="109"/>
      <c r="C157" s="110"/>
      <c r="D157" s="110"/>
      <c r="E157" s="110"/>
      <c r="F157" s="110"/>
      <c r="G157" s="110"/>
      <c r="H157" s="110"/>
      <c r="I157" s="110"/>
    </row>
    <row r="158" spans="1:9" s="17" customFormat="1" ht="21.95" customHeight="1" x14ac:dyDescent="0.15">
      <c r="A158" s="109"/>
      <c r="B158" s="109"/>
      <c r="C158" s="110"/>
      <c r="D158" s="110"/>
      <c r="E158" s="110"/>
      <c r="F158" s="110"/>
      <c r="G158" s="110"/>
      <c r="H158" s="110"/>
      <c r="I158" s="110"/>
    </row>
    <row r="159" spans="1:9" s="17" customFormat="1" ht="21.95" customHeight="1" x14ac:dyDescent="0.15">
      <c r="A159" s="109"/>
      <c r="B159" s="109"/>
      <c r="C159" s="110"/>
      <c r="D159" s="110"/>
      <c r="E159" s="110"/>
      <c r="F159" s="110"/>
      <c r="G159" s="110"/>
      <c r="H159" s="110"/>
      <c r="I159" s="110"/>
    </row>
    <row r="160" spans="1:9" s="17" customFormat="1" ht="21.95" customHeight="1" x14ac:dyDescent="0.15">
      <c r="A160" s="109"/>
      <c r="B160" s="109"/>
      <c r="C160" s="110"/>
      <c r="D160" s="110"/>
      <c r="E160" s="110"/>
      <c r="F160" s="110"/>
      <c r="G160" s="110"/>
      <c r="H160" s="110"/>
      <c r="I160" s="110"/>
    </row>
    <row r="161" spans="1:9" s="17" customFormat="1" ht="21.95" customHeight="1" x14ac:dyDescent="0.15">
      <c r="A161" s="109"/>
      <c r="B161" s="109"/>
      <c r="C161" s="110"/>
      <c r="D161" s="110"/>
      <c r="E161" s="110"/>
      <c r="F161" s="110"/>
      <c r="G161" s="110"/>
      <c r="H161" s="110"/>
      <c r="I161" s="110"/>
    </row>
    <row r="162" spans="1:9" s="17" customFormat="1" ht="21.95" customHeight="1" x14ac:dyDescent="0.15">
      <c r="A162" s="109"/>
      <c r="B162" s="109"/>
      <c r="C162" s="110"/>
      <c r="D162" s="110"/>
      <c r="E162" s="110"/>
      <c r="F162" s="110"/>
      <c r="G162" s="110"/>
      <c r="H162" s="110"/>
      <c r="I162" s="110"/>
    </row>
    <row r="163" spans="1:9" s="17" customFormat="1" ht="21.95" customHeight="1" x14ac:dyDescent="0.15">
      <c r="A163" s="109"/>
      <c r="B163" s="109"/>
      <c r="C163" s="110"/>
      <c r="D163" s="110"/>
      <c r="E163" s="110"/>
      <c r="F163" s="110"/>
      <c r="G163" s="110"/>
      <c r="H163" s="110"/>
      <c r="I163" s="110"/>
    </row>
    <row r="164" spans="1:9" s="17" customFormat="1" ht="21.95" customHeight="1" x14ac:dyDescent="0.15">
      <c r="A164" s="109"/>
      <c r="B164" s="109"/>
      <c r="C164" s="110"/>
      <c r="D164" s="110"/>
      <c r="E164" s="110"/>
      <c r="F164" s="110"/>
      <c r="G164" s="110"/>
      <c r="H164" s="110"/>
      <c r="I164" s="110"/>
    </row>
    <row r="165" spans="1:9" s="17" customFormat="1" ht="21.95" customHeight="1" x14ac:dyDescent="0.15">
      <c r="A165" s="109"/>
      <c r="B165" s="109"/>
      <c r="C165" s="110"/>
      <c r="D165" s="110"/>
      <c r="E165" s="110"/>
      <c r="F165" s="110"/>
      <c r="G165" s="110"/>
      <c r="H165" s="110"/>
      <c r="I165" s="110"/>
    </row>
    <row r="166" spans="1:9" s="17" customFormat="1" ht="21.95" customHeight="1" x14ac:dyDescent="0.15">
      <c r="A166" s="109"/>
      <c r="B166" s="109"/>
      <c r="C166" s="110"/>
      <c r="D166" s="110"/>
      <c r="E166" s="110"/>
      <c r="F166" s="110"/>
      <c r="G166" s="110"/>
      <c r="H166" s="110"/>
      <c r="I166" s="110"/>
    </row>
    <row r="167" spans="1:9" s="17" customFormat="1" ht="21.95" customHeight="1" x14ac:dyDescent="0.15">
      <c r="A167" s="109"/>
      <c r="B167" s="109"/>
      <c r="C167" s="110"/>
      <c r="D167" s="110"/>
      <c r="E167" s="110"/>
      <c r="F167" s="110"/>
      <c r="G167" s="110"/>
      <c r="H167" s="110"/>
      <c r="I167" s="110"/>
    </row>
    <row r="168" spans="1:9" s="17" customFormat="1" ht="21.95" customHeight="1" x14ac:dyDescent="0.15">
      <c r="A168" s="109"/>
      <c r="B168" s="109"/>
      <c r="C168" s="110"/>
      <c r="D168" s="110"/>
      <c r="E168" s="110"/>
      <c r="F168" s="110"/>
      <c r="G168" s="110"/>
      <c r="H168" s="110"/>
      <c r="I168" s="110"/>
    </row>
    <row r="169" spans="1:9" s="17" customFormat="1" ht="21.95" customHeight="1" x14ac:dyDescent="0.15">
      <c r="A169" s="109"/>
      <c r="B169" s="109"/>
      <c r="C169" s="110"/>
      <c r="D169" s="110"/>
      <c r="E169" s="110"/>
      <c r="F169" s="110"/>
      <c r="G169" s="110"/>
      <c r="H169" s="110"/>
      <c r="I169" s="110"/>
    </row>
    <row r="170" spans="1:9" s="17" customFormat="1" ht="21.95" customHeight="1" x14ac:dyDescent="0.15">
      <c r="A170" s="109"/>
      <c r="B170" s="109"/>
      <c r="C170" s="110"/>
      <c r="D170" s="110"/>
      <c r="E170" s="110"/>
      <c r="F170" s="110"/>
      <c r="G170" s="110"/>
      <c r="H170" s="110"/>
      <c r="I170" s="110"/>
    </row>
  </sheetData>
  <mergeCells count="109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122:D122"/>
    <mergeCell ref="A123:D123"/>
    <mergeCell ref="A124:B124"/>
    <mergeCell ref="C124:D124"/>
    <mergeCell ref="A125:B125"/>
    <mergeCell ref="C125:D125"/>
    <mergeCell ref="A106:D106"/>
    <mergeCell ref="A107:D107"/>
    <mergeCell ref="A108:D108"/>
    <mergeCell ref="A115:I115"/>
    <mergeCell ref="I117:I118"/>
    <mergeCell ref="A118:H118"/>
    <mergeCell ref="A131:B131"/>
    <mergeCell ref="H131:I131"/>
    <mergeCell ref="A132:B132"/>
    <mergeCell ref="H132:I132"/>
    <mergeCell ref="C128:D128"/>
    <mergeCell ref="E128:E129"/>
    <mergeCell ref="F128:G128"/>
    <mergeCell ref="H128:I129"/>
    <mergeCell ref="A130:B130"/>
    <mergeCell ref="H130:I130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r:id="rId1"/>
  <headerFooter alignWithMargins="0"/>
  <rowBreaks count="2" manualBreakCount="2">
    <brk id="54" max="9" man="1"/>
    <brk id="11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zoomScale="70" zoomScaleNormal="70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201" t="s">
        <v>0</v>
      </c>
      <c r="B1" s="201"/>
      <c r="C1" s="201"/>
      <c r="D1" s="201"/>
      <c r="E1" s="201"/>
      <c r="F1" s="201"/>
      <c r="G1" s="201"/>
      <c r="H1" s="201"/>
      <c r="I1" s="201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202" t="s">
        <v>1</v>
      </c>
    </row>
    <row r="4" spans="1:9" ht="19.5" customHeight="1" x14ac:dyDescent="0.15">
      <c r="A4" s="203" t="s">
        <v>2</v>
      </c>
      <c r="B4" s="203"/>
      <c r="C4" s="203"/>
      <c r="D4" s="203"/>
      <c r="E4" s="203"/>
      <c r="F4" s="203"/>
      <c r="G4" s="203"/>
      <c r="H4" s="203"/>
      <c r="I4" s="202"/>
    </row>
    <row r="5" spans="1:9" ht="20.25" customHeight="1" x14ac:dyDescent="0.15">
      <c r="A5" s="9" t="s">
        <v>3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5</v>
      </c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204" t="s">
        <v>7</v>
      </c>
      <c r="B9" s="205"/>
      <c r="C9" s="205"/>
      <c r="D9" s="206"/>
      <c r="E9" s="60" t="s">
        <v>8</v>
      </c>
      <c r="F9" s="18" t="s">
        <v>9</v>
      </c>
      <c r="G9" s="18" t="s">
        <v>10</v>
      </c>
      <c r="H9" s="18" t="s">
        <v>11</v>
      </c>
      <c r="I9" s="19" t="s">
        <v>12</v>
      </c>
    </row>
    <row r="10" spans="1:9" ht="23.1" customHeight="1" x14ac:dyDescent="0.15">
      <c r="A10" s="207" t="s">
        <v>13</v>
      </c>
      <c r="B10" s="208"/>
      <c r="C10" s="213" t="s">
        <v>14</v>
      </c>
      <c r="D10" s="20" t="s">
        <v>15</v>
      </c>
      <c r="E10" s="142">
        <v>95856</v>
      </c>
      <c r="F10" s="21">
        <v>0</v>
      </c>
      <c r="G10" s="21">
        <v>95850</v>
      </c>
      <c r="H10" s="21">
        <v>6</v>
      </c>
      <c r="I10" s="22">
        <f t="shared" ref="I10:I17" si="0">SUM(G10:H10)</f>
        <v>95856</v>
      </c>
    </row>
    <row r="11" spans="1:9" ht="23.1" customHeight="1" x14ac:dyDescent="0.15">
      <c r="A11" s="209"/>
      <c r="B11" s="210"/>
      <c r="C11" s="214"/>
      <c r="D11" s="23" t="s">
        <v>16</v>
      </c>
      <c r="E11" s="27">
        <v>918</v>
      </c>
      <c r="F11" s="25">
        <v>0</v>
      </c>
      <c r="G11" s="25">
        <v>918</v>
      </c>
      <c r="H11" s="25">
        <v>0</v>
      </c>
      <c r="I11" s="26">
        <f t="shared" si="0"/>
        <v>918</v>
      </c>
    </row>
    <row r="12" spans="1:9" ht="23.1" customHeight="1" x14ac:dyDescent="0.15">
      <c r="A12" s="209"/>
      <c r="B12" s="210"/>
      <c r="C12" s="215" t="s">
        <v>17</v>
      </c>
      <c r="D12" s="23" t="s">
        <v>18</v>
      </c>
      <c r="E12" s="27">
        <v>31689</v>
      </c>
      <c r="F12" s="25">
        <v>0</v>
      </c>
      <c r="G12" s="25">
        <v>31689</v>
      </c>
      <c r="H12" s="25">
        <v>0</v>
      </c>
      <c r="I12" s="26">
        <f t="shared" si="0"/>
        <v>31689</v>
      </c>
    </row>
    <row r="13" spans="1:9" ht="23.1" customHeight="1" x14ac:dyDescent="0.15">
      <c r="A13" s="209"/>
      <c r="B13" s="210"/>
      <c r="C13" s="214"/>
      <c r="D13" s="23" t="s">
        <v>19</v>
      </c>
      <c r="E13" s="27">
        <v>48269</v>
      </c>
      <c r="F13" s="25">
        <v>92</v>
      </c>
      <c r="G13" s="25">
        <v>48361</v>
      </c>
      <c r="H13" s="25">
        <v>0</v>
      </c>
      <c r="I13" s="26">
        <f t="shared" si="0"/>
        <v>48361</v>
      </c>
    </row>
    <row r="14" spans="1:9" ht="23.1" customHeight="1" x14ac:dyDescent="0.15">
      <c r="A14" s="211"/>
      <c r="B14" s="212"/>
      <c r="C14" s="216" t="s">
        <v>20</v>
      </c>
      <c r="D14" s="217"/>
      <c r="E14" s="28">
        <f>SUM(E10:E13)</f>
        <v>176732</v>
      </c>
      <c r="F14" s="25">
        <f>SUM(F10:F13)</f>
        <v>92</v>
      </c>
      <c r="G14" s="25">
        <f>SUM(G10:G13)</f>
        <v>176818</v>
      </c>
      <c r="H14" s="25">
        <f>SUM(H10:H13)</f>
        <v>6</v>
      </c>
      <c r="I14" s="26">
        <f t="shared" si="0"/>
        <v>176824</v>
      </c>
    </row>
    <row r="15" spans="1:9" ht="23.1" customHeight="1" x14ac:dyDescent="0.15">
      <c r="A15" s="184" t="s">
        <v>21</v>
      </c>
      <c r="B15" s="185"/>
      <c r="C15" s="186"/>
      <c r="D15" s="23" t="s">
        <v>18</v>
      </c>
      <c r="E15" s="27">
        <v>457953</v>
      </c>
      <c r="F15" s="25">
        <v>8351</v>
      </c>
      <c r="G15" s="25">
        <v>466261</v>
      </c>
      <c r="H15" s="25">
        <v>43</v>
      </c>
      <c r="I15" s="26">
        <f t="shared" si="0"/>
        <v>466304</v>
      </c>
    </row>
    <row r="16" spans="1:9" ht="23.1" customHeight="1" x14ac:dyDescent="0.15">
      <c r="A16" s="187"/>
      <c r="B16" s="188"/>
      <c r="C16" s="189"/>
      <c r="D16" s="23" t="s">
        <v>19</v>
      </c>
      <c r="E16" s="27">
        <v>299972</v>
      </c>
      <c r="F16" s="25">
        <v>11898</v>
      </c>
      <c r="G16" s="25">
        <v>311858</v>
      </c>
      <c r="H16" s="25">
        <v>12</v>
      </c>
      <c r="I16" s="26">
        <f t="shared" si="0"/>
        <v>311870</v>
      </c>
    </row>
    <row r="17" spans="1:9" ht="23.1" customHeight="1" x14ac:dyDescent="0.15">
      <c r="A17" s="190"/>
      <c r="B17" s="191"/>
      <c r="C17" s="192"/>
      <c r="D17" s="23" t="s">
        <v>22</v>
      </c>
      <c r="E17" s="28">
        <f>SUM(E15:E16)</f>
        <v>757925</v>
      </c>
      <c r="F17" s="25">
        <f>SUM(F15:F16)</f>
        <v>20249</v>
      </c>
      <c r="G17" s="25">
        <f>SUM(G15:G16)</f>
        <v>778119</v>
      </c>
      <c r="H17" s="24">
        <f>SUM(H15:H16)</f>
        <v>55</v>
      </c>
      <c r="I17" s="26">
        <f t="shared" si="0"/>
        <v>778174</v>
      </c>
    </row>
    <row r="18" spans="1:9" ht="23.1" customHeight="1" x14ac:dyDescent="0.15">
      <c r="A18" s="193" t="s">
        <v>23</v>
      </c>
      <c r="B18" s="194"/>
      <c r="C18" s="194"/>
      <c r="D18" s="29"/>
      <c r="E18" s="28">
        <v>0</v>
      </c>
      <c r="F18" s="25">
        <v>0</v>
      </c>
      <c r="G18" s="30" t="s">
        <v>24</v>
      </c>
      <c r="H18" s="31" t="s">
        <v>24</v>
      </c>
      <c r="I18" s="26">
        <v>0</v>
      </c>
    </row>
    <row r="19" spans="1:9" ht="23.1" customHeight="1" x14ac:dyDescent="0.15">
      <c r="A19" s="184" t="s">
        <v>25</v>
      </c>
      <c r="B19" s="185"/>
      <c r="C19" s="186"/>
      <c r="D19" s="23" t="s">
        <v>18</v>
      </c>
      <c r="E19" s="27">
        <v>432</v>
      </c>
      <c r="F19" s="25">
        <v>4</v>
      </c>
      <c r="G19" s="25">
        <v>436</v>
      </c>
      <c r="H19" s="25">
        <v>0</v>
      </c>
      <c r="I19" s="26">
        <f t="shared" ref="I19:I25" si="1">SUM(G19:H19)</f>
        <v>436</v>
      </c>
    </row>
    <row r="20" spans="1:9" ht="23.1" customHeight="1" x14ac:dyDescent="0.15">
      <c r="A20" s="187"/>
      <c r="B20" s="188"/>
      <c r="C20" s="189"/>
      <c r="D20" s="23" t="s">
        <v>19</v>
      </c>
      <c r="E20" s="27">
        <v>10291</v>
      </c>
      <c r="F20" s="25">
        <v>195</v>
      </c>
      <c r="G20" s="25">
        <v>10486</v>
      </c>
      <c r="H20" s="25">
        <v>0</v>
      </c>
      <c r="I20" s="26">
        <f t="shared" si="1"/>
        <v>10486</v>
      </c>
    </row>
    <row r="21" spans="1:9" ht="23.1" customHeight="1" x14ac:dyDescent="0.15">
      <c r="A21" s="190"/>
      <c r="B21" s="191"/>
      <c r="C21" s="192"/>
      <c r="D21" s="23" t="s">
        <v>22</v>
      </c>
      <c r="E21" s="28">
        <f>SUM(E19:E20)</f>
        <v>10723</v>
      </c>
      <c r="F21" s="25">
        <f>SUM(F19:F20)</f>
        <v>199</v>
      </c>
      <c r="G21" s="25">
        <f>SUM(G19:G20)</f>
        <v>10922</v>
      </c>
      <c r="H21" s="24">
        <f>SUM(H19:H20)</f>
        <v>0</v>
      </c>
      <c r="I21" s="26">
        <f t="shared" si="1"/>
        <v>10922</v>
      </c>
    </row>
    <row r="22" spans="1:9" ht="23.1" customHeight="1" x14ac:dyDescent="0.15">
      <c r="A22" s="195" t="s">
        <v>26</v>
      </c>
      <c r="B22" s="196"/>
      <c r="C22" s="196"/>
      <c r="D22" s="197"/>
      <c r="E22" s="72">
        <v>1025</v>
      </c>
      <c r="F22" s="33">
        <v>0</v>
      </c>
      <c r="G22" s="33">
        <v>1025</v>
      </c>
      <c r="H22" s="33">
        <v>0</v>
      </c>
      <c r="I22" s="34">
        <f t="shared" si="1"/>
        <v>1025</v>
      </c>
    </row>
    <row r="23" spans="1:9" ht="23.1" customHeight="1" x14ac:dyDescent="0.15">
      <c r="A23" s="35"/>
      <c r="B23" s="36"/>
      <c r="C23" s="198" t="s">
        <v>27</v>
      </c>
      <c r="D23" s="199"/>
      <c r="E23" s="72">
        <v>45</v>
      </c>
      <c r="F23" s="33">
        <v>0</v>
      </c>
      <c r="G23" s="33">
        <v>45</v>
      </c>
      <c r="H23" s="33">
        <v>0</v>
      </c>
      <c r="I23" s="34">
        <f t="shared" si="1"/>
        <v>45</v>
      </c>
    </row>
    <row r="24" spans="1:9" ht="23.1" customHeight="1" x14ac:dyDescent="0.15">
      <c r="A24" s="35"/>
      <c r="B24" s="36"/>
      <c r="C24" s="37"/>
      <c r="D24" s="38" t="s">
        <v>28</v>
      </c>
      <c r="E24" s="72">
        <v>6</v>
      </c>
      <c r="F24" s="33">
        <v>0</v>
      </c>
      <c r="G24" s="33">
        <v>6</v>
      </c>
      <c r="H24" s="33">
        <v>0</v>
      </c>
      <c r="I24" s="34">
        <f t="shared" si="1"/>
        <v>6</v>
      </c>
    </row>
    <row r="25" spans="1:9" ht="23.1" customHeight="1" x14ac:dyDescent="0.15">
      <c r="A25" s="39"/>
      <c r="B25" s="40"/>
      <c r="C25" s="200" t="s">
        <v>29</v>
      </c>
      <c r="D25" s="199"/>
      <c r="E25" s="72">
        <v>251</v>
      </c>
      <c r="F25" s="33">
        <v>0</v>
      </c>
      <c r="G25" s="33">
        <v>251</v>
      </c>
      <c r="H25" s="33">
        <v>0</v>
      </c>
      <c r="I25" s="34">
        <f t="shared" si="1"/>
        <v>251</v>
      </c>
    </row>
    <row r="26" spans="1:9" ht="23.1" customHeight="1" x14ac:dyDescent="0.15">
      <c r="A26" s="225" t="s">
        <v>30</v>
      </c>
      <c r="B26" s="185"/>
      <c r="C26" s="186"/>
      <c r="D26" s="23" t="s">
        <v>31</v>
      </c>
      <c r="E26" s="27">
        <v>1641</v>
      </c>
      <c r="F26" s="25">
        <v>0</v>
      </c>
      <c r="G26" s="30" t="s">
        <v>24</v>
      </c>
      <c r="H26" s="30" t="s">
        <v>24</v>
      </c>
      <c r="I26" s="26">
        <v>1641</v>
      </c>
    </row>
    <row r="27" spans="1:9" ht="23.1" customHeight="1" x14ac:dyDescent="0.15">
      <c r="A27" s="187"/>
      <c r="B27" s="188"/>
      <c r="C27" s="189"/>
      <c r="D27" s="23" t="s">
        <v>32</v>
      </c>
      <c r="E27" s="27">
        <v>10796</v>
      </c>
      <c r="F27" s="25">
        <v>0</v>
      </c>
      <c r="G27" s="30" t="s">
        <v>24</v>
      </c>
      <c r="H27" s="30" t="s">
        <v>24</v>
      </c>
      <c r="I27" s="26">
        <v>10796</v>
      </c>
    </row>
    <row r="28" spans="1:9" ht="23.1" customHeight="1" x14ac:dyDescent="0.15">
      <c r="A28" s="190"/>
      <c r="B28" s="191"/>
      <c r="C28" s="192"/>
      <c r="D28" s="23" t="s">
        <v>20</v>
      </c>
      <c r="E28" s="27">
        <f>SUM(E26:E27)</f>
        <v>12437</v>
      </c>
      <c r="F28" s="25">
        <f>SUM(F26:F27)</f>
        <v>0</v>
      </c>
      <c r="G28" s="30" t="s">
        <v>24</v>
      </c>
      <c r="H28" s="30" t="s">
        <v>24</v>
      </c>
      <c r="I28" s="26">
        <f>SUM(I26:I27)</f>
        <v>12437</v>
      </c>
    </row>
    <row r="29" spans="1:9" ht="23.1" customHeight="1" x14ac:dyDescent="0.15">
      <c r="A29" s="226" t="s">
        <v>33</v>
      </c>
      <c r="B29" s="227"/>
      <c r="C29" s="221"/>
      <c r="D29" s="222"/>
      <c r="E29" s="27">
        <v>393114</v>
      </c>
      <c r="F29" s="25">
        <v>0</v>
      </c>
      <c r="G29" s="30" t="s">
        <v>34</v>
      </c>
      <c r="H29" s="30" t="s">
        <v>35</v>
      </c>
      <c r="I29" s="26">
        <v>393114</v>
      </c>
    </row>
    <row r="30" spans="1:9" ht="23.1" customHeight="1" x14ac:dyDescent="0.15">
      <c r="A30" s="228"/>
      <c r="B30" s="229"/>
      <c r="C30" s="198" t="s">
        <v>36</v>
      </c>
      <c r="D30" s="199"/>
      <c r="E30" s="27">
        <v>132137</v>
      </c>
      <c r="F30" s="25">
        <v>0</v>
      </c>
      <c r="G30" s="30" t="s">
        <v>35</v>
      </c>
      <c r="H30" s="30" t="s">
        <v>35</v>
      </c>
      <c r="I30" s="26">
        <v>132137</v>
      </c>
    </row>
    <row r="31" spans="1:9" ht="23.1" customHeight="1" x14ac:dyDescent="0.15">
      <c r="A31" s="41"/>
      <c r="B31" s="42"/>
      <c r="C31" s="37"/>
      <c r="D31" s="38" t="s">
        <v>28</v>
      </c>
      <c r="E31" s="27">
        <v>12106</v>
      </c>
      <c r="F31" s="25">
        <v>0</v>
      </c>
      <c r="G31" s="30" t="s">
        <v>37</v>
      </c>
      <c r="H31" s="30" t="s">
        <v>35</v>
      </c>
      <c r="I31" s="26">
        <v>12106</v>
      </c>
    </row>
    <row r="32" spans="1:9" ht="23.1" customHeight="1" x14ac:dyDescent="0.15">
      <c r="A32" s="228"/>
      <c r="B32" s="229"/>
      <c r="C32" s="221" t="s">
        <v>29</v>
      </c>
      <c r="D32" s="222"/>
      <c r="E32" s="27">
        <v>51025</v>
      </c>
      <c r="F32" s="25">
        <v>0</v>
      </c>
      <c r="G32" s="30" t="s">
        <v>35</v>
      </c>
      <c r="H32" s="30" t="s">
        <v>35</v>
      </c>
      <c r="I32" s="26">
        <v>51025</v>
      </c>
    </row>
    <row r="33" spans="1:9" ht="23.1" customHeight="1" x14ac:dyDescent="0.15">
      <c r="A33" s="218" t="s">
        <v>38</v>
      </c>
      <c r="B33" s="219"/>
      <c r="C33" s="221" t="s">
        <v>39</v>
      </c>
      <c r="D33" s="222"/>
      <c r="E33" s="27">
        <v>10603</v>
      </c>
      <c r="F33" s="25">
        <v>36</v>
      </c>
      <c r="G33" s="25">
        <v>10639</v>
      </c>
      <c r="H33" s="25">
        <v>0</v>
      </c>
      <c r="I33" s="26">
        <f>SUM(G33:H33)</f>
        <v>10639</v>
      </c>
    </row>
    <row r="34" spans="1:9" ht="23.1" customHeight="1" x14ac:dyDescent="0.15">
      <c r="A34" s="209"/>
      <c r="B34" s="220"/>
      <c r="C34" s="221" t="s">
        <v>40</v>
      </c>
      <c r="D34" s="222"/>
      <c r="E34" s="27">
        <v>2697</v>
      </c>
      <c r="F34" s="25">
        <v>11</v>
      </c>
      <c r="G34" s="25">
        <v>2708</v>
      </c>
      <c r="H34" s="25">
        <v>0</v>
      </c>
      <c r="I34" s="26">
        <f>SUM(G34:H34)</f>
        <v>2708</v>
      </c>
    </row>
    <row r="35" spans="1:9" ht="23.1" customHeight="1" x14ac:dyDescent="0.15">
      <c r="A35" s="209"/>
      <c r="B35" s="220"/>
      <c r="C35" s="221" t="s">
        <v>41</v>
      </c>
      <c r="D35" s="222"/>
      <c r="E35" s="27">
        <v>2</v>
      </c>
      <c r="F35" s="25">
        <v>0</v>
      </c>
      <c r="G35" s="25">
        <v>2</v>
      </c>
      <c r="H35" s="25">
        <v>0</v>
      </c>
      <c r="I35" s="26">
        <f>SUM(G35:H35)</f>
        <v>2</v>
      </c>
    </row>
    <row r="36" spans="1:9" ht="23.1" customHeight="1" x14ac:dyDescent="0.15">
      <c r="A36" s="209"/>
      <c r="B36" s="220"/>
      <c r="C36" s="221" t="s">
        <v>42</v>
      </c>
      <c r="D36" s="222"/>
      <c r="E36" s="27">
        <v>1</v>
      </c>
      <c r="F36" s="25">
        <v>0</v>
      </c>
      <c r="G36" s="25">
        <v>1</v>
      </c>
      <c r="H36" s="25">
        <v>0</v>
      </c>
      <c r="I36" s="26">
        <f>SUM(G36:H36)</f>
        <v>1</v>
      </c>
    </row>
    <row r="37" spans="1:9" ht="23.1" customHeight="1" x14ac:dyDescent="0.15">
      <c r="A37" s="209"/>
      <c r="B37" s="220"/>
      <c r="C37" s="223" t="s">
        <v>20</v>
      </c>
      <c r="D37" s="224"/>
      <c r="E37" s="27">
        <f>SUM(E33:E36)</f>
        <v>13303</v>
      </c>
      <c r="F37" s="25">
        <f>SUM(F33:F36)</f>
        <v>47</v>
      </c>
      <c r="G37" s="25">
        <f>SUM(G33:G36)</f>
        <v>13350</v>
      </c>
      <c r="H37" s="25">
        <f>SUM(H33:H36)</f>
        <v>0</v>
      </c>
      <c r="I37" s="26">
        <f>SUM(G37:H37)</f>
        <v>13350</v>
      </c>
    </row>
    <row r="38" spans="1:9" ht="23.1" customHeight="1" x14ac:dyDescent="0.15">
      <c r="A38" s="242" t="s">
        <v>43</v>
      </c>
      <c r="B38" s="243"/>
      <c r="C38" s="243"/>
      <c r="D38" s="244"/>
      <c r="E38" s="72">
        <v>19756</v>
      </c>
      <c r="F38" s="33">
        <v>0</v>
      </c>
      <c r="G38" s="43" t="s">
        <v>34</v>
      </c>
      <c r="H38" s="43" t="s">
        <v>44</v>
      </c>
      <c r="I38" s="34">
        <v>19756</v>
      </c>
    </row>
    <row r="39" spans="1:9" ht="23.1" customHeight="1" x14ac:dyDescent="0.15">
      <c r="A39" s="242" t="s">
        <v>45</v>
      </c>
      <c r="B39" s="243"/>
      <c r="C39" s="243"/>
      <c r="D39" s="244"/>
      <c r="E39" s="72">
        <v>4750</v>
      </c>
      <c r="F39" s="33">
        <v>0</v>
      </c>
      <c r="G39" s="33">
        <v>4749</v>
      </c>
      <c r="H39" s="33">
        <v>1</v>
      </c>
      <c r="I39" s="34">
        <f>SUM(G39:H39)</f>
        <v>4750</v>
      </c>
    </row>
    <row r="40" spans="1:9" ht="23.1" customHeight="1" x14ac:dyDescent="0.15">
      <c r="A40" s="242" t="s">
        <v>46</v>
      </c>
      <c r="B40" s="243"/>
      <c r="C40" s="243"/>
      <c r="D40" s="244"/>
      <c r="E40" s="72">
        <v>487</v>
      </c>
      <c r="F40" s="33">
        <v>0</v>
      </c>
      <c r="G40" s="33">
        <v>487</v>
      </c>
      <c r="H40" s="33">
        <v>0</v>
      </c>
      <c r="I40" s="34">
        <f>SUM(G40:H40)</f>
        <v>487</v>
      </c>
    </row>
    <row r="41" spans="1:9" ht="23.1" customHeight="1" x14ac:dyDescent="0.15">
      <c r="A41" s="232" t="s">
        <v>47</v>
      </c>
      <c r="B41" s="245"/>
      <c r="C41" s="246"/>
      <c r="D41" s="247"/>
      <c r="E41" s="138">
        <v>117406</v>
      </c>
      <c r="F41" s="33">
        <v>0</v>
      </c>
      <c r="G41" s="43" t="s">
        <v>35</v>
      </c>
      <c r="H41" s="43" t="s">
        <v>35</v>
      </c>
      <c r="I41" s="34">
        <v>117406</v>
      </c>
    </row>
    <row r="42" spans="1:9" ht="23.1" customHeight="1" x14ac:dyDescent="0.15">
      <c r="A42" s="232"/>
      <c r="B42" s="245"/>
      <c r="C42" s="248" t="s">
        <v>48</v>
      </c>
      <c r="D42" s="249"/>
      <c r="E42" s="72">
        <v>112771</v>
      </c>
      <c r="F42" s="33">
        <v>0</v>
      </c>
      <c r="G42" s="33">
        <v>112771</v>
      </c>
      <c r="H42" s="33">
        <v>0</v>
      </c>
      <c r="I42" s="34">
        <f>SUM(G42:H42)</f>
        <v>112771</v>
      </c>
    </row>
    <row r="43" spans="1:9" ht="23.1" customHeight="1" x14ac:dyDescent="0.15">
      <c r="A43" s="232"/>
      <c r="B43" s="245"/>
      <c r="C43" s="250" t="s">
        <v>49</v>
      </c>
      <c r="D43" s="251"/>
      <c r="E43" s="143">
        <v>4161</v>
      </c>
      <c r="F43" s="33">
        <v>0</v>
      </c>
      <c r="G43" s="43" t="s">
        <v>37</v>
      </c>
      <c r="H43" s="43" t="s">
        <v>37</v>
      </c>
      <c r="I43" s="34">
        <v>4161</v>
      </c>
    </row>
    <row r="44" spans="1:9" ht="23.1" customHeight="1" x14ac:dyDescent="0.15">
      <c r="A44" s="232"/>
      <c r="B44" s="245"/>
      <c r="C44" s="45"/>
      <c r="D44" s="46" t="s">
        <v>50</v>
      </c>
      <c r="E44" s="144">
        <v>1649</v>
      </c>
      <c r="F44" s="33">
        <v>0</v>
      </c>
      <c r="G44" s="43" t="s">
        <v>37</v>
      </c>
      <c r="H44" s="47" t="s">
        <v>35</v>
      </c>
      <c r="I44" s="34">
        <v>1649</v>
      </c>
    </row>
    <row r="45" spans="1:9" ht="23.1" customHeight="1" x14ac:dyDescent="0.15">
      <c r="A45" s="232"/>
      <c r="B45" s="245"/>
      <c r="C45" s="240" t="s">
        <v>51</v>
      </c>
      <c r="D45" s="244"/>
      <c r="E45" s="143">
        <v>5</v>
      </c>
      <c r="F45" s="48">
        <v>0</v>
      </c>
      <c r="G45" s="43" t="s">
        <v>37</v>
      </c>
      <c r="H45" s="47" t="s">
        <v>37</v>
      </c>
      <c r="I45" s="34">
        <v>5</v>
      </c>
    </row>
    <row r="46" spans="1:9" ht="23.1" customHeight="1" x14ac:dyDescent="0.15">
      <c r="A46" s="232"/>
      <c r="B46" s="245"/>
      <c r="C46" s="240" t="s">
        <v>52</v>
      </c>
      <c r="D46" s="244"/>
      <c r="E46" s="143">
        <v>2</v>
      </c>
      <c r="F46" s="48">
        <v>0</v>
      </c>
      <c r="G46" s="43" t="s">
        <v>37</v>
      </c>
      <c r="H46" s="47" t="s">
        <v>37</v>
      </c>
      <c r="I46" s="34">
        <v>2</v>
      </c>
    </row>
    <row r="47" spans="1:9" ht="23.1" customHeight="1" x14ac:dyDescent="0.15">
      <c r="A47" s="232"/>
      <c r="B47" s="245"/>
      <c r="C47" s="240" t="s">
        <v>53</v>
      </c>
      <c r="D47" s="241"/>
      <c r="E47" s="143">
        <v>105</v>
      </c>
      <c r="F47" s="48">
        <v>0</v>
      </c>
      <c r="G47" s="33">
        <v>105</v>
      </c>
      <c r="H47" s="44">
        <v>0</v>
      </c>
      <c r="I47" s="34">
        <f>SUM(G47:H47)</f>
        <v>105</v>
      </c>
    </row>
    <row r="48" spans="1:9" ht="23.1" customHeight="1" x14ac:dyDescent="0.15">
      <c r="A48" s="230" t="s">
        <v>54</v>
      </c>
      <c r="B48" s="231"/>
      <c r="C48" s="236" t="s">
        <v>49</v>
      </c>
      <c r="D48" s="237"/>
      <c r="E48" s="143">
        <v>92000</v>
      </c>
      <c r="F48" s="48">
        <v>0</v>
      </c>
      <c r="G48" s="43" t="s">
        <v>37</v>
      </c>
      <c r="H48" s="47" t="s">
        <v>37</v>
      </c>
      <c r="I48" s="34">
        <v>92000</v>
      </c>
    </row>
    <row r="49" spans="1:9" ht="23.1" customHeight="1" x14ac:dyDescent="0.15">
      <c r="A49" s="232"/>
      <c r="B49" s="233"/>
      <c r="C49" s="49"/>
      <c r="D49" s="50" t="s">
        <v>50</v>
      </c>
      <c r="E49" s="143">
        <v>44829</v>
      </c>
      <c r="F49" s="48">
        <v>0</v>
      </c>
      <c r="G49" s="43" t="s">
        <v>37</v>
      </c>
      <c r="H49" s="47" t="s">
        <v>35</v>
      </c>
      <c r="I49" s="34">
        <v>44829</v>
      </c>
    </row>
    <row r="50" spans="1:9" ht="23.1" customHeight="1" x14ac:dyDescent="0.15">
      <c r="A50" s="232"/>
      <c r="B50" s="233"/>
      <c r="C50" s="238" t="s">
        <v>55</v>
      </c>
      <c r="D50" s="239"/>
      <c r="E50" s="143">
        <v>94</v>
      </c>
      <c r="F50" s="48">
        <v>0</v>
      </c>
      <c r="G50" s="43" t="s">
        <v>37</v>
      </c>
      <c r="H50" s="47" t="s">
        <v>37</v>
      </c>
      <c r="I50" s="34">
        <v>94</v>
      </c>
    </row>
    <row r="51" spans="1:9" ht="23.1" customHeight="1" x14ac:dyDescent="0.15">
      <c r="A51" s="232"/>
      <c r="B51" s="233"/>
      <c r="C51" s="238" t="s">
        <v>56</v>
      </c>
      <c r="D51" s="239"/>
      <c r="E51" s="143">
        <v>0</v>
      </c>
      <c r="F51" s="48">
        <v>0</v>
      </c>
      <c r="G51" s="43" t="s">
        <v>37</v>
      </c>
      <c r="H51" s="47" t="s">
        <v>37</v>
      </c>
      <c r="I51" s="34">
        <v>0</v>
      </c>
    </row>
    <row r="52" spans="1:9" ht="23.1" customHeight="1" x14ac:dyDescent="0.15">
      <c r="A52" s="234"/>
      <c r="B52" s="235"/>
      <c r="C52" s="240" t="s">
        <v>53</v>
      </c>
      <c r="D52" s="241"/>
      <c r="E52" s="143">
        <v>3111</v>
      </c>
      <c r="F52" s="48">
        <v>0</v>
      </c>
      <c r="G52" s="33">
        <v>3111</v>
      </c>
      <c r="H52" s="44">
        <v>0</v>
      </c>
      <c r="I52" s="34">
        <f>SUM(G52:H52)</f>
        <v>3111</v>
      </c>
    </row>
    <row r="53" spans="1:9" ht="23.1" customHeight="1" x14ac:dyDescent="0.15">
      <c r="A53" s="242" t="s">
        <v>57</v>
      </c>
      <c r="B53" s="243"/>
      <c r="C53" s="243"/>
      <c r="D53" s="244"/>
      <c r="E53" s="143">
        <v>583</v>
      </c>
      <c r="F53" s="48">
        <v>0</v>
      </c>
      <c r="G53" s="43" t="s">
        <v>37</v>
      </c>
      <c r="H53" s="47" t="s">
        <v>37</v>
      </c>
      <c r="I53" s="34">
        <v>583</v>
      </c>
    </row>
    <row r="54" spans="1:9" ht="23.1" customHeight="1" thickBot="1" x14ac:dyDescent="0.2">
      <c r="A54" s="252" t="s">
        <v>58</v>
      </c>
      <c r="B54" s="253"/>
      <c r="C54" s="253"/>
      <c r="D54" s="254"/>
      <c r="E54" s="137">
        <v>0</v>
      </c>
      <c r="F54" s="51">
        <v>0</v>
      </c>
      <c r="G54" s="52" t="s">
        <v>37</v>
      </c>
      <c r="H54" s="53" t="s">
        <v>37</v>
      </c>
      <c r="I54" s="54">
        <v>0</v>
      </c>
    </row>
    <row r="55" spans="1:9" ht="28.5" x14ac:dyDescent="0.3">
      <c r="A55" s="201" t="str">
        <f>A1</f>
        <v>検査関係業務量報告</v>
      </c>
      <c r="B55" s="201"/>
      <c r="C55" s="201"/>
      <c r="D55" s="201"/>
      <c r="E55" s="201"/>
      <c r="F55" s="201"/>
      <c r="G55" s="201"/>
      <c r="H55" s="201"/>
      <c r="I55" s="201"/>
    </row>
    <row r="56" spans="1:9" ht="12.75" customHeight="1" x14ac:dyDescent="0.3">
      <c r="A56" s="55"/>
      <c r="B56" s="55"/>
      <c r="C56" s="55"/>
      <c r="D56" s="55"/>
      <c r="E56" s="55"/>
      <c r="F56" s="55"/>
      <c r="G56" s="55"/>
      <c r="H56" s="55"/>
      <c r="I56" s="55"/>
    </row>
    <row r="57" spans="1:9" ht="15.75" customHeight="1" x14ac:dyDescent="0.2">
      <c r="A57" s="56"/>
      <c r="B57" s="57"/>
      <c r="C57" s="57"/>
      <c r="F57" s="7"/>
      <c r="G57" s="7"/>
      <c r="H57" s="8"/>
      <c r="I57" s="255" t="str">
        <f>IF(I3="","",I3)</f>
        <v/>
      </c>
    </row>
    <row r="58" spans="1:9" ht="23.25" customHeight="1" x14ac:dyDescent="0.15">
      <c r="A58" s="256" t="str">
        <f>A4</f>
        <v>令和 2年 4月</v>
      </c>
      <c r="B58" s="257"/>
      <c r="C58" s="257"/>
      <c r="D58" s="257"/>
      <c r="E58" s="257"/>
      <c r="F58" s="257"/>
      <c r="G58" s="257"/>
      <c r="H58" s="257"/>
      <c r="I58" s="255"/>
    </row>
    <row r="59" spans="1:9" ht="20.25" customHeight="1" thickBot="1" x14ac:dyDescent="0.2">
      <c r="A59" s="58" t="str">
        <f>A5</f>
        <v>全国計</v>
      </c>
      <c r="B59" s="59"/>
      <c r="C59" s="59"/>
      <c r="D59" s="59"/>
      <c r="E59" s="10"/>
      <c r="F59" s="11"/>
      <c r="G59" s="11"/>
      <c r="H59" s="11"/>
      <c r="I59" s="14" t="s">
        <v>59</v>
      </c>
    </row>
    <row r="60" spans="1:9" ht="23.1" customHeight="1" thickBot="1" x14ac:dyDescent="0.2">
      <c r="A60" s="204" t="s">
        <v>7</v>
      </c>
      <c r="B60" s="205"/>
      <c r="C60" s="205"/>
      <c r="D60" s="206"/>
      <c r="E60" s="60" t="s">
        <v>8</v>
      </c>
      <c r="F60" s="18" t="s">
        <v>9</v>
      </c>
      <c r="G60" s="18" t="s">
        <v>10</v>
      </c>
      <c r="H60" s="18" t="s">
        <v>11</v>
      </c>
      <c r="I60" s="19" t="s">
        <v>12</v>
      </c>
    </row>
    <row r="61" spans="1:9" ht="23.1" customHeight="1" x14ac:dyDescent="0.15">
      <c r="A61" s="258" t="s">
        <v>60</v>
      </c>
      <c r="B61" s="259"/>
      <c r="C61" s="223" t="s">
        <v>61</v>
      </c>
      <c r="D61" s="264"/>
      <c r="E61" s="61">
        <v>769</v>
      </c>
      <c r="F61" s="62">
        <v>0</v>
      </c>
      <c r="G61" s="30" t="s">
        <v>37</v>
      </c>
      <c r="H61" s="63" t="s">
        <v>35</v>
      </c>
      <c r="I61" s="34">
        <v>769</v>
      </c>
    </row>
    <row r="62" spans="1:9" ht="23.1" customHeight="1" x14ac:dyDescent="0.15">
      <c r="A62" s="260"/>
      <c r="B62" s="261"/>
      <c r="C62" s="223" t="s">
        <v>62</v>
      </c>
      <c r="D62" s="264"/>
      <c r="E62" s="61">
        <v>3892</v>
      </c>
      <c r="F62" s="62">
        <v>44</v>
      </c>
      <c r="G62" s="30" t="s">
        <v>37</v>
      </c>
      <c r="H62" s="63" t="s">
        <v>37</v>
      </c>
      <c r="I62" s="34">
        <v>3936</v>
      </c>
    </row>
    <row r="63" spans="1:9" ht="23.1" customHeight="1" x14ac:dyDescent="0.15">
      <c r="A63" s="260"/>
      <c r="B63" s="261"/>
      <c r="C63" s="223" t="s">
        <v>63</v>
      </c>
      <c r="D63" s="264"/>
      <c r="E63" s="61">
        <v>197</v>
      </c>
      <c r="F63" s="62">
        <v>2</v>
      </c>
      <c r="G63" s="30" t="s">
        <v>37</v>
      </c>
      <c r="H63" s="63" t="s">
        <v>37</v>
      </c>
      <c r="I63" s="34">
        <v>199</v>
      </c>
    </row>
    <row r="64" spans="1:9" ht="23.1" customHeight="1" x14ac:dyDescent="0.15">
      <c r="A64" s="262"/>
      <c r="B64" s="263"/>
      <c r="C64" s="223" t="s">
        <v>20</v>
      </c>
      <c r="D64" s="224"/>
      <c r="E64" s="27">
        <f>SUM(E61:E63)</f>
        <v>4858</v>
      </c>
      <c r="F64" s="25">
        <f>SUM(F61:F63)</f>
        <v>46</v>
      </c>
      <c r="G64" s="30" t="s">
        <v>35</v>
      </c>
      <c r="H64" s="30" t="s">
        <v>37</v>
      </c>
      <c r="I64" s="26">
        <f>SUM(I61:I63)</f>
        <v>4904</v>
      </c>
    </row>
    <row r="65" spans="1:9" ht="23.1" customHeight="1" x14ac:dyDescent="0.15">
      <c r="A65" s="258" t="s">
        <v>64</v>
      </c>
      <c r="B65" s="259"/>
      <c r="C65" s="227" t="s">
        <v>65</v>
      </c>
      <c r="D65" s="64" t="s">
        <v>66</v>
      </c>
      <c r="E65" s="27">
        <v>0</v>
      </c>
      <c r="F65" s="25">
        <v>0</v>
      </c>
      <c r="G65" s="25">
        <v>0</v>
      </c>
      <c r="H65" s="25">
        <v>0</v>
      </c>
      <c r="I65" s="34">
        <f t="shared" ref="I65:I76" si="2">SUM(G65:H65)</f>
        <v>0</v>
      </c>
    </row>
    <row r="66" spans="1:9" ht="23.1" customHeight="1" x14ac:dyDescent="0.15">
      <c r="A66" s="260"/>
      <c r="B66" s="261"/>
      <c r="C66" s="267"/>
      <c r="D66" s="64" t="s">
        <v>16</v>
      </c>
      <c r="E66" s="27">
        <v>748</v>
      </c>
      <c r="F66" s="25">
        <v>0</v>
      </c>
      <c r="G66" s="25">
        <v>748</v>
      </c>
      <c r="H66" s="25">
        <v>0</v>
      </c>
      <c r="I66" s="34">
        <f t="shared" si="2"/>
        <v>748</v>
      </c>
    </row>
    <row r="67" spans="1:9" ht="23.1" customHeight="1" x14ac:dyDescent="0.15">
      <c r="A67" s="260"/>
      <c r="B67" s="261"/>
      <c r="C67" s="227" t="s">
        <v>67</v>
      </c>
      <c r="D67" s="64" t="s">
        <v>68</v>
      </c>
      <c r="E67" s="27">
        <v>3</v>
      </c>
      <c r="F67" s="25">
        <v>0</v>
      </c>
      <c r="G67" s="25">
        <v>3</v>
      </c>
      <c r="H67" s="25">
        <v>0</v>
      </c>
      <c r="I67" s="34">
        <f t="shared" si="2"/>
        <v>3</v>
      </c>
    </row>
    <row r="68" spans="1:9" ht="23.1" customHeight="1" x14ac:dyDescent="0.15">
      <c r="A68" s="260"/>
      <c r="B68" s="261"/>
      <c r="C68" s="267"/>
      <c r="D68" s="64" t="s">
        <v>16</v>
      </c>
      <c r="E68" s="27">
        <v>3835</v>
      </c>
      <c r="F68" s="25">
        <v>38</v>
      </c>
      <c r="G68" s="25">
        <v>3873</v>
      </c>
      <c r="H68" s="25">
        <v>0</v>
      </c>
      <c r="I68" s="34">
        <f t="shared" si="2"/>
        <v>3873</v>
      </c>
    </row>
    <row r="69" spans="1:9" ht="23.1" customHeight="1" x14ac:dyDescent="0.15">
      <c r="A69" s="260"/>
      <c r="B69" s="261"/>
      <c r="C69" s="227" t="s">
        <v>69</v>
      </c>
      <c r="D69" s="64" t="s">
        <v>68</v>
      </c>
      <c r="E69" s="27">
        <v>0</v>
      </c>
      <c r="F69" s="25">
        <v>0</v>
      </c>
      <c r="G69" s="25">
        <v>0</v>
      </c>
      <c r="H69" s="25">
        <v>0</v>
      </c>
      <c r="I69" s="34">
        <f t="shared" si="2"/>
        <v>0</v>
      </c>
    </row>
    <row r="70" spans="1:9" ht="23.1" customHeight="1" x14ac:dyDescent="0.15">
      <c r="A70" s="260"/>
      <c r="B70" s="261"/>
      <c r="C70" s="267"/>
      <c r="D70" s="64" t="s">
        <v>16</v>
      </c>
      <c r="E70" s="27">
        <v>194</v>
      </c>
      <c r="F70" s="25">
        <v>2</v>
      </c>
      <c r="G70" s="25">
        <v>196</v>
      </c>
      <c r="H70" s="25">
        <v>0</v>
      </c>
      <c r="I70" s="34">
        <f t="shared" si="2"/>
        <v>196</v>
      </c>
    </row>
    <row r="71" spans="1:9" ht="23.1" customHeight="1" x14ac:dyDescent="0.15">
      <c r="A71" s="265"/>
      <c r="B71" s="266"/>
      <c r="C71" s="223" t="s">
        <v>20</v>
      </c>
      <c r="D71" s="224"/>
      <c r="E71" s="27">
        <f>SUM(E65:E70)</f>
        <v>4780</v>
      </c>
      <c r="F71" s="25">
        <f>SUM(F65:F70)</f>
        <v>40</v>
      </c>
      <c r="G71" s="25">
        <f>SUM(G65:G70)</f>
        <v>4820</v>
      </c>
      <c r="H71" s="25">
        <f>SUM(H65:H70)</f>
        <v>0</v>
      </c>
      <c r="I71" s="34">
        <f t="shared" si="2"/>
        <v>4820</v>
      </c>
    </row>
    <row r="72" spans="1:9" ht="23.1" customHeight="1" x14ac:dyDescent="0.15">
      <c r="A72" s="258" t="s">
        <v>70</v>
      </c>
      <c r="B72" s="259"/>
      <c r="C72" s="221" t="s">
        <v>71</v>
      </c>
      <c r="D72" s="222"/>
      <c r="E72" s="65">
        <v>808</v>
      </c>
      <c r="F72" s="66">
        <v>0</v>
      </c>
      <c r="G72" s="25">
        <v>808</v>
      </c>
      <c r="H72" s="25">
        <v>0</v>
      </c>
      <c r="I72" s="34">
        <f t="shared" si="2"/>
        <v>808</v>
      </c>
    </row>
    <row r="73" spans="1:9" ht="23.1" customHeight="1" x14ac:dyDescent="0.15">
      <c r="A73" s="260"/>
      <c r="B73" s="261"/>
      <c r="C73" s="221" t="s">
        <v>21</v>
      </c>
      <c r="D73" s="222"/>
      <c r="E73" s="65">
        <v>3920</v>
      </c>
      <c r="F73" s="66">
        <v>46</v>
      </c>
      <c r="G73" s="25">
        <v>3966</v>
      </c>
      <c r="H73" s="25">
        <v>0</v>
      </c>
      <c r="I73" s="34">
        <f t="shared" si="2"/>
        <v>3966</v>
      </c>
    </row>
    <row r="74" spans="1:9" ht="23.1" customHeight="1" x14ac:dyDescent="0.15">
      <c r="A74" s="260"/>
      <c r="B74" s="261"/>
      <c r="C74" s="221" t="s">
        <v>72</v>
      </c>
      <c r="D74" s="222"/>
      <c r="E74" s="65">
        <v>216</v>
      </c>
      <c r="F74" s="66">
        <v>2</v>
      </c>
      <c r="G74" s="25">
        <v>218</v>
      </c>
      <c r="H74" s="25">
        <v>0</v>
      </c>
      <c r="I74" s="34">
        <f t="shared" si="2"/>
        <v>218</v>
      </c>
    </row>
    <row r="75" spans="1:9" ht="23.1" customHeight="1" x14ac:dyDescent="0.15">
      <c r="A75" s="260"/>
      <c r="B75" s="261"/>
      <c r="C75" s="221" t="s">
        <v>73</v>
      </c>
      <c r="D75" s="222"/>
      <c r="E75" s="65">
        <v>25</v>
      </c>
      <c r="F75" s="66">
        <v>0</v>
      </c>
      <c r="G75" s="25">
        <v>25</v>
      </c>
      <c r="H75" s="25">
        <v>0</v>
      </c>
      <c r="I75" s="34">
        <f t="shared" si="2"/>
        <v>25</v>
      </c>
    </row>
    <row r="76" spans="1:9" ht="23.1" customHeight="1" x14ac:dyDescent="0.15">
      <c r="A76" s="265"/>
      <c r="B76" s="266"/>
      <c r="C76" s="223" t="s">
        <v>20</v>
      </c>
      <c r="D76" s="224"/>
      <c r="E76" s="65">
        <f>SUM(E72:E75)</f>
        <v>4969</v>
      </c>
      <c r="F76" s="66">
        <f>SUM(F72:F75)</f>
        <v>48</v>
      </c>
      <c r="G76" s="66">
        <f>SUM(G72:G75)</f>
        <v>5017</v>
      </c>
      <c r="H76" s="66">
        <f>SUM(H72:H75)</f>
        <v>0</v>
      </c>
      <c r="I76" s="34">
        <f t="shared" si="2"/>
        <v>5017</v>
      </c>
    </row>
    <row r="77" spans="1:9" ht="23.1" customHeight="1" x14ac:dyDescent="0.15">
      <c r="A77" s="258" t="s">
        <v>74</v>
      </c>
      <c r="B77" s="259"/>
      <c r="C77" s="221" t="s">
        <v>71</v>
      </c>
      <c r="D77" s="222"/>
      <c r="E77" s="27">
        <v>7840</v>
      </c>
      <c r="F77" s="25">
        <v>2</v>
      </c>
      <c r="G77" s="30" t="s">
        <v>35</v>
      </c>
      <c r="H77" s="30" t="s">
        <v>35</v>
      </c>
      <c r="I77" s="34">
        <v>7842</v>
      </c>
    </row>
    <row r="78" spans="1:9" ht="23.1" customHeight="1" x14ac:dyDescent="0.15">
      <c r="A78" s="260"/>
      <c r="B78" s="261"/>
      <c r="C78" s="221" t="s">
        <v>75</v>
      </c>
      <c r="D78" s="222"/>
      <c r="E78" s="27">
        <v>35577</v>
      </c>
      <c r="F78" s="25">
        <v>707</v>
      </c>
      <c r="G78" s="30" t="s">
        <v>37</v>
      </c>
      <c r="H78" s="30" t="s">
        <v>35</v>
      </c>
      <c r="I78" s="34">
        <v>36284</v>
      </c>
    </row>
    <row r="79" spans="1:9" ht="23.1" customHeight="1" x14ac:dyDescent="0.15">
      <c r="A79" s="260"/>
      <c r="B79" s="261"/>
      <c r="C79" s="221" t="s">
        <v>76</v>
      </c>
      <c r="D79" s="222"/>
      <c r="E79" s="27">
        <v>1522</v>
      </c>
      <c r="F79" s="25">
        <v>46</v>
      </c>
      <c r="G79" s="30" t="s">
        <v>37</v>
      </c>
      <c r="H79" s="30" t="s">
        <v>35</v>
      </c>
      <c r="I79" s="34">
        <v>1568</v>
      </c>
    </row>
    <row r="80" spans="1:9" ht="23.1" customHeight="1" x14ac:dyDescent="0.15">
      <c r="A80" s="260"/>
      <c r="B80" s="261"/>
      <c r="C80" s="227" t="s">
        <v>73</v>
      </c>
      <c r="D80" s="278"/>
      <c r="E80" s="67">
        <v>268</v>
      </c>
      <c r="F80" s="68">
        <v>0</v>
      </c>
      <c r="G80" s="30" t="s">
        <v>35</v>
      </c>
      <c r="H80" s="30" t="s">
        <v>34</v>
      </c>
      <c r="I80" s="69">
        <v>268</v>
      </c>
    </row>
    <row r="81" spans="1:9" ht="23.1" customHeight="1" x14ac:dyDescent="0.15">
      <c r="A81" s="265"/>
      <c r="B81" s="266"/>
      <c r="C81" s="279" t="s">
        <v>20</v>
      </c>
      <c r="D81" s="222"/>
      <c r="E81" s="27">
        <f>SUM(E77:E80)</f>
        <v>45207</v>
      </c>
      <c r="F81" s="25">
        <f>SUM(F77:F80)</f>
        <v>755</v>
      </c>
      <c r="G81" s="30" t="s">
        <v>35</v>
      </c>
      <c r="H81" s="30" t="s">
        <v>37</v>
      </c>
      <c r="I81" s="26">
        <f>SUM(I77:I80)</f>
        <v>45962</v>
      </c>
    </row>
    <row r="82" spans="1:9" ht="23.1" customHeight="1" x14ac:dyDescent="0.15">
      <c r="A82" s="258" t="s">
        <v>77</v>
      </c>
      <c r="B82" s="268"/>
      <c r="C82" s="271" t="s">
        <v>13</v>
      </c>
      <c r="D82" s="272"/>
      <c r="E82" s="27">
        <v>28054</v>
      </c>
      <c r="F82" s="25">
        <v>0</v>
      </c>
      <c r="G82" s="30" t="s">
        <v>34</v>
      </c>
      <c r="H82" s="30" t="s">
        <v>35</v>
      </c>
      <c r="I82" s="26">
        <v>28054</v>
      </c>
    </row>
    <row r="83" spans="1:9" ht="23.1" customHeight="1" x14ac:dyDescent="0.15">
      <c r="A83" s="260"/>
      <c r="B83" s="269"/>
      <c r="C83" s="70"/>
      <c r="D83" s="71" t="s">
        <v>78</v>
      </c>
      <c r="E83" s="72">
        <v>27998</v>
      </c>
      <c r="F83" s="33">
        <v>0</v>
      </c>
      <c r="G83" s="43" t="s">
        <v>37</v>
      </c>
      <c r="H83" s="43" t="s">
        <v>35</v>
      </c>
      <c r="I83" s="34">
        <v>27998</v>
      </c>
    </row>
    <row r="84" spans="1:9" ht="23.1" customHeight="1" x14ac:dyDescent="0.15">
      <c r="A84" s="270"/>
      <c r="B84" s="269"/>
      <c r="C84" s="273" t="s">
        <v>79</v>
      </c>
      <c r="D84" s="272"/>
      <c r="E84" s="27">
        <v>10110</v>
      </c>
      <c r="F84" s="25">
        <v>0</v>
      </c>
      <c r="G84" s="30" t="s">
        <v>37</v>
      </c>
      <c r="H84" s="30" t="s">
        <v>35</v>
      </c>
      <c r="I84" s="26">
        <v>10110</v>
      </c>
    </row>
    <row r="85" spans="1:9" ht="23.1" customHeight="1" x14ac:dyDescent="0.15">
      <c r="A85" s="270"/>
      <c r="B85" s="269"/>
      <c r="C85" s="273" t="s">
        <v>80</v>
      </c>
      <c r="D85" s="272"/>
      <c r="E85" s="27">
        <v>588</v>
      </c>
      <c r="F85" s="25">
        <v>0</v>
      </c>
      <c r="G85" s="30" t="s">
        <v>37</v>
      </c>
      <c r="H85" s="30" t="s">
        <v>37</v>
      </c>
      <c r="I85" s="26">
        <v>588</v>
      </c>
    </row>
    <row r="86" spans="1:9" ht="23.1" customHeight="1" x14ac:dyDescent="0.15">
      <c r="A86" s="270"/>
      <c r="B86" s="269"/>
      <c r="C86" s="271" t="s">
        <v>20</v>
      </c>
      <c r="D86" s="274"/>
      <c r="E86" s="61">
        <f>SUM(E82,E84,E85)</f>
        <v>38752</v>
      </c>
      <c r="F86" s="66">
        <f>SUM(F82,F84,F85)</f>
        <v>0</v>
      </c>
      <c r="G86" s="30" t="s">
        <v>37</v>
      </c>
      <c r="H86" s="73" t="s">
        <v>37</v>
      </c>
      <c r="I86" s="74">
        <f>SUM(I82,I84,I85)</f>
        <v>38752</v>
      </c>
    </row>
    <row r="87" spans="1:9" ht="23.1" customHeight="1" thickBot="1" x14ac:dyDescent="0.2">
      <c r="A87" s="275" t="s">
        <v>81</v>
      </c>
      <c r="B87" s="276"/>
      <c r="C87" s="276"/>
      <c r="D87" s="277"/>
      <c r="E87" s="133">
        <v>335031</v>
      </c>
      <c r="F87" s="75">
        <v>92</v>
      </c>
      <c r="G87" s="43" t="s">
        <v>37</v>
      </c>
      <c r="H87" s="43" t="s">
        <v>37</v>
      </c>
      <c r="I87" s="34">
        <v>335123</v>
      </c>
    </row>
    <row r="88" spans="1:9" ht="23.1" customHeight="1" thickBot="1" x14ac:dyDescent="0.2">
      <c r="A88" s="302" t="s">
        <v>82</v>
      </c>
      <c r="B88" s="303"/>
      <c r="C88" s="303"/>
      <c r="D88" s="304"/>
      <c r="E88" s="134">
        <f>SUM(E14,E17,E18,E21,E22,E76)</f>
        <v>951374</v>
      </c>
      <c r="F88" s="76">
        <f>SUM(F14,F17,F18,F21,F22,F76)</f>
        <v>20588</v>
      </c>
      <c r="G88" s="76">
        <f>SUM(G14,G17,G21,G22,G76)</f>
        <v>971901</v>
      </c>
      <c r="H88" s="76">
        <f>SUM(H14,H17,H21,H22,H76)</f>
        <v>61</v>
      </c>
      <c r="I88" s="80">
        <f>SUM(I14,I17,I18,I21,I22,I76)</f>
        <v>971962</v>
      </c>
    </row>
    <row r="89" spans="1:9" ht="23.1" customHeight="1" thickBot="1" x14ac:dyDescent="0.2">
      <c r="A89" s="302" t="s">
        <v>83</v>
      </c>
      <c r="B89" s="303"/>
      <c r="C89" s="303"/>
      <c r="D89" s="304"/>
      <c r="E89" s="132">
        <f>SUM(E14,E17,E18,E21,E22,E28,E29,E37,E38,E39,E40,E41,E48,E50,E51,E52,E53,E54,E76)</f>
        <v>1608415</v>
      </c>
      <c r="F89" s="77">
        <f>SUM(F14,F17,F18,F21,F22,F28,F29,F37,F38,F39,F40,F41,F48,F50,F51,F52,F53,F54,F76)</f>
        <v>20635</v>
      </c>
      <c r="G89" s="78" t="s">
        <v>35</v>
      </c>
      <c r="H89" s="78" t="s">
        <v>34</v>
      </c>
      <c r="I89" s="80">
        <f>SUM(I14,I17,I18,I21,I22,I28,I29,I37,I38,I39,I40,I41,I48,I50,I51,I52,I53,I54,I76)</f>
        <v>1629050</v>
      </c>
    </row>
    <row r="90" spans="1:9" ht="23.1" customHeight="1" thickBot="1" x14ac:dyDescent="0.2">
      <c r="A90" s="302" t="s">
        <v>84</v>
      </c>
      <c r="B90" s="303"/>
      <c r="C90" s="303"/>
      <c r="D90" s="304"/>
      <c r="E90" s="79" t="s">
        <v>37</v>
      </c>
      <c r="F90" s="78" t="s">
        <v>37</v>
      </c>
      <c r="G90" s="78" t="s">
        <v>37</v>
      </c>
      <c r="H90" s="78" t="s">
        <v>37</v>
      </c>
      <c r="I90" s="80">
        <f>SUM(I11,I13,I16,I18,I20,I22)</f>
        <v>372660</v>
      </c>
    </row>
    <row r="91" spans="1:9" ht="23.1" customHeight="1" thickBot="1" x14ac:dyDescent="0.2">
      <c r="A91" s="302" t="s">
        <v>85</v>
      </c>
      <c r="B91" s="303"/>
      <c r="C91" s="303"/>
      <c r="D91" s="304"/>
      <c r="E91" s="81">
        <f>IF(I90=0,0,IF(I81=0,0,I81/I90))</f>
        <v>0.12333494338002468</v>
      </c>
      <c r="F91" s="82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83"/>
      <c r="G92" s="83"/>
      <c r="H92" s="83"/>
      <c r="I92" s="83"/>
    </row>
    <row r="93" spans="1:9" s="17" customFormat="1" ht="17.25" customHeight="1" thickBot="1" x14ac:dyDescent="0.2">
      <c r="A93" s="84" t="s">
        <v>86</v>
      </c>
      <c r="C93" s="84"/>
      <c r="D93" s="84"/>
      <c r="E93" s="85"/>
      <c r="F93" s="85"/>
      <c r="G93" s="85"/>
      <c r="H93" s="85"/>
      <c r="I93" s="86"/>
    </row>
    <row r="94" spans="1:9" s="17" customFormat="1" ht="18.75" customHeight="1" thickBot="1" x14ac:dyDescent="0.2">
      <c r="A94" s="283" t="s">
        <v>87</v>
      </c>
      <c r="B94" s="284"/>
      <c r="C94" s="284"/>
      <c r="D94" s="285"/>
      <c r="E94" s="87" t="s">
        <v>8</v>
      </c>
      <c r="F94" s="88" t="s">
        <v>9</v>
      </c>
      <c r="G94" s="88" t="s">
        <v>10</v>
      </c>
      <c r="H94" s="88" t="s">
        <v>11</v>
      </c>
      <c r="I94" s="89" t="s">
        <v>88</v>
      </c>
    </row>
    <row r="95" spans="1:9" s="17" customFormat="1" ht="23.1" hidden="1" customHeight="1" thickBot="1" x14ac:dyDescent="0.2">
      <c r="A95" s="305" t="s">
        <v>89</v>
      </c>
      <c r="B95" s="306"/>
      <c r="C95" s="90" t="s">
        <v>90</v>
      </c>
      <c r="D95" s="91" t="s">
        <v>15</v>
      </c>
      <c r="E95" s="92">
        <v>0</v>
      </c>
      <c r="F95" s="93">
        <v>0</v>
      </c>
      <c r="G95" s="93">
        <v>0</v>
      </c>
      <c r="H95" s="94" t="s">
        <v>24</v>
      </c>
      <c r="I95" s="80">
        <f>SUM(G95:H95)</f>
        <v>0</v>
      </c>
    </row>
    <row r="96" spans="1:9" s="17" customFormat="1" ht="23.1" customHeight="1" thickBot="1" x14ac:dyDescent="0.2">
      <c r="A96" s="280" t="s">
        <v>75</v>
      </c>
      <c r="B96" s="281"/>
      <c r="C96" s="282"/>
      <c r="D96" s="91" t="s">
        <v>18</v>
      </c>
      <c r="E96" s="92">
        <v>158363</v>
      </c>
      <c r="F96" s="93">
        <v>1245</v>
      </c>
      <c r="G96" s="93">
        <v>159608</v>
      </c>
      <c r="H96" s="94" t="s">
        <v>35</v>
      </c>
      <c r="I96" s="95">
        <f t="shared" ref="I96" si="3">SUM(G96:H96)</f>
        <v>159608</v>
      </c>
    </row>
    <row r="97" spans="1:9" s="17" customFormat="1" ht="9.75" customHeight="1" x14ac:dyDescent="0.15">
      <c r="A97" s="96"/>
      <c r="B97" s="96"/>
      <c r="C97" s="96"/>
      <c r="D97" s="96"/>
      <c r="E97" s="96"/>
      <c r="F97" s="96"/>
      <c r="G97" s="96"/>
      <c r="H97" s="96"/>
      <c r="I97" s="96"/>
    </row>
    <row r="98" spans="1:9" s="17" customFormat="1" ht="17.25" customHeight="1" thickBot="1" x14ac:dyDescent="0.2">
      <c r="A98" s="84" t="s">
        <v>91</v>
      </c>
      <c r="C98" s="84"/>
      <c r="D98" s="84"/>
      <c r="E98" s="85"/>
      <c r="F98" s="85"/>
      <c r="G98" s="85"/>
      <c r="H98" s="85"/>
      <c r="I98" s="86"/>
    </row>
    <row r="99" spans="1:9" s="17" customFormat="1" ht="18.75" customHeight="1" thickBot="1" x14ac:dyDescent="0.2">
      <c r="A99" s="283" t="s">
        <v>7</v>
      </c>
      <c r="B99" s="284"/>
      <c r="C99" s="284"/>
      <c r="D99" s="285"/>
      <c r="E99" s="87" t="s">
        <v>8</v>
      </c>
      <c r="F99" s="88" t="s">
        <v>9</v>
      </c>
      <c r="G99" s="88" t="s">
        <v>10</v>
      </c>
      <c r="H99" s="88" t="s">
        <v>11</v>
      </c>
      <c r="I99" s="89" t="s">
        <v>92</v>
      </c>
    </row>
    <row r="100" spans="1:9" s="17" customFormat="1" ht="23.1" hidden="1" customHeight="1" x14ac:dyDescent="0.15">
      <c r="A100" s="286" t="s">
        <v>13</v>
      </c>
      <c r="B100" s="287"/>
      <c r="C100" s="292" t="s">
        <v>90</v>
      </c>
      <c r="D100" s="97" t="s">
        <v>15</v>
      </c>
      <c r="E100" s="135">
        <f>E10+E95</f>
        <v>95856</v>
      </c>
      <c r="F100" s="99">
        <f>F10+F95</f>
        <v>0</v>
      </c>
      <c r="G100" s="99">
        <f>G10+G95</f>
        <v>95850</v>
      </c>
      <c r="H100" s="99">
        <f>H10</f>
        <v>6</v>
      </c>
      <c r="I100" s="100">
        <f>I10+I95</f>
        <v>95856</v>
      </c>
    </row>
    <row r="101" spans="1:9" s="17" customFormat="1" ht="23.1" hidden="1" customHeight="1" x14ac:dyDescent="0.15">
      <c r="A101" s="288"/>
      <c r="B101" s="289"/>
      <c r="C101" s="293"/>
      <c r="D101" s="38" t="s">
        <v>93</v>
      </c>
      <c r="E101" s="72">
        <f>E11</f>
        <v>918</v>
      </c>
      <c r="F101" s="32">
        <f t="shared" ref="F101:I101" si="4">F11</f>
        <v>0</v>
      </c>
      <c r="G101" s="32">
        <f t="shared" si="4"/>
        <v>918</v>
      </c>
      <c r="H101" s="32">
        <f>H11</f>
        <v>0</v>
      </c>
      <c r="I101" s="136">
        <f t="shared" si="4"/>
        <v>918</v>
      </c>
    </row>
    <row r="102" spans="1:9" s="17" customFormat="1" ht="23.1" hidden="1" customHeight="1" thickBot="1" x14ac:dyDescent="0.2">
      <c r="A102" s="290"/>
      <c r="B102" s="291"/>
      <c r="C102" s="294" t="s">
        <v>20</v>
      </c>
      <c r="D102" s="254"/>
      <c r="E102" s="137">
        <f>E100+E101</f>
        <v>96774</v>
      </c>
      <c r="F102" s="101">
        <f>F100+F101</f>
        <v>0</v>
      </c>
      <c r="G102" s="101">
        <f>G100+G101</f>
        <v>96768</v>
      </c>
      <c r="H102" s="101">
        <f t="shared" ref="H102:I102" si="5">H100+H101</f>
        <v>6</v>
      </c>
      <c r="I102" s="54">
        <f t="shared" si="5"/>
        <v>96774</v>
      </c>
    </row>
    <row r="103" spans="1:9" s="17" customFormat="1" ht="23.1" customHeight="1" x14ac:dyDescent="0.15">
      <c r="A103" s="295" t="s">
        <v>75</v>
      </c>
      <c r="B103" s="296"/>
      <c r="C103" s="297"/>
      <c r="D103" s="97" t="s">
        <v>18</v>
      </c>
      <c r="E103" s="135">
        <f>E15+E96</f>
        <v>616316</v>
      </c>
      <c r="F103" s="99">
        <f>F15+F96</f>
        <v>9596</v>
      </c>
      <c r="G103" s="99">
        <f>G15+G96</f>
        <v>625869</v>
      </c>
      <c r="H103" s="99">
        <f>H15</f>
        <v>43</v>
      </c>
      <c r="I103" s="100">
        <f t="shared" ref="I103" si="6">I15+I96</f>
        <v>625912</v>
      </c>
    </row>
    <row r="104" spans="1:9" s="17" customFormat="1" ht="23.1" customHeight="1" x14ac:dyDescent="0.15">
      <c r="A104" s="195"/>
      <c r="B104" s="196"/>
      <c r="C104" s="298"/>
      <c r="D104" s="102" t="s">
        <v>19</v>
      </c>
      <c r="E104" s="138">
        <f>E16</f>
        <v>299972</v>
      </c>
      <c r="F104" s="103">
        <f t="shared" ref="F104:I104" si="7">F16</f>
        <v>11898</v>
      </c>
      <c r="G104" s="103">
        <f t="shared" si="7"/>
        <v>311858</v>
      </c>
      <c r="H104" s="104">
        <f t="shared" si="7"/>
        <v>12</v>
      </c>
      <c r="I104" s="105">
        <f t="shared" si="7"/>
        <v>311870</v>
      </c>
    </row>
    <row r="105" spans="1:9" s="17" customFormat="1" ht="23.1" customHeight="1" thickBot="1" x14ac:dyDescent="0.2">
      <c r="A105" s="299"/>
      <c r="B105" s="300"/>
      <c r="C105" s="301"/>
      <c r="D105" s="106" t="s">
        <v>22</v>
      </c>
      <c r="E105" s="137">
        <f>E103+E104</f>
        <v>916288</v>
      </c>
      <c r="F105" s="101">
        <f t="shared" ref="F105:I105" si="8">F103+F104</f>
        <v>21494</v>
      </c>
      <c r="G105" s="101">
        <f t="shared" si="8"/>
        <v>937727</v>
      </c>
      <c r="H105" s="107">
        <f t="shared" si="8"/>
        <v>55</v>
      </c>
      <c r="I105" s="54">
        <f t="shared" si="8"/>
        <v>937782</v>
      </c>
    </row>
    <row r="106" spans="1:9" s="17" customFormat="1" ht="23.1" customHeight="1" thickBot="1" x14ac:dyDescent="0.2">
      <c r="A106" s="280" t="s">
        <v>82</v>
      </c>
      <c r="B106" s="281"/>
      <c r="C106" s="281"/>
      <c r="D106" s="315"/>
      <c r="E106" s="134">
        <f>E88+E95+E96</f>
        <v>1109737</v>
      </c>
      <c r="F106" s="76">
        <f>F88+F95+F96</f>
        <v>21833</v>
      </c>
      <c r="G106" s="76">
        <f>G88+G95+G96</f>
        <v>1131509</v>
      </c>
      <c r="H106" s="76">
        <f>H88</f>
        <v>61</v>
      </c>
      <c r="I106" s="80">
        <f>I88+I95+I96</f>
        <v>1131570</v>
      </c>
    </row>
    <row r="107" spans="1:9" s="17" customFormat="1" ht="23.1" customHeight="1" thickBot="1" x14ac:dyDescent="0.2">
      <c r="A107" s="280" t="s">
        <v>83</v>
      </c>
      <c r="B107" s="281"/>
      <c r="C107" s="281"/>
      <c r="D107" s="315"/>
      <c r="E107" s="132">
        <f>E89+E95+E96</f>
        <v>1766778</v>
      </c>
      <c r="F107" s="77">
        <f>F89+F95+F96</f>
        <v>21880</v>
      </c>
      <c r="G107" s="78" t="s">
        <v>94</v>
      </c>
      <c r="H107" s="78" t="s">
        <v>37</v>
      </c>
      <c r="I107" s="80">
        <f>I89+I95+I96</f>
        <v>1788658</v>
      </c>
    </row>
    <row r="108" spans="1:9" s="17" customFormat="1" ht="23.1" customHeight="1" thickBot="1" x14ac:dyDescent="0.2">
      <c r="A108" s="280" t="s">
        <v>95</v>
      </c>
      <c r="B108" s="281"/>
      <c r="C108" s="281"/>
      <c r="D108" s="315"/>
      <c r="E108" s="108">
        <f>IF(I105=0,0,IF(I103=0,0,I103/I105))</f>
        <v>0.66743870110537418</v>
      </c>
      <c r="F108" s="96"/>
      <c r="G108" s="96"/>
      <c r="H108" s="96"/>
      <c r="I108" s="96"/>
    </row>
    <row r="109" spans="1:9" s="17" customFormat="1" ht="21.95" customHeight="1" x14ac:dyDescent="0.15">
      <c r="A109" s="109"/>
      <c r="B109" s="109"/>
      <c r="C109" s="110"/>
      <c r="D109" s="110"/>
      <c r="E109" s="110"/>
      <c r="F109" s="110"/>
      <c r="G109" s="110"/>
      <c r="H109" s="110"/>
      <c r="I109" s="110"/>
    </row>
    <row r="110" spans="1:9" s="17" customFormat="1" ht="21.95" customHeight="1" x14ac:dyDescent="0.15">
      <c r="A110" s="109"/>
      <c r="B110" s="109"/>
      <c r="C110" s="110"/>
      <c r="D110" s="110"/>
      <c r="E110" s="110"/>
      <c r="F110" s="110"/>
      <c r="G110" s="110"/>
      <c r="H110" s="110"/>
      <c r="I110" s="110"/>
    </row>
    <row r="111" spans="1:9" s="17" customFormat="1" ht="21.95" hidden="1" customHeight="1" x14ac:dyDescent="0.15">
      <c r="A111" s="109"/>
      <c r="B111" s="109"/>
      <c r="C111" s="110"/>
      <c r="D111" s="110"/>
      <c r="E111" s="110"/>
      <c r="F111" s="110"/>
      <c r="G111" s="110"/>
      <c r="H111" s="110"/>
      <c r="I111" s="110"/>
    </row>
    <row r="112" spans="1:9" s="17" customFormat="1" ht="21.95" hidden="1" customHeight="1" x14ac:dyDescent="0.15">
      <c r="A112" s="109"/>
      <c r="B112" s="109"/>
      <c r="C112" s="110"/>
      <c r="D112" s="110"/>
      <c r="E112" s="110"/>
      <c r="F112" s="110"/>
      <c r="G112" s="110"/>
      <c r="H112" s="110"/>
      <c r="I112" s="110"/>
    </row>
    <row r="113" spans="1:9" s="17" customFormat="1" ht="21.95" hidden="1" customHeight="1" x14ac:dyDescent="0.15">
      <c r="A113" s="109"/>
      <c r="B113" s="109"/>
      <c r="C113" s="110"/>
      <c r="D113" s="110"/>
      <c r="E113" s="110"/>
      <c r="F113" s="110"/>
      <c r="G113" s="110"/>
      <c r="H113" s="110"/>
      <c r="I113" s="110"/>
    </row>
    <row r="114" spans="1:9" ht="9.75" hidden="1" customHeight="1" x14ac:dyDescent="0.15">
      <c r="A114" s="111"/>
      <c r="B114" s="111"/>
      <c r="C114" s="111"/>
      <c r="D114" s="111"/>
      <c r="E114" s="111"/>
      <c r="F114" s="111"/>
      <c r="G114" s="111"/>
      <c r="H114" s="111"/>
      <c r="I114" s="111"/>
    </row>
    <row r="115" spans="1:9" ht="28.5" x14ac:dyDescent="0.3">
      <c r="A115" s="316" t="str">
        <f>A1</f>
        <v>検査関係業務量報告</v>
      </c>
      <c r="B115" s="316"/>
      <c r="C115" s="316"/>
      <c r="D115" s="316"/>
      <c r="E115" s="316"/>
      <c r="F115" s="316"/>
      <c r="G115" s="316"/>
      <c r="H115" s="316"/>
      <c r="I115" s="316"/>
    </row>
    <row r="116" spans="1:9" ht="12.75" customHeight="1" x14ac:dyDescent="0.3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ht="15.75" customHeight="1" x14ac:dyDescent="0.2">
      <c r="A117" s="56"/>
      <c r="B117" s="57"/>
      <c r="C117" s="57"/>
      <c r="F117" s="7"/>
      <c r="G117" s="7"/>
      <c r="H117" s="8"/>
      <c r="I117" s="255" t="str">
        <f>IF(I3="","",I3)</f>
        <v/>
      </c>
    </row>
    <row r="118" spans="1:9" ht="23.25" customHeight="1" x14ac:dyDescent="0.15">
      <c r="A118" s="256" t="str">
        <f>A4</f>
        <v>令和 2年 4月</v>
      </c>
      <c r="B118" s="257"/>
      <c r="C118" s="257"/>
      <c r="D118" s="257"/>
      <c r="E118" s="257"/>
      <c r="F118" s="257"/>
      <c r="G118" s="257"/>
      <c r="H118" s="257"/>
      <c r="I118" s="255"/>
    </row>
    <row r="119" spans="1:9" ht="20.25" customHeight="1" x14ac:dyDescent="0.15">
      <c r="A119" s="58" t="str">
        <f>A5</f>
        <v>全国計</v>
      </c>
      <c r="B119" s="59"/>
      <c r="C119" s="59"/>
      <c r="D119" s="59"/>
      <c r="E119" s="10"/>
      <c r="F119" s="11"/>
      <c r="G119" s="11"/>
      <c r="H119" s="11"/>
      <c r="I119" s="14" t="s">
        <v>96</v>
      </c>
    </row>
    <row r="120" spans="1:9" s="17" customFormat="1" ht="9.9499999999999993" customHeight="1" x14ac:dyDescent="0.15"/>
    <row r="121" spans="1:9" s="17" customFormat="1" ht="19.5" customHeight="1" thickBot="1" x14ac:dyDescent="0.2">
      <c r="A121" s="84" t="s">
        <v>97</v>
      </c>
    </row>
    <row r="122" spans="1:9" s="17" customFormat="1" ht="18.75" customHeight="1" thickBot="1" x14ac:dyDescent="0.2">
      <c r="A122" s="283" t="s">
        <v>87</v>
      </c>
      <c r="B122" s="284"/>
      <c r="C122" s="284"/>
      <c r="D122" s="285"/>
      <c r="E122" s="87" t="s">
        <v>8</v>
      </c>
      <c r="F122" s="88" t="s">
        <v>9</v>
      </c>
      <c r="G122" s="88" t="s">
        <v>10</v>
      </c>
      <c r="H122" s="88" t="s">
        <v>11</v>
      </c>
      <c r="I122" s="89" t="s">
        <v>12</v>
      </c>
    </row>
    <row r="123" spans="1:9" s="17" customFormat="1" ht="18.95" customHeight="1" x14ac:dyDescent="0.15">
      <c r="A123" s="307" t="s">
        <v>33</v>
      </c>
      <c r="B123" s="308"/>
      <c r="C123" s="309"/>
      <c r="D123" s="310"/>
      <c r="E123" s="135">
        <f>E29</f>
        <v>393114</v>
      </c>
      <c r="F123" s="98">
        <f>F29</f>
        <v>0</v>
      </c>
      <c r="G123" s="112" t="s">
        <v>35</v>
      </c>
      <c r="H123" s="112" t="s">
        <v>94</v>
      </c>
      <c r="I123" s="139">
        <f>I29</f>
        <v>393114</v>
      </c>
    </row>
    <row r="124" spans="1:9" s="17" customFormat="1" ht="18.75" customHeight="1" x14ac:dyDescent="0.15">
      <c r="A124" s="311"/>
      <c r="B124" s="312"/>
      <c r="C124" s="200" t="s">
        <v>98</v>
      </c>
      <c r="D124" s="199"/>
      <c r="E124" s="72">
        <v>991</v>
      </c>
      <c r="F124" s="33">
        <v>0</v>
      </c>
      <c r="G124" s="43" t="s">
        <v>35</v>
      </c>
      <c r="H124" s="43" t="s">
        <v>35</v>
      </c>
      <c r="I124" s="34">
        <v>991</v>
      </c>
    </row>
    <row r="125" spans="1:9" s="17" customFormat="1" ht="18.95" customHeight="1" thickBot="1" x14ac:dyDescent="0.2">
      <c r="A125" s="313"/>
      <c r="B125" s="314"/>
      <c r="C125" s="294" t="s">
        <v>99</v>
      </c>
      <c r="D125" s="254"/>
      <c r="E125" s="140">
        <f>E123-E124</f>
        <v>392123</v>
      </c>
      <c r="F125" s="107">
        <f>F123-F124</f>
        <v>0</v>
      </c>
      <c r="G125" s="52" t="s">
        <v>37</v>
      </c>
      <c r="H125" s="52" t="s">
        <v>94</v>
      </c>
      <c r="I125" s="141">
        <f>I123-I124</f>
        <v>392123</v>
      </c>
    </row>
    <row r="126" spans="1:9" s="17" customFormat="1" ht="9.75" customHeight="1" x14ac:dyDescent="0.15">
      <c r="A126" s="96"/>
      <c r="B126" s="96"/>
      <c r="C126" s="96"/>
      <c r="D126" s="96"/>
      <c r="E126" s="96"/>
      <c r="F126" s="96"/>
      <c r="G126" s="96"/>
      <c r="H126" s="96"/>
      <c r="I126" s="96"/>
    </row>
    <row r="127" spans="1:9" ht="18" customHeight="1" thickBot="1" x14ac:dyDescent="0.2">
      <c r="A127" s="113" t="s">
        <v>100</v>
      </c>
      <c r="B127" s="113"/>
      <c r="C127" s="113"/>
      <c r="D127" s="96"/>
      <c r="E127" s="111"/>
      <c r="F127" s="111"/>
      <c r="G127" s="111"/>
      <c r="H127" s="111"/>
      <c r="I127" s="114"/>
    </row>
    <row r="128" spans="1:9" ht="21.95" customHeight="1" x14ac:dyDescent="0.15">
      <c r="A128" s="115"/>
      <c r="B128" s="116"/>
      <c r="C128" s="325" t="s">
        <v>101</v>
      </c>
      <c r="D128" s="326"/>
      <c r="E128" s="327" t="s">
        <v>102</v>
      </c>
      <c r="F128" s="325" t="s">
        <v>103</v>
      </c>
      <c r="G128" s="326"/>
      <c r="H128" s="329" t="s">
        <v>20</v>
      </c>
      <c r="I128" s="330"/>
    </row>
    <row r="129" spans="1:9" ht="21.95" customHeight="1" thickBot="1" x14ac:dyDescent="0.2">
      <c r="A129" s="117"/>
      <c r="B129" s="118"/>
      <c r="C129" s="119" t="s">
        <v>104</v>
      </c>
      <c r="D129" s="120" t="s">
        <v>105</v>
      </c>
      <c r="E129" s="328"/>
      <c r="F129" s="121" t="s">
        <v>104</v>
      </c>
      <c r="G129" s="122" t="s">
        <v>105</v>
      </c>
      <c r="H129" s="331"/>
      <c r="I129" s="332"/>
    </row>
    <row r="130" spans="1:9" ht="21.95" customHeight="1" x14ac:dyDescent="0.15">
      <c r="A130" s="333" t="s">
        <v>106</v>
      </c>
      <c r="B130" s="334"/>
      <c r="C130" s="123">
        <v>1043871</v>
      </c>
      <c r="D130" s="124">
        <v>73227</v>
      </c>
      <c r="E130" s="125">
        <v>9619</v>
      </c>
      <c r="F130" s="123">
        <v>208</v>
      </c>
      <c r="G130" s="124">
        <v>1</v>
      </c>
      <c r="H130" s="335">
        <v>1126926</v>
      </c>
      <c r="I130" s="336"/>
    </row>
    <row r="131" spans="1:9" ht="21.95" customHeight="1" thickBot="1" x14ac:dyDescent="0.2">
      <c r="A131" s="317" t="s">
        <v>107</v>
      </c>
      <c r="B131" s="318"/>
      <c r="C131" s="126">
        <v>274</v>
      </c>
      <c r="D131" s="127">
        <v>0</v>
      </c>
      <c r="E131" s="128">
        <v>0</v>
      </c>
      <c r="F131" s="126">
        <v>0</v>
      </c>
      <c r="G131" s="127">
        <v>0</v>
      </c>
      <c r="H131" s="319">
        <v>274</v>
      </c>
      <c r="I131" s="320"/>
    </row>
    <row r="132" spans="1:9" ht="21.95" customHeight="1" thickBot="1" x14ac:dyDescent="0.2">
      <c r="A132" s="321" t="s">
        <v>108</v>
      </c>
      <c r="B132" s="322"/>
      <c r="C132" s="129">
        <v>6746823300</v>
      </c>
      <c r="D132" s="130">
        <v>377848800</v>
      </c>
      <c r="E132" s="129">
        <v>47302700</v>
      </c>
      <c r="F132" s="131">
        <v>603200</v>
      </c>
      <c r="G132" s="80">
        <v>4400</v>
      </c>
      <c r="H132" s="323">
        <v>7172582400</v>
      </c>
      <c r="I132" s="324"/>
    </row>
    <row r="133" spans="1:9" s="17" customFormat="1" ht="21.95" customHeight="1" x14ac:dyDescent="0.15">
      <c r="A133" s="109"/>
      <c r="B133" s="109"/>
      <c r="C133" s="110"/>
      <c r="D133" s="110"/>
      <c r="E133" s="110"/>
      <c r="F133" s="110"/>
      <c r="G133" s="110"/>
      <c r="H133" s="110"/>
      <c r="I133" s="110"/>
    </row>
    <row r="134" spans="1:9" s="17" customFormat="1" ht="21.95" customHeight="1" x14ac:dyDescent="0.15">
      <c r="A134" s="109"/>
      <c r="B134" s="109"/>
      <c r="C134" s="110"/>
      <c r="D134" s="110"/>
      <c r="E134" s="110"/>
      <c r="F134" s="110"/>
      <c r="G134" s="110"/>
      <c r="H134" s="110"/>
      <c r="I134" s="110"/>
    </row>
    <row r="135" spans="1:9" s="17" customFormat="1" ht="21.95" customHeight="1" x14ac:dyDescent="0.15">
      <c r="A135" s="109"/>
      <c r="B135" s="109"/>
      <c r="C135" s="110"/>
      <c r="D135" s="110"/>
      <c r="E135" s="110"/>
      <c r="F135" s="110"/>
      <c r="G135" s="110"/>
      <c r="H135" s="110"/>
      <c r="I135" s="110"/>
    </row>
    <row r="136" spans="1:9" s="17" customFormat="1" ht="21.95" customHeight="1" x14ac:dyDescent="0.15">
      <c r="A136" s="109"/>
      <c r="B136" s="109"/>
      <c r="C136" s="110"/>
      <c r="D136" s="110"/>
      <c r="E136" s="110"/>
      <c r="F136" s="110"/>
      <c r="G136" s="110"/>
      <c r="H136" s="110"/>
      <c r="I136" s="110"/>
    </row>
    <row r="137" spans="1:9" s="17" customFormat="1" ht="21.95" customHeight="1" x14ac:dyDescent="0.15">
      <c r="A137" s="109"/>
      <c r="B137" s="109"/>
      <c r="C137" s="110"/>
      <c r="D137" s="110"/>
      <c r="E137" s="110"/>
      <c r="F137" s="110"/>
      <c r="G137" s="110"/>
      <c r="H137" s="110"/>
      <c r="I137" s="110"/>
    </row>
    <row r="138" spans="1:9" s="17" customFormat="1" ht="21.95" customHeight="1" x14ac:dyDescent="0.15">
      <c r="A138" s="109"/>
      <c r="B138" s="109"/>
      <c r="C138" s="110"/>
      <c r="D138" s="110"/>
      <c r="E138" s="110"/>
      <c r="F138" s="110"/>
      <c r="G138" s="110"/>
      <c r="H138" s="110"/>
      <c r="I138" s="110"/>
    </row>
    <row r="139" spans="1:9" s="17" customFormat="1" ht="21.95" customHeight="1" x14ac:dyDescent="0.15">
      <c r="A139" s="109"/>
      <c r="B139" s="109"/>
      <c r="C139" s="110"/>
      <c r="D139" s="110"/>
      <c r="E139" s="110"/>
      <c r="F139" s="110"/>
      <c r="G139" s="110"/>
      <c r="H139" s="110"/>
      <c r="I139" s="110"/>
    </row>
    <row r="140" spans="1:9" s="17" customFormat="1" ht="21.95" customHeight="1" x14ac:dyDescent="0.15">
      <c r="A140" s="109"/>
      <c r="B140" s="109"/>
      <c r="C140" s="110"/>
      <c r="D140" s="110"/>
      <c r="E140" s="110"/>
      <c r="F140" s="110"/>
      <c r="G140" s="110"/>
      <c r="H140" s="110"/>
      <c r="I140" s="110"/>
    </row>
    <row r="141" spans="1:9" s="17" customFormat="1" ht="21.95" customHeight="1" x14ac:dyDescent="0.15">
      <c r="A141" s="109"/>
      <c r="B141" s="109"/>
      <c r="C141" s="110"/>
      <c r="D141" s="110"/>
      <c r="E141" s="110"/>
      <c r="F141" s="110"/>
      <c r="G141" s="110"/>
      <c r="H141" s="110"/>
      <c r="I141" s="110"/>
    </row>
    <row r="142" spans="1:9" s="17" customFormat="1" ht="21.95" customHeight="1" x14ac:dyDescent="0.15">
      <c r="A142" s="109"/>
      <c r="B142" s="109"/>
      <c r="C142" s="110"/>
      <c r="D142" s="110"/>
      <c r="E142" s="110"/>
      <c r="F142" s="110"/>
      <c r="G142" s="110"/>
      <c r="H142" s="110"/>
      <c r="I142" s="110"/>
    </row>
    <row r="143" spans="1:9" s="17" customFormat="1" ht="21.95" customHeight="1" x14ac:dyDescent="0.15">
      <c r="A143" s="109"/>
      <c r="B143" s="109"/>
      <c r="C143" s="110"/>
      <c r="D143" s="110"/>
      <c r="E143" s="110"/>
      <c r="F143" s="110"/>
      <c r="G143" s="110"/>
      <c r="H143" s="110"/>
      <c r="I143" s="110"/>
    </row>
    <row r="144" spans="1:9" s="17" customFormat="1" ht="21.95" customHeight="1" x14ac:dyDescent="0.15">
      <c r="A144" s="109"/>
      <c r="B144" s="109"/>
      <c r="C144" s="110"/>
      <c r="D144" s="110"/>
      <c r="E144" s="110"/>
      <c r="F144" s="110"/>
      <c r="G144" s="110"/>
      <c r="H144" s="110"/>
      <c r="I144" s="110"/>
    </row>
    <row r="145" spans="1:9" s="17" customFormat="1" ht="21.95" customHeight="1" x14ac:dyDescent="0.15">
      <c r="A145" s="109"/>
      <c r="B145" s="109"/>
      <c r="C145" s="110"/>
      <c r="D145" s="110"/>
      <c r="E145" s="110"/>
      <c r="F145" s="110"/>
      <c r="G145" s="110"/>
      <c r="H145" s="110"/>
      <c r="I145" s="110"/>
    </row>
    <row r="146" spans="1:9" s="17" customFormat="1" ht="21.95" customHeight="1" x14ac:dyDescent="0.15">
      <c r="A146" s="109"/>
      <c r="B146" s="109"/>
      <c r="C146" s="110"/>
      <c r="D146" s="110"/>
      <c r="E146" s="110"/>
      <c r="F146" s="110"/>
      <c r="G146" s="110"/>
      <c r="H146" s="110"/>
      <c r="I146" s="110"/>
    </row>
    <row r="147" spans="1:9" s="17" customFormat="1" ht="21.95" customHeight="1" x14ac:dyDescent="0.15">
      <c r="A147" s="109"/>
      <c r="B147" s="109"/>
      <c r="C147" s="110"/>
      <c r="D147" s="110"/>
      <c r="E147" s="110"/>
      <c r="F147" s="110"/>
      <c r="G147" s="110"/>
      <c r="H147" s="110"/>
      <c r="I147" s="110"/>
    </row>
    <row r="148" spans="1:9" s="17" customFormat="1" ht="21.95" customHeight="1" x14ac:dyDescent="0.15">
      <c r="A148" s="109"/>
      <c r="B148" s="109"/>
      <c r="C148" s="110"/>
      <c r="D148" s="110"/>
      <c r="E148" s="110"/>
      <c r="F148" s="110"/>
      <c r="G148" s="110"/>
      <c r="H148" s="110"/>
      <c r="I148" s="110"/>
    </row>
    <row r="149" spans="1:9" s="17" customFormat="1" ht="21.95" customHeight="1" x14ac:dyDescent="0.15">
      <c r="A149" s="109"/>
      <c r="B149" s="109"/>
      <c r="C149" s="110"/>
      <c r="D149" s="110"/>
      <c r="E149" s="110"/>
      <c r="F149" s="110"/>
      <c r="G149" s="110"/>
      <c r="H149" s="110"/>
      <c r="I149" s="110"/>
    </row>
    <row r="150" spans="1:9" s="17" customFormat="1" ht="21.95" customHeight="1" x14ac:dyDescent="0.15">
      <c r="A150" s="109"/>
      <c r="B150" s="109"/>
      <c r="C150" s="110"/>
      <c r="D150" s="110"/>
      <c r="E150" s="110"/>
      <c r="F150" s="110"/>
      <c r="G150" s="110"/>
      <c r="H150" s="110"/>
      <c r="I150" s="110"/>
    </row>
    <row r="151" spans="1:9" s="17" customFormat="1" ht="21.95" customHeight="1" x14ac:dyDescent="0.15">
      <c r="A151" s="109"/>
      <c r="B151" s="109"/>
      <c r="C151" s="110"/>
      <c r="D151" s="110"/>
      <c r="E151" s="110"/>
      <c r="F151" s="110"/>
      <c r="G151" s="110"/>
      <c r="H151" s="110"/>
      <c r="I151" s="110"/>
    </row>
    <row r="152" spans="1:9" s="17" customFormat="1" ht="21.95" customHeight="1" x14ac:dyDescent="0.15">
      <c r="A152" s="109"/>
      <c r="B152" s="109"/>
      <c r="C152" s="110"/>
      <c r="D152" s="110"/>
      <c r="E152" s="110"/>
      <c r="F152" s="110"/>
      <c r="G152" s="110"/>
      <c r="H152" s="110"/>
      <c r="I152" s="110"/>
    </row>
    <row r="153" spans="1:9" s="17" customFormat="1" ht="21.95" customHeight="1" x14ac:dyDescent="0.15">
      <c r="A153" s="109"/>
      <c r="B153" s="109"/>
      <c r="C153" s="110"/>
      <c r="D153" s="110"/>
      <c r="E153" s="110"/>
      <c r="F153" s="110"/>
      <c r="G153" s="110"/>
      <c r="H153" s="110"/>
      <c r="I153" s="110"/>
    </row>
    <row r="154" spans="1:9" s="17" customFormat="1" ht="21.95" customHeight="1" x14ac:dyDescent="0.15">
      <c r="A154" s="109"/>
      <c r="B154" s="109"/>
      <c r="C154" s="110"/>
      <c r="D154" s="110"/>
      <c r="E154" s="110"/>
      <c r="F154" s="110"/>
      <c r="G154" s="110"/>
      <c r="H154" s="110"/>
      <c r="I154" s="110"/>
    </row>
    <row r="155" spans="1:9" s="17" customFormat="1" ht="21.95" customHeight="1" x14ac:dyDescent="0.15">
      <c r="A155" s="109"/>
      <c r="B155" s="109"/>
      <c r="C155" s="110"/>
      <c r="D155" s="110"/>
      <c r="E155" s="110"/>
      <c r="F155" s="110"/>
      <c r="G155" s="110"/>
      <c r="H155" s="110"/>
      <c r="I155" s="110"/>
    </row>
    <row r="156" spans="1:9" s="17" customFormat="1" ht="21.95" customHeight="1" x14ac:dyDescent="0.15">
      <c r="A156" s="109"/>
      <c r="B156" s="109"/>
      <c r="C156" s="110"/>
      <c r="D156" s="110"/>
      <c r="E156" s="110"/>
      <c r="F156" s="110"/>
      <c r="G156" s="110"/>
      <c r="H156" s="110"/>
      <c r="I156" s="110"/>
    </row>
    <row r="157" spans="1:9" s="17" customFormat="1" ht="21.95" customHeight="1" x14ac:dyDescent="0.15">
      <c r="A157" s="109"/>
      <c r="B157" s="109"/>
      <c r="C157" s="110"/>
      <c r="D157" s="110"/>
      <c r="E157" s="110"/>
      <c r="F157" s="110"/>
      <c r="G157" s="110"/>
      <c r="H157" s="110"/>
      <c r="I157" s="110"/>
    </row>
    <row r="158" spans="1:9" s="17" customFormat="1" ht="21.95" customHeight="1" x14ac:dyDescent="0.15">
      <c r="A158" s="109"/>
      <c r="B158" s="109"/>
      <c r="C158" s="110"/>
      <c r="D158" s="110"/>
      <c r="E158" s="110"/>
      <c r="F158" s="110"/>
      <c r="G158" s="110"/>
      <c r="H158" s="110"/>
      <c r="I158" s="110"/>
    </row>
    <row r="159" spans="1:9" s="17" customFormat="1" ht="21.95" customHeight="1" x14ac:dyDescent="0.15">
      <c r="A159" s="109"/>
      <c r="B159" s="109"/>
      <c r="C159" s="110"/>
      <c r="D159" s="110"/>
      <c r="E159" s="110"/>
      <c r="F159" s="110"/>
      <c r="G159" s="110"/>
      <c r="H159" s="110"/>
      <c r="I159" s="110"/>
    </row>
    <row r="160" spans="1:9" s="17" customFormat="1" ht="21.95" customHeight="1" x14ac:dyDescent="0.15">
      <c r="A160" s="109"/>
      <c r="B160" s="109"/>
      <c r="C160" s="110"/>
      <c r="D160" s="110"/>
      <c r="E160" s="110"/>
      <c r="F160" s="110"/>
      <c r="G160" s="110"/>
      <c r="H160" s="110"/>
      <c r="I160" s="110"/>
    </row>
    <row r="161" spans="1:9" s="17" customFormat="1" ht="21.95" customHeight="1" x14ac:dyDescent="0.15">
      <c r="A161" s="109"/>
      <c r="B161" s="109"/>
      <c r="C161" s="110"/>
      <c r="D161" s="110"/>
      <c r="E161" s="110"/>
      <c r="F161" s="110"/>
      <c r="G161" s="110"/>
      <c r="H161" s="110"/>
      <c r="I161" s="110"/>
    </row>
    <row r="162" spans="1:9" s="17" customFormat="1" ht="21.95" customHeight="1" x14ac:dyDescent="0.15">
      <c r="A162" s="109"/>
      <c r="B162" s="109"/>
      <c r="C162" s="110"/>
      <c r="D162" s="110"/>
      <c r="E162" s="110"/>
      <c r="F162" s="110"/>
      <c r="G162" s="110"/>
      <c r="H162" s="110"/>
      <c r="I162" s="110"/>
    </row>
    <row r="163" spans="1:9" s="17" customFormat="1" ht="21.95" customHeight="1" x14ac:dyDescent="0.15">
      <c r="A163" s="109"/>
      <c r="B163" s="109"/>
      <c r="C163" s="110"/>
      <c r="D163" s="110"/>
      <c r="E163" s="110"/>
      <c r="F163" s="110"/>
      <c r="G163" s="110"/>
      <c r="H163" s="110"/>
      <c r="I163" s="110"/>
    </row>
    <row r="164" spans="1:9" s="17" customFormat="1" ht="21.95" customHeight="1" x14ac:dyDescent="0.15">
      <c r="A164" s="109"/>
      <c r="B164" s="109"/>
      <c r="C164" s="110"/>
      <c r="D164" s="110"/>
      <c r="E164" s="110"/>
      <c r="F164" s="110"/>
      <c r="G164" s="110"/>
      <c r="H164" s="110"/>
      <c r="I164" s="110"/>
    </row>
    <row r="165" spans="1:9" s="17" customFormat="1" ht="21.95" customHeight="1" x14ac:dyDescent="0.15">
      <c r="A165" s="109"/>
      <c r="B165" s="109"/>
      <c r="C165" s="110"/>
      <c r="D165" s="110"/>
      <c r="E165" s="110"/>
      <c r="F165" s="110"/>
      <c r="G165" s="110"/>
      <c r="H165" s="110"/>
      <c r="I165" s="110"/>
    </row>
    <row r="166" spans="1:9" s="17" customFormat="1" ht="21.95" customHeight="1" x14ac:dyDescent="0.15">
      <c r="A166" s="109"/>
      <c r="B166" s="109"/>
      <c r="C166" s="110"/>
      <c r="D166" s="110"/>
      <c r="E166" s="110"/>
      <c r="F166" s="110"/>
      <c r="G166" s="110"/>
      <c r="H166" s="110"/>
      <c r="I166" s="110"/>
    </row>
    <row r="167" spans="1:9" s="17" customFormat="1" ht="21.95" customHeight="1" x14ac:dyDescent="0.15">
      <c r="A167" s="109"/>
      <c r="B167" s="109"/>
      <c r="C167" s="110"/>
      <c r="D167" s="110"/>
      <c r="E167" s="110"/>
      <c r="F167" s="110"/>
      <c r="G167" s="110"/>
      <c r="H167" s="110"/>
      <c r="I167" s="110"/>
    </row>
    <row r="168" spans="1:9" s="17" customFormat="1" ht="21.95" customHeight="1" x14ac:dyDescent="0.15">
      <c r="A168" s="109"/>
      <c r="B168" s="109"/>
      <c r="C168" s="110"/>
      <c r="D168" s="110"/>
      <c r="E168" s="110"/>
      <c r="F168" s="110"/>
      <c r="G168" s="110"/>
      <c r="H168" s="110"/>
      <c r="I168" s="110"/>
    </row>
    <row r="169" spans="1:9" s="17" customFormat="1" ht="21.95" customHeight="1" x14ac:dyDescent="0.15">
      <c r="A169" s="109"/>
      <c r="B169" s="109"/>
      <c r="C169" s="110"/>
      <c r="D169" s="110"/>
      <c r="E169" s="110"/>
      <c r="F169" s="110"/>
      <c r="G169" s="110"/>
      <c r="H169" s="110"/>
      <c r="I169" s="110"/>
    </row>
    <row r="170" spans="1:9" s="17" customFormat="1" ht="21.95" customHeight="1" x14ac:dyDescent="0.15">
      <c r="A170" s="109"/>
      <c r="B170" s="109"/>
      <c r="C170" s="110"/>
      <c r="D170" s="110"/>
      <c r="E170" s="110"/>
      <c r="F170" s="110"/>
      <c r="G170" s="110"/>
      <c r="H170" s="110"/>
      <c r="I170" s="110"/>
    </row>
  </sheetData>
  <mergeCells count="109">
    <mergeCell ref="A131:B131"/>
    <mergeCell ref="H131:I131"/>
    <mergeCell ref="A132:B132"/>
    <mergeCell ref="H132:I132"/>
    <mergeCell ref="C128:D128"/>
    <mergeCell ref="E128:E129"/>
    <mergeCell ref="F128:G128"/>
    <mergeCell ref="H128:I129"/>
    <mergeCell ref="A130:B130"/>
    <mergeCell ref="H130:I130"/>
    <mergeCell ref="A122:D122"/>
    <mergeCell ref="A123:D123"/>
    <mergeCell ref="A124:B124"/>
    <mergeCell ref="C124:D124"/>
    <mergeCell ref="A125:B125"/>
    <mergeCell ref="C125:D125"/>
    <mergeCell ref="A106:D106"/>
    <mergeCell ref="A107:D107"/>
    <mergeCell ref="A108:D108"/>
    <mergeCell ref="A115:I115"/>
    <mergeCell ref="I117:I118"/>
    <mergeCell ref="A118:H118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horizontalDpi="4294967293" r:id="rId1"/>
  <headerFooter alignWithMargins="0"/>
  <rowBreaks count="2" manualBreakCount="2">
    <brk id="54" max="9" man="1"/>
    <brk id="114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zoomScale="70" zoomScaleNormal="70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201" t="s">
        <v>109</v>
      </c>
      <c r="B1" s="201"/>
      <c r="C1" s="201"/>
      <c r="D1" s="201"/>
      <c r="E1" s="201"/>
      <c r="F1" s="201"/>
      <c r="G1" s="201"/>
      <c r="H1" s="201"/>
      <c r="I1" s="201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202" t="s">
        <v>1</v>
      </c>
    </row>
    <row r="4" spans="1:9" ht="19.5" customHeight="1" x14ac:dyDescent="0.15">
      <c r="A4" s="203" t="s">
        <v>110</v>
      </c>
      <c r="B4" s="203"/>
      <c r="C4" s="203"/>
      <c r="D4" s="203"/>
      <c r="E4" s="203"/>
      <c r="F4" s="203"/>
      <c r="G4" s="203"/>
      <c r="H4" s="203"/>
      <c r="I4" s="202"/>
    </row>
    <row r="5" spans="1:9" ht="20.25" customHeight="1" x14ac:dyDescent="0.15">
      <c r="A5" s="9" t="s">
        <v>112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113</v>
      </c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204" t="s">
        <v>7</v>
      </c>
      <c r="B9" s="205"/>
      <c r="C9" s="205"/>
      <c r="D9" s="206"/>
      <c r="E9" s="149" t="s">
        <v>8</v>
      </c>
      <c r="F9" s="18" t="s">
        <v>9</v>
      </c>
      <c r="G9" s="18" t="s">
        <v>10</v>
      </c>
      <c r="H9" s="18" t="s">
        <v>11</v>
      </c>
      <c r="I9" s="19" t="s">
        <v>12</v>
      </c>
    </row>
    <row r="10" spans="1:9" ht="23.1" customHeight="1" x14ac:dyDescent="0.15">
      <c r="A10" s="207" t="s">
        <v>13</v>
      </c>
      <c r="B10" s="208"/>
      <c r="C10" s="213" t="s">
        <v>14</v>
      </c>
      <c r="D10" s="20" t="s">
        <v>15</v>
      </c>
      <c r="E10" s="168">
        <v>68413</v>
      </c>
      <c r="F10" s="21">
        <v>0</v>
      </c>
      <c r="G10" s="21">
        <v>68410</v>
      </c>
      <c r="H10" s="21">
        <v>3</v>
      </c>
      <c r="I10" s="22">
        <f t="shared" ref="I10:I17" si="0">SUM(G10:H10)</f>
        <v>68413</v>
      </c>
    </row>
    <row r="11" spans="1:9" ht="23.1" customHeight="1" x14ac:dyDescent="0.15">
      <c r="A11" s="209"/>
      <c r="B11" s="210"/>
      <c r="C11" s="214"/>
      <c r="D11" s="150" t="s">
        <v>114</v>
      </c>
      <c r="E11" s="24">
        <v>671</v>
      </c>
      <c r="F11" s="25">
        <v>0</v>
      </c>
      <c r="G11" s="25">
        <v>671</v>
      </c>
      <c r="H11" s="25">
        <v>0</v>
      </c>
      <c r="I11" s="26">
        <f t="shared" si="0"/>
        <v>671</v>
      </c>
    </row>
    <row r="12" spans="1:9" ht="23.1" customHeight="1" x14ac:dyDescent="0.15">
      <c r="A12" s="209"/>
      <c r="B12" s="210"/>
      <c r="C12" s="215" t="s">
        <v>17</v>
      </c>
      <c r="D12" s="150" t="s">
        <v>18</v>
      </c>
      <c r="E12" s="24">
        <v>19115</v>
      </c>
      <c r="F12" s="25">
        <v>0</v>
      </c>
      <c r="G12" s="25">
        <v>19114</v>
      </c>
      <c r="H12" s="25">
        <v>1</v>
      </c>
      <c r="I12" s="26">
        <f t="shared" si="0"/>
        <v>19115</v>
      </c>
    </row>
    <row r="13" spans="1:9" ht="23.1" customHeight="1" x14ac:dyDescent="0.15">
      <c r="A13" s="209"/>
      <c r="B13" s="210"/>
      <c r="C13" s="214"/>
      <c r="D13" s="150" t="s">
        <v>19</v>
      </c>
      <c r="E13" s="24">
        <v>25650</v>
      </c>
      <c r="F13" s="25">
        <v>47</v>
      </c>
      <c r="G13" s="25">
        <v>25697</v>
      </c>
      <c r="H13" s="25">
        <v>0</v>
      </c>
      <c r="I13" s="26">
        <f t="shared" si="0"/>
        <v>25697</v>
      </c>
    </row>
    <row r="14" spans="1:9" ht="23.1" customHeight="1" x14ac:dyDescent="0.15">
      <c r="A14" s="211"/>
      <c r="B14" s="212"/>
      <c r="C14" s="216" t="s">
        <v>20</v>
      </c>
      <c r="D14" s="217"/>
      <c r="E14" s="169">
        <f>SUM(E10:E13)</f>
        <v>113849</v>
      </c>
      <c r="F14" s="25">
        <f>SUM(F10:F13)</f>
        <v>47</v>
      </c>
      <c r="G14" s="25">
        <f>SUM(G10:G13)</f>
        <v>113892</v>
      </c>
      <c r="H14" s="25">
        <f>SUM(H10:H13)</f>
        <v>4</v>
      </c>
      <c r="I14" s="26">
        <f t="shared" si="0"/>
        <v>113896</v>
      </c>
    </row>
    <row r="15" spans="1:9" ht="23.1" customHeight="1" x14ac:dyDescent="0.15">
      <c r="A15" s="184" t="s">
        <v>116</v>
      </c>
      <c r="B15" s="185"/>
      <c r="C15" s="186"/>
      <c r="D15" s="150" t="s">
        <v>18</v>
      </c>
      <c r="E15" s="27">
        <v>415670</v>
      </c>
      <c r="F15" s="25">
        <v>7343</v>
      </c>
      <c r="G15" s="25">
        <v>422931</v>
      </c>
      <c r="H15" s="25">
        <v>82</v>
      </c>
      <c r="I15" s="26">
        <f t="shared" si="0"/>
        <v>423013</v>
      </c>
    </row>
    <row r="16" spans="1:9" ht="23.1" customHeight="1" x14ac:dyDescent="0.15">
      <c r="A16" s="187"/>
      <c r="B16" s="188"/>
      <c r="C16" s="189"/>
      <c r="D16" s="150" t="s">
        <v>19</v>
      </c>
      <c r="E16" s="27">
        <v>271154</v>
      </c>
      <c r="F16" s="25">
        <v>10515</v>
      </c>
      <c r="G16" s="25">
        <v>281647</v>
      </c>
      <c r="H16" s="25">
        <v>22</v>
      </c>
      <c r="I16" s="26">
        <f t="shared" si="0"/>
        <v>281669</v>
      </c>
    </row>
    <row r="17" spans="1:9" ht="23.1" customHeight="1" x14ac:dyDescent="0.15">
      <c r="A17" s="190"/>
      <c r="B17" s="191"/>
      <c r="C17" s="192"/>
      <c r="D17" s="150" t="s">
        <v>22</v>
      </c>
      <c r="E17" s="28">
        <f>SUM(E15:E16)</f>
        <v>686824</v>
      </c>
      <c r="F17" s="25">
        <f>SUM(F15:F16)</f>
        <v>17858</v>
      </c>
      <c r="G17" s="25">
        <f>SUM(G15:G16)</f>
        <v>704578</v>
      </c>
      <c r="H17" s="24">
        <f>SUM(H15:H16)</f>
        <v>104</v>
      </c>
      <c r="I17" s="26">
        <f t="shared" si="0"/>
        <v>704682</v>
      </c>
    </row>
    <row r="18" spans="1:9" ht="23.1" customHeight="1" x14ac:dyDescent="0.15">
      <c r="A18" s="193" t="s">
        <v>23</v>
      </c>
      <c r="B18" s="194"/>
      <c r="C18" s="194"/>
      <c r="D18" s="151"/>
      <c r="E18" s="28">
        <v>0</v>
      </c>
      <c r="F18" s="25">
        <v>0</v>
      </c>
      <c r="G18" s="30" t="s">
        <v>24</v>
      </c>
      <c r="H18" s="31" t="s">
        <v>24</v>
      </c>
      <c r="I18" s="26">
        <v>0</v>
      </c>
    </row>
    <row r="19" spans="1:9" ht="23.1" customHeight="1" x14ac:dyDescent="0.15">
      <c r="A19" s="184" t="s">
        <v>25</v>
      </c>
      <c r="B19" s="185"/>
      <c r="C19" s="186"/>
      <c r="D19" s="150" t="s">
        <v>18</v>
      </c>
      <c r="E19" s="27">
        <v>341</v>
      </c>
      <c r="F19" s="25">
        <v>2</v>
      </c>
      <c r="G19" s="25">
        <v>343</v>
      </c>
      <c r="H19" s="25">
        <v>0</v>
      </c>
      <c r="I19" s="26">
        <f t="shared" ref="I19:I25" si="1">SUM(G19:H19)</f>
        <v>343</v>
      </c>
    </row>
    <row r="20" spans="1:9" ht="23.1" customHeight="1" x14ac:dyDescent="0.15">
      <c r="A20" s="187"/>
      <c r="B20" s="188"/>
      <c r="C20" s="189"/>
      <c r="D20" s="150" t="s">
        <v>19</v>
      </c>
      <c r="E20" s="27">
        <v>7681</v>
      </c>
      <c r="F20" s="25">
        <v>87</v>
      </c>
      <c r="G20" s="25">
        <v>7768</v>
      </c>
      <c r="H20" s="25">
        <v>0</v>
      </c>
      <c r="I20" s="26">
        <f t="shared" si="1"/>
        <v>7768</v>
      </c>
    </row>
    <row r="21" spans="1:9" ht="23.1" customHeight="1" x14ac:dyDescent="0.15">
      <c r="A21" s="190"/>
      <c r="B21" s="191"/>
      <c r="C21" s="192"/>
      <c r="D21" s="150" t="s">
        <v>22</v>
      </c>
      <c r="E21" s="28">
        <f>SUM(E19:E20)</f>
        <v>8022</v>
      </c>
      <c r="F21" s="25">
        <f>SUM(F19:F20)</f>
        <v>89</v>
      </c>
      <c r="G21" s="25">
        <f>SUM(G19:G20)</f>
        <v>8111</v>
      </c>
      <c r="H21" s="24">
        <f>SUM(H19:H20)</f>
        <v>0</v>
      </c>
      <c r="I21" s="26">
        <f t="shared" si="1"/>
        <v>8111</v>
      </c>
    </row>
    <row r="22" spans="1:9" ht="23.1" customHeight="1" x14ac:dyDescent="0.15">
      <c r="A22" s="195" t="s">
        <v>26</v>
      </c>
      <c r="B22" s="196"/>
      <c r="C22" s="196"/>
      <c r="D22" s="197"/>
      <c r="E22" s="32">
        <v>998</v>
      </c>
      <c r="F22" s="33">
        <v>0</v>
      </c>
      <c r="G22" s="33">
        <v>998</v>
      </c>
      <c r="H22" s="33">
        <v>0</v>
      </c>
      <c r="I22" s="34">
        <f t="shared" si="1"/>
        <v>998</v>
      </c>
    </row>
    <row r="23" spans="1:9" ht="23.1" customHeight="1" x14ac:dyDescent="0.15">
      <c r="A23" s="153"/>
      <c r="B23" s="154"/>
      <c r="C23" s="198" t="s">
        <v>117</v>
      </c>
      <c r="D23" s="199"/>
      <c r="E23" s="32">
        <v>49</v>
      </c>
      <c r="F23" s="33">
        <v>0</v>
      </c>
      <c r="G23" s="33">
        <v>49</v>
      </c>
      <c r="H23" s="33">
        <v>0</v>
      </c>
      <c r="I23" s="34">
        <f t="shared" si="1"/>
        <v>49</v>
      </c>
    </row>
    <row r="24" spans="1:9" ht="23.1" customHeight="1" x14ac:dyDescent="0.15">
      <c r="A24" s="153"/>
      <c r="B24" s="154"/>
      <c r="C24" s="37"/>
      <c r="D24" s="147" t="s">
        <v>28</v>
      </c>
      <c r="E24" s="32">
        <v>5</v>
      </c>
      <c r="F24" s="33">
        <v>0</v>
      </c>
      <c r="G24" s="33">
        <v>5</v>
      </c>
      <c r="H24" s="33">
        <v>0</v>
      </c>
      <c r="I24" s="34">
        <f t="shared" si="1"/>
        <v>5</v>
      </c>
    </row>
    <row r="25" spans="1:9" ht="23.1" customHeight="1" x14ac:dyDescent="0.15">
      <c r="A25" s="39"/>
      <c r="B25" s="40"/>
      <c r="C25" s="200" t="s">
        <v>29</v>
      </c>
      <c r="D25" s="199"/>
      <c r="E25" s="32">
        <v>302</v>
      </c>
      <c r="F25" s="33">
        <v>0</v>
      </c>
      <c r="G25" s="33">
        <v>302</v>
      </c>
      <c r="H25" s="33">
        <v>0</v>
      </c>
      <c r="I25" s="34">
        <f t="shared" si="1"/>
        <v>302</v>
      </c>
    </row>
    <row r="26" spans="1:9" ht="23.1" customHeight="1" x14ac:dyDescent="0.15">
      <c r="A26" s="225" t="s">
        <v>30</v>
      </c>
      <c r="B26" s="185"/>
      <c r="C26" s="186"/>
      <c r="D26" s="150" t="s">
        <v>31</v>
      </c>
      <c r="E26" s="24">
        <v>1306</v>
      </c>
      <c r="F26" s="25">
        <v>0</v>
      </c>
      <c r="G26" s="30" t="s">
        <v>24</v>
      </c>
      <c r="H26" s="30" t="s">
        <v>24</v>
      </c>
      <c r="I26" s="26">
        <v>1306</v>
      </c>
    </row>
    <row r="27" spans="1:9" ht="23.1" customHeight="1" x14ac:dyDescent="0.15">
      <c r="A27" s="187"/>
      <c r="B27" s="188"/>
      <c r="C27" s="189"/>
      <c r="D27" s="150" t="s">
        <v>32</v>
      </c>
      <c r="E27" s="24">
        <v>6473</v>
      </c>
      <c r="F27" s="25">
        <v>0</v>
      </c>
      <c r="G27" s="30" t="s">
        <v>24</v>
      </c>
      <c r="H27" s="30" t="s">
        <v>24</v>
      </c>
      <c r="I27" s="26">
        <v>6473</v>
      </c>
    </row>
    <row r="28" spans="1:9" ht="23.1" customHeight="1" x14ac:dyDescent="0.15">
      <c r="A28" s="190"/>
      <c r="B28" s="191"/>
      <c r="C28" s="192"/>
      <c r="D28" s="150" t="s">
        <v>20</v>
      </c>
      <c r="E28" s="24">
        <f>SUM(E26:E27)</f>
        <v>7779</v>
      </c>
      <c r="F28" s="25">
        <f>SUM(F26:F27)</f>
        <v>0</v>
      </c>
      <c r="G28" s="30" t="s">
        <v>24</v>
      </c>
      <c r="H28" s="30" t="s">
        <v>24</v>
      </c>
      <c r="I28" s="26">
        <f>SUM(I26:I27)</f>
        <v>7779</v>
      </c>
    </row>
    <row r="29" spans="1:9" ht="23.1" customHeight="1" x14ac:dyDescent="0.15">
      <c r="A29" s="226" t="s">
        <v>33</v>
      </c>
      <c r="B29" s="227"/>
      <c r="C29" s="221"/>
      <c r="D29" s="222"/>
      <c r="E29" s="27">
        <v>331435</v>
      </c>
      <c r="F29" s="25">
        <v>0</v>
      </c>
      <c r="G29" s="30" t="s">
        <v>44</v>
      </c>
      <c r="H29" s="30" t="s">
        <v>118</v>
      </c>
      <c r="I29" s="26">
        <v>331435</v>
      </c>
    </row>
    <row r="30" spans="1:9" ht="23.1" customHeight="1" x14ac:dyDescent="0.15">
      <c r="A30" s="228"/>
      <c r="B30" s="229"/>
      <c r="C30" s="198" t="s">
        <v>27</v>
      </c>
      <c r="D30" s="199"/>
      <c r="E30" s="27">
        <v>112305</v>
      </c>
      <c r="F30" s="25">
        <v>0</v>
      </c>
      <c r="G30" s="30" t="s">
        <v>44</v>
      </c>
      <c r="H30" s="30" t="s">
        <v>44</v>
      </c>
      <c r="I30" s="26">
        <v>112305</v>
      </c>
    </row>
    <row r="31" spans="1:9" ht="23.1" customHeight="1" x14ac:dyDescent="0.15">
      <c r="A31" s="145"/>
      <c r="B31" s="146"/>
      <c r="C31" s="37"/>
      <c r="D31" s="147" t="s">
        <v>28</v>
      </c>
      <c r="E31" s="27">
        <v>13274</v>
      </c>
      <c r="F31" s="25">
        <v>0</v>
      </c>
      <c r="G31" s="30" t="s">
        <v>44</v>
      </c>
      <c r="H31" s="30" t="s">
        <v>118</v>
      </c>
      <c r="I31" s="26">
        <v>13274</v>
      </c>
    </row>
    <row r="32" spans="1:9" ht="23.1" customHeight="1" x14ac:dyDescent="0.15">
      <c r="A32" s="228"/>
      <c r="B32" s="229"/>
      <c r="C32" s="221" t="s">
        <v>29</v>
      </c>
      <c r="D32" s="222"/>
      <c r="E32" s="27">
        <v>38312</v>
      </c>
      <c r="F32" s="25">
        <v>0</v>
      </c>
      <c r="G32" s="30" t="s">
        <v>118</v>
      </c>
      <c r="H32" s="30" t="s">
        <v>118</v>
      </c>
      <c r="I32" s="26">
        <v>38312</v>
      </c>
    </row>
    <row r="33" spans="1:9" ht="23.1" customHeight="1" x14ac:dyDescent="0.15">
      <c r="A33" s="218" t="s">
        <v>119</v>
      </c>
      <c r="B33" s="219"/>
      <c r="C33" s="221" t="s">
        <v>121</v>
      </c>
      <c r="D33" s="222"/>
      <c r="E33" s="27">
        <v>9856</v>
      </c>
      <c r="F33" s="25">
        <v>33</v>
      </c>
      <c r="G33" s="25">
        <v>9889</v>
      </c>
      <c r="H33" s="25">
        <v>0</v>
      </c>
      <c r="I33" s="26">
        <f>SUM(G33:H33)</f>
        <v>9889</v>
      </c>
    </row>
    <row r="34" spans="1:9" ht="23.1" customHeight="1" x14ac:dyDescent="0.15">
      <c r="A34" s="209"/>
      <c r="B34" s="220"/>
      <c r="C34" s="221" t="s">
        <v>122</v>
      </c>
      <c r="D34" s="222"/>
      <c r="E34" s="27">
        <v>2136</v>
      </c>
      <c r="F34" s="25">
        <v>9</v>
      </c>
      <c r="G34" s="25">
        <v>2145</v>
      </c>
      <c r="H34" s="25">
        <v>0</v>
      </c>
      <c r="I34" s="26">
        <f>SUM(G34:H34)</f>
        <v>2145</v>
      </c>
    </row>
    <row r="35" spans="1:9" ht="23.1" customHeight="1" x14ac:dyDescent="0.15">
      <c r="A35" s="209"/>
      <c r="B35" s="220"/>
      <c r="C35" s="221" t="s">
        <v>123</v>
      </c>
      <c r="D35" s="222"/>
      <c r="E35" s="27">
        <v>1</v>
      </c>
      <c r="F35" s="25">
        <v>0</v>
      </c>
      <c r="G35" s="25">
        <v>1</v>
      </c>
      <c r="H35" s="25">
        <v>0</v>
      </c>
      <c r="I35" s="26">
        <f>SUM(G35:H35)</f>
        <v>1</v>
      </c>
    </row>
    <row r="36" spans="1:9" ht="23.1" customHeight="1" x14ac:dyDescent="0.15">
      <c r="A36" s="209"/>
      <c r="B36" s="220"/>
      <c r="C36" s="221" t="s">
        <v>124</v>
      </c>
      <c r="D36" s="222"/>
      <c r="E36" s="27">
        <v>3</v>
      </c>
      <c r="F36" s="25">
        <v>0</v>
      </c>
      <c r="G36" s="25">
        <v>3</v>
      </c>
      <c r="H36" s="25">
        <v>0</v>
      </c>
      <c r="I36" s="26">
        <f>SUM(G36:H36)</f>
        <v>3</v>
      </c>
    </row>
    <row r="37" spans="1:9" ht="23.1" customHeight="1" x14ac:dyDescent="0.15">
      <c r="A37" s="209"/>
      <c r="B37" s="220"/>
      <c r="C37" s="223" t="s">
        <v>20</v>
      </c>
      <c r="D37" s="224"/>
      <c r="E37" s="25">
        <f>SUM(E33:E36)</f>
        <v>11996</v>
      </c>
      <c r="F37" s="25">
        <f>SUM(F33:F36)</f>
        <v>42</v>
      </c>
      <c r="G37" s="25">
        <f>SUM(G33:G36)</f>
        <v>12038</v>
      </c>
      <c r="H37" s="25">
        <f>SUM(H33:H36)</f>
        <v>0</v>
      </c>
      <c r="I37" s="26">
        <f>SUM(G37:H37)</f>
        <v>12038</v>
      </c>
    </row>
    <row r="38" spans="1:9" ht="23.1" customHeight="1" x14ac:dyDescent="0.15">
      <c r="A38" s="242" t="s">
        <v>43</v>
      </c>
      <c r="B38" s="243"/>
      <c r="C38" s="243"/>
      <c r="D38" s="244"/>
      <c r="E38" s="32">
        <v>15191</v>
      </c>
      <c r="F38" s="33">
        <v>0</v>
      </c>
      <c r="G38" s="43" t="s">
        <v>118</v>
      </c>
      <c r="H38" s="43" t="s">
        <v>44</v>
      </c>
      <c r="I38" s="34">
        <v>15191</v>
      </c>
    </row>
    <row r="39" spans="1:9" ht="23.1" customHeight="1" x14ac:dyDescent="0.15">
      <c r="A39" s="242" t="s">
        <v>45</v>
      </c>
      <c r="B39" s="243"/>
      <c r="C39" s="243"/>
      <c r="D39" s="244"/>
      <c r="E39" s="32">
        <v>4721</v>
      </c>
      <c r="F39" s="33">
        <v>0</v>
      </c>
      <c r="G39" s="33">
        <v>4721</v>
      </c>
      <c r="H39" s="33">
        <v>0</v>
      </c>
      <c r="I39" s="34">
        <f>SUM(G39:H39)</f>
        <v>4721</v>
      </c>
    </row>
    <row r="40" spans="1:9" ht="23.1" customHeight="1" x14ac:dyDescent="0.15">
      <c r="A40" s="242" t="s">
        <v>46</v>
      </c>
      <c r="B40" s="243"/>
      <c r="C40" s="243"/>
      <c r="D40" s="244"/>
      <c r="E40" s="32">
        <v>286</v>
      </c>
      <c r="F40" s="33">
        <v>0</v>
      </c>
      <c r="G40" s="33">
        <v>286</v>
      </c>
      <c r="H40" s="33">
        <v>0</v>
      </c>
      <c r="I40" s="34">
        <f>SUM(G40:H40)</f>
        <v>286</v>
      </c>
    </row>
    <row r="41" spans="1:9" ht="23.1" customHeight="1" x14ac:dyDescent="0.15">
      <c r="A41" s="232" t="s">
        <v>47</v>
      </c>
      <c r="B41" s="245"/>
      <c r="C41" s="246"/>
      <c r="D41" s="247"/>
      <c r="E41" s="170">
        <v>109626</v>
      </c>
      <c r="F41" s="33">
        <v>0</v>
      </c>
      <c r="G41" s="43" t="s">
        <v>118</v>
      </c>
      <c r="H41" s="43" t="s">
        <v>118</v>
      </c>
      <c r="I41" s="34">
        <v>109626</v>
      </c>
    </row>
    <row r="42" spans="1:9" ht="23.1" customHeight="1" x14ac:dyDescent="0.15">
      <c r="A42" s="232"/>
      <c r="B42" s="245"/>
      <c r="C42" s="248" t="s">
        <v>48</v>
      </c>
      <c r="D42" s="249"/>
      <c r="E42" s="32">
        <v>102671</v>
      </c>
      <c r="F42" s="33">
        <v>0</v>
      </c>
      <c r="G42" s="33">
        <v>102669</v>
      </c>
      <c r="H42" s="33">
        <v>2</v>
      </c>
      <c r="I42" s="34">
        <f>SUM(G42:H42)</f>
        <v>102671</v>
      </c>
    </row>
    <row r="43" spans="1:9" ht="23.1" customHeight="1" x14ac:dyDescent="0.15">
      <c r="A43" s="232"/>
      <c r="B43" s="245"/>
      <c r="C43" s="250" t="s">
        <v>49</v>
      </c>
      <c r="D43" s="251"/>
      <c r="E43" s="44">
        <v>6368</v>
      </c>
      <c r="F43" s="33">
        <v>0</v>
      </c>
      <c r="G43" s="43" t="s">
        <v>118</v>
      </c>
      <c r="H43" s="43" t="s">
        <v>118</v>
      </c>
      <c r="I43" s="34">
        <v>6368</v>
      </c>
    </row>
    <row r="44" spans="1:9" ht="23.1" customHeight="1" x14ac:dyDescent="0.15">
      <c r="A44" s="232"/>
      <c r="B44" s="245"/>
      <c r="C44" s="45"/>
      <c r="D44" s="46" t="s">
        <v>50</v>
      </c>
      <c r="E44" s="171">
        <v>2672</v>
      </c>
      <c r="F44" s="33">
        <v>0</v>
      </c>
      <c r="G44" s="43" t="s">
        <v>118</v>
      </c>
      <c r="H44" s="47" t="s">
        <v>118</v>
      </c>
      <c r="I44" s="34">
        <v>2672</v>
      </c>
    </row>
    <row r="45" spans="1:9" ht="23.1" customHeight="1" x14ac:dyDescent="0.15">
      <c r="A45" s="232"/>
      <c r="B45" s="245"/>
      <c r="C45" s="240" t="s">
        <v>51</v>
      </c>
      <c r="D45" s="244"/>
      <c r="E45" s="44">
        <v>9</v>
      </c>
      <c r="F45" s="48">
        <v>0</v>
      </c>
      <c r="G45" s="43" t="s">
        <v>118</v>
      </c>
      <c r="H45" s="47" t="s">
        <v>118</v>
      </c>
      <c r="I45" s="34">
        <v>9</v>
      </c>
    </row>
    <row r="46" spans="1:9" ht="23.1" customHeight="1" x14ac:dyDescent="0.15">
      <c r="A46" s="232"/>
      <c r="B46" s="245"/>
      <c r="C46" s="240" t="s">
        <v>52</v>
      </c>
      <c r="D46" s="244"/>
      <c r="E46" s="44">
        <v>0</v>
      </c>
      <c r="F46" s="48">
        <v>0</v>
      </c>
      <c r="G46" s="43" t="s">
        <v>118</v>
      </c>
      <c r="H46" s="47" t="s">
        <v>118</v>
      </c>
      <c r="I46" s="34">
        <v>0</v>
      </c>
    </row>
    <row r="47" spans="1:9" ht="23.1" customHeight="1" x14ac:dyDescent="0.15">
      <c r="A47" s="232"/>
      <c r="B47" s="245"/>
      <c r="C47" s="240" t="s">
        <v>53</v>
      </c>
      <c r="D47" s="241"/>
      <c r="E47" s="44">
        <v>66</v>
      </c>
      <c r="F47" s="48">
        <v>0</v>
      </c>
      <c r="G47" s="33">
        <v>66</v>
      </c>
      <c r="H47" s="44">
        <v>0</v>
      </c>
      <c r="I47" s="34">
        <f>SUM(G47:H47)</f>
        <v>66</v>
      </c>
    </row>
    <row r="48" spans="1:9" ht="23.1" customHeight="1" x14ac:dyDescent="0.15">
      <c r="A48" s="230" t="s">
        <v>54</v>
      </c>
      <c r="B48" s="231"/>
      <c r="C48" s="236" t="s">
        <v>49</v>
      </c>
      <c r="D48" s="237"/>
      <c r="E48" s="44">
        <v>73358</v>
      </c>
      <c r="F48" s="48">
        <v>0</v>
      </c>
      <c r="G48" s="43" t="s">
        <v>118</v>
      </c>
      <c r="H48" s="47" t="s">
        <v>118</v>
      </c>
      <c r="I48" s="34">
        <v>73358</v>
      </c>
    </row>
    <row r="49" spans="1:9" ht="23.1" customHeight="1" x14ac:dyDescent="0.15">
      <c r="A49" s="232"/>
      <c r="B49" s="233"/>
      <c r="C49" s="49"/>
      <c r="D49" s="50" t="s">
        <v>50</v>
      </c>
      <c r="E49" s="44">
        <v>34414</v>
      </c>
      <c r="F49" s="48">
        <v>0</v>
      </c>
      <c r="G49" s="43" t="s">
        <v>118</v>
      </c>
      <c r="H49" s="47" t="s">
        <v>118</v>
      </c>
      <c r="I49" s="34">
        <v>34414</v>
      </c>
    </row>
    <row r="50" spans="1:9" ht="23.1" customHeight="1" x14ac:dyDescent="0.15">
      <c r="A50" s="232"/>
      <c r="B50" s="233"/>
      <c r="C50" s="238" t="s">
        <v>55</v>
      </c>
      <c r="D50" s="239"/>
      <c r="E50" s="44">
        <v>7</v>
      </c>
      <c r="F50" s="48">
        <v>0</v>
      </c>
      <c r="G50" s="43" t="s">
        <v>118</v>
      </c>
      <c r="H50" s="47" t="s">
        <v>118</v>
      </c>
      <c r="I50" s="34">
        <v>7</v>
      </c>
    </row>
    <row r="51" spans="1:9" ht="23.1" customHeight="1" x14ac:dyDescent="0.15">
      <c r="A51" s="232"/>
      <c r="B51" s="233"/>
      <c r="C51" s="238" t="s">
        <v>56</v>
      </c>
      <c r="D51" s="239"/>
      <c r="E51" s="44">
        <v>0</v>
      </c>
      <c r="F51" s="48">
        <v>0</v>
      </c>
      <c r="G51" s="43" t="s">
        <v>44</v>
      </c>
      <c r="H51" s="47" t="s">
        <v>118</v>
      </c>
      <c r="I51" s="34">
        <v>0</v>
      </c>
    </row>
    <row r="52" spans="1:9" ht="23.1" customHeight="1" x14ac:dyDescent="0.15">
      <c r="A52" s="234"/>
      <c r="B52" s="235"/>
      <c r="C52" s="240" t="s">
        <v>53</v>
      </c>
      <c r="D52" s="241"/>
      <c r="E52" s="44">
        <v>2655</v>
      </c>
      <c r="F52" s="48">
        <v>0</v>
      </c>
      <c r="G52" s="33">
        <v>2655</v>
      </c>
      <c r="H52" s="44">
        <v>0</v>
      </c>
      <c r="I52" s="34">
        <f>SUM(G52:H52)</f>
        <v>2655</v>
      </c>
    </row>
    <row r="53" spans="1:9" ht="23.1" customHeight="1" x14ac:dyDescent="0.15">
      <c r="A53" s="242" t="s">
        <v>57</v>
      </c>
      <c r="B53" s="243"/>
      <c r="C53" s="243"/>
      <c r="D53" s="244"/>
      <c r="E53" s="44">
        <v>665</v>
      </c>
      <c r="F53" s="48">
        <v>0</v>
      </c>
      <c r="G53" s="43" t="s">
        <v>118</v>
      </c>
      <c r="H53" s="47" t="s">
        <v>118</v>
      </c>
      <c r="I53" s="34">
        <v>665</v>
      </c>
    </row>
    <row r="54" spans="1:9" ht="23.1" customHeight="1" thickBot="1" x14ac:dyDescent="0.2">
      <c r="A54" s="252" t="s">
        <v>58</v>
      </c>
      <c r="B54" s="253"/>
      <c r="C54" s="253"/>
      <c r="D54" s="254"/>
      <c r="E54" s="172">
        <v>0</v>
      </c>
      <c r="F54" s="51">
        <v>0</v>
      </c>
      <c r="G54" s="52" t="s">
        <v>44</v>
      </c>
      <c r="H54" s="53" t="s">
        <v>118</v>
      </c>
      <c r="I54" s="54">
        <v>0</v>
      </c>
    </row>
    <row r="55" spans="1:9" ht="28.5" x14ac:dyDescent="0.3">
      <c r="A55" s="201" t="str">
        <f>A1</f>
        <v>検査関係業務量報告</v>
      </c>
      <c r="B55" s="201"/>
      <c r="C55" s="201"/>
      <c r="D55" s="201"/>
      <c r="E55" s="201"/>
      <c r="F55" s="201"/>
      <c r="G55" s="201"/>
      <c r="H55" s="201"/>
      <c r="I55" s="201"/>
    </row>
    <row r="56" spans="1:9" ht="12.75" customHeight="1" x14ac:dyDescent="0.3">
      <c r="A56" s="55"/>
      <c r="B56" s="55"/>
      <c r="C56" s="55"/>
      <c r="D56" s="55"/>
      <c r="E56" s="55"/>
      <c r="F56" s="55"/>
      <c r="G56" s="55"/>
      <c r="H56" s="55"/>
      <c r="I56" s="55"/>
    </row>
    <row r="57" spans="1:9" ht="15.75" customHeight="1" x14ac:dyDescent="0.2">
      <c r="A57" s="56"/>
      <c r="B57" s="57"/>
      <c r="C57" s="57"/>
      <c r="F57" s="7"/>
      <c r="G57" s="7"/>
      <c r="H57" s="8"/>
      <c r="I57" s="255" t="str">
        <f>IF(I3="","",I3)</f>
        <v/>
      </c>
    </row>
    <row r="58" spans="1:9" ht="23.25" customHeight="1" x14ac:dyDescent="0.15">
      <c r="A58" s="256" t="str">
        <f>A4</f>
        <v>令和 2年 5月</v>
      </c>
      <c r="B58" s="257"/>
      <c r="C58" s="257"/>
      <c r="D58" s="257"/>
      <c r="E58" s="257"/>
      <c r="F58" s="257"/>
      <c r="G58" s="257"/>
      <c r="H58" s="257"/>
      <c r="I58" s="255"/>
    </row>
    <row r="59" spans="1:9" ht="20.25" customHeight="1" thickBot="1" x14ac:dyDescent="0.2">
      <c r="A59" s="58" t="str">
        <f>A5</f>
        <v>全国計</v>
      </c>
      <c r="B59" s="59"/>
      <c r="C59" s="59"/>
      <c r="D59" s="59"/>
      <c r="E59" s="10"/>
      <c r="F59" s="11"/>
      <c r="G59" s="11"/>
      <c r="H59" s="11"/>
      <c r="I59" s="14" t="s">
        <v>59</v>
      </c>
    </row>
    <row r="60" spans="1:9" ht="23.1" customHeight="1" thickBot="1" x14ac:dyDescent="0.2">
      <c r="A60" s="204" t="s">
        <v>125</v>
      </c>
      <c r="B60" s="205"/>
      <c r="C60" s="205"/>
      <c r="D60" s="206"/>
      <c r="E60" s="148" t="s">
        <v>8</v>
      </c>
      <c r="F60" s="18" t="s">
        <v>9</v>
      </c>
      <c r="G60" s="18" t="s">
        <v>10</v>
      </c>
      <c r="H60" s="18" t="s">
        <v>11</v>
      </c>
      <c r="I60" s="19" t="s">
        <v>126</v>
      </c>
    </row>
    <row r="61" spans="1:9" ht="23.1" customHeight="1" x14ac:dyDescent="0.15">
      <c r="A61" s="258" t="s">
        <v>60</v>
      </c>
      <c r="B61" s="259"/>
      <c r="C61" s="223" t="s">
        <v>61</v>
      </c>
      <c r="D61" s="264"/>
      <c r="E61" s="61">
        <v>426</v>
      </c>
      <c r="F61" s="62">
        <v>0</v>
      </c>
      <c r="G61" s="30" t="s">
        <v>44</v>
      </c>
      <c r="H61" s="63" t="s">
        <v>44</v>
      </c>
      <c r="I61" s="34">
        <v>426</v>
      </c>
    </row>
    <row r="62" spans="1:9" ht="23.1" customHeight="1" x14ac:dyDescent="0.15">
      <c r="A62" s="260"/>
      <c r="B62" s="261"/>
      <c r="C62" s="223" t="s">
        <v>62</v>
      </c>
      <c r="D62" s="264"/>
      <c r="E62" s="61">
        <v>3068</v>
      </c>
      <c r="F62" s="62">
        <v>39</v>
      </c>
      <c r="G62" s="30" t="s">
        <v>44</v>
      </c>
      <c r="H62" s="63" t="s">
        <v>44</v>
      </c>
      <c r="I62" s="34">
        <v>3107</v>
      </c>
    </row>
    <row r="63" spans="1:9" ht="23.1" customHeight="1" x14ac:dyDescent="0.15">
      <c r="A63" s="260"/>
      <c r="B63" s="261"/>
      <c r="C63" s="223" t="s">
        <v>63</v>
      </c>
      <c r="D63" s="264"/>
      <c r="E63" s="61">
        <v>138</v>
      </c>
      <c r="F63" s="62">
        <v>2</v>
      </c>
      <c r="G63" s="30" t="s">
        <v>118</v>
      </c>
      <c r="H63" s="63" t="s">
        <v>44</v>
      </c>
      <c r="I63" s="34">
        <v>140</v>
      </c>
    </row>
    <row r="64" spans="1:9" ht="23.1" customHeight="1" x14ac:dyDescent="0.15">
      <c r="A64" s="262"/>
      <c r="B64" s="263"/>
      <c r="C64" s="223" t="s">
        <v>20</v>
      </c>
      <c r="D64" s="224"/>
      <c r="E64" s="25">
        <f>SUM(E61:E63)</f>
        <v>3632</v>
      </c>
      <c r="F64" s="25">
        <f>SUM(F61:F63)</f>
        <v>41</v>
      </c>
      <c r="G64" s="30" t="s">
        <v>44</v>
      </c>
      <c r="H64" s="30" t="s">
        <v>118</v>
      </c>
      <c r="I64" s="26">
        <f>SUM(I61:I63)</f>
        <v>3673</v>
      </c>
    </row>
    <row r="65" spans="1:9" ht="23.1" customHeight="1" x14ac:dyDescent="0.15">
      <c r="A65" s="258" t="s">
        <v>64</v>
      </c>
      <c r="B65" s="259"/>
      <c r="C65" s="227" t="s">
        <v>65</v>
      </c>
      <c r="D65" s="64" t="s">
        <v>127</v>
      </c>
      <c r="E65" s="27">
        <v>1</v>
      </c>
      <c r="F65" s="25">
        <v>0</v>
      </c>
      <c r="G65" s="25">
        <v>1</v>
      </c>
      <c r="H65" s="25">
        <v>0</v>
      </c>
      <c r="I65" s="34">
        <f t="shared" ref="I65:I76" si="2">SUM(G65:H65)</f>
        <v>1</v>
      </c>
    </row>
    <row r="66" spans="1:9" ht="23.1" customHeight="1" x14ac:dyDescent="0.15">
      <c r="A66" s="260"/>
      <c r="B66" s="261"/>
      <c r="C66" s="267"/>
      <c r="D66" s="64" t="s">
        <v>128</v>
      </c>
      <c r="E66" s="27">
        <v>420</v>
      </c>
      <c r="F66" s="25">
        <v>0</v>
      </c>
      <c r="G66" s="25">
        <v>420</v>
      </c>
      <c r="H66" s="25">
        <v>0</v>
      </c>
      <c r="I66" s="34">
        <f t="shared" si="2"/>
        <v>420</v>
      </c>
    </row>
    <row r="67" spans="1:9" ht="23.1" customHeight="1" x14ac:dyDescent="0.15">
      <c r="A67" s="260"/>
      <c r="B67" s="261"/>
      <c r="C67" s="227" t="s">
        <v>67</v>
      </c>
      <c r="D67" s="64" t="s">
        <v>66</v>
      </c>
      <c r="E67" s="27">
        <v>3</v>
      </c>
      <c r="F67" s="25">
        <v>0</v>
      </c>
      <c r="G67" s="25">
        <v>3</v>
      </c>
      <c r="H67" s="25">
        <v>0</v>
      </c>
      <c r="I67" s="34">
        <f t="shared" si="2"/>
        <v>3</v>
      </c>
    </row>
    <row r="68" spans="1:9" ht="23.1" customHeight="1" x14ac:dyDescent="0.15">
      <c r="A68" s="260"/>
      <c r="B68" s="261"/>
      <c r="C68" s="267"/>
      <c r="D68" s="64" t="s">
        <v>128</v>
      </c>
      <c r="E68" s="27">
        <v>3026</v>
      </c>
      <c r="F68" s="25">
        <v>41</v>
      </c>
      <c r="G68" s="25">
        <v>3067</v>
      </c>
      <c r="H68" s="25">
        <v>0</v>
      </c>
      <c r="I68" s="34">
        <f t="shared" si="2"/>
        <v>3067</v>
      </c>
    </row>
    <row r="69" spans="1:9" ht="23.1" customHeight="1" x14ac:dyDescent="0.15">
      <c r="A69" s="260"/>
      <c r="B69" s="261"/>
      <c r="C69" s="227" t="s">
        <v>69</v>
      </c>
      <c r="D69" s="64" t="s">
        <v>66</v>
      </c>
      <c r="E69" s="27">
        <v>0</v>
      </c>
      <c r="F69" s="25">
        <v>0</v>
      </c>
      <c r="G69" s="25">
        <v>0</v>
      </c>
      <c r="H69" s="25">
        <v>0</v>
      </c>
      <c r="I69" s="34">
        <f t="shared" si="2"/>
        <v>0</v>
      </c>
    </row>
    <row r="70" spans="1:9" ht="23.1" customHeight="1" x14ac:dyDescent="0.15">
      <c r="A70" s="260"/>
      <c r="B70" s="261"/>
      <c r="C70" s="267"/>
      <c r="D70" s="64" t="s">
        <v>128</v>
      </c>
      <c r="E70" s="27">
        <v>127</v>
      </c>
      <c r="F70" s="25">
        <v>2</v>
      </c>
      <c r="G70" s="25">
        <v>129</v>
      </c>
      <c r="H70" s="25">
        <v>0</v>
      </c>
      <c r="I70" s="34">
        <f t="shared" si="2"/>
        <v>129</v>
      </c>
    </row>
    <row r="71" spans="1:9" ht="23.1" customHeight="1" x14ac:dyDescent="0.15">
      <c r="A71" s="265"/>
      <c r="B71" s="266"/>
      <c r="C71" s="223" t="s">
        <v>20</v>
      </c>
      <c r="D71" s="224"/>
      <c r="E71" s="25">
        <f>SUM(E65:E70)</f>
        <v>3577</v>
      </c>
      <c r="F71" s="25">
        <f>SUM(F65:F70)</f>
        <v>43</v>
      </c>
      <c r="G71" s="25">
        <f>SUM(G65:G70)</f>
        <v>3620</v>
      </c>
      <c r="H71" s="25">
        <f>SUM(H65:H70)</f>
        <v>0</v>
      </c>
      <c r="I71" s="34">
        <f t="shared" si="2"/>
        <v>3620</v>
      </c>
    </row>
    <row r="72" spans="1:9" ht="23.1" customHeight="1" x14ac:dyDescent="0.15">
      <c r="A72" s="258" t="s">
        <v>129</v>
      </c>
      <c r="B72" s="259"/>
      <c r="C72" s="221" t="s">
        <v>130</v>
      </c>
      <c r="D72" s="222"/>
      <c r="E72" s="65">
        <v>466</v>
      </c>
      <c r="F72" s="66">
        <v>0</v>
      </c>
      <c r="G72" s="25">
        <v>466</v>
      </c>
      <c r="H72" s="25">
        <v>0</v>
      </c>
      <c r="I72" s="34">
        <f t="shared" si="2"/>
        <v>466</v>
      </c>
    </row>
    <row r="73" spans="1:9" ht="23.1" customHeight="1" x14ac:dyDescent="0.15">
      <c r="A73" s="260"/>
      <c r="B73" s="261"/>
      <c r="C73" s="221" t="s">
        <v>131</v>
      </c>
      <c r="D73" s="222"/>
      <c r="E73" s="65">
        <v>3113</v>
      </c>
      <c r="F73" s="66">
        <v>39</v>
      </c>
      <c r="G73" s="25">
        <v>3152</v>
      </c>
      <c r="H73" s="25">
        <v>0</v>
      </c>
      <c r="I73" s="34">
        <f t="shared" si="2"/>
        <v>3152</v>
      </c>
    </row>
    <row r="74" spans="1:9" ht="23.1" customHeight="1" x14ac:dyDescent="0.15">
      <c r="A74" s="260"/>
      <c r="B74" s="261"/>
      <c r="C74" s="221" t="s">
        <v>72</v>
      </c>
      <c r="D74" s="222"/>
      <c r="E74" s="65">
        <v>142</v>
      </c>
      <c r="F74" s="66">
        <v>2</v>
      </c>
      <c r="G74" s="25">
        <v>144</v>
      </c>
      <c r="H74" s="25">
        <v>0</v>
      </c>
      <c r="I74" s="34">
        <f t="shared" si="2"/>
        <v>144</v>
      </c>
    </row>
    <row r="75" spans="1:9" ht="23.1" customHeight="1" x14ac:dyDescent="0.15">
      <c r="A75" s="260"/>
      <c r="B75" s="261"/>
      <c r="C75" s="221" t="s">
        <v>73</v>
      </c>
      <c r="D75" s="222"/>
      <c r="E75" s="65">
        <v>28</v>
      </c>
      <c r="F75" s="66">
        <v>0</v>
      </c>
      <c r="G75" s="25">
        <v>28</v>
      </c>
      <c r="H75" s="25">
        <v>0</v>
      </c>
      <c r="I75" s="34">
        <f t="shared" si="2"/>
        <v>28</v>
      </c>
    </row>
    <row r="76" spans="1:9" ht="23.1" customHeight="1" x14ac:dyDescent="0.15">
      <c r="A76" s="265"/>
      <c r="B76" s="266"/>
      <c r="C76" s="223" t="s">
        <v>20</v>
      </c>
      <c r="D76" s="224"/>
      <c r="E76" s="66">
        <f>SUM(E72:E75)</f>
        <v>3749</v>
      </c>
      <c r="F76" s="66">
        <f>SUM(F72:F75)</f>
        <v>41</v>
      </c>
      <c r="G76" s="66">
        <f>SUM(G72:G75)</f>
        <v>3790</v>
      </c>
      <c r="H76" s="66">
        <f>SUM(H72:H75)</f>
        <v>0</v>
      </c>
      <c r="I76" s="34">
        <f t="shared" si="2"/>
        <v>3790</v>
      </c>
    </row>
    <row r="77" spans="1:9" ht="23.1" customHeight="1" x14ac:dyDescent="0.15">
      <c r="A77" s="258" t="s">
        <v>74</v>
      </c>
      <c r="B77" s="259"/>
      <c r="C77" s="221" t="s">
        <v>130</v>
      </c>
      <c r="D77" s="222"/>
      <c r="E77" s="27">
        <v>4385</v>
      </c>
      <c r="F77" s="25">
        <v>0</v>
      </c>
      <c r="G77" s="30" t="s">
        <v>118</v>
      </c>
      <c r="H77" s="30" t="s">
        <v>118</v>
      </c>
      <c r="I77" s="34">
        <v>4385</v>
      </c>
    </row>
    <row r="78" spans="1:9" ht="23.1" customHeight="1" x14ac:dyDescent="0.15">
      <c r="A78" s="260"/>
      <c r="B78" s="261"/>
      <c r="C78" s="221" t="s">
        <v>131</v>
      </c>
      <c r="D78" s="222"/>
      <c r="E78" s="27">
        <v>30121</v>
      </c>
      <c r="F78" s="25">
        <v>573</v>
      </c>
      <c r="G78" s="30" t="s">
        <v>118</v>
      </c>
      <c r="H78" s="30" t="s">
        <v>118</v>
      </c>
      <c r="I78" s="34">
        <v>30694</v>
      </c>
    </row>
    <row r="79" spans="1:9" ht="23.1" customHeight="1" x14ac:dyDescent="0.15">
      <c r="A79" s="260"/>
      <c r="B79" s="261"/>
      <c r="C79" s="221" t="s">
        <v>132</v>
      </c>
      <c r="D79" s="222"/>
      <c r="E79" s="27">
        <v>1127</v>
      </c>
      <c r="F79" s="25">
        <v>22</v>
      </c>
      <c r="G79" s="30" t="s">
        <v>118</v>
      </c>
      <c r="H79" s="30" t="s">
        <v>118</v>
      </c>
      <c r="I79" s="34">
        <v>1149</v>
      </c>
    </row>
    <row r="80" spans="1:9" ht="23.1" customHeight="1" x14ac:dyDescent="0.15">
      <c r="A80" s="260"/>
      <c r="B80" s="261"/>
      <c r="C80" s="227" t="s">
        <v>73</v>
      </c>
      <c r="D80" s="278"/>
      <c r="E80" s="67">
        <v>304</v>
      </c>
      <c r="F80" s="68">
        <v>0</v>
      </c>
      <c r="G80" s="30" t="s">
        <v>118</v>
      </c>
      <c r="H80" s="30" t="s">
        <v>118</v>
      </c>
      <c r="I80" s="69">
        <v>304</v>
      </c>
    </row>
    <row r="81" spans="1:9" ht="23.1" customHeight="1" x14ac:dyDescent="0.15">
      <c r="A81" s="265"/>
      <c r="B81" s="266"/>
      <c r="C81" s="279" t="s">
        <v>20</v>
      </c>
      <c r="D81" s="222"/>
      <c r="E81" s="27">
        <f>SUM(E77:E80)</f>
        <v>35937</v>
      </c>
      <c r="F81" s="25">
        <f>SUM(F77:F80)</f>
        <v>595</v>
      </c>
      <c r="G81" s="30" t="s">
        <v>118</v>
      </c>
      <c r="H81" s="30" t="s">
        <v>118</v>
      </c>
      <c r="I81" s="26">
        <f>SUM(I77:I80)</f>
        <v>36532</v>
      </c>
    </row>
    <row r="82" spans="1:9" ht="23.1" customHeight="1" x14ac:dyDescent="0.15">
      <c r="A82" s="258" t="s">
        <v>77</v>
      </c>
      <c r="B82" s="268"/>
      <c r="C82" s="271" t="s">
        <v>13</v>
      </c>
      <c r="D82" s="272"/>
      <c r="E82" s="27">
        <v>18296</v>
      </c>
      <c r="F82" s="25">
        <v>0</v>
      </c>
      <c r="G82" s="30" t="s">
        <v>118</v>
      </c>
      <c r="H82" s="30" t="s">
        <v>118</v>
      </c>
      <c r="I82" s="26">
        <v>18296</v>
      </c>
    </row>
    <row r="83" spans="1:9" ht="23.1" customHeight="1" x14ac:dyDescent="0.15">
      <c r="A83" s="260"/>
      <c r="B83" s="269"/>
      <c r="C83" s="70"/>
      <c r="D83" s="71" t="s">
        <v>78</v>
      </c>
      <c r="E83" s="72">
        <v>18251</v>
      </c>
      <c r="F83" s="33">
        <v>0</v>
      </c>
      <c r="G83" s="43" t="s">
        <v>118</v>
      </c>
      <c r="H83" s="43" t="s">
        <v>118</v>
      </c>
      <c r="I83" s="34">
        <v>18251</v>
      </c>
    </row>
    <row r="84" spans="1:9" ht="23.1" customHeight="1" x14ac:dyDescent="0.15">
      <c r="A84" s="270"/>
      <c r="B84" s="269"/>
      <c r="C84" s="273" t="s">
        <v>79</v>
      </c>
      <c r="D84" s="272"/>
      <c r="E84" s="27">
        <v>7307</v>
      </c>
      <c r="F84" s="25">
        <v>0</v>
      </c>
      <c r="G84" s="30" t="s">
        <v>118</v>
      </c>
      <c r="H84" s="30" t="s">
        <v>118</v>
      </c>
      <c r="I84" s="26">
        <v>7307</v>
      </c>
    </row>
    <row r="85" spans="1:9" ht="23.1" customHeight="1" x14ac:dyDescent="0.15">
      <c r="A85" s="270"/>
      <c r="B85" s="269"/>
      <c r="C85" s="273" t="s">
        <v>80</v>
      </c>
      <c r="D85" s="272"/>
      <c r="E85" s="27">
        <v>441</v>
      </c>
      <c r="F85" s="25">
        <v>0</v>
      </c>
      <c r="G85" s="30" t="s">
        <v>118</v>
      </c>
      <c r="H85" s="30" t="s">
        <v>118</v>
      </c>
      <c r="I85" s="26">
        <v>441</v>
      </c>
    </row>
    <row r="86" spans="1:9" ht="23.1" customHeight="1" x14ac:dyDescent="0.15">
      <c r="A86" s="270"/>
      <c r="B86" s="269"/>
      <c r="C86" s="271" t="s">
        <v>20</v>
      </c>
      <c r="D86" s="274"/>
      <c r="E86" s="61">
        <f>SUM(E82,E84,E85)</f>
        <v>26044</v>
      </c>
      <c r="F86" s="66">
        <f>SUM(F82,F84,F85)</f>
        <v>0</v>
      </c>
      <c r="G86" s="30" t="s">
        <v>118</v>
      </c>
      <c r="H86" s="73" t="s">
        <v>118</v>
      </c>
      <c r="I86" s="74">
        <f>SUM(I82,I84,I85)</f>
        <v>26044</v>
      </c>
    </row>
    <row r="87" spans="1:9" ht="23.1" customHeight="1" thickBot="1" x14ac:dyDescent="0.2">
      <c r="A87" s="275" t="s">
        <v>81</v>
      </c>
      <c r="B87" s="276"/>
      <c r="C87" s="276"/>
      <c r="D87" s="277"/>
      <c r="E87" s="173">
        <v>238940</v>
      </c>
      <c r="F87" s="75">
        <v>47</v>
      </c>
      <c r="G87" s="43" t="s">
        <v>118</v>
      </c>
      <c r="H87" s="43" t="s">
        <v>118</v>
      </c>
      <c r="I87" s="34">
        <v>238987</v>
      </c>
    </row>
    <row r="88" spans="1:9" ht="23.1" customHeight="1" thickBot="1" x14ac:dyDescent="0.2">
      <c r="A88" s="302" t="s">
        <v>133</v>
      </c>
      <c r="B88" s="303"/>
      <c r="C88" s="303"/>
      <c r="D88" s="304"/>
      <c r="E88" s="76">
        <f>SUM(E14,E17,E18,E21,E22,E76)</f>
        <v>813442</v>
      </c>
      <c r="F88" s="76">
        <f>SUM(F14,F17,F18,F21,F22,F76)</f>
        <v>18035</v>
      </c>
      <c r="G88" s="76">
        <f>SUM(G14,G17,G21,G22,G76)</f>
        <v>831369</v>
      </c>
      <c r="H88" s="76">
        <f>SUM(H14,H17,H21,H22,H76)</f>
        <v>108</v>
      </c>
      <c r="I88" s="80">
        <f>SUM(I14,I17,I18,I21,I22,I76)</f>
        <v>831477</v>
      </c>
    </row>
    <row r="89" spans="1:9" ht="23.1" customHeight="1" thickBot="1" x14ac:dyDescent="0.2">
      <c r="A89" s="302" t="s">
        <v>83</v>
      </c>
      <c r="B89" s="303"/>
      <c r="C89" s="303"/>
      <c r="D89" s="304"/>
      <c r="E89" s="77">
        <f>SUM(E14,E17,E18,E21,E22,E28,E29,E37,E38,E39,E40,E41,E48,E50,E51,E52,E53,E54,E76)</f>
        <v>1371161</v>
      </c>
      <c r="F89" s="77">
        <f>SUM(F14,F17,F18,F21,F22,F28,F29,F37,F38,F39,F40,F41,F48,F50,F51,F52,F53,F54,F76)</f>
        <v>18077</v>
      </c>
      <c r="G89" s="78" t="s">
        <v>118</v>
      </c>
      <c r="H89" s="78" t="s">
        <v>118</v>
      </c>
      <c r="I89" s="80">
        <f>SUM(I14,I17,I18,I21,I22,I28,I29,I37,I38,I39,I40,I41,I48,I50,I51,I52,I53,I54,I76)</f>
        <v>1389238</v>
      </c>
    </row>
    <row r="90" spans="1:9" ht="23.1" customHeight="1" thickBot="1" x14ac:dyDescent="0.2">
      <c r="A90" s="302" t="s">
        <v>84</v>
      </c>
      <c r="B90" s="303"/>
      <c r="C90" s="303"/>
      <c r="D90" s="304"/>
      <c r="E90" s="79" t="s">
        <v>118</v>
      </c>
      <c r="F90" s="78" t="s">
        <v>118</v>
      </c>
      <c r="G90" s="78" t="s">
        <v>118</v>
      </c>
      <c r="H90" s="78" t="s">
        <v>118</v>
      </c>
      <c r="I90" s="80">
        <f>SUM(I11,I13,I16,I18,I20,I22)</f>
        <v>316803</v>
      </c>
    </row>
    <row r="91" spans="1:9" ht="23.1" customHeight="1" thickBot="1" x14ac:dyDescent="0.2">
      <c r="A91" s="302" t="s">
        <v>85</v>
      </c>
      <c r="B91" s="303"/>
      <c r="C91" s="303"/>
      <c r="D91" s="304"/>
      <c r="E91" s="81">
        <f>IF(I90=0,0,IF(I81=0,0,I81/I90))</f>
        <v>0.11531456457167388</v>
      </c>
      <c r="F91" s="82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83"/>
      <c r="G92" s="83"/>
      <c r="H92" s="83"/>
      <c r="I92" s="83"/>
    </row>
    <row r="93" spans="1:9" s="17" customFormat="1" ht="17.25" customHeight="1" thickBot="1" x14ac:dyDescent="0.2">
      <c r="A93" s="84" t="s">
        <v>86</v>
      </c>
      <c r="C93" s="84"/>
      <c r="D93" s="84"/>
      <c r="E93" s="85"/>
      <c r="F93" s="85"/>
      <c r="G93" s="85"/>
      <c r="H93" s="85"/>
      <c r="I93" s="86"/>
    </row>
    <row r="94" spans="1:9" s="17" customFormat="1" ht="18.75" customHeight="1" thickBot="1" x14ac:dyDescent="0.2">
      <c r="A94" s="283" t="s">
        <v>125</v>
      </c>
      <c r="B94" s="284"/>
      <c r="C94" s="284"/>
      <c r="D94" s="285"/>
      <c r="E94" s="152" t="s">
        <v>8</v>
      </c>
      <c r="F94" s="88" t="s">
        <v>9</v>
      </c>
      <c r="G94" s="88" t="s">
        <v>10</v>
      </c>
      <c r="H94" s="88" t="s">
        <v>11</v>
      </c>
      <c r="I94" s="89" t="s">
        <v>126</v>
      </c>
    </row>
    <row r="95" spans="1:9" s="17" customFormat="1" ht="23.1" hidden="1" customHeight="1" thickBot="1" x14ac:dyDescent="0.2">
      <c r="A95" s="305" t="s">
        <v>130</v>
      </c>
      <c r="B95" s="306"/>
      <c r="C95" s="90" t="s">
        <v>134</v>
      </c>
      <c r="D95" s="91" t="s">
        <v>15</v>
      </c>
      <c r="E95" s="92">
        <v>0</v>
      </c>
      <c r="F95" s="93">
        <v>0</v>
      </c>
      <c r="G95" s="93">
        <v>0</v>
      </c>
      <c r="H95" s="94" t="s">
        <v>24</v>
      </c>
      <c r="I95" s="80">
        <f>SUM(G95:H95)</f>
        <v>0</v>
      </c>
    </row>
    <row r="96" spans="1:9" s="17" customFormat="1" ht="23.1" customHeight="1" thickBot="1" x14ac:dyDescent="0.2">
      <c r="A96" s="280" t="s">
        <v>131</v>
      </c>
      <c r="B96" s="281"/>
      <c r="C96" s="282"/>
      <c r="D96" s="91" t="s">
        <v>18</v>
      </c>
      <c r="E96" s="92">
        <v>165918</v>
      </c>
      <c r="F96" s="93">
        <v>1376</v>
      </c>
      <c r="G96" s="93">
        <v>167294</v>
      </c>
      <c r="H96" s="94" t="s">
        <v>118</v>
      </c>
      <c r="I96" s="95">
        <f t="shared" ref="I96" si="3">SUM(G96:H96)</f>
        <v>167294</v>
      </c>
    </row>
    <row r="97" spans="1:9" s="17" customFormat="1" ht="9.75" customHeight="1" x14ac:dyDescent="0.15">
      <c r="A97" s="96"/>
      <c r="B97" s="96"/>
      <c r="C97" s="96"/>
      <c r="D97" s="96"/>
      <c r="E97" s="96"/>
      <c r="F97" s="96"/>
      <c r="G97" s="96"/>
      <c r="H97" s="96"/>
      <c r="I97" s="96"/>
    </row>
    <row r="98" spans="1:9" s="17" customFormat="1" ht="17.25" customHeight="1" thickBot="1" x14ac:dyDescent="0.2">
      <c r="A98" s="84" t="s">
        <v>91</v>
      </c>
      <c r="C98" s="84"/>
      <c r="D98" s="84"/>
      <c r="E98" s="85"/>
      <c r="F98" s="85"/>
      <c r="G98" s="85"/>
      <c r="H98" s="85"/>
      <c r="I98" s="86"/>
    </row>
    <row r="99" spans="1:9" s="17" customFormat="1" ht="18.75" customHeight="1" thickBot="1" x14ac:dyDescent="0.2">
      <c r="A99" s="283" t="s">
        <v>125</v>
      </c>
      <c r="B99" s="284"/>
      <c r="C99" s="284"/>
      <c r="D99" s="285"/>
      <c r="E99" s="152" t="s">
        <v>8</v>
      </c>
      <c r="F99" s="88" t="s">
        <v>9</v>
      </c>
      <c r="G99" s="88" t="s">
        <v>10</v>
      </c>
      <c r="H99" s="88" t="s">
        <v>11</v>
      </c>
      <c r="I99" s="89" t="s">
        <v>126</v>
      </c>
    </row>
    <row r="100" spans="1:9" s="17" customFormat="1" ht="23.1" hidden="1" customHeight="1" x14ac:dyDescent="0.15">
      <c r="A100" s="286" t="s">
        <v>13</v>
      </c>
      <c r="B100" s="287"/>
      <c r="C100" s="292" t="s">
        <v>134</v>
      </c>
      <c r="D100" s="155" t="s">
        <v>15</v>
      </c>
      <c r="E100" s="98">
        <f>E10+E95</f>
        <v>68413</v>
      </c>
      <c r="F100" s="99">
        <f>F10+F95</f>
        <v>0</v>
      </c>
      <c r="G100" s="99">
        <f>G10+G95</f>
        <v>68410</v>
      </c>
      <c r="H100" s="99">
        <f>H10</f>
        <v>3</v>
      </c>
      <c r="I100" s="100">
        <f>I10+I95</f>
        <v>68413</v>
      </c>
    </row>
    <row r="101" spans="1:9" s="17" customFormat="1" ht="23.1" hidden="1" customHeight="1" x14ac:dyDescent="0.15">
      <c r="A101" s="288"/>
      <c r="B101" s="289"/>
      <c r="C101" s="293"/>
      <c r="D101" s="147" t="s">
        <v>128</v>
      </c>
      <c r="E101" s="32">
        <f>E11</f>
        <v>671</v>
      </c>
      <c r="F101" s="32">
        <f t="shared" ref="F101:I101" si="4">F11</f>
        <v>0</v>
      </c>
      <c r="G101" s="32">
        <f t="shared" si="4"/>
        <v>671</v>
      </c>
      <c r="H101" s="32">
        <f>H11</f>
        <v>0</v>
      </c>
      <c r="I101" s="136">
        <f t="shared" si="4"/>
        <v>671</v>
      </c>
    </row>
    <row r="102" spans="1:9" s="17" customFormat="1" ht="23.1" hidden="1" customHeight="1" thickBot="1" x14ac:dyDescent="0.2">
      <c r="A102" s="290"/>
      <c r="B102" s="291"/>
      <c r="C102" s="294" t="s">
        <v>20</v>
      </c>
      <c r="D102" s="254"/>
      <c r="E102" s="172">
        <f>E100+E101</f>
        <v>69084</v>
      </c>
      <c r="F102" s="101">
        <f>F100+F101</f>
        <v>0</v>
      </c>
      <c r="G102" s="101">
        <f>G100+G101</f>
        <v>69081</v>
      </c>
      <c r="H102" s="101">
        <f t="shared" ref="H102:I102" si="5">H100+H101</f>
        <v>3</v>
      </c>
      <c r="I102" s="54">
        <f t="shared" si="5"/>
        <v>69084</v>
      </c>
    </row>
    <row r="103" spans="1:9" s="17" customFormat="1" ht="23.1" customHeight="1" x14ac:dyDescent="0.15">
      <c r="A103" s="295" t="s">
        <v>115</v>
      </c>
      <c r="B103" s="296"/>
      <c r="C103" s="297"/>
      <c r="D103" s="155" t="s">
        <v>18</v>
      </c>
      <c r="E103" s="98">
        <f>E15+E96</f>
        <v>581588</v>
      </c>
      <c r="F103" s="99">
        <f>F15+F96</f>
        <v>8719</v>
      </c>
      <c r="G103" s="99">
        <f>G15+G96</f>
        <v>590225</v>
      </c>
      <c r="H103" s="99">
        <f>H15</f>
        <v>82</v>
      </c>
      <c r="I103" s="100">
        <f t="shared" ref="I103" si="6">I15+I96</f>
        <v>590307</v>
      </c>
    </row>
    <row r="104" spans="1:9" s="17" customFormat="1" ht="23.1" customHeight="1" x14ac:dyDescent="0.15">
      <c r="A104" s="195"/>
      <c r="B104" s="196"/>
      <c r="C104" s="298"/>
      <c r="D104" s="102" t="s">
        <v>19</v>
      </c>
      <c r="E104" s="170">
        <f>E16</f>
        <v>271154</v>
      </c>
      <c r="F104" s="103">
        <f t="shared" ref="F104:I104" si="7">F16</f>
        <v>10515</v>
      </c>
      <c r="G104" s="103">
        <f t="shared" si="7"/>
        <v>281647</v>
      </c>
      <c r="H104" s="104">
        <f t="shared" si="7"/>
        <v>22</v>
      </c>
      <c r="I104" s="105">
        <f t="shared" si="7"/>
        <v>281669</v>
      </c>
    </row>
    <row r="105" spans="1:9" s="17" customFormat="1" ht="23.1" customHeight="1" thickBot="1" x14ac:dyDescent="0.2">
      <c r="A105" s="299"/>
      <c r="B105" s="300"/>
      <c r="C105" s="301"/>
      <c r="D105" s="106" t="s">
        <v>22</v>
      </c>
      <c r="E105" s="172">
        <f>E103+E104</f>
        <v>852742</v>
      </c>
      <c r="F105" s="101">
        <f t="shared" ref="F105:I105" si="8">F103+F104</f>
        <v>19234</v>
      </c>
      <c r="G105" s="101">
        <f t="shared" si="8"/>
        <v>871872</v>
      </c>
      <c r="H105" s="107">
        <f t="shared" si="8"/>
        <v>104</v>
      </c>
      <c r="I105" s="54">
        <f t="shared" si="8"/>
        <v>871976</v>
      </c>
    </row>
    <row r="106" spans="1:9" s="17" customFormat="1" ht="23.1" customHeight="1" thickBot="1" x14ac:dyDescent="0.2">
      <c r="A106" s="280" t="s">
        <v>135</v>
      </c>
      <c r="B106" s="281"/>
      <c r="C106" s="281"/>
      <c r="D106" s="315"/>
      <c r="E106" s="76">
        <f>E88+E95+E96</f>
        <v>979360</v>
      </c>
      <c r="F106" s="76">
        <f>F88+F95+F96</f>
        <v>19411</v>
      </c>
      <c r="G106" s="76">
        <f>G88+G95+G96</f>
        <v>998663</v>
      </c>
      <c r="H106" s="76">
        <f>H88</f>
        <v>108</v>
      </c>
      <c r="I106" s="80">
        <f>I88+I95+I96</f>
        <v>998771</v>
      </c>
    </row>
    <row r="107" spans="1:9" s="17" customFormat="1" ht="23.1" customHeight="1" thickBot="1" x14ac:dyDescent="0.2">
      <c r="A107" s="280" t="s">
        <v>83</v>
      </c>
      <c r="B107" s="281"/>
      <c r="C107" s="281"/>
      <c r="D107" s="315"/>
      <c r="E107" s="77">
        <f>E89+E95+E96</f>
        <v>1537079</v>
      </c>
      <c r="F107" s="77">
        <f>F89+F95+F96</f>
        <v>19453</v>
      </c>
      <c r="G107" s="78" t="s">
        <v>44</v>
      </c>
      <c r="H107" s="78" t="s">
        <v>44</v>
      </c>
      <c r="I107" s="80">
        <f>I89+I95+I96</f>
        <v>1556532</v>
      </c>
    </row>
    <row r="108" spans="1:9" s="17" customFormat="1" ht="23.1" customHeight="1" thickBot="1" x14ac:dyDescent="0.2">
      <c r="A108" s="280" t="s">
        <v>95</v>
      </c>
      <c r="B108" s="281"/>
      <c r="C108" s="281"/>
      <c r="D108" s="315"/>
      <c r="E108" s="108">
        <f>IF(I105=0,0,IF(I103=0,0,I103/I105))</f>
        <v>0.67697620117984902</v>
      </c>
      <c r="F108" s="96"/>
      <c r="G108" s="96"/>
      <c r="H108" s="96"/>
      <c r="I108" s="96"/>
    </row>
    <row r="109" spans="1:9" s="17" customFormat="1" ht="21.95" customHeight="1" x14ac:dyDescent="0.15">
      <c r="A109" s="109"/>
      <c r="B109" s="109"/>
      <c r="C109" s="110"/>
      <c r="D109" s="110"/>
      <c r="E109" s="110"/>
      <c r="F109" s="110"/>
      <c r="G109" s="110"/>
      <c r="H109" s="110"/>
      <c r="I109" s="110"/>
    </row>
    <row r="110" spans="1:9" s="17" customFormat="1" ht="21.95" customHeight="1" x14ac:dyDescent="0.15">
      <c r="A110" s="109"/>
      <c r="B110" s="109"/>
      <c r="C110" s="110"/>
      <c r="D110" s="110"/>
      <c r="E110" s="110"/>
      <c r="F110" s="110"/>
      <c r="G110" s="110"/>
      <c r="H110" s="110"/>
      <c r="I110" s="110"/>
    </row>
    <row r="111" spans="1:9" s="17" customFormat="1" ht="21.95" hidden="1" customHeight="1" x14ac:dyDescent="0.15">
      <c r="A111" s="109"/>
      <c r="B111" s="109"/>
      <c r="C111" s="110"/>
      <c r="D111" s="110"/>
      <c r="E111" s="110"/>
      <c r="F111" s="110"/>
      <c r="G111" s="110"/>
      <c r="H111" s="110"/>
      <c r="I111" s="110"/>
    </row>
    <row r="112" spans="1:9" s="17" customFormat="1" ht="21.95" hidden="1" customHeight="1" x14ac:dyDescent="0.15">
      <c r="A112" s="109"/>
      <c r="B112" s="109"/>
      <c r="C112" s="110"/>
      <c r="D112" s="110"/>
      <c r="E112" s="110"/>
      <c r="F112" s="110"/>
      <c r="G112" s="110"/>
      <c r="H112" s="110"/>
      <c r="I112" s="110"/>
    </row>
    <row r="113" spans="1:9" s="17" customFormat="1" ht="21.95" hidden="1" customHeight="1" x14ac:dyDescent="0.15">
      <c r="A113" s="109"/>
      <c r="B113" s="109"/>
      <c r="C113" s="110"/>
      <c r="D113" s="110"/>
      <c r="E113" s="110"/>
      <c r="F113" s="110"/>
      <c r="G113" s="110"/>
      <c r="H113" s="110"/>
      <c r="I113" s="110"/>
    </row>
    <row r="114" spans="1:9" ht="9.75" hidden="1" customHeight="1" x14ac:dyDescent="0.15">
      <c r="A114" s="111"/>
      <c r="B114" s="111"/>
      <c r="C114" s="111"/>
      <c r="D114" s="111"/>
      <c r="E114" s="111"/>
      <c r="F114" s="111"/>
      <c r="G114" s="111"/>
      <c r="H114" s="111"/>
      <c r="I114" s="111"/>
    </row>
    <row r="115" spans="1:9" ht="28.5" x14ac:dyDescent="0.3">
      <c r="A115" s="316" t="str">
        <f>A1</f>
        <v>検査関係業務量報告</v>
      </c>
      <c r="B115" s="316"/>
      <c r="C115" s="316"/>
      <c r="D115" s="316"/>
      <c r="E115" s="316"/>
      <c r="F115" s="316"/>
      <c r="G115" s="316"/>
      <c r="H115" s="316"/>
      <c r="I115" s="316"/>
    </row>
    <row r="116" spans="1:9" ht="12.75" customHeight="1" x14ac:dyDescent="0.3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ht="15.75" customHeight="1" x14ac:dyDescent="0.2">
      <c r="A117" s="56"/>
      <c r="B117" s="57"/>
      <c r="C117" s="57"/>
      <c r="F117" s="7"/>
      <c r="G117" s="7"/>
      <c r="H117" s="8"/>
      <c r="I117" s="255" t="str">
        <f>IF(I3="","",I3)</f>
        <v/>
      </c>
    </row>
    <row r="118" spans="1:9" ht="23.25" customHeight="1" x14ac:dyDescent="0.15">
      <c r="A118" s="256" t="str">
        <f>A4</f>
        <v>令和 2年 5月</v>
      </c>
      <c r="B118" s="257"/>
      <c r="C118" s="257"/>
      <c r="D118" s="257"/>
      <c r="E118" s="257"/>
      <c r="F118" s="257"/>
      <c r="G118" s="257"/>
      <c r="H118" s="257"/>
      <c r="I118" s="255"/>
    </row>
    <row r="119" spans="1:9" ht="20.25" customHeight="1" x14ac:dyDescent="0.15">
      <c r="A119" s="58" t="str">
        <f>A5</f>
        <v>全国計</v>
      </c>
      <c r="B119" s="59"/>
      <c r="C119" s="59"/>
      <c r="D119" s="59"/>
      <c r="E119" s="10"/>
      <c r="F119" s="11"/>
      <c r="G119" s="11"/>
      <c r="H119" s="11"/>
      <c r="I119" s="14" t="s">
        <v>136</v>
      </c>
    </row>
    <row r="120" spans="1:9" s="17" customFormat="1" ht="9.9499999999999993" customHeight="1" x14ac:dyDescent="0.15"/>
    <row r="121" spans="1:9" s="17" customFormat="1" ht="19.5" customHeight="1" thickBot="1" x14ac:dyDescent="0.2">
      <c r="A121" s="84" t="s">
        <v>97</v>
      </c>
    </row>
    <row r="122" spans="1:9" s="17" customFormat="1" ht="18.75" customHeight="1" thickBot="1" x14ac:dyDescent="0.2">
      <c r="A122" s="283" t="s">
        <v>125</v>
      </c>
      <c r="B122" s="284"/>
      <c r="C122" s="284"/>
      <c r="D122" s="285"/>
      <c r="E122" s="152" t="s">
        <v>8</v>
      </c>
      <c r="F122" s="88" t="s">
        <v>9</v>
      </c>
      <c r="G122" s="88" t="s">
        <v>10</v>
      </c>
      <c r="H122" s="88" t="s">
        <v>11</v>
      </c>
      <c r="I122" s="89" t="s">
        <v>12</v>
      </c>
    </row>
    <row r="123" spans="1:9" s="17" customFormat="1" ht="18.95" customHeight="1" x14ac:dyDescent="0.15">
      <c r="A123" s="307" t="s">
        <v>33</v>
      </c>
      <c r="B123" s="308"/>
      <c r="C123" s="309"/>
      <c r="D123" s="310"/>
      <c r="E123" s="98">
        <f>E29</f>
        <v>331435</v>
      </c>
      <c r="F123" s="98">
        <f>F29</f>
        <v>0</v>
      </c>
      <c r="G123" s="112" t="s">
        <v>44</v>
      </c>
      <c r="H123" s="112" t="s">
        <v>44</v>
      </c>
      <c r="I123" s="139">
        <f>I29</f>
        <v>331435</v>
      </c>
    </row>
    <row r="124" spans="1:9" s="17" customFormat="1" ht="18.75" customHeight="1" x14ac:dyDescent="0.15">
      <c r="A124" s="311"/>
      <c r="B124" s="312"/>
      <c r="C124" s="200" t="s">
        <v>98</v>
      </c>
      <c r="D124" s="199"/>
      <c r="E124" s="32">
        <v>731</v>
      </c>
      <c r="F124" s="33">
        <v>0</v>
      </c>
      <c r="G124" s="43" t="s">
        <v>44</v>
      </c>
      <c r="H124" s="43" t="s">
        <v>44</v>
      </c>
      <c r="I124" s="34">
        <v>731</v>
      </c>
    </row>
    <row r="125" spans="1:9" s="17" customFormat="1" ht="18.95" customHeight="1" thickBot="1" x14ac:dyDescent="0.2">
      <c r="A125" s="313"/>
      <c r="B125" s="314"/>
      <c r="C125" s="294" t="s">
        <v>99</v>
      </c>
      <c r="D125" s="254"/>
      <c r="E125" s="107">
        <f>E123-E124</f>
        <v>330704</v>
      </c>
      <c r="F125" s="107">
        <f>F123-F124</f>
        <v>0</v>
      </c>
      <c r="G125" s="52" t="s">
        <v>44</v>
      </c>
      <c r="H125" s="52" t="s">
        <v>44</v>
      </c>
      <c r="I125" s="141">
        <f>I123-I124</f>
        <v>330704</v>
      </c>
    </row>
    <row r="126" spans="1:9" s="17" customFormat="1" ht="9.75" customHeight="1" x14ac:dyDescent="0.15">
      <c r="A126" s="96"/>
      <c r="B126" s="96"/>
      <c r="C126" s="96"/>
      <c r="D126" s="96"/>
      <c r="E126" s="96"/>
      <c r="F126" s="96"/>
      <c r="G126" s="96"/>
      <c r="H126" s="96"/>
      <c r="I126" s="96"/>
    </row>
    <row r="127" spans="1:9" ht="18" customHeight="1" thickBot="1" x14ac:dyDescent="0.2">
      <c r="A127" s="113" t="s">
        <v>137</v>
      </c>
      <c r="B127" s="113"/>
      <c r="C127" s="113"/>
      <c r="D127" s="96"/>
      <c r="E127" s="111"/>
      <c r="F127" s="111"/>
      <c r="G127" s="111"/>
      <c r="H127" s="111"/>
      <c r="I127" s="114"/>
    </row>
    <row r="128" spans="1:9" ht="21.95" customHeight="1" x14ac:dyDescent="0.15">
      <c r="A128" s="115"/>
      <c r="B128" s="116"/>
      <c r="C128" s="325" t="s">
        <v>101</v>
      </c>
      <c r="D128" s="326"/>
      <c r="E128" s="327" t="s">
        <v>102</v>
      </c>
      <c r="F128" s="325" t="s">
        <v>103</v>
      </c>
      <c r="G128" s="326"/>
      <c r="H128" s="329" t="s">
        <v>20</v>
      </c>
      <c r="I128" s="330"/>
    </row>
    <row r="129" spans="1:9" ht="21.95" customHeight="1" thickBot="1" x14ac:dyDescent="0.2">
      <c r="A129" s="117"/>
      <c r="B129" s="118"/>
      <c r="C129" s="119" t="s">
        <v>104</v>
      </c>
      <c r="D129" s="120" t="s">
        <v>105</v>
      </c>
      <c r="E129" s="328"/>
      <c r="F129" s="121" t="s">
        <v>104</v>
      </c>
      <c r="G129" s="122" t="s">
        <v>105</v>
      </c>
      <c r="H129" s="331"/>
      <c r="I129" s="332"/>
    </row>
    <row r="130" spans="1:9" ht="21.95" customHeight="1" x14ac:dyDescent="0.15">
      <c r="A130" s="333" t="s">
        <v>106</v>
      </c>
      <c r="B130" s="334"/>
      <c r="C130" s="123">
        <v>934533</v>
      </c>
      <c r="D130" s="124">
        <v>49783</v>
      </c>
      <c r="E130" s="125">
        <v>9934</v>
      </c>
      <c r="F130" s="123">
        <v>188</v>
      </c>
      <c r="G130" s="124">
        <v>2</v>
      </c>
      <c r="H130" s="335">
        <v>994440</v>
      </c>
      <c r="I130" s="336"/>
    </row>
    <row r="131" spans="1:9" ht="21.95" customHeight="1" thickBot="1" x14ac:dyDescent="0.2">
      <c r="A131" s="317" t="s">
        <v>107</v>
      </c>
      <c r="B131" s="318"/>
      <c r="C131" s="126">
        <v>237</v>
      </c>
      <c r="D131" s="127">
        <v>0</v>
      </c>
      <c r="E131" s="128">
        <v>0</v>
      </c>
      <c r="F131" s="126">
        <v>0</v>
      </c>
      <c r="G131" s="127">
        <v>0</v>
      </c>
      <c r="H131" s="319">
        <v>237</v>
      </c>
      <c r="I131" s="320"/>
    </row>
    <row r="132" spans="1:9" ht="21.95" customHeight="1" thickBot="1" x14ac:dyDescent="0.2">
      <c r="A132" s="321" t="s">
        <v>108</v>
      </c>
      <c r="B132" s="322"/>
      <c r="C132" s="129">
        <v>6025689600</v>
      </c>
      <c r="D132" s="130">
        <v>271231500</v>
      </c>
      <c r="E132" s="129">
        <v>48108300</v>
      </c>
      <c r="F132" s="131">
        <v>545200</v>
      </c>
      <c r="G132" s="80">
        <v>8800</v>
      </c>
      <c r="H132" s="323">
        <v>6345583400</v>
      </c>
      <c r="I132" s="324"/>
    </row>
    <row r="133" spans="1:9" s="17" customFormat="1" ht="21.95" customHeight="1" x14ac:dyDescent="0.15">
      <c r="A133" s="109"/>
      <c r="B133" s="109"/>
      <c r="C133" s="110"/>
      <c r="D133" s="110"/>
      <c r="E133" s="110"/>
      <c r="F133" s="110"/>
      <c r="G133" s="110"/>
      <c r="H133" s="110"/>
      <c r="I133" s="110"/>
    </row>
    <row r="134" spans="1:9" s="17" customFormat="1" ht="21.95" customHeight="1" x14ac:dyDescent="0.15">
      <c r="A134" s="109"/>
      <c r="B134" s="109"/>
      <c r="C134" s="110"/>
      <c r="D134" s="110"/>
      <c r="E134" s="110"/>
      <c r="F134" s="110"/>
      <c r="G134" s="110"/>
      <c r="H134" s="110"/>
      <c r="I134" s="110"/>
    </row>
    <row r="135" spans="1:9" s="17" customFormat="1" ht="21.95" customHeight="1" x14ac:dyDescent="0.15">
      <c r="A135" s="109"/>
      <c r="B135" s="109"/>
      <c r="C135" s="110"/>
      <c r="D135" s="110"/>
      <c r="E135" s="110"/>
      <c r="F135" s="110"/>
      <c r="G135" s="110"/>
      <c r="H135" s="110"/>
      <c r="I135" s="110"/>
    </row>
    <row r="136" spans="1:9" s="17" customFormat="1" ht="21.95" customHeight="1" x14ac:dyDescent="0.15">
      <c r="A136" s="109"/>
      <c r="B136" s="109"/>
      <c r="C136" s="110"/>
      <c r="D136" s="110"/>
      <c r="E136" s="110"/>
      <c r="F136" s="110"/>
      <c r="G136" s="110"/>
      <c r="H136" s="110"/>
      <c r="I136" s="110"/>
    </row>
    <row r="137" spans="1:9" s="17" customFormat="1" ht="21.95" customHeight="1" x14ac:dyDescent="0.15">
      <c r="A137" s="109"/>
      <c r="B137" s="109"/>
      <c r="C137" s="110"/>
      <c r="D137" s="110"/>
      <c r="E137" s="110"/>
      <c r="F137" s="110"/>
      <c r="G137" s="110"/>
      <c r="H137" s="110"/>
      <c r="I137" s="110"/>
    </row>
    <row r="138" spans="1:9" s="17" customFormat="1" ht="21.95" customHeight="1" x14ac:dyDescent="0.15">
      <c r="A138" s="109"/>
      <c r="B138" s="109"/>
      <c r="C138" s="110"/>
      <c r="D138" s="110"/>
      <c r="E138" s="110"/>
      <c r="F138" s="110"/>
      <c r="G138" s="110"/>
      <c r="H138" s="110"/>
      <c r="I138" s="110"/>
    </row>
    <row r="139" spans="1:9" s="17" customFormat="1" ht="21.95" customHeight="1" x14ac:dyDescent="0.15">
      <c r="A139" s="109"/>
      <c r="B139" s="109"/>
      <c r="C139" s="110"/>
      <c r="D139" s="110"/>
      <c r="E139" s="110"/>
      <c r="F139" s="110"/>
      <c r="G139" s="110"/>
      <c r="H139" s="110"/>
      <c r="I139" s="110"/>
    </row>
    <row r="140" spans="1:9" s="17" customFormat="1" ht="21.95" customHeight="1" x14ac:dyDescent="0.15">
      <c r="A140" s="109"/>
      <c r="B140" s="109"/>
      <c r="C140" s="110"/>
      <c r="D140" s="110"/>
      <c r="E140" s="110"/>
      <c r="F140" s="110"/>
      <c r="G140" s="110"/>
      <c r="H140" s="110"/>
      <c r="I140" s="110"/>
    </row>
    <row r="141" spans="1:9" s="17" customFormat="1" ht="21.95" customHeight="1" x14ac:dyDescent="0.15">
      <c r="A141" s="109"/>
      <c r="B141" s="109"/>
      <c r="C141" s="110"/>
      <c r="D141" s="110"/>
      <c r="E141" s="110"/>
      <c r="F141" s="110"/>
      <c r="G141" s="110"/>
      <c r="H141" s="110"/>
      <c r="I141" s="110"/>
    </row>
    <row r="142" spans="1:9" s="17" customFormat="1" ht="21.95" customHeight="1" x14ac:dyDescent="0.15">
      <c r="A142" s="109"/>
      <c r="B142" s="109"/>
      <c r="C142" s="110"/>
      <c r="D142" s="110"/>
      <c r="E142" s="110"/>
      <c r="F142" s="110"/>
      <c r="G142" s="110"/>
      <c r="H142" s="110"/>
      <c r="I142" s="110"/>
    </row>
    <row r="143" spans="1:9" s="17" customFormat="1" ht="21.95" customHeight="1" x14ac:dyDescent="0.15">
      <c r="A143" s="109"/>
      <c r="B143" s="109"/>
      <c r="C143" s="110"/>
      <c r="D143" s="110"/>
      <c r="E143" s="110"/>
      <c r="F143" s="110"/>
      <c r="G143" s="110"/>
      <c r="H143" s="110"/>
      <c r="I143" s="110"/>
    </row>
    <row r="144" spans="1:9" s="17" customFormat="1" ht="21.95" customHeight="1" x14ac:dyDescent="0.15">
      <c r="A144" s="109"/>
      <c r="B144" s="109"/>
      <c r="C144" s="110"/>
      <c r="D144" s="110"/>
      <c r="E144" s="110"/>
      <c r="F144" s="110"/>
      <c r="G144" s="110"/>
      <c r="H144" s="110"/>
      <c r="I144" s="110"/>
    </row>
    <row r="145" spans="1:9" s="17" customFormat="1" ht="21.95" customHeight="1" x14ac:dyDescent="0.15">
      <c r="A145" s="109"/>
      <c r="B145" s="109"/>
      <c r="C145" s="110"/>
      <c r="D145" s="110"/>
      <c r="E145" s="110"/>
      <c r="F145" s="110"/>
      <c r="G145" s="110"/>
      <c r="H145" s="110"/>
      <c r="I145" s="110"/>
    </row>
    <row r="146" spans="1:9" s="17" customFormat="1" ht="21.95" customHeight="1" x14ac:dyDescent="0.15">
      <c r="A146" s="109"/>
      <c r="B146" s="109"/>
      <c r="C146" s="110"/>
      <c r="D146" s="110"/>
      <c r="E146" s="110"/>
      <c r="F146" s="110"/>
      <c r="G146" s="110"/>
      <c r="H146" s="110"/>
      <c r="I146" s="110"/>
    </row>
    <row r="147" spans="1:9" s="17" customFormat="1" ht="21.95" customHeight="1" x14ac:dyDescent="0.15">
      <c r="A147" s="109"/>
      <c r="B147" s="109"/>
      <c r="C147" s="110"/>
      <c r="D147" s="110"/>
      <c r="E147" s="110"/>
      <c r="F147" s="110"/>
      <c r="G147" s="110"/>
      <c r="H147" s="110"/>
      <c r="I147" s="110"/>
    </row>
    <row r="148" spans="1:9" s="17" customFormat="1" ht="21.95" customHeight="1" x14ac:dyDescent="0.15">
      <c r="A148" s="109"/>
      <c r="B148" s="109"/>
      <c r="C148" s="110"/>
      <c r="D148" s="110"/>
      <c r="E148" s="110"/>
      <c r="F148" s="110"/>
      <c r="G148" s="110"/>
      <c r="H148" s="110"/>
      <c r="I148" s="110"/>
    </row>
    <row r="149" spans="1:9" s="17" customFormat="1" ht="21.95" customHeight="1" x14ac:dyDescent="0.15">
      <c r="A149" s="109"/>
      <c r="B149" s="109"/>
      <c r="C149" s="110"/>
      <c r="D149" s="110"/>
      <c r="E149" s="110"/>
      <c r="F149" s="110"/>
      <c r="G149" s="110"/>
      <c r="H149" s="110"/>
      <c r="I149" s="110"/>
    </row>
    <row r="150" spans="1:9" s="17" customFormat="1" ht="21.95" customHeight="1" x14ac:dyDescent="0.15">
      <c r="A150" s="109"/>
      <c r="B150" s="109"/>
      <c r="C150" s="110"/>
      <c r="D150" s="110"/>
      <c r="E150" s="110"/>
      <c r="F150" s="110"/>
      <c r="G150" s="110"/>
      <c r="H150" s="110"/>
      <c r="I150" s="110"/>
    </row>
    <row r="151" spans="1:9" s="17" customFormat="1" ht="21.95" customHeight="1" x14ac:dyDescent="0.15">
      <c r="A151" s="109"/>
      <c r="B151" s="109"/>
      <c r="C151" s="110"/>
      <c r="D151" s="110"/>
      <c r="E151" s="110"/>
      <c r="F151" s="110"/>
      <c r="G151" s="110"/>
      <c r="H151" s="110"/>
      <c r="I151" s="110"/>
    </row>
    <row r="152" spans="1:9" s="17" customFormat="1" ht="21.95" customHeight="1" x14ac:dyDescent="0.15">
      <c r="A152" s="109"/>
      <c r="B152" s="109"/>
      <c r="C152" s="110"/>
      <c r="D152" s="110"/>
      <c r="E152" s="110"/>
      <c r="F152" s="110"/>
      <c r="G152" s="110"/>
      <c r="H152" s="110"/>
      <c r="I152" s="110"/>
    </row>
    <row r="153" spans="1:9" s="17" customFormat="1" ht="21.95" customHeight="1" x14ac:dyDescent="0.15">
      <c r="A153" s="109"/>
      <c r="B153" s="109"/>
      <c r="C153" s="110"/>
      <c r="D153" s="110"/>
      <c r="E153" s="110"/>
      <c r="F153" s="110"/>
      <c r="G153" s="110"/>
      <c r="H153" s="110"/>
      <c r="I153" s="110"/>
    </row>
    <row r="154" spans="1:9" s="17" customFormat="1" ht="21.95" customHeight="1" x14ac:dyDescent="0.15">
      <c r="A154" s="109"/>
      <c r="B154" s="109"/>
      <c r="C154" s="110"/>
      <c r="D154" s="110"/>
      <c r="E154" s="110"/>
      <c r="F154" s="110"/>
      <c r="G154" s="110"/>
      <c r="H154" s="110"/>
      <c r="I154" s="110"/>
    </row>
    <row r="155" spans="1:9" s="17" customFormat="1" ht="21.95" customHeight="1" x14ac:dyDescent="0.15">
      <c r="A155" s="109"/>
      <c r="B155" s="109"/>
      <c r="C155" s="110"/>
      <c r="D155" s="110"/>
      <c r="E155" s="110"/>
      <c r="F155" s="110"/>
      <c r="G155" s="110"/>
      <c r="H155" s="110"/>
      <c r="I155" s="110"/>
    </row>
    <row r="156" spans="1:9" s="17" customFormat="1" ht="21.95" customHeight="1" x14ac:dyDescent="0.15">
      <c r="A156" s="109"/>
      <c r="B156" s="109"/>
      <c r="C156" s="110"/>
      <c r="D156" s="110"/>
      <c r="E156" s="110"/>
      <c r="F156" s="110"/>
      <c r="G156" s="110"/>
      <c r="H156" s="110"/>
      <c r="I156" s="110"/>
    </row>
    <row r="157" spans="1:9" s="17" customFormat="1" ht="21.95" customHeight="1" x14ac:dyDescent="0.15">
      <c r="A157" s="109"/>
      <c r="B157" s="109"/>
      <c r="C157" s="110"/>
      <c r="D157" s="110"/>
      <c r="E157" s="110"/>
      <c r="F157" s="110"/>
      <c r="G157" s="110"/>
      <c r="H157" s="110"/>
      <c r="I157" s="110"/>
    </row>
    <row r="158" spans="1:9" s="17" customFormat="1" ht="21.95" customHeight="1" x14ac:dyDescent="0.15">
      <c r="A158" s="109"/>
      <c r="B158" s="109"/>
      <c r="C158" s="110"/>
      <c r="D158" s="110"/>
      <c r="E158" s="110"/>
      <c r="F158" s="110"/>
      <c r="G158" s="110"/>
      <c r="H158" s="110"/>
      <c r="I158" s="110"/>
    </row>
    <row r="159" spans="1:9" s="17" customFormat="1" ht="21.95" customHeight="1" x14ac:dyDescent="0.15">
      <c r="A159" s="109"/>
      <c r="B159" s="109"/>
      <c r="C159" s="110"/>
      <c r="D159" s="110"/>
      <c r="E159" s="110"/>
      <c r="F159" s="110"/>
      <c r="G159" s="110"/>
      <c r="H159" s="110"/>
      <c r="I159" s="110"/>
    </row>
    <row r="160" spans="1:9" s="17" customFormat="1" ht="21.95" customHeight="1" x14ac:dyDescent="0.15">
      <c r="A160" s="109"/>
      <c r="B160" s="109"/>
      <c r="C160" s="110"/>
      <c r="D160" s="110"/>
      <c r="E160" s="110"/>
      <c r="F160" s="110"/>
      <c r="G160" s="110"/>
      <c r="H160" s="110"/>
      <c r="I160" s="110"/>
    </row>
    <row r="161" spans="1:9" s="17" customFormat="1" ht="21.95" customHeight="1" x14ac:dyDescent="0.15">
      <c r="A161" s="109"/>
      <c r="B161" s="109"/>
      <c r="C161" s="110"/>
      <c r="D161" s="110"/>
      <c r="E161" s="110"/>
      <c r="F161" s="110"/>
      <c r="G161" s="110"/>
      <c r="H161" s="110"/>
      <c r="I161" s="110"/>
    </row>
    <row r="162" spans="1:9" s="17" customFormat="1" ht="21.95" customHeight="1" x14ac:dyDescent="0.15">
      <c r="A162" s="109"/>
      <c r="B162" s="109"/>
      <c r="C162" s="110"/>
      <c r="D162" s="110"/>
      <c r="E162" s="110"/>
      <c r="F162" s="110"/>
      <c r="G162" s="110"/>
      <c r="H162" s="110"/>
      <c r="I162" s="110"/>
    </row>
    <row r="163" spans="1:9" s="17" customFormat="1" ht="21.95" customHeight="1" x14ac:dyDescent="0.15">
      <c r="A163" s="109"/>
      <c r="B163" s="109"/>
      <c r="C163" s="110"/>
      <c r="D163" s="110"/>
      <c r="E163" s="110"/>
      <c r="F163" s="110"/>
      <c r="G163" s="110"/>
      <c r="H163" s="110"/>
      <c r="I163" s="110"/>
    </row>
    <row r="164" spans="1:9" s="17" customFormat="1" ht="21.95" customHeight="1" x14ac:dyDescent="0.15">
      <c r="A164" s="109"/>
      <c r="B164" s="109"/>
      <c r="C164" s="110"/>
      <c r="D164" s="110"/>
      <c r="E164" s="110"/>
      <c r="F164" s="110"/>
      <c r="G164" s="110"/>
      <c r="H164" s="110"/>
      <c r="I164" s="110"/>
    </row>
    <row r="165" spans="1:9" s="17" customFormat="1" ht="21.95" customHeight="1" x14ac:dyDescent="0.15">
      <c r="A165" s="109"/>
      <c r="B165" s="109"/>
      <c r="C165" s="110"/>
      <c r="D165" s="110"/>
      <c r="E165" s="110"/>
      <c r="F165" s="110"/>
      <c r="G165" s="110"/>
      <c r="H165" s="110"/>
      <c r="I165" s="110"/>
    </row>
    <row r="166" spans="1:9" s="17" customFormat="1" ht="21.95" customHeight="1" x14ac:dyDescent="0.15">
      <c r="A166" s="109"/>
      <c r="B166" s="109"/>
      <c r="C166" s="110"/>
      <c r="D166" s="110"/>
      <c r="E166" s="110"/>
      <c r="F166" s="110"/>
      <c r="G166" s="110"/>
      <c r="H166" s="110"/>
      <c r="I166" s="110"/>
    </row>
    <row r="167" spans="1:9" s="17" customFormat="1" ht="21.95" customHeight="1" x14ac:dyDescent="0.15">
      <c r="A167" s="109"/>
      <c r="B167" s="109"/>
      <c r="C167" s="110"/>
      <c r="D167" s="110"/>
      <c r="E167" s="110"/>
      <c r="F167" s="110"/>
      <c r="G167" s="110"/>
      <c r="H167" s="110"/>
      <c r="I167" s="110"/>
    </row>
    <row r="168" spans="1:9" s="17" customFormat="1" ht="21.95" customHeight="1" x14ac:dyDescent="0.15">
      <c r="A168" s="109"/>
      <c r="B168" s="109"/>
      <c r="C168" s="110"/>
      <c r="D168" s="110"/>
      <c r="E168" s="110"/>
      <c r="F168" s="110"/>
      <c r="G168" s="110"/>
      <c r="H168" s="110"/>
      <c r="I168" s="110"/>
    </row>
    <row r="169" spans="1:9" s="17" customFormat="1" ht="21.95" customHeight="1" x14ac:dyDescent="0.15">
      <c r="A169" s="109"/>
      <c r="B169" s="109"/>
      <c r="C169" s="110"/>
      <c r="D169" s="110"/>
      <c r="E169" s="110"/>
      <c r="F169" s="110"/>
      <c r="G169" s="110"/>
      <c r="H169" s="110"/>
      <c r="I169" s="110"/>
    </row>
    <row r="170" spans="1:9" s="17" customFormat="1" ht="21.95" customHeight="1" x14ac:dyDescent="0.15">
      <c r="A170" s="109"/>
      <c r="B170" s="109"/>
      <c r="C170" s="110"/>
      <c r="D170" s="110"/>
      <c r="E170" s="110"/>
      <c r="F170" s="110"/>
      <c r="G170" s="110"/>
      <c r="H170" s="110"/>
      <c r="I170" s="110"/>
    </row>
  </sheetData>
  <mergeCells count="109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122:D122"/>
    <mergeCell ref="A123:D123"/>
    <mergeCell ref="A124:B124"/>
    <mergeCell ref="C124:D124"/>
    <mergeCell ref="A125:B125"/>
    <mergeCell ref="C125:D125"/>
    <mergeCell ref="A106:D106"/>
    <mergeCell ref="A107:D107"/>
    <mergeCell ref="A108:D108"/>
    <mergeCell ref="A115:I115"/>
    <mergeCell ref="I117:I118"/>
    <mergeCell ref="A118:H118"/>
    <mergeCell ref="A131:B131"/>
    <mergeCell ref="H131:I131"/>
    <mergeCell ref="A132:B132"/>
    <mergeCell ref="H132:I132"/>
    <mergeCell ref="C128:D128"/>
    <mergeCell ref="E128:E129"/>
    <mergeCell ref="F128:G128"/>
    <mergeCell ref="H128:I129"/>
    <mergeCell ref="A130:B130"/>
    <mergeCell ref="H130:I130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r:id="rId1"/>
  <headerFooter alignWithMargins="0"/>
  <rowBreaks count="2" manualBreakCount="2">
    <brk id="54" max="9" man="1"/>
    <brk id="114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zoomScale="70" zoomScaleNormal="70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201" t="s">
        <v>109</v>
      </c>
      <c r="B1" s="201"/>
      <c r="C1" s="201"/>
      <c r="D1" s="201"/>
      <c r="E1" s="201"/>
      <c r="F1" s="201"/>
      <c r="G1" s="201"/>
      <c r="H1" s="201"/>
      <c r="I1" s="201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202" t="s">
        <v>1</v>
      </c>
    </row>
    <row r="4" spans="1:9" ht="19.5" customHeight="1" x14ac:dyDescent="0.15">
      <c r="A4" s="203" t="s">
        <v>138</v>
      </c>
      <c r="B4" s="203"/>
      <c r="C4" s="203"/>
      <c r="D4" s="203"/>
      <c r="E4" s="203"/>
      <c r="F4" s="203"/>
      <c r="G4" s="203"/>
      <c r="H4" s="203"/>
      <c r="I4" s="202"/>
    </row>
    <row r="5" spans="1:9" ht="20.25" customHeight="1" x14ac:dyDescent="0.15">
      <c r="A5" s="9" t="s">
        <v>111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113</v>
      </c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204" t="s">
        <v>7</v>
      </c>
      <c r="B9" s="205"/>
      <c r="C9" s="205"/>
      <c r="D9" s="206"/>
      <c r="E9" s="149" t="s">
        <v>8</v>
      </c>
      <c r="F9" s="18" t="s">
        <v>9</v>
      </c>
      <c r="G9" s="18" t="s">
        <v>10</v>
      </c>
      <c r="H9" s="18" t="s">
        <v>11</v>
      </c>
      <c r="I9" s="19" t="s">
        <v>12</v>
      </c>
    </row>
    <row r="10" spans="1:9" ht="23.1" customHeight="1" x14ac:dyDescent="0.15">
      <c r="A10" s="207" t="s">
        <v>13</v>
      </c>
      <c r="B10" s="208"/>
      <c r="C10" s="213" t="s">
        <v>14</v>
      </c>
      <c r="D10" s="20" t="s">
        <v>15</v>
      </c>
      <c r="E10" s="174">
        <v>129647</v>
      </c>
      <c r="F10" s="175">
        <v>0</v>
      </c>
      <c r="G10" s="175">
        <v>129631</v>
      </c>
      <c r="H10" s="175">
        <v>16</v>
      </c>
      <c r="I10" s="176">
        <f t="shared" ref="I10:I17" si="0">SUM(G10:H10)</f>
        <v>129647</v>
      </c>
    </row>
    <row r="11" spans="1:9" ht="23.1" customHeight="1" x14ac:dyDescent="0.15">
      <c r="A11" s="209"/>
      <c r="B11" s="210"/>
      <c r="C11" s="214"/>
      <c r="D11" s="150" t="s">
        <v>114</v>
      </c>
      <c r="E11" s="27">
        <v>1073</v>
      </c>
      <c r="F11" s="25">
        <v>0</v>
      </c>
      <c r="G11" s="25">
        <v>1073</v>
      </c>
      <c r="H11" s="25">
        <v>0</v>
      </c>
      <c r="I11" s="26">
        <f t="shared" si="0"/>
        <v>1073</v>
      </c>
    </row>
    <row r="12" spans="1:9" ht="23.1" customHeight="1" x14ac:dyDescent="0.15">
      <c r="A12" s="209"/>
      <c r="B12" s="210"/>
      <c r="C12" s="215" t="s">
        <v>17</v>
      </c>
      <c r="D12" s="150" t="s">
        <v>18</v>
      </c>
      <c r="E12" s="27">
        <v>24766</v>
      </c>
      <c r="F12" s="25">
        <v>0</v>
      </c>
      <c r="G12" s="25">
        <v>24766</v>
      </c>
      <c r="H12" s="25">
        <v>0</v>
      </c>
      <c r="I12" s="26">
        <f t="shared" si="0"/>
        <v>24766</v>
      </c>
    </row>
    <row r="13" spans="1:9" ht="23.1" customHeight="1" x14ac:dyDescent="0.15">
      <c r="A13" s="209"/>
      <c r="B13" s="210"/>
      <c r="C13" s="214"/>
      <c r="D13" s="150" t="s">
        <v>19</v>
      </c>
      <c r="E13" s="27">
        <v>32871</v>
      </c>
      <c r="F13" s="25">
        <v>52</v>
      </c>
      <c r="G13" s="25">
        <v>32923</v>
      </c>
      <c r="H13" s="25">
        <v>0</v>
      </c>
      <c r="I13" s="26">
        <f t="shared" si="0"/>
        <v>32923</v>
      </c>
    </row>
    <row r="14" spans="1:9" ht="23.1" customHeight="1" x14ac:dyDescent="0.15">
      <c r="A14" s="211"/>
      <c r="B14" s="212"/>
      <c r="C14" s="216" t="s">
        <v>20</v>
      </c>
      <c r="D14" s="217"/>
      <c r="E14" s="28">
        <f>SUM(E10:E13)</f>
        <v>188357</v>
      </c>
      <c r="F14" s="25">
        <f>SUM(F10:F13)</f>
        <v>52</v>
      </c>
      <c r="G14" s="25">
        <f>SUM(G10:G13)</f>
        <v>188393</v>
      </c>
      <c r="H14" s="25">
        <f>SUM(H10:H13)</f>
        <v>16</v>
      </c>
      <c r="I14" s="26">
        <f t="shared" si="0"/>
        <v>188409</v>
      </c>
    </row>
    <row r="15" spans="1:9" ht="23.1" customHeight="1" x14ac:dyDescent="0.15">
      <c r="A15" s="184" t="s">
        <v>115</v>
      </c>
      <c r="B15" s="185"/>
      <c r="C15" s="186"/>
      <c r="D15" s="150" t="s">
        <v>18</v>
      </c>
      <c r="E15" s="27">
        <v>481028</v>
      </c>
      <c r="F15" s="25">
        <v>8080</v>
      </c>
      <c r="G15" s="25">
        <v>488979</v>
      </c>
      <c r="H15" s="25">
        <v>129</v>
      </c>
      <c r="I15" s="26">
        <f t="shared" si="0"/>
        <v>489108</v>
      </c>
    </row>
    <row r="16" spans="1:9" ht="23.1" customHeight="1" x14ac:dyDescent="0.15">
      <c r="A16" s="187"/>
      <c r="B16" s="188"/>
      <c r="C16" s="189"/>
      <c r="D16" s="150" t="s">
        <v>19</v>
      </c>
      <c r="E16" s="27">
        <v>325004</v>
      </c>
      <c r="F16" s="25">
        <v>12332</v>
      </c>
      <c r="G16" s="25">
        <v>337313</v>
      </c>
      <c r="H16" s="25">
        <v>23</v>
      </c>
      <c r="I16" s="26">
        <f t="shared" si="0"/>
        <v>337336</v>
      </c>
    </row>
    <row r="17" spans="1:9" ht="23.1" customHeight="1" x14ac:dyDescent="0.15">
      <c r="A17" s="190"/>
      <c r="B17" s="191"/>
      <c r="C17" s="192"/>
      <c r="D17" s="150" t="s">
        <v>22</v>
      </c>
      <c r="E17" s="28">
        <f>SUM(E15:E16)</f>
        <v>806032</v>
      </c>
      <c r="F17" s="25">
        <f>SUM(F15:F16)</f>
        <v>20412</v>
      </c>
      <c r="G17" s="25">
        <f>SUM(G15:G16)</f>
        <v>826292</v>
      </c>
      <c r="H17" s="24">
        <f>SUM(H15:H16)</f>
        <v>152</v>
      </c>
      <c r="I17" s="26">
        <f t="shared" si="0"/>
        <v>826444</v>
      </c>
    </row>
    <row r="18" spans="1:9" ht="23.1" customHeight="1" x14ac:dyDescent="0.15">
      <c r="A18" s="193" t="s">
        <v>23</v>
      </c>
      <c r="B18" s="194"/>
      <c r="C18" s="194"/>
      <c r="D18" s="151"/>
      <c r="E18" s="28">
        <v>0</v>
      </c>
      <c r="F18" s="25">
        <v>0</v>
      </c>
      <c r="G18" s="30" t="s">
        <v>24</v>
      </c>
      <c r="H18" s="31" t="s">
        <v>24</v>
      </c>
      <c r="I18" s="26">
        <v>0</v>
      </c>
    </row>
    <row r="19" spans="1:9" ht="23.1" customHeight="1" x14ac:dyDescent="0.15">
      <c r="A19" s="184" t="s">
        <v>25</v>
      </c>
      <c r="B19" s="185"/>
      <c r="C19" s="186"/>
      <c r="D19" s="150" t="s">
        <v>18</v>
      </c>
      <c r="E19" s="27">
        <v>432</v>
      </c>
      <c r="F19" s="25">
        <v>4</v>
      </c>
      <c r="G19" s="25">
        <v>436</v>
      </c>
      <c r="H19" s="25">
        <v>0</v>
      </c>
      <c r="I19" s="26">
        <f t="shared" ref="I19:I25" si="1">SUM(G19:H19)</f>
        <v>436</v>
      </c>
    </row>
    <row r="20" spans="1:9" ht="23.1" customHeight="1" x14ac:dyDescent="0.15">
      <c r="A20" s="187"/>
      <c r="B20" s="188"/>
      <c r="C20" s="189"/>
      <c r="D20" s="150" t="s">
        <v>19</v>
      </c>
      <c r="E20" s="27">
        <v>10018</v>
      </c>
      <c r="F20" s="25">
        <v>149</v>
      </c>
      <c r="G20" s="25">
        <v>10167</v>
      </c>
      <c r="H20" s="25">
        <v>0</v>
      </c>
      <c r="I20" s="26">
        <f t="shared" si="1"/>
        <v>10167</v>
      </c>
    </row>
    <row r="21" spans="1:9" ht="23.1" customHeight="1" x14ac:dyDescent="0.15">
      <c r="A21" s="190"/>
      <c r="B21" s="191"/>
      <c r="C21" s="192"/>
      <c r="D21" s="150" t="s">
        <v>22</v>
      </c>
      <c r="E21" s="28">
        <f>SUM(E19:E20)</f>
        <v>10450</v>
      </c>
      <c r="F21" s="25">
        <f>SUM(F19:F20)</f>
        <v>153</v>
      </c>
      <c r="G21" s="25">
        <f>SUM(G19:G20)</f>
        <v>10603</v>
      </c>
      <c r="H21" s="24">
        <f>SUM(H19:H20)</f>
        <v>0</v>
      </c>
      <c r="I21" s="26">
        <f t="shared" si="1"/>
        <v>10603</v>
      </c>
    </row>
    <row r="22" spans="1:9" ht="23.1" customHeight="1" x14ac:dyDescent="0.15">
      <c r="A22" s="195" t="s">
        <v>26</v>
      </c>
      <c r="B22" s="196"/>
      <c r="C22" s="196"/>
      <c r="D22" s="197"/>
      <c r="E22" s="72">
        <v>1357</v>
      </c>
      <c r="F22" s="33">
        <v>0</v>
      </c>
      <c r="G22" s="33">
        <v>1357</v>
      </c>
      <c r="H22" s="33">
        <v>0</v>
      </c>
      <c r="I22" s="34">
        <f t="shared" si="1"/>
        <v>1357</v>
      </c>
    </row>
    <row r="23" spans="1:9" ht="23.1" customHeight="1" x14ac:dyDescent="0.15">
      <c r="A23" s="153"/>
      <c r="B23" s="154"/>
      <c r="C23" s="198" t="s">
        <v>27</v>
      </c>
      <c r="D23" s="199"/>
      <c r="E23" s="72">
        <v>91</v>
      </c>
      <c r="F23" s="33">
        <v>0</v>
      </c>
      <c r="G23" s="33">
        <v>91</v>
      </c>
      <c r="H23" s="33">
        <v>0</v>
      </c>
      <c r="I23" s="34">
        <f t="shared" si="1"/>
        <v>91</v>
      </c>
    </row>
    <row r="24" spans="1:9" ht="23.1" customHeight="1" x14ac:dyDescent="0.15">
      <c r="A24" s="153"/>
      <c r="B24" s="154"/>
      <c r="C24" s="37"/>
      <c r="D24" s="147" t="s">
        <v>28</v>
      </c>
      <c r="E24" s="72">
        <v>13</v>
      </c>
      <c r="F24" s="33">
        <v>0</v>
      </c>
      <c r="G24" s="33">
        <v>13</v>
      </c>
      <c r="H24" s="33">
        <v>0</v>
      </c>
      <c r="I24" s="34">
        <f t="shared" si="1"/>
        <v>13</v>
      </c>
    </row>
    <row r="25" spans="1:9" ht="23.1" customHeight="1" x14ac:dyDescent="0.15">
      <c r="A25" s="39"/>
      <c r="B25" s="40"/>
      <c r="C25" s="200" t="s">
        <v>29</v>
      </c>
      <c r="D25" s="199"/>
      <c r="E25" s="72">
        <v>411</v>
      </c>
      <c r="F25" s="33">
        <v>0</v>
      </c>
      <c r="G25" s="33">
        <v>411</v>
      </c>
      <c r="H25" s="33">
        <v>0</v>
      </c>
      <c r="I25" s="34">
        <f t="shared" si="1"/>
        <v>411</v>
      </c>
    </row>
    <row r="26" spans="1:9" ht="23.1" customHeight="1" x14ac:dyDescent="0.15">
      <c r="A26" s="225" t="s">
        <v>30</v>
      </c>
      <c r="B26" s="185"/>
      <c r="C26" s="186"/>
      <c r="D26" s="150" t="s">
        <v>31</v>
      </c>
      <c r="E26" s="27">
        <v>1941</v>
      </c>
      <c r="F26" s="25">
        <v>0</v>
      </c>
      <c r="G26" s="30" t="s">
        <v>24</v>
      </c>
      <c r="H26" s="30" t="s">
        <v>24</v>
      </c>
      <c r="I26" s="26">
        <v>1941</v>
      </c>
    </row>
    <row r="27" spans="1:9" ht="23.1" customHeight="1" x14ac:dyDescent="0.15">
      <c r="A27" s="187"/>
      <c r="B27" s="188"/>
      <c r="C27" s="189"/>
      <c r="D27" s="150" t="s">
        <v>32</v>
      </c>
      <c r="E27" s="27">
        <v>8618</v>
      </c>
      <c r="F27" s="25">
        <v>0</v>
      </c>
      <c r="G27" s="30" t="s">
        <v>24</v>
      </c>
      <c r="H27" s="30" t="s">
        <v>24</v>
      </c>
      <c r="I27" s="26">
        <v>8618</v>
      </c>
    </row>
    <row r="28" spans="1:9" ht="23.1" customHeight="1" x14ac:dyDescent="0.15">
      <c r="A28" s="190"/>
      <c r="B28" s="191"/>
      <c r="C28" s="192"/>
      <c r="D28" s="150" t="s">
        <v>20</v>
      </c>
      <c r="E28" s="27">
        <f>SUM(E26:E27)</f>
        <v>10559</v>
      </c>
      <c r="F28" s="25">
        <f>SUM(F26:F27)</f>
        <v>0</v>
      </c>
      <c r="G28" s="30" t="s">
        <v>24</v>
      </c>
      <c r="H28" s="30" t="s">
        <v>24</v>
      </c>
      <c r="I28" s="26">
        <f>SUM(I26:I27)</f>
        <v>10559</v>
      </c>
    </row>
    <row r="29" spans="1:9" ht="23.1" customHeight="1" x14ac:dyDescent="0.15">
      <c r="A29" s="226" t="s">
        <v>33</v>
      </c>
      <c r="B29" s="227"/>
      <c r="C29" s="221"/>
      <c r="D29" s="222"/>
      <c r="E29" s="27">
        <v>425700</v>
      </c>
      <c r="F29" s="25">
        <v>10</v>
      </c>
      <c r="G29" s="30" t="s">
        <v>44</v>
      </c>
      <c r="H29" s="30" t="s">
        <v>118</v>
      </c>
      <c r="I29" s="26">
        <v>425710</v>
      </c>
    </row>
    <row r="30" spans="1:9" ht="23.1" customHeight="1" x14ac:dyDescent="0.15">
      <c r="A30" s="228"/>
      <c r="B30" s="229"/>
      <c r="C30" s="198" t="s">
        <v>117</v>
      </c>
      <c r="D30" s="199"/>
      <c r="E30" s="27">
        <v>144529</v>
      </c>
      <c r="F30" s="25">
        <v>0</v>
      </c>
      <c r="G30" s="30" t="s">
        <v>44</v>
      </c>
      <c r="H30" s="30" t="s">
        <v>44</v>
      </c>
      <c r="I30" s="26">
        <v>144529</v>
      </c>
    </row>
    <row r="31" spans="1:9" ht="23.1" customHeight="1" x14ac:dyDescent="0.15">
      <c r="A31" s="145"/>
      <c r="B31" s="146"/>
      <c r="C31" s="37"/>
      <c r="D31" s="147" t="s">
        <v>28</v>
      </c>
      <c r="E31" s="27">
        <v>17913</v>
      </c>
      <c r="F31" s="25">
        <v>0</v>
      </c>
      <c r="G31" s="30" t="s">
        <v>118</v>
      </c>
      <c r="H31" s="30" t="s">
        <v>118</v>
      </c>
      <c r="I31" s="26">
        <v>17913</v>
      </c>
    </row>
    <row r="32" spans="1:9" ht="23.1" customHeight="1" x14ac:dyDescent="0.15">
      <c r="A32" s="228"/>
      <c r="B32" s="229"/>
      <c r="C32" s="221" t="s">
        <v>29</v>
      </c>
      <c r="D32" s="222"/>
      <c r="E32" s="27">
        <v>57615</v>
      </c>
      <c r="F32" s="25">
        <v>0</v>
      </c>
      <c r="G32" s="30" t="s">
        <v>44</v>
      </c>
      <c r="H32" s="30" t="s">
        <v>44</v>
      </c>
      <c r="I32" s="26">
        <v>57615</v>
      </c>
    </row>
    <row r="33" spans="1:9" ht="23.1" customHeight="1" x14ac:dyDescent="0.15">
      <c r="A33" s="218" t="s">
        <v>38</v>
      </c>
      <c r="B33" s="219"/>
      <c r="C33" s="221" t="s">
        <v>121</v>
      </c>
      <c r="D33" s="222"/>
      <c r="E33" s="27">
        <v>11655</v>
      </c>
      <c r="F33" s="25">
        <v>38</v>
      </c>
      <c r="G33" s="25">
        <v>11693</v>
      </c>
      <c r="H33" s="25">
        <v>0</v>
      </c>
      <c r="I33" s="26">
        <f>SUM(G33:H33)</f>
        <v>11693</v>
      </c>
    </row>
    <row r="34" spans="1:9" ht="23.1" customHeight="1" x14ac:dyDescent="0.15">
      <c r="A34" s="209"/>
      <c r="B34" s="220"/>
      <c r="C34" s="221" t="s">
        <v>40</v>
      </c>
      <c r="D34" s="222"/>
      <c r="E34" s="27">
        <v>2371</v>
      </c>
      <c r="F34" s="25">
        <v>5</v>
      </c>
      <c r="G34" s="25">
        <v>2376</v>
      </c>
      <c r="H34" s="25">
        <v>0</v>
      </c>
      <c r="I34" s="26">
        <f>SUM(G34:H34)</f>
        <v>2376</v>
      </c>
    </row>
    <row r="35" spans="1:9" ht="23.1" customHeight="1" x14ac:dyDescent="0.15">
      <c r="A35" s="209"/>
      <c r="B35" s="220"/>
      <c r="C35" s="221" t="s">
        <v>41</v>
      </c>
      <c r="D35" s="222"/>
      <c r="E35" s="27">
        <v>0</v>
      </c>
      <c r="F35" s="25">
        <v>0</v>
      </c>
      <c r="G35" s="25">
        <v>0</v>
      </c>
      <c r="H35" s="25">
        <v>0</v>
      </c>
      <c r="I35" s="26">
        <f>SUM(G35:H35)</f>
        <v>0</v>
      </c>
    </row>
    <row r="36" spans="1:9" ht="23.1" customHeight="1" x14ac:dyDescent="0.15">
      <c r="A36" s="209"/>
      <c r="B36" s="220"/>
      <c r="C36" s="221" t="s">
        <v>124</v>
      </c>
      <c r="D36" s="222"/>
      <c r="E36" s="27">
        <v>1</v>
      </c>
      <c r="F36" s="25">
        <v>0</v>
      </c>
      <c r="G36" s="25">
        <v>1</v>
      </c>
      <c r="H36" s="25">
        <v>0</v>
      </c>
      <c r="I36" s="26">
        <f>SUM(G36:H36)</f>
        <v>1</v>
      </c>
    </row>
    <row r="37" spans="1:9" ht="23.1" customHeight="1" x14ac:dyDescent="0.15">
      <c r="A37" s="209"/>
      <c r="B37" s="220"/>
      <c r="C37" s="223" t="s">
        <v>20</v>
      </c>
      <c r="D37" s="224"/>
      <c r="E37" s="27">
        <f>SUM(E33:E36)</f>
        <v>14027</v>
      </c>
      <c r="F37" s="25">
        <f>SUM(F33:F36)</f>
        <v>43</v>
      </c>
      <c r="G37" s="25">
        <f>SUM(G33:G36)</f>
        <v>14070</v>
      </c>
      <c r="H37" s="25">
        <f>SUM(H33:H36)</f>
        <v>0</v>
      </c>
      <c r="I37" s="26">
        <f>SUM(G37:H37)</f>
        <v>14070</v>
      </c>
    </row>
    <row r="38" spans="1:9" ht="23.1" customHeight="1" x14ac:dyDescent="0.15">
      <c r="A38" s="242" t="s">
        <v>43</v>
      </c>
      <c r="B38" s="243"/>
      <c r="C38" s="243"/>
      <c r="D38" s="244"/>
      <c r="E38" s="72">
        <v>17535</v>
      </c>
      <c r="F38" s="33">
        <v>0</v>
      </c>
      <c r="G38" s="43" t="s">
        <v>44</v>
      </c>
      <c r="H38" s="43" t="s">
        <v>44</v>
      </c>
      <c r="I38" s="34">
        <v>17535</v>
      </c>
    </row>
    <row r="39" spans="1:9" ht="23.1" customHeight="1" x14ac:dyDescent="0.15">
      <c r="A39" s="242" t="s">
        <v>45</v>
      </c>
      <c r="B39" s="243"/>
      <c r="C39" s="243"/>
      <c r="D39" s="244"/>
      <c r="E39" s="72">
        <v>6271</v>
      </c>
      <c r="F39" s="33">
        <v>0</v>
      </c>
      <c r="G39" s="33">
        <v>6271</v>
      </c>
      <c r="H39" s="33">
        <v>0</v>
      </c>
      <c r="I39" s="34">
        <f>SUM(G39:H39)</f>
        <v>6271</v>
      </c>
    </row>
    <row r="40" spans="1:9" ht="23.1" customHeight="1" x14ac:dyDescent="0.15">
      <c r="A40" s="242" t="s">
        <v>46</v>
      </c>
      <c r="B40" s="243"/>
      <c r="C40" s="243"/>
      <c r="D40" s="244"/>
      <c r="E40" s="72">
        <v>407</v>
      </c>
      <c r="F40" s="33">
        <v>0</v>
      </c>
      <c r="G40" s="33">
        <v>407</v>
      </c>
      <c r="H40" s="33">
        <v>0</v>
      </c>
      <c r="I40" s="34">
        <f>SUM(G40:H40)</f>
        <v>407</v>
      </c>
    </row>
    <row r="41" spans="1:9" ht="23.1" customHeight="1" x14ac:dyDescent="0.15">
      <c r="A41" s="232" t="s">
        <v>47</v>
      </c>
      <c r="B41" s="245"/>
      <c r="C41" s="246"/>
      <c r="D41" s="247"/>
      <c r="E41" s="138">
        <v>143616</v>
      </c>
      <c r="F41" s="33">
        <v>15</v>
      </c>
      <c r="G41" s="43" t="s">
        <v>44</v>
      </c>
      <c r="H41" s="43" t="s">
        <v>118</v>
      </c>
      <c r="I41" s="34">
        <v>143631</v>
      </c>
    </row>
    <row r="42" spans="1:9" ht="23.1" customHeight="1" x14ac:dyDescent="0.15">
      <c r="A42" s="232"/>
      <c r="B42" s="245"/>
      <c r="C42" s="248" t="s">
        <v>48</v>
      </c>
      <c r="D42" s="249"/>
      <c r="E42" s="72">
        <v>133763</v>
      </c>
      <c r="F42" s="33">
        <v>15</v>
      </c>
      <c r="G42" s="33">
        <v>133767</v>
      </c>
      <c r="H42" s="33">
        <v>11</v>
      </c>
      <c r="I42" s="34">
        <f>SUM(G42:H42)</f>
        <v>133778</v>
      </c>
    </row>
    <row r="43" spans="1:9" ht="23.1" customHeight="1" x14ac:dyDescent="0.15">
      <c r="A43" s="232"/>
      <c r="B43" s="245"/>
      <c r="C43" s="250" t="s">
        <v>49</v>
      </c>
      <c r="D43" s="251"/>
      <c r="E43" s="143">
        <v>9224</v>
      </c>
      <c r="F43" s="33">
        <v>0</v>
      </c>
      <c r="G43" s="43" t="s">
        <v>44</v>
      </c>
      <c r="H43" s="43" t="s">
        <v>118</v>
      </c>
      <c r="I43" s="34">
        <v>9224</v>
      </c>
    </row>
    <row r="44" spans="1:9" ht="23.1" customHeight="1" x14ac:dyDescent="0.15">
      <c r="A44" s="232"/>
      <c r="B44" s="245"/>
      <c r="C44" s="45"/>
      <c r="D44" s="46" t="s">
        <v>50</v>
      </c>
      <c r="E44" s="144">
        <v>3891</v>
      </c>
      <c r="F44" s="33">
        <v>0</v>
      </c>
      <c r="G44" s="43" t="s">
        <v>118</v>
      </c>
      <c r="H44" s="47" t="s">
        <v>118</v>
      </c>
      <c r="I44" s="34">
        <v>3891</v>
      </c>
    </row>
    <row r="45" spans="1:9" ht="23.1" customHeight="1" x14ac:dyDescent="0.15">
      <c r="A45" s="232"/>
      <c r="B45" s="245"/>
      <c r="C45" s="240" t="s">
        <v>51</v>
      </c>
      <c r="D45" s="244"/>
      <c r="E45" s="143">
        <v>6</v>
      </c>
      <c r="F45" s="48">
        <v>0</v>
      </c>
      <c r="G45" s="43" t="s">
        <v>118</v>
      </c>
      <c r="H45" s="47" t="s">
        <v>118</v>
      </c>
      <c r="I45" s="34">
        <v>6</v>
      </c>
    </row>
    <row r="46" spans="1:9" ht="23.1" customHeight="1" x14ac:dyDescent="0.15">
      <c r="A46" s="232"/>
      <c r="B46" s="245"/>
      <c r="C46" s="240" t="s">
        <v>52</v>
      </c>
      <c r="D46" s="244"/>
      <c r="E46" s="143">
        <v>4</v>
      </c>
      <c r="F46" s="48">
        <v>0</v>
      </c>
      <c r="G46" s="43" t="s">
        <v>44</v>
      </c>
      <c r="H46" s="47" t="s">
        <v>118</v>
      </c>
      <c r="I46" s="34">
        <v>4</v>
      </c>
    </row>
    <row r="47" spans="1:9" ht="23.1" customHeight="1" x14ac:dyDescent="0.15">
      <c r="A47" s="232"/>
      <c r="B47" s="245"/>
      <c r="C47" s="240" t="s">
        <v>53</v>
      </c>
      <c r="D47" s="241"/>
      <c r="E47" s="143">
        <v>85</v>
      </c>
      <c r="F47" s="48">
        <v>0</v>
      </c>
      <c r="G47" s="33">
        <v>85</v>
      </c>
      <c r="H47" s="44">
        <v>0</v>
      </c>
      <c r="I47" s="34">
        <f>SUM(G47:H47)</f>
        <v>85</v>
      </c>
    </row>
    <row r="48" spans="1:9" ht="23.1" customHeight="1" x14ac:dyDescent="0.15">
      <c r="A48" s="230" t="s">
        <v>54</v>
      </c>
      <c r="B48" s="231"/>
      <c r="C48" s="236" t="s">
        <v>49</v>
      </c>
      <c r="D48" s="237"/>
      <c r="E48" s="143">
        <v>76078</v>
      </c>
      <c r="F48" s="48">
        <v>0</v>
      </c>
      <c r="G48" s="43" t="s">
        <v>118</v>
      </c>
      <c r="H48" s="47" t="s">
        <v>44</v>
      </c>
      <c r="I48" s="34">
        <v>76078</v>
      </c>
    </row>
    <row r="49" spans="1:9" ht="23.1" customHeight="1" x14ac:dyDescent="0.15">
      <c r="A49" s="232"/>
      <c r="B49" s="233"/>
      <c r="C49" s="49"/>
      <c r="D49" s="50" t="s">
        <v>50</v>
      </c>
      <c r="E49" s="143">
        <v>36546</v>
      </c>
      <c r="F49" s="48">
        <v>0</v>
      </c>
      <c r="G49" s="43" t="s">
        <v>44</v>
      </c>
      <c r="H49" s="47" t="s">
        <v>44</v>
      </c>
      <c r="I49" s="34">
        <v>36546</v>
      </c>
    </row>
    <row r="50" spans="1:9" ht="23.1" customHeight="1" x14ac:dyDescent="0.15">
      <c r="A50" s="232"/>
      <c r="B50" s="233"/>
      <c r="C50" s="238" t="s">
        <v>55</v>
      </c>
      <c r="D50" s="239"/>
      <c r="E50" s="143">
        <v>2</v>
      </c>
      <c r="F50" s="48">
        <v>0</v>
      </c>
      <c r="G50" s="43" t="s">
        <v>44</v>
      </c>
      <c r="H50" s="47" t="s">
        <v>118</v>
      </c>
      <c r="I50" s="34">
        <v>2</v>
      </c>
    </row>
    <row r="51" spans="1:9" ht="23.1" customHeight="1" x14ac:dyDescent="0.15">
      <c r="A51" s="232"/>
      <c r="B51" s="233"/>
      <c r="C51" s="238" t="s">
        <v>56</v>
      </c>
      <c r="D51" s="239"/>
      <c r="E51" s="143">
        <v>0</v>
      </c>
      <c r="F51" s="48">
        <v>0</v>
      </c>
      <c r="G51" s="43" t="s">
        <v>118</v>
      </c>
      <c r="H51" s="47" t="s">
        <v>118</v>
      </c>
      <c r="I51" s="34">
        <v>0</v>
      </c>
    </row>
    <row r="52" spans="1:9" ht="23.1" customHeight="1" x14ac:dyDescent="0.15">
      <c r="A52" s="234"/>
      <c r="B52" s="235"/>
      <c r="C52" s="240" t="s">
        <v>53</v>
      </c>
      <c r="D52" s="241"/>
      <c r="E52" s="143">
        <v>3747</v>
      </c>
      <c r="F52" s="48">
        <v>0</v>
      </c>
      <c r="G52" s="33">
        <v>3747</v>
      </c>
      <c r="H52" s="44">
        <v>0</v>
      </c>
      <c r="I52" s="34">
        <f>SUM(G52:H52)</f>
        <v>3747</v>
      </c>
    </row>
    <row r="53" spans="1:9" ht="23.1" customHeight="1" x14ac:dyDescent="0.15">
      <c r="A53" s="242" t="s">
        <v>57</v>
      </c>
      <c r="B53" s="243"/>
      <c r="C53" s="243"/>
      <c r="D53" s="244"/>
      <c r="E53" s="143">
        <v>752</v>
      </c>
      <c r="F53" s="48">
        <v>0</v>
      </c>
      <c r="G53" s="43" t="s">
        <v>139</v>
      </c>
      <c r="H53" s="47" t="s">
        <v>139</v>
      </c>
      <c r="I53" s="34">
        <v>752</v>
      </c>
    </row>
    <row r="54" spans="1:9" ht="23.1" customHeight="1" thickBot="1" x14ac:dyDescent="0.2">
      <c r="A54" s="252" t="s">
        <v>58</v>
      </c>
      <c r="B54" s="253"/>
      <c r="C54" s="253"/>
      <c r="D54" s="254"/>
      <c r="E54" s="137">
        <v>0</v>
      </c>
      <c r="F54" s="51">
        <v>0</v>
      </c>
      <c r="G54" s="52" t="s">
        <v>44</v>
      </c>
      <c r="H54" s="53" t="s">
        <v>44</v>
      </c>
      <c r="I54" s="54">
        <v>0</v>
      </c>
    </row>
    <row r="55" spans="1:9" ht="28.5" x14ac:dyDescent="0.3">
      <c r="A55" s="201" t="str">
        <f>A1</f>
        <v>検査関係業務量報告</v>
      </c>
      <c r="B55" s="201"/>
      <c r="C55" s="201"/>
      <c r="D55" s="201"/>
      <c r="E55" s="201"/>
      <c r="F55" s="201"/>
      <c r="G55" s="201"/>
      <c r="H55" s="201"/>
      <c r="I55" s="201"/>
    </row>
    <row r="56" spans="1:9" ht="12.75" customHeight="1" x14ac:dyDescent="0.3">
      <c r="A56" s="55"/>
      <c r="B56" s="55"/>
      <c r="C56" s="55"/>
      <c r="D56" s="55"/>
      <c r="E56" s="55"/>
      <c r="F56" s="55"/>
      <c r="G56" s="55"/>
      <c r="H56" s="55"/>
      <c r="I56" s="55"/>
    </row>
    <row r="57" spans="1:9" ht="15.75" customHeight="1" x14ac:dyDescent="0.2">
      <c r="A57" s="56"/>
      <c r="B57" s="57"/>
      <c r="C57" s="57"/>
      <c r="F57" s="7"/>
      <c r="G57" s="7"/>
      <c r="H57" s="8"/>
      <c r="I57" s="255" t="str">
        <f>IF(I3="","",I3)</f>
        <v/>
      </c>
    </row>
    <row r="58" spans="1:9" ht="23.25" customHeight="1" x14ac:dyDescent="0.15">
      <c r="A58" s="256" t="str">
        <f>A4</f>
        <v>令和 2年 6月</v>
      </c>
      <c r="B58" s="257"/>
      <c r="C58" s="257"/>
      <c r="D58" s="257"/>
      <c r="E58" s="257"/>
      <c r="F58" s="257"/>
      <c r="G58" s="257"/>
      <c r="H58" s="257"/>
      <c r="I58" s="255"/>
    </row>
    <row r="59" spans="1:9" ht="20.25" customHeight="1" thickBot="1" x14ac:dyDescent="0.2">
      <c r="A59" s="58" t="str">
        <f>A5</f>
        <v>全国計</v>
      </c>
      <c r="B59" s="59"/>
      <c r="C59" s="59"/>
      <c r="D59" s="59"/>
      <c r="E59" s="10"/>
      <c r="F59" s="11"/>
      <c r="G59" s="11"/>
      <c r="H59" s="11"/>
      <c r="I59" s="14" t="s">
        <v>140</v>
      </c>
    </row>
    <row r="60" spans="1:9" ht="23.1" customHeight="1" thickBot="1" x14ac:dyDescent="0.2">
      <c r="A60" s="204" t="s">
        <v>7</v>
      </c>
      <c r="B60" s="205"/>
      <c r="C60" s="205"/>
      <c r="D60" s="206"/>
      <c r="E60" s="148" t="s">
        <v>8</v>
      </c>
      <c r="F60" s="18" t="s">
        <v>9</v>
      </c>
      <c r="G60" s="18" t="s">
        <v>10</v>
      </c>
      <c r="H60" s="18" t="s">
        <v>11</v>
      </c>
      <c r="I60" s="19" t="s">
        <v>12</v>
      </c>
    </row>
    <row r="61" spans="1:9" ht="23.1" customHeight="1" x14ac:dyDescent="0.15">
      <c r="A61" s="258" t="s">
        <v>60</v>
      </c>
      <c r="B61" s="259"/>
      <c r="C61" s="223" t="s">
        <v>61</v>
      </c>
      <c r="D61" s="264"/>
      <c r="E61" s="61">
        <v>575</v>
      </c>
      <c r="F61" s="62">
        <v>0</v>
      </c>
      <c r="G61" s="30" t="s">
        <v>44</v>
      </c>
      <c r="H61" s="63" t="s">
        <v>44</v>
      </c>
      <c r="I61" s="34">
        <v>575</v>
      </c>
    </row>
    <row r="62" spans="1:9" ht="23.1" customHeight="1" x14ac:dyDescent="0.15">
      <c r="A62" s="260"/>
      <c r="B62" s="261"/>
      <c r="C62" s="223" t="s">
        <v>62</v>
      </c>
      <c r="D62" s="264"/>
      <c r="E62" s="61">
        <v>4255</v>
      </c>
      <c r="F62" s="62">
        <v>42</v>
      </c>
      <c r="G62" s="30" t="s">
        <v>118</v>
      </c>
      <c r="H62" s="63" t="s">
        <v>118</v>
      </c>
      <c r="I62" s="34">
        <v>4297</v>
      </c>
    </row>
    <row r="63" spans="1:9" ht="23.1" customHeight="1" x14ac:dyDescent="0.15">
      <c r="A63" s="260"/>
      <c r="B63" s="261"/>
      <c r="C63" s="223" t="s">
        <v>63</v>
      </c>
      <c r="D63" s="264"/>
      <c r="E63" s="61">
        <v>186</v>
      </c>
      <c r="F63" s="62">
        <v>1</v>
      </c>
      <c r="G63" s="30" t="s">
        <v>118</v>
      </c>
      <c r="H63" s="63" t="s">
        <v>44</v>
      </c>
      <c r="I63" s="34">
        <v>187</v>
      </c>
    </row>
    <row r="64" spans="1:9" ht="23.1" customHeight="1" x14ac:dyDescent="0.15">
      <c r="A64" s="262"/>
      <c r="B64" s="263"/>
      <c r="C64" s="223" t="s">
        <v>20</v>
      </c>
      <c r="D64" s="224"/>
      <c r="E64" s="27">
        <f>SUM(E61:E63)</f>
        <v>5016</v>
      </c>
      <c r="F64" s="25">
        <f>SUM(F61:F63)</f>
        <v>43</v>
      </c>
      <c r="G64" s="30" t="s">
        <v>44</v>
      </c>
      <c r="H64" s="30" t="s">
        <v>118</v>
      </c>
      <c r="I64" s="26">
        <f>SUM(I61:I63)</f>
        <v>5059</v>
      </c>
    </row>
    <row r="65" spans="1:9" ht="23.1" customHeight="1" x14ac:dyDescent="0.15">
      <c r="A65" s="258" t="s">
        <v>141</v>
      </c>
      <c r="B65" s="259"/>
      <c r="C65" s="227" t="s">
        <v>142</v>
      </c>
      <c r="D65" s="64" t="s">
        <v>127</v>
      </c>
      <c r="E65" s="27">
        <v>0</v>
      </c>
      <c r="F65" s="25">
        <v>0</v>
      </c>
      <c r="G65" s="25">
        <v>0</v>
      </c>
      <c r="H65" s="25">
        <v>0</v>
      </c>
      <c r="I65" s="34">
        <f t="shared" ref="I65:I76" si="2">SUM(G65:H65)</f>
        <v>0</v>
      </c>
    </row>
    <row r="66" spans="1:9" ht="23.1" customHeight="1" x14ac:dyDescent="0.15">
      <c r="A66" s="260"/>
      <c r="B66" s="261"/>
      <c r="C66" s="267"/>
      <c r="D66" s="64" t="s">
        <v>114</v>
      </c>
      <c r="E66" s="27">
        <v>561</v>
      </c>
      <c r="F66" s="25">
        <v>0</v>
      </c>
      <c r="G66" s="25">
        <v>561</v>
      </c>
      <c r="H66" s="25">
        <v>0</v>
      </c>
      <c r="I66" s="34">
        <f t="shared" si="2"/>
        <v>561</v>
      </c>
    </row>
    <row r="67" spans="1:9" ht="23.1" customHeight="1" x14ac:dyDescent="0.15">
      <c r="A67" s="260"/>
      <c r="B67" s="261"/>
      <c r="C67" s="227" t="s">
        <v>67</v>
      </c>
      <c r="D67" s="64" t="s">
        <v>66</v>
      </c>
      <c r="E67" s="27">
        <v>2</v>
      </c>
      <c r="F67" s="25">
        <v>0</v>
      </c>
      <c r="G67" s="25">
        <v>2</v>
      </c>
      <c r="H67" s="25">
        <v>0</v>
      </c>
      <c r="I67" s="34">
        <f t="shared" si="2"/>
        <v>2</v>
      </c>
    </row>
    <row r="68" spans="1:9" ht="23.1" customHeight="1" x14ac:dyDescent="0.15">
      <c r="A68" s="260"/>
      <c r="B68" s="261"/>
      <c r="C68" s="267"/>
      <c r="D68" s="64" t="s">
        <v>114</v>
      </c>
      <c r="E68" s="27">
        <v>4113</v>
      </c>
      <c r="F68" s="25">
        <v>36</v>
      </c>
      <c r="G68" s="25">
        <v>4149</v>
      </c>
      <c r="H68" s="25">
        <v>0</v>
      </c>
      <c r="I68" s="34">
        <f t="shared" si="2"/>
        <v>4149</v>
      </c>
    </row>
    <row r="69" spans="1:9" ht="23.1" customHeight="1" x14ac:dyDescent="0.15">
      <c r="A69" s="260"/>
      <c r="B69" s="261"/>
      <c r="C69" s="227" t="s">
        <v>69</v>
      </c>
      <c r="D69" s="64" t="s">
        <v>127</v>
      </c>
      <c r="E69" s="27">
        <v>0</v>
      </c>
      <c r="F69" s="25">
        <v>0</v>
      </c>
      <c r="G69" s="25">
        <v>0</v>
      </c>
      <c r="H69" s="25">
        <v>0</v>
      </c>
      <c r="I69" s="34">
        <f t="shared" si="2"/>
        <v>0</v>
      </c>
    </row>
    <row r="70" spans="1:9" ht="23.1" customHeight="1" x14ac:dyDescent="0.15">
      <c r="A70" s="260"/>
      <c r="B70" s="261"/>
      <c r="C70" s="267"/>
      <c r="D70" s="64" t="s">
        <v>128</v>
      </c>
      <c r="E70" s="27">
        <v>171</v>
      </c>
      <c r="F70" s="25">
        <v>1</v>
      </c>
      <c r="G70" s="25">
        <v>172</v>
      </c>
      <c r="H70" s="25">
        <v>0</v>
      </c>
      <c r="I70" s="34">
        <f t="shared" si="2"/>
        <v>172</v>
      </c>
    </row>
    <row r="71" spans="1:9" ht="23.1" customHeight="1" x14ac:dyDescent="0.15">
      <c r="A71" s="265"/>
      <c r="B71" s="266"/>
      <c r="C71" s="223" t="s">
        <v>20</v>
      </c>
      <c r="D71" s="224"/>
      <c r="E71" s="27">
        <f>SUM(E65:E70)</f>
        <v>4847</v>
      </c>
      <c r="F71" s="25">
        <f>SUM(F65:F70)</f>
        <v>37</v>
      </c>
      <c r="G71" s="25">
        <f>SUM(G65:G70)</f>
        <v>4884</v>
      </c>
      <c r="H71" s="25">
        <f>SUM(H65:H70)</f>
        <v>0</v>
      </c>
      <c r="I71" s="34">
        <f t="shared" si="2"/>
        <v>4884</v>
      </c>
    </row>
    <row r="72" spans="1:9" ht="23.1" customHeight="1" x14ac:dyDescent="0.15">
      <c r="A72" s="258" t="s">
        <v>70</v>
      </c>
      <c r="B72" s="259"/>
      <c r="C72" s="221" t="s">
        <v>71</v>
      </c>
      <c r="D72" s="222"/>
      <c r="E72" s="65">
        <v>630</v>
      </c>
      <c r="F72" s="66">
        <v>0</v>
      </c>
      <c r="G72" s="25">
        <v>630</v>
      </c>
      <c r="H72" s="25">
        <v>0</v>
      </c>
      <c r="I72" s="34">
        <f t="shared" si="2"/>
        <v>630</v>
      </c>
    </row>
    <row r="73" spans="1:9" ht="23.1" customHeight="1" x14ac:dyDescent="0.15">
      <c r="A73" s="260"/>
      <c r="B73" s="261"/>
      <c r="C73" s="221" t="s">
        <v>131</v>
      </c>
      <c r="D73" s="222"/>
      <c r="E73" s="65">
        <v>4320</v>
      </c>
      <c r="F73" s="66">
        <v>42</v>
      </c>
      <c r="G73" s="25">
        <v>4362</v>
      </c>
      <c r="H73" s="25">
        <v>0</v>
      </c>
      <c r="I73" s="34">
        <f t="shared" si="2"/>
        <v>4362</v>
      </c>
    </row>
    <row r="74" spans="1:9" ht="23.1" customHeight="1" x14ac:dyDescent="0.15">
      <c r="A74" s="260"/>
      <c r="B74" s="261"/>
      <c r="C74" s="221" t="s">
        <v>72</v>
      </c>
      <c r="D74" s="222"/>
      <c r="E74" s="65">
        <v>201</v>
      </c>
      <c r="F74" s="66">
        <v>1</v>
      </c>
      <c r="G74" s="25">
        <v>202</v>
      </c>
      <c r="H74" s="25">
        <v>0</v>
      </c>
      <c r="I74" s="34">
        <f t="shared" si="2"/>
        <v>202</v>
      </c>
    </row>
    <row r="75" spans="1:9" ht="23.1" customHeight="1" x14ac:dyDescent="0.15">
      <c r="A75" s="260"/>
      <c r="B75" s="261"/>
      <c r="C75" s="221" t="s">
        <v>73</v>
      </c>
      <c r="D75" s="222"/>
      <c r="E75" s="65">
        <v>44</v>
      </c>
      <c r="F75" s="66">
        <v>0</v>
      </c>
      <c r="G75" s="25">
        <v>44</v>
      </c>
      <c r="H75" s="25">
        <v>0</v>
      </c>
      <c r="I75" s="34">
        <f t="shared" si="2"/>
        <v>44</v>
      </c>
    </row>
    <row r="76" spans="1:9" ht="23.1" customHeight="1" x14ac:dyDescent="0.15">
      <c r="A76" s="265"/>
      <c r="B76" s="266"/>
      <c r="C76" s="223" t="s">
        <v>20</v>
      </c>
      <c r="D76" s="224"/>
      <c r="E76" s="65">
        <f>SUM(E72:E75)</f>
        <v>5195</v>
      </c>
      <c r="F76" s="66">
        <f>SUM(F72:F75)</f>
        <v>43</v>
      </c>
      <c r="G76" s="66">
        <f>SUM(G72:G75)</f>
        <v>5238</v>
      </c>
      <c r="H76" s="66">
        <f>SUM(H72:H75)</f>
        <v>0</v>
      </c>
      <c r="I76" s="34">
        <f t="shared" si="2"/>
        <v>5238</v>
      </c>
    </row>
    <row r="77" spans="1:9" ht="23.1" customHeight="1" x14ac:dyDescent="0.15">
      <c r="A77" s="258" t="s">
        <v>74</v>
      </c>
      <c r="B77" s="259"/>
      <c r="C77" s="221" t="s">
        <v>71</v>
      </c>
      <c r="D77" s="222"/>
      <c r="E77" s="27">
        <v>5411</v>
      </c>
      <c r="F77" s="25">
        <v>1</v>
      </c>
      <c r="G77" s="30" t="s">
        <v>44</v>
      </c>
      <c r="H77" s="30" t="s">
        <v>118</v>
      </c>
      <c r="I77" s="34">
        <v>5412</v>
      </c>
    </row>
    <row r="78" spans="1:9" ht="23.1" customHeight="1" x14ac:dyDescent="0.15">
      <c r="A78" s="260"/>
      <c r="B78" s="261"/>
      <c r="C78" s="221" t="s">
        <v>143</v>
      </c>
      <c r="D78" s="222"/>
      <c r="E78" s="27">
        <v>37573</v>
      </c>
      <c r="F78" s="25">
        <v>721</v>
      </c>
      <c r="G78" s="30" t="s">
        <v>118</v>
      </c>
      <c r="H78" s="30" t="s">
        <v>44</v>
      </c>
      <c r="I78" s="34">
        <v>38294</v>
      </c>
    </row>
    <row r="79" spans="1:9" ht="23.1" customHeight="1" x14ac:dyDescent="0.15">
      <c r="A79" s="260"/>
      <c r="B79" s="261"/>
      <c r="C79" s="221" t="s">
        <v>132</v>
      </c>
      <c r="D79" s="222"/>
      <c r="E79" s="27">
        <v>1390</v>
      </c>
      <c r="F79" s="25">
        <v>41</v>
      </c>
      <c r="G79" s="30" t="s">
        <v>118</v>
      </c>
      <c r="H79" s="30" t="s">
        <v>44</v>
      </c>
      <c r="I79" s="34">
        <v>1431</v>
      </c>
    </row>
    <row r="80" spans="1:9" ht="23.1" customHeight="1" x14ac:dyDescent="0.15">
      <c r="A80" s="260"/>
      <c r="B80" s="261"/>
      <c r="C80" s="227" t="s">
        <v>73</v>
      </c>
      <c r="D80" s="278"/>
      <c r="E80" s="67">
        <v>392</v>
      </c>
      <c r="F80" s="68">
        <v>0</v>
      </c>
      <c r="G80" s="30" t="s">
        <v>44</v>
      </c>
      <c r="H80" s="30" t="s">
        <v>118</v>
      </c>
      <c r="I80" s="69">
        <v>392</v>
      </c>
    </row>
    <row r="81" spans="1:9" ht="23.1" customHeight="1" x14ac:dyDescent="0.15">
      <c r="A81" s="265"/>
      <c r="B81" s="266"/>
      <c r="C81" s="279" t="s">
        <v>20</v>
      </c>
      <c r="D81" s="222"/>
      <c r="E81" s="27">
        <f>SUM(E77:E80)</f>
        <v>44766</v>
      </c>
      <c r="F81" s="25">
        <f>SUM(F77:F80)</f>
        <v>763</v>
      </c>
      <c r="G81" s="30" t="s">
        <v>44</v>
      </c>
      <c r="H81" s="30" t="s">
        <v>139</v>
      </c>
      <c r="I81" s="26">
        <f>SUM(I77:I80)</f>
        <v>45529</v>
      </c>
    </row>
    <row r="82" spans="1:9" ht="23.1" customHeight="1" x14ac:dyDescent="0.15">
      <c r="A82" s="258" t="s">
        <v>77</v>
      </c>
      <c r="B82" s="268"/>
      <c r="C82" s="271" t="s">
        <v>13</v>
      </c>
      <c r="D82" s="272"/>
      <c r="E82" s="27">
        <v>40265</v>
      </c>
      <c r="F82" s="25">
        <v>0</v>
      </c>
      <c r="G82" s="30" t="s">
        <v>118</v>
      </c>
      <c r="H82" s="30" t="s">
        <v>44</v>
      </c>
      <c r="I82" s="26">
        <v>40265</v>
      </c>
    </row>
    <row r="83" spans="1:9" ht="23.1" customHeight="1" x14ac:dyDescent="0.15">
      <c r="A83" s="260"/>
      <c r="B83" s="269"/>
      <c r="C83" s="70"/>
      <c r="D83" s="71" t="s">
        <v>78</v>
      </c>
      <c r="E83" s="72">
        <v>40215</v>
      </c>
      <c r="F83" s="33">
        <v>0</v>
      </c>
      <c r="G83" s="43" t="s">
        <v>44</v>
      </c>
      <c r="H83" s="43" t="s">
        <v>118</v>
      </c>
      <c r="I83" s="34">
        <v>40215</v>
      </c>
    </row>
    <row r="84" spans="1:9" ht="23.1" customHeight="1" x14ac:dyDescent="0.15">
      <c r="A84" s="270"/>
      <c r="B84" s="269"/>
      <c r="C84" s="273" t="s">
        <v>79</v>
      </c>
      <c r="D84" s="272"/>
      <c r="E84" s="27">
        <v>9125</v>
      </c>
      <c r="F84" s="25">
        <v>0</v>
      </c>
      <c r="G84" s="30" t="s">
        <v>44</v>
      </c>
      <c r="H84" s="30" t="s">
        <v>118</v>
      </c>
      <c r="I84" s="26">
        <v>9125</v>
      </c>
    </row>
    <row r="85" spans="1:9" ht="23.1" customHeight="1" x14ac:dyDescent="0.15">
      <c r="A85" s="270"/>
      <c r="B85" s="269"/>
      <c r="C85" s="273" t="s">
        <v>80</v>
      </c>
      <c r="D85" s="272"/>
      <c r="E85" s="27">
        <v>509</v>
      </c>
      <c r="F85" s="25">
        <v>0</v>
      </c>
      <c r="G85" s="30" t="s">
        <v>139</v>
      </c>
      <c r="H85" s="30" t="s">
        <v>44</v>
      </c>
      <c r="I85" s="26">
        <v>509</v>
      </c>
    </row>
    <row r="86" spans="1:9" ht="23.1" customHeight="1" x14ac:dyDescent="0.15">
      <c r="A86" s="270"/>
      <c r="B86" s="269"/>
      <c r="C86" s="271" t="s">
        <v>20</v>
      </c>
      <c r="D86" s="274"/>
      <c r="E86" s="61">
        <f>SUM(E82,E84,E85)</f>
        <v>49899</v>
      </c>
      <c r="F86" s="66">
        <f>SUM(F82,F84,F85)</f>
        <v>0</v>
      </c>
      <c r="G86" s="30" t="s">
        <v>118</v>
      </c>
      <c r="H86" s="73" t="s">
        <v>118</v>
      </c>
      <c r="I86" s="74">
        <f>SUM(I82,I84,I85)</f>
        <v>49899</v>
      </c>
    </row>
    <row r="87" spans="1:9" ht="23.1" customHeight="1" thickBot="1" x14ac:dyDescent="0.2">
      <c r="A87" s="275" t="s">
        <v>81</v>
      </c>
      <c r="B87" s="276"/>
      <c r="C87" s="276"/>
      <c r="D87" s="277"/>
      <c r="E87" s="133">
        <v>357418</v>
      </c>
      <c r="F87" s="75">
        <v>52</v>
      </c>
      <c r="G87" s="43" t="s">
        <v>118</v>
      </c>
      <c r="H87" s="43" t="s">
        <v>118</v>
      </c>
      <c r="I87" s="34">
        <v>357470</v>
      </c>
    </row>
    <row r="88" spans="1:9" ht="23.1" customHeight="1" thickBot="1" x14ac:dyDescent="0.2">
      <c r="A88" s="302" t="s">
        <v>133</v>
      </c>
      <c r="B88" s="303"/>
      <c r="C88" s="303"/>
      <c r="D88" s="304"/>
      <c r="E88" s="134">
        <f>SUM(E14,E17,E18,E21,E22,E76)</f>
        <v>1011391</v>
      </c>
      <c r="F88" s="76">
        <f>SUM(F14,F17,F18,F21,F22,F76)</f>
        <v>20660</v>
      </c>
      <c r="G88" s="76">
        <f>SUM(G14,G17,G21,G22,G76)</f>
        <v>1031883</v>
      </c>
      <c r="H88" s="76">
        <f>SUM(H14,H17,H21,H22,H76)</f>
        <v>168</v>
      </c>
      <c r="I88" s="80">
        <f>SUM(I14,I17,I18,I21,I22,I76)</f>
        <v>1032051</v>
      </c>
    </row>
    <row r="89" spans="1:9" ht="23.1" customHeight="1" thickBot="1" x14ac:dyDescent="0.2">
      <c r="A89" s="302" t="s">
        <v>83</v>
      </c>
      <c r="B89" s="303"/>
      <c r="C89" s="303"/>
      <c r="D89" s="304"/>
      <c r="E89" s="156">
        <f>SUM(E14,E17,E18,E21,E22,E28,E29,E37,E38,E39,E40,E41,E48,E50,E51,E52,E53,E54,E76)</f>
        <v>1710085</v>
      </c>
      <c r="F89" s="77">
        <f>SUM(F14,F17,F18,F21,F22,F28,F29,F37,F38,F39,F40,F41,F48,F50,F51,F52,F53,F54,F76)</f>
        <v>20728</v>
      </c>
      <c r="G89" s="78" t="s">
        <v>44</v>
      </c>
      <c r="H89" s="78" t="s">
        <v>44</v>
      </c>
      <c r="I89" s="80">
        <f>SUM(I14,I17,I18,I21,I22,I28,I29,I37,I38,I39,I40,I41,I48,I50,I51,I52,I53,I54,I76)</f>
        <v>1730813</v>
      </c>
    </row>
    <row r="90" spans="1:9" ht="23.1" customHeight="1" thickBot="1" x14ac:dyDescent="0.2">
      <c r="A90" s="302" t="s">
        <v>84</v>
      </c>
      <c r="B90" s="303"/>
      <c r="C90" s="303"/>
      <c r="D90" s="304"/>
      <c r="E90" s="79" t="s">
        <v>118</v>
      </c>
      <c r="F90" s="78" t="s">
        <v>118</v>
      </c>
      <c r="G90" s="78" t="s">
        <v>139</v>
      </c>
      <c r="H90" s="78" t="s">
        <v>118</v>
      </c>
      <c r="I90" s="80">
        <f>SUM(I11,I13,I16,I18,I20,I22)</f>
        <v>382856</v>
      </c>
    </row>
    <row r="91" spans="1:9" ht="23.1" customHeight="1" thickBot="1" x14ac:dyDescent="0.2">
      <c r="A91" s="302" t="s">
        <v>85</v>
      </c>
      <c r="B91" s="303"/>
      <c r="C91" s="303"/>
      <c r="D91" s="304"/>
      <c r="E91" s="81">
        <f>IF(I90=0,0,IF(I81=0,0,I81/I90))</f>
        <v>0.11891938483398458</v>
      </c>
      <c r="F91" s="82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83"/>
      <c r="G92" s="83"/>
      <c r="H92" s="83"/>
      <c r="I92" s="83"/>
    </row>
    <row r="93" spans="1:9" s="17" customFormat="1" ht="17.25" customHeight="1" thickBot="1" x14ac:dyDescent="0.2">
      <c r="A93" s="84" t="s">
        <v>86</v>
      </c>
      <c r="C93" s="84"/>
      <c r="D93" s="84"/>
      <c r="E93" s="85"/>
      <c r="F93" s="85"/>
      <c r="G93" s="85"/>
      <c r="H93" s="85"/>
      <c r="I93" s="86"/>
    </row>
    <row r="94" spans="1:9" s="17" customFormat="1" ht="18.75" customHeight="1" thickBot="1" x14ac:dyDescent="0.2">
      <c r="A94" s="283" t="s">
        <v>125</v>
      </c>
      <c r="B94" s="284"/>
      <c r="C94" s="284"/>
      <c r="D94" s="285"/>
      <c r="E94" s="152" t="s">
        <v>8</v>
      </c>
      <c r="F94" s="88" t="s">
        <v>9</v>
      </c>
      <c r="G94" s="88" t="s">
        <v>10</v>
      </c>
      <c r="H94" s="88" t="s">
        <v>11</v>
      </c>
      <c r="I94" s="89" t="s">
        <v>126</v>
      </c>
    </row>
    <row r="95" spans="1:9" s="17" customFormat="1" ht="23.1" hidden="1" customHeight="1" thickBot="1" x14ac:dyDescent="0.2">
      <c r="A95" s="305" t="s">
        <v>130</v>
      </c>
      <c r="B95" s="306"/>
      <c r="C95" s="90" t="s">
        <v>145</v>
      </c>
      <c r="D95" s="91" t="s">
        <v>15</v>
      </c>
      <c r="E95" s="92">
        <v>0</v>
      </c>
      <c r="F95" s="93">
        <v>0</v>
      </c>
      <c r="G95" s="93">
        <v>0</v>
      </c>
      <c r="H95" s="94" t="s">
        <v>24</v>
      </c>
      <c r="I95" s="80">
        <f>SUM(G95:H95)</f>
        <v>0</v>
      </c>
    </row>
    <row r="96" spans="1:9" s="17" customFormat="1" ht="23.1" customHeight="1" thickBot="1" x14ac:dyDescent="0.2">
      <c r="A96" s="280" t="s">
        <v>131</v>
      </c>
      <c r="B96" s="281"/>
      <c r="C96" s="282"/>
      <c r="D96" s="91" t="s">
        <v>18</v>
      </c>
      <c r="E96" s="92">
        <v>222781</v>
      </c>
      <c r="F96" s="93">
        <v>1780</v>
      </c>
      <c r="G96" s="93">
        <v>224561</v>
      </c>
      <c r="H96" s="94" t="s">
        <v>139</v>
      </c>
      <c r="I96" s="95">
        <f t="shared" ref="I96" si="3">SUM(G96:H96)</f>
        <v>224561</v>
      </c>
    </row>
    <row r="97" spans="1:9" s="17" customFormat="1" ht="9.75" customHeight="1" x14ac:dyDescent="0.15">
      <c r="A97" s="96"/>
      <c r="B97" s="96"/>
      <c r="C97" s="96"/>
      <c r="D97" s="96"/>
      <c r="E97" s="96"/>
      <c r="F97" s="96"/>
      <c r="G97" s="96"/>
      <c r="H97" s="96"/>
      <c r="I97" s="96"/>
    </row>
    <row r="98" spans="1:9" s="17" customFormat="1" ht="17.25" customHeight="1" thickBot="1" x14ac:dyDescent="0.2">
      <c r="A98" s="84" t="s">
        <v>91</v>
      </c>
      <c r="C98" s="84"/>
      <c r="D98" s="84"/>
      <c r="E98" s="85"/>
      <c r="F98" s="85"/>
      <c r="G98" s="85"/>
      <c r="H98" s="85"/>
      <c r="I98" s="86"/>
    </row>
    <row r="99" spans="1:9" s="17" customFormat="1" ht="18.75" customHeight="1" thickBot="1" x14ac:dyDescent="0.2">
      <c r="A99" s="283" t="s">
        <v>7</v>
      </c>
      <c r="B99" s="284"/>
      <c r="C99" s="284"/>
      <c r="D99" s="285"/>
      <c r="E99" s="152" t="s">
        <v>8</v>
      </c>
      <c r="F99" s="88" t="s">
        <v>9</v>
      </c>
      <c r="G99" s="88" t="s">
        <v>10</v>
      </c>
      <c r="H99" s="88" t="s">
        <v>11</v>
      </c>
      <c r="I99" s="89" t="s">
        <v>126</v>
      </c>
    </row>
    <row r="100" spans="1:9" s="17" customFormat="1" ht="23.1" hidden="1" customHeight="1" x14ac:dyDescent="0.15">
      <c r="A100" s="286" t="s">
        <v>13</v>
      </c>
      <c r="B100" s="287"/>
      <c r="C100" s="292" t="s">
        <v>134</v>
      </c>
      <c r="D100" s="155" t="s">
        <v>15</v>
      </c>
      <c r="E100" s="98">
        <f>E10+E95</f>
        <v>129647</v>
      </c>
      <c r="F100" s="99">
        <f>F10+F95</f>
        <v>0</v>
      </c>
      <c r="G100" s="99">
        <f>G10+G95</f>
        <v>129631</v>
      </c>
      <c r="H100" s="99">
        <f>H10</f>
        <v>16</v>
      </c>
      <c r="I100" s="100">
        <f>I10+I95</f>
        <v>129647</v>
      </c>
    </row>
    <row r="101" spans="1:9" s="17" customFormat="1" ht="23.1" hidden="1" customHeight="1" x14ac:dyDescent="0.15">
      <c r="A101" s="288"/>
      <c r="B101" s="289"/>
      <c r="C101" s="293"/>
      <c r="D101" s="147" t="s">
        <v>128</v>
      </c>
      <c r="E101" s="32">
        <f>E11</f>
        <v>1073</v>
      </c>
      <c r="F101" s="32">
        <f t="shared" ref="F101:I101" si="4">F11</f>
        <v>0</v>
      </c>
      <c r="G101" s="32">
        <f t="shared" si="4"/>
        <v>1073</v>
      </c>
      <c r="H101" s="32">
        <f>H11</f>
        <v>0</v>
      </c>
      <c r="I101" s="136">
        <f t="shared" si="4"/>
        <v>1073</v>
      </c>
    </row>
    <row r="102" spans="1:9" s="17" customFormat="1" ht="23.1" hidden="1" customHeight="1" thickBot="1" x14ac:dyDescent="0.2">
      <c r="A102" s="290"/>
      <c r="B102" s="291"/>
      <c r="C102" s="294" t="s">
        <v>20</v>
      </c>
      <c r="D102" s="254"/>
      <c r="E102" s="172">
        <f>E100+E101</f>
        <v>130720</v>
      </c>
      <c r="F102" s="101">
        <f>F100+F101</f>
        <v>0</v>
      </c>
      <c r="G102" s="101">
        <f>G100+G101</f>
        <v>130704</v>
      </c>
      <c r="H102" s="101">
        <f t="shared" ref="H102:I102" si="5">H100+H101</f>
        <v>16</v>
      </c>
      <c r="I102" s="54">
        <f t="shared" si="5"/>
        <v>130720</v>
      </c>
    </row>
    <row r="103" spans="1:9" s="17" customFormat="1" ht="23.1" customHeight="1" x14ac:dyDescent="0.15">
      <c r="A103" s="295" t="s">
        <v>131</v>
      </c>
      <c r="B103" s="296"/>
      <c r="C103" s="297"/>
      <c r="D103" s="155" t="s">
        <v>18</v>
      </c>
      <c r="E103" s="98">
        <f>E15+E96</f>
        <v>703809</v>
      </c>
      <c r="F103" s="99">
        <f>F15+F96</f>
        <v>9860</v>
      </c>
      <c r="G103" s="99">
        <f>G15+G96</f>
        <v>713540</v>
      </c>
      <c r="H103" s="99">
        <f>H15</f>
        <v>129</v>
      </c>
      <c r="I103" s="100">
        <f t="shared" ref="I103" si="6">I15+I96</f>
        <v>713669</v>
      </c>
    </row>
    <row r="104" spans="1:9" s="17" customFormat="1" ht="23.1" customHeight="1" x14ac:dyDescent="0.15">
      <c r="A104" s="195"/>
      <c r="B104" s="196"/>
      <c r="C104" s="298"/>
      <c r="D104" s="102" t="s">
        <v>19</v>
      </c>
      <c r="E104" s="170">
        <f>E16</f>
        <v>325004</v>
      </c>
      <c r="F104" s="103">
        <f t="shared" ref="F104:I104" si="7">F16</f>
        <v>12332</v>
      </c>
      <c r="G104" s="103">
        <f t="shared" si="7"/>
        <v>337313</v>
      </c>
      <c r="H104" s="104">
        <f t="shared" si="7"/>
        <v>23</v>
      </c>
      <c r="I104" s="105">
        <f t="shared" si="7"/>
        <v>337336</v>
      </c>
    </row>
    <row r="105" spans="1:9" s="17" customFormat="1" ht="23.1" customHeight="1" thickBot="1" x14ac:dyDescent="0.2">
      <c r="A105" s="299"/>
      <c r="B105" s="300"/>
      <c r="C105" s="301"/>
      <c r="D105" s="106" t="s">
        <v>22</v>
      </c>
      <c r="E105" s="172">
        <f>E103+E104</f>
        <v>1028813</v>
      </c>
      <c r="F105" s="101">
        <f t="shared" ref="F105:I105" si="8">F103+F104</f>
        <v>22192</v>
      </c>
      <c r="G105" s="101">
        <f t="shared" si="8"/>
        <v>1050853</v>
      </c>
      <c r="H105" s="107">
        <f t="shared" si="8"/>
        <v>152</v>
      </c>
      <c r="I105" s="54">
        <f t="shared" si="8"/>
        <v>1051005</v>
      </c>
    </row>
    <row r="106" spans="1:9" s="17" customFormat="1" ht="23.1" customHeight="1" thickBot="1" x14ac:dyDescent="0.2">
      <c r="A106" s="280" t="s">
        <v>133</v>
      </c>
      <c r="B106" s="281"/>
      <c r="C106" s="281"/>
      <c r="D106" s="315"/>
      <c r="E106" s="76">
        <f>E88+E95+E96</f>
        <v>1234172</v>
      </c>
      <c r="F106" s="76">
        <f>F88+F95+F96</f>
        <v>22440</v>
      </c>
      <c r="G106" s="76">
        <f>G88+G95+G96</f>
        <v>1256444</v>
      </c>
      <c r="H106" s="76">
        <f>H88</f>
        <v>168</v>
      </c>
      <c r="I106" s="80">
        <f>I88+I95+I96</f>
        <v>1256612</v>
      </c>
    </row>
    <row r="107" spans="1:9" s="17" customFormat="1" ht="23.1" customHeight="1" thickBot="1" x14ac:dyDescent="0.2">
      <c r="A107" s="280" t="s">
        <v>83</v>
      </c>
      <c r="B107" s="281"/>
      <c r="C107" s="281"/>
      <c r="D107" s="315"/>
      <c r="E107" s="77">
        <f>E89+E95+E96</f>
        <v>1932866</v>
      </c>
      <c r="F107" s="77">
        <f>F89+F95+F96</f>
        <v>22508</v>
      </c>
      <c r="G107" s="78" t="s">
        <v>44</v>
      </c>
      <c r="H107" s="78" t="s">
        <v>118</v>
      </c>
      <c r="I107" s="80">
        <f>I89+I95+I96</f>
        <v>1955374</v>
      </c>
    </row>
    <row r="108" spans="1:9" s="17" customFormat="1" ht="23.1" customHeight="1" thickBot="1" x14ac:dyDescent="0.2">
      <c r="A108" s="280" t="s">
        <v>95</v>
      </c>
      <c r="B108" s="281"/>
      <c r="C108" s="281"/>
      <c r="D108" s="315"/>
      <c r="E108" s="108">
        <f>IF(I105=0,0,IF(I103=0,0,I103/I105))</f>
        <v>0.67903482856884601</v>
      </c>
      <c r="F108" s="96"/>
      <c r="G108" s="96"/>
      <c r="H108" s="96"/>
      <c r="I108" s="96"/>
    </row>
    <row r="109" spans="1:9" s="17" customFormat="1" ht="21.95" customHeight="1" x14ac:dyDescent="0.15">
      <c r="A109" s="109"/>
      <c r="B109" s="109"/>
      <c r="C109" s="110"/>
      <c r="D109" s="110"/>
      <c r="E109" s="110"/>
      <c r="F109" s="110"/>
      <c r="G109" s="110"/>
      <c r="H109" s="110"/>
      <c r="I109" s="110"/>
    </row>
    <row r="110" spans="1:9" s="17" customFormat="1" ht="21.95" customHeight="1" x14ac:dyDescent="0.15">
      <c r="A110" s="109"/>
      <c r="B110" s="109"/>
      <c r="C110" s="110"/>
      <c r="D110" s="110"/>
      <c r="E110" s="110"/>
      <c r="F110" s="110"/>
      <c r="G110" s="110"/>
      <c r="H110" s="110"/>
      <c r="I110" s="110"/>
    </row>
    <row r="111" spans="1:9" s="17" customFormat="1" ht="21.95" hidden="1" customHeight="1" x14ac:dyDescent="0.15">
      <c r="A111" s="109"/>
      <c r="B111" s="109"/>
      <c r="C111" s="110"/>
      <c r="D111" s="110"/>
      <c r="E111" s="110"/>
      <c r="F111" s="110"/>
      <c r="G111" s="110"/>
      <c r="H111" s="110"/>
      <c r="I111" s="110"/>
    </row>
    <row r="112" spans="1:9" s="17" customFormat="1" ht="21.95" hidden="1" customHeight="1" x14ac:dyDescent="0.15">
      <c r="A112" s="109"/>
      <c r="B112" s="109"/>
      <c r="C112" s="110"/>
      <c r="D112" s="110"/>
      <c r="E112" s="110"/>
      <c r="F112" s="110"/>
      <c r="G112" s="110"/>
      <c r="H112" s="110"/>
      <c r="I112" s="110"/>
    </row>
    <row r="113" spans="1:9" s="17" customFormat="1" ht="21.95" hidden="1" customHeight="1" x14ac:dyDescent="0.15">
      <c r="A113" s="109"/>
      <c r="B113" s="109"/>
      <c r="C113" s="110"/>
      <c r="D113" s="110"/>
      <c r="E113" s="110"/>
      <c r="F113" s="110"/>
      <c r="G113" s="110"/>
      <c r="H113" s="110"/>
      <c r="I113" s="110"/>
    </row>
    <row r="114" spans="1:9" ht="9.75" hidden="1" customHeight="1" x14ac:dyDescent="0.15">
      <c r="A114" s="111"/>
      <c r="B114" s="111"/>
      <c r="C114" s="111"/>
      <c r="D114" s="111"/>
      <c r="E114" s="111"/>
      <c r="F114" s="111"/>
      <c r="G114" s="111"/>
      <c r="H114" s="111"/>
      <c r="I114" s="111"/>
    </row>
    <row r="115" spans="1:9" ht="28.5" x14ac:dyDescent="0.3">
      <c r="A115" s="316" t="str">
        <f>A1</f>
        <v>検査関係業務量報告</v>
      </c>
      <c r="B115" s="316"/>
      <c r="C115" s="316"/>
      <c r="D115" s="316"/>
      <c r="E115" s="316"/>
      <c r="F115" s="316"/>
      <c r="G115" s="316"/>
      <c r="H115" s="316"/>
      <c r="I115" s="316"/>
    </row>
    <row r="116" spans="1:9" ht="12.75" customHeight="1" x14ac:dyDescent="0.3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ht="15.75" customHeight="1" x14ac:dyDescent="0.2">
      <c r="A117" s="56"/>
      <c r="B117" s="57"/>
      <c r="C117" s="57"/>
      <c r="F117" s="7"/>
      <c r="G117" s="7"/>
      <c r="H117" s="8"/>
      <c r="I117" s="255" t="str">
        <f>IF(I3="","",I3)</f>
        <v/>
      </c>
    </row>
    <row r="118" spans="1:9" ht="23.25" customHeight="1" x14ac:dyDescent="0.15">
      <c r="A118" s="256" t="str">
        <f>A4</f>
        <v>令和 2年 6月</v>
      </c>
      <c r="B118" s="257"/>
      <c r="C118" s="257"/>
      <c r="D118" s="257"/>
      <c r="E118" s="257"/>
      <c r="F118" s="257"/>
      <c r="G118" s="257"/>
      <c r="H118" s="257"/>
      <c r="I118" s="255"/>
    </row>
    <row r="119" spans="1:9" ht="20.25" customHeight="1" x14ac:dyDescent="0.15">
      <c r="A119" s="58" t="str">
        <f>A5</f>
        <v>全国計</v>
      </c>
      <c r="B119" s="59"/>
      <c r="C119" s="59"/>
      <c r="D119" s="59"/>
      <c r="E119" s="10"/>
      <c r="F119" s="11"/>
      <c r="G119" s="11"/>
      <c r="H119" s="11"/>
      <c r="I119" s="14" t="s">
        <v>146</v>
      </c>
    </row>
    <row r="120" spans="1:9" s="17" customFormat="1" ht="9.9499999999999993" customHeight="1" x14ac:dyDescent="0.15"/>
    <row r="121" spans="1:9" s="17" customFormat="1" ht="19.5" customHeight="1" thickBot="1" x14ac:dyDescent="0.2">
      <c r="A121" s="84" t="s">
        <v>97</v>
      </c>
    </row>
    <row r="122" spans="1:9" s="17" customFormat="1" ht="18.75" customHeight="1" thickBot="1" x14ac:dyDescent="0.2">
      <c r="A122" s="283" t="s">
        <v>125</v>
      </c>
      <c r="B122" s="284"/>
      <c r="C122" s="284"/>
      <c r="D122" s="285"/>
      <c r="E122" s="152" t="s">
        <v>8</v>
      </c>
      <c r="F122" s="88" t="s">
        <v>9</v>
      </c>
      <c r="G122" s="88" t="s">
        <v>10</v>
      </c>
      <c r="H122" s="88" t="s">
        <v>11</v>
      </c>
      <c r="I122" s="89" t="s">
        <v>126</v>
      </c>
    </row>
    <row r="123" spans="1:9" s="17" customFormat="1" ht="18.95" customHeight="1" x14ac:dyDescent="0.15">
      <c r="A123" s="307" t="s">
        <v>33</v>
      </c>
      <c r="B123" s="308"/>
      <c r="C123" s="309"/>
      <c r="D123" s="310"/>
      <c r="E123" s="98">
        <f>E29</f>
        <v>425700</v>
      </c>
      <c r="F123" s="98">
        <f>F29</f>
        <v>10</v>
      </c>
      <c r="G123" s="112" t="s">
        <v>118</v>
      </c>
      <c r="H123" s="112" t="s">
        <v>118</v>
      </c>
      <c r="I123" s="139">
        <f>I29</f>
        <v>425710</v>
      </c>
    </row>
    <row r="124" spans="1:9" s="17" customFormat="1" ht="18.75" customHeight="1" x14ac:dyDescent="0.15">
      <c r="A124" s="311"/>
      <c r="B124" s="312"/>
      <c r="C124" s="200" t="s">
        <v>98</v>
      </c>
      <c r="D124" s="199"/>
      <c r="E124" s="32">
        <v>870</v>
      </c>
      <c r="F124" s="33">
        <v>0</v>
      </c>
      <c r="G124" s="43" t="s">
        <v>44</v>
      </c>
      <c r="H124" s="43" t="s">
        <v>118</v>
      </c>
      <c r="I124" s="34">
        <v>870</v>
      </c>
    </row>
    <row r="125" spans="1:9" s="17" customFormat="1" ht="18.95" customHeight="1" thickBot="1" x14ac:dyDescent="0.2">
      <c r="A125" s="313"/>
      <c r="B125" s="314"/>
      <c r="C125" s="294" t="s">
        <v>99</v>
      </c>
      <c r="D125" s="254"/>
      <c r="E125" s="107">
        <f>E123-E124</f>
        <v>424830</v>
      </c>
      <c r="F125" s="107">
        <f>F123-F124</f>
        <v>10</v>
      </c>
      <c r="G125" s="52" t="s">
        <v>44</v>
      </c>
      <c r="H125" s="52" t="s">
        <v>118</v>
      </c>
      <c r="I125" s="141">
        <f>I123-I124</f>
        <v>424840</v>
      </c>
    </row>
    <row r="126" spans="1:9" s="17" customFormat="1" ht="9.75" customHeight="1" x14ac:dyDescent="0.15">
      <c r="A126" s="96"/>
      <c r="B126" s="96"/>
      <c r="C126" s="96"/>
      <c r="D126" s="96"/>
      <c r="E126" s="96"/>
      <c r="F126" s="96"/>
      <c r="G126" s="96"/>
      <c r="H126" s="96"/>
      <c r="I126" s="96"/>
    </row>
    <row r="127" spans="1:9" ht="18" customHeight="1" thickBot="1" x14ac:dyDescent="0.2">
      <c r="A127" s="113" t="s">
        <v>147</v>
      </c>
      <c r="B127" s="113"/>
      <c r="C127" s="113"/>
      <c r="D127" s="96"/>
      <c r="E127" s="111"/>
      <c r="F127" s="111"/>
      <c r="G127" s="111"/>
      <c r="H127" s="111"/>
      <c r="I127" s="114"/>
    </row>
    <row r="128" spans="1:9" ht="21.95" customHeight="1" x14ac:dyDescent="0.15">
      <c r="A128" s="115"/>
      <c r="B128" s="116"/>
      <c r="C128" s="325" t="s">
        <v>101</v>
      </c>
      <c r="D128" s="326"/>
      <c r="E128" s="327" t="s">
        <v>102</v>
      </c>
      <c r="F128" s="325" t="s">
        <v>103</v>
      </c>
      <c r="G128" s="326"/>
      <c r="H128" s="329" t="s">
        <v>20</v>
      </c>
      <c r="I128" s="330"/>
    </row>
    <row r="129" spans="1:9" ht="21.95" customHeight="1" thickBot="1" x14ac:dyDescent="0.2">
      <c r="A129" s="117"/>
      <c r="B129" s="118"/>
      <c r="C129" s="119" t="s">
        <v>104</v>
      </c>
      <c r="D129" s="120" t="s">
        <v>105</v>
      </c>
      <c r="E129" s="328"/>
      <c r="F129" s="121" t="s">
        <v>104</v>
      </c>
      <c r="G129" s="122" t="s">
        <v>105</v>
      </c>
      <c r="H129" s="331"/>
      <c r="I129" s="332"/>
    </row>
    <row r="130" spans="1:9" ht="21.95" customHeight="1" x14ac:dyDescent="0.15">
      <c r="A130" s="333" t="s">
        <v>106</v>
      </c>
      <c r="B130" s="334"/>
      <c r="C130" s="123">
        <v>1138407</v>
      </c>
      <c r="D130" s="124">
        <v>100629</v>
      </c>
      <c r="E130" s="125">
        <v>14449</v>
      </c>
      <c r="F130" s="123">
        <v>238</v>
      </c>
      <c r="G130" s="124">
        <v>3</v>
      </c>
      <c r="H130" s="335">
        <v>1253726</v>
      </c>
      <c r="I130" s="336"/>
    </row>
    <row r="131" spans="1:9" ht="21.95" customHeight="1" thickBot="1" x14ac:dyDescent="0.2">
      <c r="A131" s="317" t="s">
        <v>107</v>
      </c>
      <c r="B131" s="318"/>
      <c r="C131" s="126">
        <v>265</v>
      </c>
      <c r="D131" s="127">
        <v>0</v>
      </c>
      <c r="E131" s="128">
        <v>0</v>
      </c>
      <c r="F131" s="126">
        <v>0</v>
      </c>
      <c r="G131" s="127">
        <v>0</v>
      </c>
      <c r="H131" s="319">
        <v>265</v>
      </c>
      <c r="I131" s="320"/>
    </row>
    <row r="132" spans="1:9" ht="21.95" customHeight="1" thickBot="1" x14ac:dyDescent="0.2">
      <c r="A132" s="321" t="s">
        <v>108</v>
      </c>
      <c r="B132" s="322"/>
      <c r="C132" s="129">
        <v>7325318400</v>
      </c>
      <c r="D132" s="130">
        <v>563794100</v>
      </c>
      <c r="E132" s="129">
        <v>68691400</v>
      </c>
      <c r="F132" s="131">
        <v>690200</v>
      </c>
      <c r="G132" s="80">
        <v>13200</v>
      </c>
      <c r="H132" s="323">
        <v>7958507300</v>
      </c>
      <c r="I132" s="324"/>
    </row>
    <row r="133" spans="1:9" s="17" customFormat="1" ht="21.95" customHeight="1" x14ac:dyDescent="0.15">
      <c r="A133" s="109"/>
      <c r="B133" s="109"/>
      <c r="C133" s="110"/>
      <c r="D133" s="110"/>
      <c r="E133" s="110"/>
      <c r="F133" s="110"/>
      <c r="G133" s="110"/>
      <c r="H133" s="110"/>
      <c r="I133" s="110"/>
    </row>
    <row r="134" spans="1:9" s="17" customFormat="1" ht="21.95" customHeight="1" x14ac:dyDescent="0.15">
      <c r="A134" s="109"/>
      <c r="B134" s="109"/>
      <c r="C134" s="110"/>
      <c r="D134" s="110"/>
      <c r="E134" s="110"/>
      <c r="F134" s="110"/>
      <c r="G134" s="110"/>
      <c r="H134" s="110"/>
      <c r="I134" s="110"/>
    </row>
    <row r="135" spans="1:9" s="17" customFormat="1" ht="21.95" customHeight="1" x14ac:dyDescent="0.15">
      <c r="A135" s="109"/>
      <c r="B135" s="109"/>
      <c r="C135" s="110"/>
      <c r="D135" s="110"/>
      <c r="E135" s="110"/>
      <c r="F135" s="110"/>
      <c r="G135" s="110"/>
      <c r="H135" s="110"/>
      <c r="I135" s="110"/>
    </row>
    <row r="136" spans="1:9" s="17" customFormat="1" ht="21.95" customHeight="1" x14ac:dyDescent="0.15">
      <c r="A136" s="109"/>
      <c r="B136" s="109"/>
      <c r="C136" s="110"/>
      <c r="D136" s="110"/>
      <c r="E136" s="110"/>
      <c r="F136" s="110"/>
      <c r="G136" s="110"/>
      <c r="H136" s="110"/>
      <c r="I136" s="110"/>
    </row>
    <row r="137" spans="1:9" s="17" customFormat="1" ht="21.95" customHeight="1" x14ac:dyDescent="0.15">
      <c r="A137" s="109"/>
      <c r="B137" s="109"/>
      <c r="C137" s="110"/>
      <c r="D137" s="110"/>
      <c r="E137" s="110"/>
      <c r="F137" s="110"/>
      <c r="G137" s="110"/>
      <c r="H137" s="110"/>
      <c r="I137" s="110"/>
    </row>
    <row r="138" spans="1:9" s="17" customFormat="1" ht="21.95" customHeight="1" x14ac:dyDescent="0.15">
      <c r="A138" s="109"/>
      <c r="B138" s="109"/>
      <c r="C138" s="110"/>
      <c r="D138" s="110"/>
      <c r="E138" s="110"/>
      <c r="F138" s="110"/>
      <c r="G138" s="110"/>
      <c r="H138" s="110"/>
      <c r="I138" s="110"/>
    </row>
    <row r="139" spans="1:9" s="17" customFormat="1" ht="21.95" customHeight="1" x14ac:dyDescent="0.15">
      <c r="A139" s="109"/>
      <c r="B139" s="109"/>
      <c r="C139" s="110"/>
      <c r="D139" s="110"/>
      <c r="E139" s="110"/>
      <c r="F139" s="110"/>
      <c r="G139" s="110"/>
      <c r="H139" s="110"/>
      <c r="I139" s="110"/>
    </row>
    <row r="140" spans="1:9" s="17" customFormat="1" ht="21.95" customHeight="1" x14ac:dyDescent="0.15">
      <c r="A140" s="109"/>
      <c r="B140" s="109"/>
      <c r="C140" s="110"/>
      <c r="D140" s="110"/>
      <c r="E140" s="110"/>
      <c r="F140" s="110"/>
      <c r="G140" s="110"/>
      <c r="H140" s="110"/>
      <c r="I140" s="110"/>
    </row>
    <row r="141" spans="1:9" s="17" customFormat="1" ht="21.95" customHeight="1" x14ac:dyDescent="0.15">
      <c r="A141" s="109"/>
      <c r="B141" s="109"/>
      <c r="C141" s="110"/>
      <c r="D141" s="110"/>
      <c r="E141" s="110"/>
      <c r="F141" s="110"/>
      <c r="G141" s="110"/>
      <c r="H141" s="110"/>
      <c r="I141" s="110"/>
    </row>
    <row r="142" spans="1:9" s="17" customFormat="1" ht="21.95" customHeight="1" x14ac:dyDescent="0.15">
      <c r="A142" s="109"/>
      <c r="B142" s="109"/>
      <c r="C142" s="110"/>
      <c r="D142" s="110"/>
      <c r="E142" s="110"/>
      <c r="F142" s="110"/>
      <c r="G142" s="110"/>
      <c r="H142" s="110"/>
      <c r="I142" s="110"/>
    </row>
    <row r="143" spans="1:9" s="17" customFormat="1" ht="21.95" customHeight="1" x14ac:dyDescent="0.15">
      <c r="A143" s="109"/>
      <c r="B143" s="109"/>
      <c r="C143" s="110"/>
      <c r="D143" s="110"/>
      <c r="E143" s="110"/>
      <c r="F143" s="110"/>
      <c r="G143" s="110"/>
      <c r="H143" s="110"/>
      <c r="I143" s="110"/>
    </row>
    <row r="144" spans="1:9" s="17" customFormat="1" ht="21.95" customHeight="1" x14ac:dyDescent="0.15">
      <c r="A144" s="109"/>
      <c r="B144" s="109"/>
      <c r="C144" s="110"/>
      <c r="D144" s="110"/>
      <c r="E144" s="110"/>
      <c r="F144" s="110"/>
      <c r="G144" s="110"/>
      <c r="H144" s="110"/>
      <c r="I144" s="110"/>
    </row>
    <row r="145" spans="1:9" s="17" customFormat="1" ht="21.95" customHeight="1" x14ac:dyDescent="0.15">
      <c r="A145" s="109"/>
      <c r="B145" s="109"/>
      <c r="C145" s="110"/>
      <c r="D145" s="110"/>
      <c r="E145" s="110"/>
      <c r="F145" s="110"/>
      <c r="G145" s="110"/>
      <c r="H145" s="110"/>
      <c r="I145" s="110"/>
    </row>
    <row r="146" spans="1:9" s="17" customFormat="1" ht="21.95" customHeight="1" x14ac:dyDescent="0.15">
      <c r="A146" s="109"/>
      <c r="B146" s="109"/>
      <c r="C146" s="110"/>
      <c r="D146" s="110"/>
      <c r="E146" s="110"/>
      <c r="F146" s="110"/>
      <c r="G146" s="110"/>
      <c r="H146" s="110"/>
      <c r="I146" s="110"/>
    </row>
    <row r="147" spans="1:9" s="17" customFormat="1" ht="21.95" customHeight="1" x14ac:dyDescent="0.15">
      <c r="A147" s="109"/>
      <c r="B147" s="109"/>
      <c r="C147" s="110"/>
      <c r="D147" s="110"/>
      <c r="E147" s="110"/>
      <c r="F147" s="110"/>
      <c r="G147" s="110"/>
      <c r="H147" s="110"/>
      <c r="I147" s="110"/>
    </row>
    <row r="148" spans="1:9" s="17" customFormat="1" ht="21.95" customHeight="1" x14ac:dyDescent="0.15">
      <c r="A148" s="109"/>
      <c r="B148" s="109"/>
      <c r="C148" s="110"/>
      <c r="D148" s="110"/>
      <c r="E148" s="110"/>
      <c r="F148" s="110"/>
      <c r="G148" s="110"/>
      <c r="H148" s="110"/>
      <c r="I148" s="110"/>
    </row>
    <row r="149" spans="1:9" s="17" customFormat="1" ht="21.95" customHeight="1" x14ac:dyDescent="0.15">
      <c r="A149" s="109"/>
      <c r="B149" s="109"/>
      <c r="C149" s="110"/>
      <c r="D149" s="110"/>
      <c r="E149" s="110"/>
      <c r="F149" s="110"/>
      <c r="G149" s="110"/>
      <c r="H149" s="110"/>
      <c r="I149" s="110"/>
    </row>
    <row r="150" spans="1:9" s="17" customFormat="1" ht="21.95" customHeight="1" x14ac:dyDescent="0.15">
      <c r="A150" s="109"/>
      <c r="B150" s="109"/>
      <c r="C150" s="110"/>
      <c r="D150" s="110"/>
      <c r="E150" s="110"/>
      <c r="F150" s="110"/>
      <c r="G150" s="110"/>
      <c r="H150" s="110"/>
      <c r="I150" s="110"/>
    </row>
    <row r="151" spans="1:9" s="17" customFormat="1" ht="21.95" customHeight="1" x14ac:dyDescent="0.15">
      <c r="A151" s="109"/>
      <c r="B151" s="109"/>
      <c r="C151" s="110"/>
      <c r="D151" s="110"/>
      <c r="E151" s="110"/>
      <c r="F151" s="110"/>
      <c r="G151" s="110"/>
      <c r="H151" s="110"/>
      <c r="I151" s="110"/>
    </row>
    <row r="152" spans="1:9" s="17" customFormat="1" ht="21.95" customHeight="1" x14ac:dyDescent="0.15">
      <c r="A152" s="109"/>
      <c r="B152" s="109"/>
      <c r="C152" s="110"/>
      <c r="D152" s="110"/>
      <c r="E152" s="110"/>
      <c r="F152" s="110"/>
      <c r="G152" s="110"/>
      <c r="H152" s="110"/>
      <c r="I152" s="110"/>
    </row>
    <row r="153" spans="1:9" s="17" customFormat="1" ht="21.95" customHeight="1" x14ac:dyDescent="0.15">
      <c r="A153" s="109"/>
      <c r="B153" s="109"/>
      <c r="C153" s="110"/>
      <c r="D153" s="110"/>
      <c r="E153" s="110"/>
      <c r="F153" s="110"/>
      <c r="G153" s="110"/>
      <c r="H153" s="110"/>
      <c r="I153" s="110"/>
    </row>
    <row r="154" spans="1:9" s="17" customFormat="1" ht="21.95" customHeight="1" x14ac:dyDescent="0.15">
      <c r="A154" s="109"/>
      <c r="B154" s="109"/>
      <c r="C154" s="110"/>
      <c r="D154" s="110"/>
      <c r="E154" s="110"/>
      <c r="F154" s="110"/>
      <c r="G154" s="110"/>
      <c r="H154" s="110"/>
      <c r="I154" s="110"/>
    </row>
    <row r="155" spans="1:9" s="17" customFormat="1" ht="21.95" customHeight="1" x14ac:dyDescent="0.15">
      <c r="A155" s="109"/>
      <c r="B155" s="109"/>
      <c r="C155" s="110"/>
      <c r="D155" s="110"/>
      <c r="E155" s="110"/>
      <c r="F155" s="110"/>
      <c r="G155" s="110"/>
      <c r="H155" s="110"/>
      <c r="I155" s="110"/>
    </row>
    <row r="156" spans="1:9" s="17" customFormat="1" ht="21.95" customHeight="1" x14ac:dyDescent="0.15">
      <c r="A156" s="109"/>
      <c r="B156" s="109"/>
      <c r="C156" s="110"/>
      <c r="D156" s="110"/>
      <c r="E156" s="110"/>
      <c r="F156" s="110"/>
      <c r="G156" s="110"/>
      <c r="H156" s="110"/>
      <c r="I156" s="110"/>
    </row>
    <row r="157" spans="1:9" s="17" customFormat="1" ht="21.95" customHeight="1" x14ac:dyDescent="0.15">
      <c r="A157" s="109"/>
      <c r="B157" s="109"/>
      <c r="C157" s="110"/>
      <c r="D157" s="110"/>
      <c r="E157" s="110"/>
      <c r="F157" s="110"/>
      <c r="G157" s="110"/>
      <c r="H157" s="110"/>
      <c r="I157" s="110"/>
    </row>
    <row r="158" spans="1:9" s="17" customFormat="1" ht="21.95" customHeight="1" x14ac:dyDescent="0.15">
      <c r="A158" s="109"/>
      <c r="B158" s="109"/>
      <c r="C158" s="110"/>
      <c r="D158" s="110"/>
      <c r="E158" s="110"/>
      <c r="F158" s="110"/>
      <c r="G158" s="110"/>
      <c r="H158" s="110"/>
      <c r="I158" s="110"/>
    </row>
    <row r="159" spans="1:9" s="17" customFormat="1" ht="21.95" customHeight="1" x14ac:dyDescent="0.15">
      <c r="A159" s="109"/>
      <c r="B159" s="109"/>
      <c r="C159" s="110"/>
      <c r="D159" s="110"/>
      <c r="E159" s="110"/>
      <c r="F159" s="110"/>
      <c r="G159" s="110"/>
      <c r="H159" s="110"/>
      <c r="I159" s="110"/>
    </row>
    <row r="160" spans="1:9" s="17" customFormat="1" ht="21.95" customHeight="1" x14ac:dyDescent="0.15">
      <c r="A160" s="109"/>
      <c r="B160" s="109"/>
      <c r="C160" s="110"/>
      <c r="D160" s="110"/>
      <c r="E160" s="110"/>
      <c r="F160" s="110"/>
      <c r="G160" s="110"/>
      <c r="H160" s="110"/>
      <c r="I160" s="110"/>
    </row>
    <row r="161" spans="1:9" s="17" customFormat="1" ht="21.95" customHeight="1" x14ac:dyDescent="0.15">
      <c r="A161" s="109"/>
      <c r="B161" s="109"/>
      <c r="C161" s="110"/>
      <c r="D161" s="110"/>
      <c r="E161" s="110"/>
      <c r="F161" s="110"/>
      <c r="G161" s="110"/>
      <c r="H161" s="110"/>
      <c r="I161" s="110"/>
    </row>
    <row r="162" spans="1:9" s="17" customFormat="1" ht="21.95" customHeight="1" x14ac:dyDescent="0.15">
      <c r="A162" s="109"/>
      <c r="B162" s="109"/>
      <c r="C162" s="110"/>
      <c r="D162" s="110"/>
      <c r="E162" s="110"/>
      <c r="F162" s="110"/>
      <c r="G162" s="110"/>
      <c r="H162" s="110"/>
      <c r="I162" s="110"/>
    </row>
    <row r="163" spans="1:9" s="17" customFormat="1" ht="21.95" customHeight="1" x14ac:dyDescent="0.15">
      <c r="A163" s="109"/>
      <c r="B163" s="109"/>
      <c r="C163" s="110"/>
      <c r="D163" s="110"/>
      <c r="E163" s="110"/>
      <c r="F163" s="110"/>
      <c r="G163" s="110"/>
      <c r="H163" s="110"/>
      <c r="I163" s="110"/>
    </row>
    <row r="164" spans="1:9" s="17" customFormat="1" ht="21.95" customHeight="1" x14ac:dyDescent="0.15">
      <c r="A164" s="109"/>
      <c r="B164" s="109"/>
      <c r="C164" s="110"/>
      <c r="D164" s="110"/>
      <c r="E164" s="110"/>
      <c r="F164" s="110"/>
      <c r="G164" s="110"/>
      <c r="H164" s="110"/>
      <c r="I164" s="110"/>
    </row>
    <row r="165" spans="1:9" s="17" customFormat="1" ht="21.95" customHeight="1" x14ac:dyDescent="0.15">
      <c r="A165" s="109"/>
      <c r="B165" s="109"/>
      <c r="C165" s="110"/>
      <c r="D165" s="110"/>
      <c r="E165" s="110"/>
      <c r="F165" s="110"/>
      <c r="G165" s="110"/>
      <c r="H165" s="110"/>
      <c r="I165" s="110"/>
    </row>
    <row r="166" spans="1:9" s="17" customFormat="1" ht="21.95" customHeight="1" x14ac:dyDescent="0.15">
      <c r="A166" s="109"/>
      <c r="B166" s="109"/>
      <c r="C166" s="110"/>
      <c r="D166" s="110"/>
      <c r="E166" s="110"/>
      <c r="F166" s="110"/>
      <c r="G166" s="110"/>
      <c r="H166" s="110"/>
      <c r="I166" s="110"/>
    </row>
    <row r="167" spans="1:9" s="17" customFormat="1" ht="21.95" customHeight="1" x14ac:dyDescent="0.15">
      <c r="A167" s="109"/>
      <c r="B167" s="109"/>
      <c r="C167" s="110"/>
      <c r="D167" s="110"/>
      <c r="E167" s="110"/>
      <c r="F167" s="110"/>
      <c r="G167" s="110"/>
      <c r="H167" s="110"/>
      <c r="I167" s="110"/>
    </row>
    <row r="168" spans="1:9" s="17" customFormat="1" ht="21.95" customHeight="1" x14ac:dyDescent="0.15">
      <c r="A168" s="109"/>
      <c r="B168" s="109"/>
      <c r="C168" s="110"/>
      <c r="D168" s="110"/>
      <c r="E168" s="110"/>
      <c r="F168" s="110"/>
      <c r="G168" s="110"/>
      <c r="H168" s="110"/>
      <c r="I168" s="110"/>
    </row>
    <row r="169" spans="1:9" s="17" customFormat="1" ht="21.95" customHeight="1" x14ac:dyDescent="0.15">
      <c r="A169" s="109"/>
      <c r="B169" s="109"/>
      <c r="C169" s="110"/>
      <c r="D169" s="110"/>
      <c r="E169" s="110"/>
      <c r="F169" s="110"/>
      <c r="G169" s="110"/>
      <c r="H169" s="110"/>
      <c r="I169" s="110"/>
    </row>
    <row r="170" spans="1:9" s="17" customFormat="1" ht="21.95" customHeight="1" x14ac:dyDescent="0.15">
      <c r="A170" s="109"/>
      <c r="B170" s="109"/>
      <c r="C170" s="110"/>
      <c r="D170" s="110"/>
      <c r="E170" s="110"/>
      <c r="F170" s="110"/>
      <c r="G170" s="110"/>
      <c r="H170" s="110"/>
      <c r="I170" s="110"/>
    </row>
  </sheetData>
  <mergeCells count="109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122:D122"/>
    <mergeCell ref="A123:D123"/>
    <mergeCell ref="A124:B124"/>
    <mergeCell ref="C124:D124"/>
    <mergeCell ref="A125:B125"/>
    <mergeCell ref="C125:D125"/>
    <mergeCell ref="A106:D106"/>
    <mergeCell ref="A107:D107"/>
    <mergeCell ref="A108:D108"/>
    <mergeCell ref="A115:I115"/>
    <mergeCell ref="I117:I118"/>
    <mergeCell ref="A118:H118"/>
    <mergeCell ref="A131:B131"/>
    <mergeCell ref="H131:I131"/>
    <mergeCell ref="A132:B132"/>
    <mergeCell ref="H132:I132"/>
    <mergeCell ref="C128:D128"/>
    <mergeCell ref="E128:E129"/>
    <mergeCell ref="F128:G128"/>
    <mergeCell ref="H128:I129"/>
    <mergeCell ref="A130:B130"/>
    <mergeCell ref="H130:I130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r:id="rId1"/>
  <headerFooter alignWithMargins="0"/>
  <rowBreaks count="2" manualBreakCount="2">
    <brk id="54" max="9" man="1"/>
    <brk id="114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zoomScale="70" zoomScaleNormal="70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201" t="s">
        <v>109</v>
      </c>
      <c r="B1" s="201"/>
      <c r="C1" s="201"/>
      <c r="D1" s="201"/>
      <c r="E1" s="201"/>
      <c r="F1" s="201"/>
      <c r="G1" s="201"/>
      <c r="H1" s="201"/>
      <c r="I1" s="201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202" t="s">
        <v>1</v>
      </c>
    </row>
    <row r="4" spans="1:9" ht="19.5" customHeight="1" x14ac:dyDescent="0.15">
      <c r="A4" s="203" t="s">
        <v>148</v>
      </c>
      <c r="B4" s="203"/>
      <c r="C4" s="203"/>
      <c r="D4" s="203"/>
      <c r="E4" s="203"/>
      <c r="F4" s="203"/>
      <c r="G4" s="203"/>
      <c r="H4" s="203"/>
      <c r="I4" s="202"/>
    </row>
    <row r="5" spans="1:9" ht="20.25" customHeight="1" x14ac:dyDescent="0.15">
      <c r="A5" s="9" t="s">
        <v>111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149</v>
      </c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204" t="s">
        <v>150</v>
      </c>
      <c r="B9" s="205"/>
      <c r="C9" s="205"/>
      <c r="D9" s="206"/>
      <c r="E9" s="148" t="s">
        <v>8</v>
      </c>
      <c r="F9" s="18" t="s">
        <v>9</v>
      </c>
      <c r="G9" s="18" t="s">
        <v>10</v>
      </c>
      <c r="H9" s="18" t="s">
        <v>11</v>
      </c>
      <c r="I9" s="19" t="s">
        <v>12</v>
      </c>
    </row>
    <row r="10" spans="1:9" ht="23.1" customHeight="1" x14ac:dyDescent="0.15">
      <c r="A10" s="207" t="s">
        <v>13</v>
      </c>
      <c r="B10" s="208"/>
      <c r="C10" s="213" t="s">
        <v>14</v>
      </c>
      <c r="D10" s="20" t="s">
        <v>15</v>
      </c>
      <c r="E10" s="142">
        <v>153808</v>
      </c>
      <c r="F10" s="21">
        <v>0</v>
      </c>
      <c r="G10" s="21">
        <v>153794</v>
      </c>
      <c r="H10" s="21">
        <v>14</v>
      </c>
      <c r="I10" s="22">
        <f t="shared" ref="I10:I17" si="0">SUM(G10:H10)</f>
        <v>153808</v>
      </c>
    </row>
    <row r="11" spans="1:9" ht="23.1" customHeight="1" x14ac:dyDescent="0.15">
      <c r="A11" s="209"/>
      <c r="B11" s="210"/>
      <c r="C11" s="214"/>
      <c r="D11" s="150" t="s">
        <v>151</v>
      </c>
      <c r="E11" s="27">
        <v>1273</v>
      </c>
      <c r="F11" s="25">
        <v>0</v>
      </c>
      <c r="G11" s="25">
        <v>1273</v>
      </c>
      <c r="H11" s="25">
        <v>0</v>
      </c>
      <c r="I11" s="26">
        <f t="shared" si="0"/>
        <v>1273</v>
      </c>
    </row>
    <row r="12" spans="1:9" ht="23.1" customHeight="1" x14ac:dyDescent="0.15">
      <c r="A12" s="209"/>
      <c r="B12" s="210"/>
      <c r="C12" s="215" t="s">
        <v>17</v>
      </c>
      <c r="D12" s="150" t="s">
        <v>18</v>
      </c>
      <c r="E12" s="27">
        <v>24873</v>
      </c>
      <c r="F12" s="25">
        <v>0</v>
      </c>
      <c r="G12" s="25">
        <v>24873</v>
      </c>
      <c r="H12" s="25">
        <v>0</v>
      </c>
      <c r="I12" s="26">
        <f t="shared" si="0"/>
        <v>24873</v>
      </c>
    </row>
    <row r="13" spans="1:9" ht="23.1" customHeight="1" x14ac:dyDescent="0.15">
      <c r="A13" s="209"/>
      <c r="B13" s="210"/>
      <c r="C13" s="214"/>
      <c r="D13" s="150" t="s">
        <v>19</v>
      </c>
      <c r="E13" s="27">
        <v>30753</v>
      </c>
      <c r="F13" s="25">
        <v>51</v>
      </c>
      <c r="G13" s="25">
        <v>30804</v>
      </c>
      <c r="H13" s="25">
        <v>0</v>
      </c>
      <c r="I13" s="26">
        <f t="shared" si="0"/>
        <v>30804</v>
      </c>
    </row>
    <row r="14" spans="1:9" ht="23.1" customHeight="1" x14ac:dyDescent="0.15">
      <c r="A14" s="211"/>
      <c r="B14" s="212"/>
      <c r="C14" s="216" t="s">
        <v>20</v>
      </c>
      <c r="D14" s="217"/>
      <c r="E14" s="28">
        <f>SUM(E10:E13)</f>
        <v>210707</v>
      </c>
      <c r="F14" s="25">
        <f>SUM(F10:F13)</f>
        <v>51</v>
      </c>
      <c r="G14" s="25">
        <f>SUM(G10:G13)</f>
        <v>210744</v>
      </c>
      <c r="H14" s="25">
        <f>SUM(H10:H13)</f>
        <v>14</v>
      </c>
      <c r="I14" s="26">
        <f t="shared" si="0"/>
        <v>210758</v>
      </c>
    </row>
    <row r="15" spans="1:9" ht="23.1" customHeight="1" x14ac:dyDescent="0.15">
      <c r="A15" s="184" t="s">
        <v>131</v>
      </c>
      <c r="B15" s="185"/>
      <c r="C15" s="186"/>
      <c r="D15" s="150" t="s">
        <v>18</v>
      </c>
      <c r="E15" s="27">
        <v>453754</v>
      </c>
      <c r="F15" s="25">
        <v>7845</v>
      </c>
      <c r="G15" s="25">
        <v>461453</v>
      </c>
      <c r="H15" s="25">
        <v>146</v>
      </c>
      <c r="I15" s="26">
        <f t="shared" si="0"/>
        <v>461599</v>
      </c>
    </row>
    <row r="16" spans="1:9" ht="23.1" customHeight="1" x14ac:dyDescent="0.15">
      <c r="A16" s="187"/>
      <c r="B16" s="188"/>
      <c r="C16" s="189"/>
      <c r="D16" s="150" t="s">
        <v>19</v>
      </c>
      <c r="E16" s="27">
        <v>304548</v>
      </c>
      <c r="F16" s="25">
        <v>11915</v>
      </c>
      <c r="G16" s="25">
        <v>316437</v>
      </c>
      <c r="H16" s="25">
        <v>26</v>
      </c>
      <c r="I16" s="26">
        <f t="shared" si="0"/>
        <v>316463</v>
      </c>
    </row>
    <row r="17" spans="1:9" ht="23.1" customHeight="1" x14ac:dyDescent="0.15">
      <c r="A17" s="190"/>
      <c r="B17" s="191"/>
      <c r="C17" s="192"/>
      <c r="D17" s="150" t="s">
        <v>22</v>
      </c>
      <c r="E17" s="28">
        <f>SUM(E15:E16)</f>
        <v>758302</v>
      </c>
      <c r="F17" s="25">
        <f>SUM(F15:F16)</f>
        <v>19760</v>
      </c>
      <c r="G17" s="25">
        <f>SUM(G15:G16)</f>
        <v>777890</v>
      </c>
      <c r="H17" s="24">
        <f>SUM(H15:H16)</f>
        <v>172</v>
      </c>
      <c r="I17" s="26">
        <f t="shared" si="0"/>
        <v>778062</v>
      </c>
    </row>
    <row r="18" spans="1:9" ht="23.1" customHeight="1" x14ac:dyDescent="0.15">
      <c r="A18" s="193" t="s">
        <v>23</v>
      </c>
      <c r="B18" s="194"/>
      <c r="C18" s="194"/>
      <c r="D18" s="151"/>
      <c r="E18" s="28">
        <v>0</v>
      </c>
      <c r="F18" s="25">
        <v>0</v>
      </c>
      <c r="G18" s="30" t="s">
        <v>24</v>
      </c>
      <c r="H18" s="31" t="s">
        <v>24</v>
      </c>
      <c r="I18" s="26">
        <v>0</v>
      </c>
    </row>
    <row r="19" spans="1:9" ht="23.1" customHeight="1" x14ac:dyDescent="0.15">
      <c r="A19" s="184" t="s">
        <v>25</v>
      </c>
      <c r="B19" s="185"/>
      <c r="C19" s="186"/>
      <c r="D19" s="150" t="s">
        <v>18</v>
      </c>
      <c r="E19" s="27">
        <v>516</v>
      </c>
      <c r="F19" s="25">
        <v>4</v>
      </c>
      <c r="G19" s="25">
        <v>520</v>
      </c>
      <c r="H19" s="25">
        <v>0</v>
      </c>
      <c r="I19" s="26">
        <f t="shared" ref="I19:I25" si="1">SUM(G19:H19)</f>
        <v>520</v>
      </c>
    </row>
    <row r="20" spans="1:9" ht="23.1" customHeight="1" x14ac:dyDescent="0.15">
      <c r="A20" s="187"/>
      <c r="B20" s="188"/>
      <c r="C20" s="189"/>
      <c r="D20" s="150" t="s">
        <v>19</v>
      </c>
      <c r="E20" s="27">
        <v>9547</v>
      </c>
      <c r="F20" s="25">
        <v>114</v>
      </c>
      <c r="G20" s="25">
        <v>9661</v>
      </c>
      <c r="H20" s="25">
        <v>0</v>
      </c>
      <c r="I20" s="26">
        <f t="shared" si="1"/>
        <v>9661</v>
      </c>
    </row>
    <row r="21" spans="1:9" ht="23.1" customHeight="1" x14ac:dyDescent="0.15">
      <c r="A21" s="190"/>
      <c r="B21" s="191"/>
      <c r="C21" s="192"/>
      <c r="D21" s="150" t="s">
        <v>22</v>
      </c>
      <c r="E21" s="28">
        <f>SUM(E19:E20)</f>
        <v>10063</v>
      </c>
      <c r="F21" s="25">
        <f>SUM(F19:F20)</f>
        <v>118</v>
      </c>
      <c r="G21" s="25">
        <f>SUM(G19:G20)</f>
        <v>10181</v>
      </c>
      <c r="H21" s="24">
        <f>SUM(H19:H20)</f>
        <v>0</v>
      </c>
      <c r="I21" s="26">
        <f t="shared" si="1"/>
        <v>10181</v>
      </c>
    </row>
    <row r="22" spans="1:9" ht="23.1" customHeight="1" x14ac:dyDescent="0.15">
      <c r="A22" s="195" t="s">
        <v>26</v>
      </c>
      <c r="B22" s="196"/>
      <c r="C22" s="196"/>
      <c r="D22" s="197"/>
      <c r="E22" s="72">
        <v>1243</v>
      </c>
      <c r="F22" s="33">
        <v>0</v>
      </c>
      <c r="G22" s="33">
        <v>1242</v>
      </c>
      <c r="H22" s="33">
        <v>1</v>
      </c>
      <c r="I22" s="34">
        <f t="shared" si="1"/>
        <v>1243</v>
      </c>
    </row>
    <row r="23" spans="1:9" ht="23.1" customHeight="1" x14ac:dyDescent="0.15">
      <c r="A23" s="153"/>
      <c r="B23" s="154"/>
      <c r="C23" s="198" t="s">
        <v>152</v>
      </c>
      <c r="D23" s="199"/>
      <c r="E23" s="72">
        <v>75</v>
      </c>
      <c r="F23" s="33">
        <v>0</v>
      </c>
      <c r="G23" s="33">
        <v>75</v>
      </c>
      <c r="H23" s="33">
        <v>0</v>
      </c>
      <c r="I23" s="34">
        <f t="shared" si="1"/>
        <v>75</v>
      </c>
    </row>
    <row r="24" spans="1:9" ht="23.1" customHeight="1" x14ac:dyDescent="0.15">
      <c r="A24" s="153"/>
      <c r="B24" s="154"/>
      <c r="C24" s="37"/>
      <c r="D24" s="147" t="s">
        <v>28</v>
      </c>
      <c r="E24" s="72">
        <v>2</v>
      </c>
      <c r="F24" s="33">
        <v>0</v>
      </c>
      <c r="G24" s="33">
        <v>2</v>
      </c>
      <c r="H24" s="33">
        <v>0</v>
      </c>
      <c r="I24" s="34">
        <f t="shared" si="1"/>
        <v>2</v>
      </c>
    </row>
    <row r="25" spans="1:9" ht="23.1" customHeight="1" x14ac:dyDescent="0.15">
      <c r="A25" s="39"/>
      <c r="B25" s="40"/>
      <c r="C25" s="200" t="s">
        <v>29</v>
      </c>
      <c r="D25" s="199"/>
      <c r="E25" s="72">
        <v>385</v>
      </c>
      <c r="F25" s="33">
        <v>0</v>
      </c>
      <c r="G25" s="33">
        <v>385</v>
      </c>
      <c r="H25" s="33">
        <v>0</v>
      </c>
      <c r="I25" s="34">
        <f t="shared" si="1"/>
        <v>385</v>
      </c>
    </row>
    <row r="26" spans="1:9" ht="23.1" customHeight="1" x14ac:dyDescent="0.15">
      <c r="A26" s="225" t="s">
        <v>30</v>
      </c>
      <c r="B26" s="185"/>
      <c r="C26" s="186"/>
      <c r="D26" s="150" t="s">
        <v>31</v>
      </c>
      <c r="E26" s="27">
        <v>2066</v>
      </c>
      <c r="F26" s="25">
        <v>0</v>
      </c>
      <c r="G26" s="30" t="s">
        <v>24</v>
      </c>
      <c r="H26" s="30" t="s">
        <v>24</v>
      </c>
      <c r="I26" s="26">
        <v>2066</v>
      </c>
    </row>
    <row r="27" spans="1:9" ht="23.1" customHeight="1" x14ac:dyDescent="0.15">
      <c r="A27" s="187"/>
      <c r="B27" s="188"/>
      <c r="C27" s="189"/>
      <c r="D27" s="150" t="s">
        <v>32</v>
      </c>
      <c r="E27" s="27">
        <v>8184</v>
      </c>
      <c r="F27" s="25">
        <v>0</v>
      </c>
      <c r="G27" s="30" t="s">
        <v>24</v>
      </c>
      <c r="H27" s="30" t="s">
        <v>24</v>
      </c>
      <c r="I27" s="26">
        <v>8184</v>
      </c>
    </row>
    <row r="28" spans="1:9" ht="23.1" customHeight="1" x14ac:dyDescent="0.15">
      <c r="A28" s="190"/>
      <c r="B28" s="191"/>
      <c r="C28" s="192"/>
      <c r="D28" s="150" t="s">
        <v>20</v>
      </c>
      <c r="E28" s="27">
        <f>SUM(E26:E27)</f>
        <v>10250</v>
      </c>
      <c r="F28" s="25">
        <f>SUM(F26:F27)</f>
        <v>0</v>
      </c>
      <c r="G28" s="30" t="s">
        <v>24</v>
      </c>
      <c r="H28" s="30" t="s">
        <v>24</v>
      </c>
      <c r="I28" s="26">
        <f>SUM(I26:I27)</f>
        <v>10250</v>
      </c>
    </row>
    <row r="29" spans="1:9" ht="23.1" customHeight="1" x14ac:dyDescent="0.15">
      <c r="A29" s="226" t="s">
        <v>33</v>
      </c>
      <c r="B29" s="227"/>
      <c r="C29" s="221"/>
      <c r="D29" s="222"/>
      <c r="E29" s="27">
        <v>446494</v>
      </c>
      <c r="F29" s="25">
        <v>10</v>
      </c>
      <c r="G29" s="30" t="s">
        <v>118</v>
      </c>
      <c r="H29" s="30" t="s">
        <v>118</v>
      </c>
      <c r="I29" s="26">
        <v>446504</v>
      </c>
    </row>
    <row r="30" spans="1:9" ht="23.1" customHeight="1" x14ac:dyDescent="0.15">
      <c r="A30" s="228"/>
      <c r="B30" s="229"/>
      <c r="C30" s="198" t="s">
        <v>117</v>
      </c>
      <c r="D30" s="199"/>
      <c r="E30" s="27">
        <v>152912</v>
      </c>
      <c r="F30" s="25">
        <v>1</v>
      </c>
      <c r="G30" s="30" t="s">
        <v>118</v>
      </c>
      <c r="H30" s="30" t="s">
        <v>118</v>
      </c>
      <c r="I30" s="26">
        <v>152913</v>
      </c>
    </row>
    <row r="31" spans="1:9" ht="23.1" customHeight="1" x14ac:dyDescent="0.15">
      <c r="A31" s="145"/>
      <c r="B31" s="146"/>
      <c r="C31" s="37"/>
      <c r="D31" s="147" t="s">
        <v>28</v>
      </c>
      <c r="E31" s="27">
        <v>18976</v>
      </c>
      <c r="F31" s="25">
        <v>0</v>
      </c>
      <c r="G31" s="30" t="s">
        <v>118</v>
      </c>
      <c r="H31" s="30" t="s">
        <v>44</v>
      </c>
      <c r="I31" s="26">
        <v>18976</v>
      </c>
    </row>
    <row r="32" spans="1:9" ht="23.1" customHeight="1" x14ac:dyDescent="0.15">
      <c r="A32" s="228"/>
      <c r="B32" s="229"/>
      <c r="C32" s="221" t="s">
        <v>29</v>
      </c>
      <c r="D32" s="222"/>
      <c r="E32" s="27">
        <v>63723</v>
      </c>
      <c r="F32" s="25">
        <v>0</v>
      </c>
      <c r="G32" s="30" t="s">
        <v>118</v>
      </c>
      <c r="H32" s="30" t="s">
        <v>44</v>
      </c>
      <c r="I32" s="26">
        <v>63723</v>
      </c>
    </row>
    <row r="33" spans="1:9" ht="23.1" customHeight="1" x14ac:dyDescent="0.15">
      <c r="A33" s="218" t="s">
        <v>119</v>
      </c>
      <c r="B33" s="219"/>
      <c r="C33" s="221" t="s">
        <v>121</v>
      </c>
      <c r="D33" s="222"/>
      <c r="E33" s="27">
        <v>11186</v>
      </c>
      <c r="F33" s="25">
        <v>43</v>
      </c>
      <c r="G33" s="25">
        <v>11229</v>
      </c>
      <c r="H33" s="25">
        <v>0</v>
      </c>
      <c r="I33" s="26">
        <f>SUM(G33:H33)</f>
        <v>11229</v>
      </c>
    </row>
    <row r="34" spans="1:9" ht="23.1" customHeight="1" x14ac:dyDescent="0.15">
      <c r="A34" s="209"/>
      <c r="B34" s="220"/>
      <c r="C34" s="221" t="s">
        <v>122</v>
      </c>
      <c r="D34" s="222"/>
      <c r="E34" s="27">
        <v>2391</v>
      </c>
      <c r="F34" s="25">
        <v>7</v>
      </c>
      <c r="G34" s="25">
        <v>2398</v>
      </c>
      <c r="H34" s="25">
        <v>0</v>
      </c>
      <c r="I34" s="26">
        <f>SUM(G34:H34)</f>
        <v>2398</v>
      </c>
    </row>
    <row r="35" spans="1:9" ht="23.1" customHeight="1" x14ac:dyDescent="0.15">
      <c r="A35" s="209"/>
      <c r="B35" s="220"/>
      <c r="C35" s="221" t="s">
        <v>153</v>
      </c>
      <c r="D35" s="222"/>
      <c r="E35" s="27">
        <v>1</v>
      </c>
      <c r="F35" s="25">
        <v>0</v>
      </c>
      <c r="G35" s="25">
        <v>1</v>
      </c>
      <c r="H35" s="25">
        <v>0</v>
      </c>
      <c r="I35" s="26">
        <f>SUM(G35:H35)</f>
        <v>1</v>
      </c>
    </row>
    <row r="36" spans="1:9" ht="23.1" customHeight="1" x14ac:dyDescent="0.15">
      <c r="A36" s="209"/>
      <c r="B36" s="220"/>
      <c r="C36" s="221" t="s">
        <v>124</v>
      </c>
      <c r="D36" s="222"/>
      <c r="E36" s="27">
        <v>0</v>
      </c>
      <c r="F36" s="25">
        <v>0</v>
      </c>
      <c r="G36" s="25">
        <v>0</v>
      </c>
      <c r="H36" s="25">
        <v>0</v>
      </c>
      <c r="I36" s="26">
        <f>SUM(G36:H36)</f>
        <v>0</v>
      </c>
    </row>
    <row r="37" spans="1:9" ht="23.1" customHeight="1" x14ac:dyDescent="0.15">
      <c r="A37" s="209"/>
      <c r="B37" s="220"/>
      <c r="C37" s="223" t="s">
        <v>20</v>
      </c>
      <c r="D37" s="224"/>
      <c r="E37" s="27">
        <f>SUM(E33:E36)</f>
        <v>13578</v>
      </c>
      <c r="F37" s="25">
        <f>SUM(F33:F36)</f>
        <v>50</v>
      </c>
      <c r="G37" s="25">
        <f>SUM(G33:G36)</f>
        <v>13628</v>
      </c>
      <c r="H37" s="25">
        <f>SUM(H33:H36)</f>
        <v>0</v>
      </c>
      <c r="I37" s="26">
        <f>SUM(G37:H37)</f>
        <v>13628</v>
      </c>
    </row>
    <row r="38" spans="1:9" ht="23.1" customHeight="1" x14ac:dyDescent="0.15">
      <c r="A38" s="242" t="s">
        <v>43</v>
      </c>
      <c r="B38" s="243"/>
      <c r="C38" s="243"/>
      <c r="D38" s="244"/>
      <c r="E38" s="72">
        <v>17283</v>
      </c>
      <c r="F38" s="33">
        <v>0</v>
      </c>
      <c r="G38" s="43" t="s">
        <v>118</v>
      </c>
      <c r="H38" s="43" t="s">
        <v>118</v>
      </c>
      <c r="I38" s="34">
        <v>17283</v>
      </c>
    </row>
    <row r="39" spans="1:9" ht="23.1" customHeight="1" x14ac:dyDescent="0.15">
      <c r="A39" s="242" t="s">
        <v>45</v>
      </c>
      <c r="B39" s="243"/>
      <c r="C39" s="243"/>
      <c r="D39" s="244"/>
      <c r="E39" s="72">
        <v>5743</v>
      </c>
      <c r="F39" s="33">
        <v>0</v>
      </c>
      <c r="G39" s="33">
        <v>5743</v>
      </c>
      <c r="H39" s="33">
        <v>0</v>
      </c>
      <c r="I39" s="34">
        <f>SUM(G39:H39)</f>
        <v>5743</v>
      </c>
    </row>
    <row r="40" spans="1:9" ht="23.1" customHeight="1" x14ac:dyDescent="0.15">
      <c r="A40" s="242" t="s">
        <v>46</v>
      </c>
      <c r="B40" s="243"/>
      <c r="C40" s="243"/>
      <c r="D40" s="244"/>
      <c r="E40" s="72">
        <v>411</v>
      </c>
      <c r="F40" s="33">
        <v>0</v>
      </c>
      <c r="G40" s="33">
        <v>411</v>
      </c>
      <c r="H40" s="33">
        <v>0</v>
      </c>
      <c r="I40" s="34">
        <f>SUM(G40:H40)</f>
        <v>411</v>
      </c>
    </row>
    <row r="41" spans="1:9" ht="23.1" customHeight="1" x14ac:dyDescent="0.15">
      <c r="A41" s="232" t="s">
        <v>47</v>
      </c>
      <c r="B41" s="245"/>
      <c r="C41" s="246"/>
      <c r="D41" s="247"/>
      <c r="E41" s="138">
        <v>156851</v>
      </c>
      <c r="F41" s="33">
        <v>17</v>
      </c>
      <c r="G41" s="43" t="s">
        <v>118</v>
      </c>
      <c r="H41" s="43" t="s">
        <v>118</v>
      </c>
      <c r="I41" s="34">
        <v>156868</v>
      </c>
    </row>
    <row r="42" spans="1:9" ht="23.1" customHeight="1" x14ac:dyDescent="0.15">
      <c r="A42" s="232"/>
      <c r="B42" s="245"/>
      <c r="C42" s="248" t="s">
        <v>48</v>
      </c>
      <c r="D42" s="249"/>
      <c r="E42" s="72">
        <v>146557</v>
      </c>
      <c r="F42" s="33">
        <v>17</v>
      </c>
      <c r="G42" s="33">
        <v>146567</v>
      </c>
      <c r="H42" s="33">
        <v>7</v>
      </c>
      <c r="I42" s="34">
        <f>SUM(G42:H42)</f>
        <v>146574</v>
      </c>
    </row>
    <row r="43" spans="1:9" ht="23.1" customHeight="1" x14ac:dyDescent="0.15">
      <c r="A43" s="232"/>
      <c r="B43" s="245"/>
      <c r="C43" s="250" t="s">
        <v>49</v>
      </c>
      <c r="D43" s="251"/>
      <c r="E43" s="143">
        <v>9667</v>
      </c>
      <c r="F43" s="33">
        <v>0</v>
      </c>
      <c r="G43" s="43" t="s">
        <v>118</v>
      </c>
      <c r="H43" s="43" t="s">
        <v>118</v>
      </c>
      <c r="I43" s="34">
        <v>9667</v>
      </c>
    </row>
    <row r="44" spans="1:9" ht="23.1" customHeight="1" x14ac:dyDescent="0.15">
      <c r="A44" s="232"/>
      <c r="B44" s="245"/>
      <c r="C44" s="45"/>
      <c r="D44" s="46" t="s">
        <v>50</v>
      </c>
      <c r="E44" s="144">
        <v>3972</v>
      </c>
      <c r="F44" s="33">
        <v>0</v>
      </c>
      <c r="G44" s="43" t="s">
        <v>118</v>
      </c>
      <c r="H44" s="47" t="s">
        <v>118</v>
      </c>
      <c r="I44" s="34">
        <v>3972</v>
      </c>
    </row>
    <row r="45" spans="1:9" ht="23.1" customHeight="1" x14ac:dyDescent="0.15">
      <c r="A45" s="232"/>
      <c r="B45" s="245"/>
      <c r="C45" s="240" t="s">
        <v>51</v>
      </c>
      <c r="D45" s="244"/>
      <c r="E45" s="143">
        <v>8</v>
      </c>
      <c r="F45" s="48">
        <v>0</v>
      </c>
      <c r="G45" s="43" t="s">
        <v>118</v>
      </c>
      <c r="H45" s="47" t="s">
        <v>118</v>
      </c>
      <c r="I45" s="34">
        <v>8</v>
      </c>
    </row>
    <row r="46" spans="1:9" ht="23.1" customHeight="1" x14ac:dyDescent="0.15">
      <c r="A46" s="232"/>
      <c r="B46" s="245"/>
      <c r="C46" s="240" t="s">
        <v>52</v>
      </c>
      <c r="D46" s="244"/>
      <c r="E46" s="143">
        <v>1</v>
      </c>
      <c r="F46" s="48">
        <v>0</v>
      </c>
      <c r="G46" s="43" t="s">
        <v>44</v>
      </c>
      <c r="H46" s="47" t="s">
        <v>44</v>
      </c>
      <c r="I46" s="34">
        <v>1</v>
      </c>
    </row>
    <row r="47" spans="1:9" ht="23.1" customHeight="1" x14ac:dyDescent="0.15">
      <c r="A47" s="232"/>
      <c r="B47" s="245"/>
      <c r="C47" s="240" t="s">
        <v>53</v>
      </c>
      <c r="D47" s="241"/>
      <c r="E47" s="143">
        <v>115</v>
      </c>
      <c r="F47" s="48">
        <v>0</v>
      </c>
      <c r="G47" s="33">
        <v>115</v>
      </c>
      <c r="H47" s="44">
        <v>0</v>
      </c>
      <c r="I47" s="34">
        <f>SUM(G47:H47)</f>
        <v>115</v>
      </c>
    </row>
    <row r="48" spans="1:9" ht="23.1" customHeight="1" x14ac:dyDescent="0.15">
      <c r="A48" s="230" t="s">
        <v>54</v>
      </c>
      <c r="B48" s="231"/>
      <c r="C48" s="236" t="s">
        <v>49</v>
      </c>
      <c r="D48" s="237"/>
      <c r="E48" s="143">
        <v>65558</v>
      </c>
      <c r="F48" s="48">
        <v>0</v>
      </c>
      <c r="G48" s="43" t="s">
        <v>118</v>
      </c>
      <c r="H48" s="47" t="s">
        <v>118</v>
      </c>
      <c r="I48" s="34">
        <v>65558</v>
      </c>
    </row>
    <row r="49" spans="1:9" ht="23.1" customHeight="1" x14ac:dyDescent="0.15">
      <c r="A49" s="232"/>
      <c r="B49" s="233"/>
      <c r="C49" s="49"/>
      <c r="D49" s="50" t="s">
        <v>50</v>
      </c>
      <c r="E49" s="143">
        <v>30471</v>
      </c>
      <c r="F49" s="48">
        <v>0</v>
      </c>
      <c r="G49" s="43" t="s">
        <v>118</v>
      </c>
      <c r="H49" s="47" t="s">
        <v>118</v>
      </c>
      <c r="I49" s="34">
        <v>30471</v>
      </c>
    </row>
    <row r="50" spans="1:9" ht="23.1" customHeight="1" x14ac:dyDescent="0.15">
      <c r="A50" s="232"/>
      <c r="B50" s="233"/>
      <c r="C50" s="238" t="s">
        <v>55</v>
      </c>
      <c r="D50" s="239"/>
      <c r="E50" s="143">
        <v>2</v>
      </c>
      <c r="F50" s="48">
        <v>0</v>
      </c>
      <c r="G50" s="43" t="s">
        <v>118</v>
      </c>
      <c r="H50" s="47" t="s">
        <v>118</v>
      </c>
      <c r="I50" s="34">
        <v>2</v>
      </c>
    </row>
    <row r="51" spans="1:9" ht="23.1" customHeight="1" x14ac:dyDescent="0.15">
      <c r="A51" s="232"/>
      <c r="B51" s="233"/>
      <c r="C51" s="238" t="s">
        <v>56</v>
      </c>
      <c r="D51" s="239"/>
      <c r="E51" s="143">
        <v>2</v>
      </c>
      <c r="F51" s="48">
        <v>0</v>
      </c>
      <c r="G51" s="43" t="s">
        <v>118</v>
      </c>
      <c r="H51" s="47" t="s">
        <v>118</v>
      </c>
      <c r="I51" s="34">
        <v>2</v>
      </c>
    </row>
    <row r="52" spans="1:9" ht="23.1" customHeight="1" x14ac:dyDescent="0.15">
      <c r="A52" s="234"/>
      <c r="B52" s="235"/>
      <c r="C52" s="240" t="s">
        <v>53</v>
      </c>
      <c r="D52" s="241"/>
      <c r="E52" s="143">
        <v>4336</v>
      </c>
      <c r="F52" s="48">
        <v>0</v>
      </c>
      <c r="G52" s="33">
        <v>4336</v>
      </c>
      <c r="H52" s="44">
        <v>0</v>
      </c>
      <c r="I52" s="34">
        <f>SUM(G52:H52)</f>
        <v>4336</v>
      </c>
    </row>
    <row r="53" spans="1:9" ht="23.1" customHeight="1" x14ac:dyDescent="0.15">
      <c r="A53" s="242" t="s">
        <v>57</v>
      </c>
      <c r="B53" s="243"/>
      <c r="C53" s="243"/>
      <c r="D53" s="244"/>
      <c r="E53" s="143">
        <v>605</v>
      </c>
      <c r="F53" s="48">
        <v>0</v>
      </c>
      <c r="G53" s="43" t="s">
        <v>118</v>
      </c>
      <c r="H53" s="47" t="s">
        <v>118</v>
      </c>
      <c r="I53" s="34">
        <v>605</v>
      </c>
    </row>
    <row r="54" spans="1:9" ht="23.1" customHeight="1" thickBot="1" x14ac:dyDescent="0.2">
      <c r="A54" s="252" t="s">
        <v>58</v>
      </c>
      <c r="B54" s="253"/>
      <c r="C54" s="253"/>
      <c r="D54" s="254"/>
      <c r="E54" s="137">
        <v>0</v>
      </c>
      <c r="F54" s="51">
        <v>0</v>
      </c>
      <c r="G54" s="52" t="s">
        <v>118</v>
      </c>
      <c r="H54" s="53" t="s">
        <v>44</v>
      </c>
      <c r="I54" s="54">
        <v>0</v>
      </c>
    </row>
    <row r="55" spans="1:9" ht="28.5" x14ac:dyDescent="0.3">
      <c r="A55" s="201" t="str">
        <f>A1</f>
        <v>検査関係業務量報告</v>
      </c>
      <c r="B55" s="201"/>
      <c r="C55" s="201"/>
      <c r="D55" s="201"/>
      <c r="E55" s="201"/>
      <c r="F55" s="201"/>
      <c r="G55" s="201"/>
      <c r="H55" s="201"/>
      <c r="I55" s="201"/>
    </row>
    <row r="56" spans="1:9" ht="12.75" customHeight="1" x14ac:dyDescent="0.3">
      <c r="A56" s="55"/>
      <c r="B56" s="55"/>
      <c r="C56" s="55"/>
      <c r="D56" s="55"/>
      <c r="E56" s="55"/>
      <c r="F56" s="55"/>
      <c r="G56" s="55"/>
      <c r="H56" s="55"/>
      <c r="I56" s="55"/>
    </row>
    <row r="57" spans="1:9" ht="15.75" customHeight="1" x14ac:dyDescent="0.2">
      <c r="A57" s="56"/>
      <c r="B57" s="57"/>
      <c r="C57" s="57"/>
      <c r="F57" s="7"/>
      <c r="G57" s="7"/>
      <c r="H57" s="8"/>
      <c r="I57" s="255" t="str">
        <f>IF(I3="","",I3)</f>
        <v/>
      </c>
    </row>
    <row r="58" spans="1:9" ht="23.25" customHeight="1" x14ac:dyDescent="0.15">
      <c r="A58" s="256" t="str">
        <f>A4</f>
        <v>令和 2年 7月</v>
      </c>
      <c r="B58" s="257"/>
      <c r="C58" s="257"/>
      <c r="D58" s="257"/>
      <c r="E58" s="257"/>
      <c r="F58" s="257"/>
      <c r="G58" s="257"/>
      <c r="H58" s="257"/>
      <c r="I58" s="255"/>
    </row>
    <row r="59" spans="1:9" ht="20.25" customHeight="1" thickBot="1" x14ac:dyDescent="0.2">
      <c r="A59" s="58" t="str">
        <f>A5</f>
        <v>全国計</v>
      </c>
      <c r="B59" s="59"/>
      <c r="C59" s="59"/>
      <c r="D59" s="59"/>
      <c r="E59" s="10"/>
      <c r="F59" s="11"/>
      <c r="G59" s="11"/>
      <c r="H59" s="11"/>
      <c r="I59" s="14" t="s">
        <v>59</v>
      </c>
    </row>
    <row r="60" spans="1:9" ht="23.1" customHeight="1" thickBot="1" x14ac:dyDescent="0.2">
      <c r="A60" s="204" t="s">
        <v>125</v>
      </c>
      <c r="B60" s="205"/>
      <c r="C60" s="205"/>
      <c r="D60" s="206"/>
      <c r="E60" s="148" t="s">
        <v>8</v>
      </c>
      <c r="F60" s="18" t="s">
        <v>9</v>
      </c>
      <c r="G60" s="18" t="s">
        <v>10</v>
      </c>
      <c r="H60" s="18" t="s">
        <v>11</v>
      </c>
      <c r="I60" s="19" t="s">
        <v>126</v>
      </c>
    </row>
    <row r="61" spans="1:9" ht="23.1" customHeight="1" x14ac:dyDescent="0.15">
      <c r="A61" s="258" t="s">
        <v>60</v>
      </c>
      <c r="B61" s="259"/>
      <c r="C61" s="223" t="s">
        <v>61</v>
      </c>
      <c r="D61" s="264"/>
      <c r="E61" s="61">
        <v>577</v>
      </c>
      <c r="F61" s="62">
        <v>0</v>
      </c>
      <c r="G61" s="30" t="s">
        <v>118</v>
      </c>
      <c r="H61" s="63" t="s">
        <v>154</v>
      </c>
      <c r="I61" s="34">
        <v>577</v>
      </c>
    </row>
    <row r="62" spans="1:9" ht="23.1" customHeight="1" x14ac:dyDescent="0.15">
      <c r="A62" s="260"/>
      <c r="B62" s="261"/>
      <c r="C62" s="223" t="s">
        <v>62</v>
      </c>
      <c r="D62" s="264"/>
      <c r="E62" s="61">
        <v>4237</v>
      </c>
      <c r="F62" s="62">
        <v>36</v>
      </c>
      <c r="G62" s="30" t="s">
        <v>118</v>
      </c>
      <c r="H62" s="63" t="s">
        <v>118</v>
      </c>
      <c r="I62" s="34">
        <v>4273</v>
      </c>
    </row>
    <row r="63" spans="1:9" ht="23.1" customHeight="1" x14ac:dyDescent="0.15">
      <c r="A63" s="260"/>
      <c r="B63" s="261"/>
      <c r="C63" s="223" t="s">
        <v>63</v>
      </c>
      <c r="D63" s="264"/>
      <c r="E63" s="61">
        <v>170</v>
      </c>
      <c r="F63" s="62">
        <v>1</v>
      </c>
      <c r="G63" s="30" t="s">
        <v>154</v>
      </c>
      <c r="H63" s="63" t="s">
        <v>118</v>
      </c>
      <c r="I63" s="34">
        <v>171</v>
      </c>
    </row>
    <row r="64" spans="1:9" ht="23.1" customHeight="1" x14ac:dyDescent="0.15">
      <c r="A64" s="262"/>
      <c r="B64" s="263"/>
      <c r="C64" s="223" t="s">
        <v>20</v>
      </c>
      <c r="D64" s="224"/>
      <c r="E64" s="27">
        <f>SUM(E61:E63)</f>
        <v>4984</v>
      </c>
      <c r="F64" s="25">
        <f>SUM(F61:F63)</f>
        <v>37</v>
      </c>
      <c r="G64" s="30" t="s">
        <v>154</v>
      </c>
      <c r="H64" s="30" t="s">
        <v>118</v>
      </c>
      <c r="I64" s="26">
        <f>SUM(I61:I63)</f>
        <v>5021</v>
      </c>
    </row>
    <row r="65" spans="1:9" ht="23.1" customHeight="1" x14ac:dyDescent="0.15">
      <c r="A65" s="258" t="s">
        <v>141</v>
      </c>
      <c r="B65" s="259"/>
      <c r="C65" s="227" t="s">
        <v>142</v>
      </c>
      <c r="D65" s="64" t="s">
        <v>127</v>
      </c>
      <c r="E65" s="27">
        <v>0</v>
      </c>
      <c r="F65" s="25">
        <v>0</v>
      </c>
      <c r="G65" s="25">
        <v>0</v>
      </c>
      <c r="H65" s="25">
        <v>0</v>
      </c>
      <c r="I65" s="34">
        <f t="shared" ref="I65:I76" si="2">SUM(G65:H65)</f>
        <v>0</v>
      </c>
    </row>
    <row r="66" spans="1:9" ht="23.1" customHeight="1" x14ac:dyDescent="0.15">
      <c r="A66" s="260"/>
      <c r="B66" s="261"/>
      <c r="C66" s="267"/>
      <c r="D66" s="64" t="s">
        <v>151</v>
      </c>
      <c r="E66" s="27">
        <v>572</v>
      </c>
      <c r="F66" s="25">
        <v>0</v>
      </c>
      <c r="G66" s="25">
        <v>572</v>
      </c>
      <c r="H66" s="25">
        <v>0</v>
      </c>
      <c r="I66" s="34">
        <f t="shared" si="2"/>
        <v>572</v>
      </c>
    </row>
    <row r="67" spans="1:9" ht="23.1" customHeight="1" x14ac:dyDescent="0.15">
      <c r="A67" s="260"/>
      <c r="B67" s="261"/>
      <c r="C67" s="227" t="s">
        <v>155</v>
      </c>
      <c r="D67" s="64" t="s">
        <v>127</v>
      </c>
      <c r="E67" s="27">
        <v>1</v>
      </c>
      <c r="F67" s="25">
        <v>0</v>
      </c>
      <c r="G67" s="25">
        <v>1</v>
      </c>
      <c r="H67" s="25">
        <v>0</v>
      </c>
      <c r="I67" s="34">
        <f t="shared" si="2"/>
        <v>1</v>
      </c>
    </row>
    <row r="68" spans="1:9" ht="23.1" customHeight="1" x14ac:dyDescent="0.15">
      <c r="A68" s="260"/>
      <c r="B68" s="261"/>
      <c r="C68" s="267"/>
      <c r="D68" s="64" t="s">
        <v>151</v>
      </c>
      <c r="E68" s="27">
        <v>4229</v>
      </c>
      <c r="F68" s="25">
        <v>27</v>
      </c>
      <c r="G68" s="25">
        <v>4256</v>
      </c>
      <c r="H68" s="25">
        <v>0</v>
      </c>
      <c r="I68" s="34">
        <f t="shared" si="2"/>
        <v>4256</v>
      </c>
    </row>
    <row r="69" spans="1:9" ht="23.1" customHeight="1" x14ac:dyDescent="0.15">
      <c r="A69" s="260"/>
      <c r="B69" s="261"/>
      <c r="C69" s="227" t="s">
        <v>156</v>
      </c>
      <c r="D69" s="64" t="s">
        <v>157</v>
      </c>
      <c r="E69" s="27">
        <v>0</v>
      </c>
      <c r="F69" s="25">
        <v>0</v>
      </c>
      <c r="G69" s="25">
        <v>0</v>
      </c>
      <c r="H69" s="25">
        <v>0</v>
      </c>
      <c r="I69" s="34">
        <f t="shared" si="2"/>
        <v>0</v>
      </c>
    </row>
    <row r="70" spans="1:9" ht="23.1" customHeight="1" x14ac:dyDescent="0.15">
      <c r="A70" s="260"/>
      <c r="B70" s="261"/>
      <c r="C70" s="267"/>
      <c r="D70" s="64" t="s">
        <v>128</v>
      </c>
      <c r="E70" s="27">
        <v>159</v>
      </c>
      <c r="F70" s="25">
        <v>1</v>
      </c>
      <c r="G70" s="25">
        <v>160</v>
      </c>
      <c r="H70" s="25">
        <v>0</v>
      </c>
      <c r="I70" s="34">
        <f t="shared" si="2"/>
        <v>160</v>
      </c>
    </row>
    <row r="71" spans="1:9" ht="23.1" customHeight="1" x14ac:dyDescent="0.15">
      <c r="A71" s="265"/>
      <c r="B71" s="266"/>
      <c r="C71" s="223" t="s">
        <v>20</v>
      </c>
      <c r="D71" s="224"/>
      <c r="E71" s="27">
        <f>SUM(E65:E70)</f>
        <v>4961</v>
      </c>
      <c r="F71" s="25">
        <f>SUM(F65:F70)</f>
        <v>28</v>
      </c>
      <c r="G71" s="25">
        <f>SUM(G65:G70)</f>
        <v>4989</v>
      </c>
      <c r="H71" s="25">
        <f>SUM(H65:H70)</f>
        <v>0</v>
      </c>
      <c r="I71" s="34">
        <f t="shared" si="2"/>
        <v>4989</v>
      </c>
    </row>
    <row r="72" spans="1:9" ht="23.1" customHeight="1" x14ac:dyDescent="0.15">
      <c r="A72" s="258" t="s">
        <v>129</v>
      </c>
      <c r="B72" s="259"/>
      <c r="C72" s="221" t="s">
        <v>158</v>
      </c>
      <c r="D72" s="222"/>
      <c r="E72" s="65">
        <v>631</v>
      </c>
      <c r="F72" s="66">
        <v>0</v>
      </c>
      <c r="G72" s="25">
        <v>631</v>
      </c>
      <c r="H72" s="25">
        <v>0</v>
      </c>
      <c r="I72" s="34">
        <f t="shared" si="2"/>
        <v>631</v>
      </c>
    </row>
    <row r="73" spans="1:9" ht="23.1" customHeight="1" x14ac:dyDescent="0.15">
      <c r="A73" s="260"/>
      <c r="B73" s="261"/>
      <c r="C73" s="221" t="s">
        <v>131</v>
      </c>
      <c r="D73" s="222"/>
      <c r="E73" s="65">
        <v>4298</v>
      </c>
      <c r="F73" s="66">
        <v>37</v>
      </c>
      <c r="G73" s="25">
        <v>4335</v>
      </c>
      <c r="H73" s="25">
        <v>0</v>
      </c>
      <c r="I73" s="34">
        <f t="shared" si="2"/>
        <v>4335</v>
      </c>
    </row>
    <row r="74" spans="1:9" ht="23.1" customHeight="1" x14ac:dyDescent="0.15">
      <c r="A74" s="260"/>
      <c r="B74" s="261"/>
      <c r="C74" s="221" t="s">
        <v>72</v>
      </c>
      <c r="D74" s="222"/>
      <c r="E74" s="65">
        <v>186</v>
      </c>
      <c r="F74" s="66">
        <v>1</v>
      </c>
      <c r="G74" s="25">
        <v>187</v>
      </c>
      <c r="H74" s="25">
        <v>0</v>
      </c>
      <c r="I74" s="34">
        <f t="shared" si="2"/>
        <v>187</v>
      </c>
    </row>
    <row r="75" spans="1:9" ht="23.1" customHeight="1" x14ac:dyDescent="0.15">
      <c r="A75" s="260"/>
      <c r="B75" s="261"/>
      <c r="C75" s="221" t="s">
        <v>73</v>
      </c>
      <c r="D75" s="222"/>
      <c r="E75" s="65">
        <v>40</v>
      </c>
      <c r="F75" s="66">
        <v>0</v>
      </c>
      <c r="G75" s="25">
        <v>40</v>
      </c>
      <c r="H75" s="25">
        <v>0</v>
      </c>
      <c r="I75" s="34">
        <f t="shared" si="2"/>
        <v>40</v>
      </c>
    </row>
    <row r="76" spans="1:9" ht="23.1" customHeight="1" x14ac:dyDescent="0.15">
      <c r="A76" s="265"/>
      <c r="B76" s="266"/>
      <c r="C76" s="223" t="s">
        <v>20</v>
      </c>
      <c r="D76" s="224"/>
      <c r="E76" s="65">
        <f>SUM(E72:E75)</f>
        <v>5155</v>
      </c>
      <c r="F76" s="66">
        <f>SUM(F72:F75)</f>
        <v>38</v>
      </c>
      <c r="G76" s="66">
        <f>SUM(G72:G75)</f>
        <v>5193</v>
      </c>
      <c r="H76" s="66">
        <f>SUM(H72:H75)</f>
        <v>0</v>
      </c>
      <c r="I76" s="34">
        <f t="shared" si="2"/>
        <v>5193</v>
      </c>
    </row>
    <row r="77" spans="1:9" ht="23.1" customHeight="1" x14ac:dyDescent="0.15">
      <c r="A77" s="258" t="s">
        <v>74</v>
      </c>
      <c r="B77" s="259"/>
      <c r="C77" s="221" t="s">
        <v>130</v>
      </c>
      <c r="D77" s="222"/>
      <c r="E77" s="27">
        <v>5204</v>
      </c>
      <c r="F77" s="25">
        <v>0</v>
      </c>
      <c r="G77" s="30" t="s">
        <v>118</v>
      </c>
      <c r="H77" s="30" t="s">
        <v>118</v>
      </c>
      <c r="I77" s="34">
        <v>5204</v>
      </c>
    </row>
    <row r="78" spans="1:9" ht="23.1" customHeight="1" x14ac:dyDescent="0.15">
      <c r="A78" s="260"/>
      <c r="B78" s="261"/>
      <c r="C78" s="221" t="s">
        <v>131</v>
      </c>
      <c r="D78" s="222"/>
      <c r="E78" s="27">
        <v>35385</v>
      </c>
      <c r="F78" s="25">
        <v>711</v>
      </c>
      <c r="G78" s="30" t="s">
        <v>118</v>
      </c>
      <c r="H78" s="30" t="s">
        <v>118</v>
      </c>
      <c r="I78" s="34">
        <v>36096</v>
      </c>
    </row>
    <row r="79" spans="1:9" ht="23.1" customHeight="1" x14ac:dyDescent="0.15">
      <c r="A79" s="260"/>
      <c r="B79" s="261"/>
      <c r="C79" s="221" t="s">
        <v>132</v>
      </c>
      <c r="D79" s="222"/>
      <c r="E79" s="27">
        <v>1272</v>
      </c>
      <c r="F79" s="25">
        <v>18</v>
      </c>
      <c r="G79" s="30" t="s">
        <v>118</v>
      </c>
      <c r="H79" s="30" t="s">
        <v>118</v>
      </c>
      <c r="I79" s="34">
        <v>1290</v>
      </c>
    </row>
    <row r="80" spans="1:9" ht="23.1" customHeight="1" x14ac:dyDescent="0.15">
      <c r="A80" s="260"/>
      <c r="B80" s="261"/>
      <c r="C80" s="227" t="s">
        <v>73</v>
      </c>
      <c r="D80" s="278"/>
      <c r="E80" s="67">
        <v>334</v>
      </c>
      <c r="F80" s="68">
        <v>0</v>
      </c>
      <c r="G80" s="30" t="s">
        <v>118</v>
      </c>
      <c r="H80" s="30" t="s">
        <v>118</v>
      </c>
      <c r="I80" s="69">
        <v>334</v>
      </c>
    </row>
    <row r="81" spans="1:9" ht="23.1" customHeight="1" x14ac:dyDescent="0.15">
      <c r="A81" s="265"/>
      <c r="B81" s="266"/>
      <c r="C81" s="279" t="s">
        <v>20</v>
      </c>
      <c r="D81" s="222"/>
      <c r="E81" s="27">
        <f>SUM(E77:E80)</f>
        <v>42195</v>
      </c>
      <c r="F81" s="25">
        <f>SUM(F77:F80)</f>
        <v>729</v>
      </c>
      <c r="G81" s="30" t="s">
        <v>118</v>
      </c>
      <c r="H81" s="30" t="s">
        <v>118</v>
      </c>
      <c r="I81" s="26">
        <f>SUM(I77:I80)</f>
        <v>42924</v>
      </c>
    </row>
    <row r="82" spans="1:9" ht="23.1" customHeight="1" x14ac:dyDescent="0.15">
      <c r="A82" s="258" t="s">
        <v>77</v>
      </c>
      <c r="B82" s="268"/>
      <c r="C82" s="271" t="s">
        <v>13</v>
      </c>
      <c r="D82" s="272"/>
      <c r="E82" s="27">
        <v>49179</v>
      </c>
      <c r="F82" s="25">
        <v>0</v>
      </c>
      <c r="G82" s="30" t="s">
        <v>118</v>
      </c>
      <c r="H82" s="30" t="s">
        <v>118</v>
      </c>
      <c r="I82" s="26">
        <v>49179</v>
      </c>
    </row>
    <row r="83" spans="1:9" ht="23.1" customHeight="1" x14ac:dyDescent="0.15">
      <c r="A83" s="260"/>
      <c r="B83" s="269"/>
      <c r="C83" s="70"/>
      <c r="D83" s="71" t="s">
        <v>78</v>
      </c>
      <c r="E83" s="72">
        <v>49107</v>
      </c>
      <c r="F83" s="33">
        <v>0</v>
      </c>
      <c r="G83" s="43" t="s">
        <v>118</v>
      </c>
      <c r="H83" s="43" t="s">
        <v>118</v>
      </c>
      <c r="I83" s="34">
        <v>49107</v>
      </c>
    </row>
    <row r="84" spans="1:9" ht="23.1" customHeight="1" x14ac:dyDescent="0.15">
      <c r="A84" s="270"/>
      <c r="B84" s="269"/>
      <c r="C84" s="273" t="s">
        <v>79</v>
      </c>
      <c r="D84" s="272"/>
      <c r="E84" s="27">
        <v>11333</v>
      </c>
      <c r="F84" s="25">
        <v>0</v>
      </c>
      <c r="G84" s="30" t="s">
        <v>118</v>
      </c>
      <c r="H84" s="30" t="s">
        <v>118</v>
      </c>
      <c r="I84" s="26">
        <v>11333</v>
      </c>
    </row>
    <row r="85" spans="1:9" ht="23.1" customHeight="1" x14ac:dyDescent="0.15">
      <c r="A85" s="270"/>
      <c r="B85" s="269"/>
      <c r="C85" s="273" t="s">
        <v>80</v>
      </c>
      <c r="D85" s="272"/>
      <c r="E85" s="27">
        <v>624</v>
      </c>
      <c r="F85" s="25">
        <v>0</v>
      </c>
      <c r="G85" s="30" t="s">
        <v>118</v>
      </c>
      <c r="H85" s="30" t="s">
        <v>118</v>
      </c>
      <c r="I85" s="26">
        <v>624</v>
      </c>
    </row>
    <row r="86" spans="1:9" ht="23.1" customHeight="1" x14ac:dyDescent="0.15">
      <c r="A86" s="270"/>
      <c r="B86" s="269"/>
      <c r="C86" s="271" t="s">
        <v>20</v>
      </c>
      <c r="D86" s="274"/>
      <c r="E86" s="61">
        <f>SUM(E82,E84,E85)</f>
        <v>61136</v>
      </c>
      <c r="F86" s="66">
        <f>SUM(F82,F84,F85)</f>
        <v>0</v>
      </c>
      <c r="G86" s="30" t="s">
        <v>118</v>
      </c>
      <c r="H86" s="73" t="s">
        <v>118</v>
      </c>
      <c r="I86" s="74">
        <f>SUM(I82,I84,I85)</f>
        <v>61136</v>
      </c>
    </row>
    <row r="87" spans="1:9" ht="23.1" customHeight="1" thickBot="1" x14ac:dyDescent="0.2">
      <c r="A87" s="275" t="s">
        <v>81</v>
      </c>
      <c r="B87" s="276"/>
      <c r="C87" s="276"/>
      <c r="D87" s="277"/>
      <c r="E87" s="133">
        <v>389503</v>
      </c>
      <c r="F87" s="75">
        <v>52</v>
      </c>
      <c r="G87" s="43" t="s">
        <v>118</v>
      </c>
      <c r="H87" s="43" t="s">
        <v>118</v>
      </c>
      <c r="I87" s="34">
        <v>389555</v>
      </c>
    </row>
    <row r="88" spans="1:9" ht="23.1" customHeight="1" thickBot="1" x14ac:dyDescent="0.2">
      <c r="A88" s="302" t="s">
        <v>133</v>
      </c>
      <c r="B88" s="303"/>
      <c r="C88" s="303"/>
      <c r="D88" s="304"/>
      <c r="E88" s="134">
        <f>SUM(E14,E17,E18,E21,E22,E76)</f>
        <v>985470</v>
      </c>
      <c r="F88" s="76">
        <f>SUM(F14,F17,F18,F21,F22,F76)</f>
        <v>19967</v>
      </c>
      <c r="G88" s="76">
        <f>SUM(G14,G17,G21,G22,G76)</f>
        <v>1005250</v>
      </c>
      <c r="H88" s="76">
        <f>SUM(H14,H17,H21,H22,H76)</f>
        <v>187</v>
      </c>
      <c r="I88" s="80">
        <f>SUM(I14,I17,I18,I21,I22,I76)</f>
        <v>1005437</v>
      </c>
    </row>
    <row r="89" spans="1:9" ht="23.1" customHeight="1" thickBot="1" x14ac:dyDescent="0.2">
      <c r="A89" s="302" t="s">
        <v>83</v>
      </c>
      <c r="B89" s="303"/>
      <c r="C89" s="303"/>
      <c r="D89" s="304"/>
      <c r="E89" s="156">
        <f>SUM(E14,E17,E18,E21,E22,E28,E29,E37,E38,E39,E40,E41,E48,E50,E51,E52,E53,E54,E76)</f>
        <v>1706583</v>
      </c>
      <c r="F89" s="77">
        <f>SUM(F14,F17,F18,F21,F22,F28,F29,F37,F38,F39,F40,F41,F48,F50,F51,F52,F53,F54,F76)</f>
        <v>20044</v>
      </c>
      <c r="G89" s="78" t="s">
        <v>118</v>
      </c>
      <c r="H89" s="78" t="s">
        <v>118</v>
      </c>
      <c r="I89" s="80">
        <f>SUM(I14,I17,I18,I21,I22,I28,I29,I37,I38,I39,I40,I41,I48,I50,I51,I52,I53,I54,I76)</f>
        <v>1726627</v>
      </c>
    </row>
    <row r="90" spans="1:9" ht="23.1" customHeight="1" thickBot="1" x14ac:dyDescent="0.2">
      <c r="A90" s="302" t="s">
        <v>84</v>
      </c>
      <c r="B90" s="303"/>
      <c r="C90" s="303"/>
      <c r="D90" s="304"/>
      <c r="E90" s="79" t="s">
        <v>118</v>
      </c>
      <c r="F90" s="78" t="s">
        <v>118</v>
      </c>
      <c r="G90" s="78" t="s">
        <v>118</v>
      </c>
      <c r="H90" s="78" t="s">
        <v>118</v>
      </c>
      <c r="I90" s="80">
        <f>SUM(I11,I13,I16,I18,I20,I22)</f>
        <v>359444</v>
      </c>
    </row>
    <row r="91" spans="1:9" ht="23.1" customHeight="1" thickBot="1" x14ac:dyDescent="0.2">
      <c r="A91" s="302" t="s">
        <v>85</v>
      </c>
      <c r="B91" s="303"/>
      <c r="C91" s="303"/>
      <c r="D91" s="304"/>
      <c r="E91" s="81">
        <f>IF(I90=0,0,IF(I81=0,0,I81/I90))</f>
        <v>0.11941776744082527</v>
      </c>
      <c r="F91" s="82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83"/>
      <c r="G92" s="83"/>
      <c r="H92" s="83"/>
      <c r="I92" s="83"/>
    </row>
    <row r="93" spans="1:9" s="17" customFormat="1" ht="17.25" customHeight="1" thickBot="1" x14ac:dyDescent="0.2">
      <c r="A93" s="84" t="s">
        <v>86</v>
      </c>
      <c r="C93" s="84"/>
      <c r="D93" s="84"/>
      <c r="E93" s="85"/>
      <c r="F93" s="85"/>
      <c r="G93" s="85"/>
      <c r="H93" s="85"/>
      <c r="I93" s="86"/>
    </row>
    <row r="94" spans="1:9" s="17" customFormat="1" ht="18.75" customHeight="1" thickBot="1" x14ac:dyDescent="0.2">
      <c r="A94" s="283" t="s">
        <v>125</v>
      </c>
      <c r="B94" s="284"/>
      <c r="C94" s="284"/>
      <c r="D94" s="285"/>
      <c r="E94" s="152" t="s">
        <v>8</v>
      </c>
      <c r="F94" s="88" t="s">
        <v>9</v>
      </c>
      <c r="G94" s="88" t="s">
        <v>10</v>
      </c>
      <c r="H94" s="88" t="s">
        <v>11</v>
      </c>
      <c r="I94" s="89" t="s">
        <v>126</v>
      </c>
    </row>
    <row r="95" spans="1:9" s="17" customFormat="1" ht="23.1" hidden="1" customHeight="1" thickBot="1" x14ac:dyDescent="0.2">
      <c r="A95" s="305" t="s">
        <v>130</v>
      </c>
      <c r="B95" s="306"/>
      <c r="C95" s="90" t="s">
        <v>134</v>
      </c>
      <c r="D95" s="91" t="s">
        <v>15</v>
      </c>
      <c r="E95" s="92">
        <v>0</v>
      </c>
      <c r="F95" s="93">
        <v>0</v>
      </c>
      <c r="G95" s="93">
        <v>0</v>
      </c>
      <c r="H95" s="94" t="s">
        <v>24</v>
      </c>
      <c r="I95" s="80">
        <f>SUM(G95:H95)</f>
        <v>0</v>
      </c>
    </row>
    <row r="96" spans="1:9" s="17" customFormat="1" ht="23.1" customHeight="1" thickBot="1" x14ac:dyDescent="0.2">
      <c r="A96" s="280" t="s">
        <v>131</v>
      </c>
      <c r="B96" s="281"/>
      <c r="C96" s="282"/>
      <c r="D96" s="91" t="s">
        <v>18</v>
      </c>
      <c r="E96" s="92">
        <v>208498</v>
      </c>
      <c r="F96" s="93">
        <v>1584</v>
      </c>
      <c r="G96" s="93">
        <v>210082</v>
      </c>
      <c r="H96" s="94" t="s">
        <v>118</v>
      </c>
      <c r="I96" s="95">
        <f t="shared" ref="I96" si="3">SUM(G96:H96)</f>
        <v>210082</v>
      </c>
    </row>
    <row r="97" spans="1:9" s="17" customFormat="1" ht="9.75" customHeight="1" x14ac:dyDescent="0.15">
      <c r="A97" s="96"/>
      <c r="B97" s="96"/>
      <c r="C97" s="96"/>
      <c r="D97" s="96"/>
      <c r="E97" s="96"/>
      <c r="F97" s="96"/>
      <c r="G97" s="96"/>
      <c r="H97" s="96"/>
      <c r="I97" s="96"/>
    </row>
    <row r="98" spans="1:9" s="17" customFormat="1" ht="17.25" customHeight="1" thickBot="1" x14ac:dyDescent="0.2">
      <c r="A98" s="84" t="s">
        <v>91</v>
      </c>
      <c r="C98" s="84"/>
      <c r="D98" s="84"/>
      <c r="E98" s="85"/>
      <c r="F98" s="85"/>
      <c r="G98" s="85"/>
      <c r="H98" s="85"/>
      <c r="I98" s="86"/>
    </row>
    <row r="99" spans="1:9" s="17" customFormat="1" ht="18.75" customHeight="1" thickBot="1" x14ac:dyDescent="0.2">
      <c r="A99" s="283" t="s">
        <v>125</v>
      </c>
      <c r="B99" s="284"/>
      <c r="C99" s="284"/>
      <c r="D99" s="285"/>
      <c r="E99" s="152" t="s">
        <v>8</v>
      </c>
      <c r="F99" s="88" t="s">
        <v>9</v>
      </c>
      <c r="G99" s="88" t="s">
        <v>10</v>
      </c>
      <c r="H99" s="88" t="s">
        <v>11</v>
      </c>
      <c r="I99" s="89" t="s">
        <v>126</v>
      </c>
    </row>
    <row r="100" spans="1:9" s="17" customFormat="1" ht="23.1" hidden="1" customHeight="1" x14ac:dyDescent="0.15">
      <c r="A100" s="286" t="s">
        <v>13</v>
      </c>
      <c r="B100" s="287"/>
      <c r="C100" s="292" t="s">
        <v>134</v>
      </c>
      <c r="D100" s="155" t="s">
        <v>15</v>
      </c>
      <c r="E100" s="135">
        <f>E10+E95</f>
        <v>153808</v>
      </c>
      <c r="F100" s="99">
        <f>F10+F95</f>
        <v>0</v>
      </c>
      <c r="G100" s="99">
        <f>G10+G95</f>
        <v>153794</v>
      </c>
      <c r="H100" s="99">
        <f>H10</f>
        <v>14</v>
      </c>
      <c r="I100" s="100">
        <f>I10+I95</f>
        <v>153808</v>
      </c>
    </row>
    <row r="101" spans="1:9" s="17" customFormat="1" ht="23.1" hidden="1" customHeight="1" x14ac:dyDescent="0.15">
      <c r="A101" s="288"/>
      <c r="B101" s="289"/>
      <c r="C101" s="293"/>
      <c r="D101" s="147" t="s">
        <v>128</v>
      </c>
      <c r="E101" s="72">
        <f>E11</f>
        <v>1273</v>
      </c>
      <c r="F101" s="32">
        <f t="shared" ref="F101:I101" si="4">F11</f>
        <v>0</v>
      </c>
      <c r="G101" s="32">
        <f t="shared" si="4"/>
        <v>1273</v>
      </c>
      <c r="H101" s="32">
        <f>H11</f>
        <v>0</v>
      </c>
      <c r="I101" s="136">
        <f t="shared" si="4"/>
        <v>1273</v>
      </c>
    </row>
    <row r="102" spans="1:9" s="17" customFormat="1" ht="23.1" hidden="1" customHeight="1" thickBot="1" x14ac:dyDescent="0.2">
      <c r="A102" s="290"/>
      <c r="B102" s="291"/>
      <c r="C102" s="294" t="s">
        <v>20</v>
      </c>
      <c r="D102" s="254"/>
      <c r="E102" s="137">
        <f>E100+E101</f>
        <v>155081</v>
      </c>
      <c r="F102" s="101">
        <f>F100+F101</f>
        <v>0</v>
      </c>
      <c r="G102" s="101">
        <f>G100+G101</f>
        <v>155067</v>
      </c>
      <c r="H102" s="101">
        <f t="shared" ref="H102:I102" si="5">H100+H101</f>
        <v>14</v>
      </c>
      <c r="I102" s="54">
        <f t="shared" si="5"/>
        <v>155081</v>
      </c>
    </row>
    <row r="103" spans="1:9" s="17" customFormat="1" ht="23.1" customHeight="1" x14ac:dyDescent="0.15">
      <c r="A103" s="295" t="s">
        <v>131</v>
      </c>
      <c r="B103" s="296"/>
      <c r="C103" s="297"/>
      <c r="D103" s="155" t="s">
        <v>18</v>
      </c>
      <c r="E103" s="135">
        <f>E15+E96</f>
        <v>662252</v>
      </c>
      <c r="F103" s="99">
        <f>F15+F96</f>
        <v>9429</v>
      </c>
      <c r="G103" s="99">
        <f>G15+G96</f>
        <v>671535</v>
      </c>
      <c r="H103" s="99">
        <f>H15</f>
        <v>146</v>
      </c>
      <c r="I103" s="100">
        <f t="shared" ref="I103" si="6">I15+I96</f>
        <v>671681</v>
      </c>
    </row>
    <row r="104" spans="1:9" s="17" customFormat="1" ht="23.1" customHeight="1" x14ac:dyDescent="0.15">
      <c r="A104" s="195"/>
      <c r="B104" s="196"/>
      <c r="C104" s="298"/>
      <c r="D104" s="102" t="s">
        <v>19</v>
      </c>
      <c r="E104" s="138">
        <f>E16</f>
        <v>304548</v>
      </c>
      <c r="F104" s="103">
        <f t="shared" ref="F104:I104" si="7">F16</f>
        <v>11915</v>
      </c>
      <c r="G104" s="103">
        <f t="shared" si="7"/>
        <v>316437</v>
      </c>
      <c r="H104" s="104">
        <f t="shared" si="7"/>
        <v>26</v>
      </c>
      <c r="I104" s="105">
        <f t="shared" si="7"/>
        <v>316463</v>
      </c>
    </row>
    <row r="105" spans="1:9" s="17" customFormat="1" ht="23.1" customHeight="1" thickBot="1" x14ac:dyDescent="0.2">
      <c r="A105" s="299"/>
      <c r="B105" s="300"/>
      <c r="C105" s="301"/>
      <c r="D105" s="106" t="s">
        <v>22</v>
      </c>
      <c r="E105" s="137">
        <f>E103+E104</f>
        <v>966800</v>
      </c>
      <c r="F105" s="101">
        <f t="shared" ref="F105:I105" si="8">F103+F104</f>
        <v>21344</v>
      </c>
      <c r="G105" s="101">
        <f t="shared" si="8"/>
        <v>987972</v>
      </c>
      <c r="H105" s="107">
        <f t="shared" si="8"/>
        <v>172</v>
      </c>
      <c r="I105" s="54">
        <f t="shared" si="8"/>
        <v>988144</v>
      </c>
    </row>
    <row r="106" spans="1:9" s="17" customFormat="1" ht="23.1" customHeight="1" thickBot="1" x14ac:dyDescent="0.2">
      <c r="A106" s="280" t="s">
        <v>159</v>
      </c>
      <c r="B106" s="281"/>
      <c r="C106" s="281"/>
      <c r="D106" s="315"/>
      <c r="E106" s="134">
        <f>E88+E95+E96</f>
        <v>1193968</v>
      </c>
      <c r="F106" s="76">
        <f>F88+F95+F96</f>
        <v>21551</v>
      </c>
      <c r="G106" s="76">
        <f>G88+G95+G96</f>
        <v>1215332</v>
      </c>
      <c r="H106" s="76">
        <f>H88</f>
        <v>187</v>
      </c>
      <c r="I106" s="80">
        <f>I88+I95+I96</f>
        <v>1215519</v>
      </c>
    </row>
    <row r="107" spans="1:9" s="17" customFormat="1" ht="23.1" customHeight="1" thickBot="1" x14ac:dyDescent="0.2">
      <c r="A107" s="280" t="s">
        <v>83</v>
      </c>
      <c r="B107" s="281"/>
      <c r="C107" s="281"/>
      <c r="D107" s="315"/>
      <c r="E107" s="156">
        <f>E89+E95+E96</f>
        <v>1915081</v>
      </c>
      <c r="F107" s="77">
        <f>F89+F95+F96</f>
        <v>21628</v>
      </c>
      <c r="G107" s="78" t="s">
        <v>44</v>
      </c>
      <c r="H107" s="78" t="s">
        <v>160</v>
      </c>
      <c r="I107" s="80">
        <f>I89+I95+I96</f>
        <v>1936709</v>
      </c>
    </row>
    <row r="108" spans="1:9" s="17" customFormat="1" ht="23.1" customHeight="1" thickBot="1" x14ac:dyDescent="0.2">
      <c r="A108" s="280" t="s">
        <v>95</v>
      </c>
      <c r="B108" s="281"/>
      <c r="C108" s="281"/>
      <c r="D108" s="315"/>
      <c r="E108" s="108">
        <f>IF(I105=0,0,IF(I103=0,0,I103/I105))</f>
        <v>0.67973999740928448</v>
      </c>
      <c r="F108" s="96"/>
      <c r="G108" s="96"/>
      <c r="H108" s="96"/>
      <c r="I108" s="96"/>
    </row>
    <row r="109" spans="1:9" s="17" customFormat="1" ht="21.95" customHeight="1" x14ac:dyDescent="0.15">
      <c r="A109" s="109"/>
      <c r="B109" s="109"/>
      <c r="C109" s="110"/>
      <c r="D109" s="110"/>
      <c r="E109" s="110"/>
      <c r="F109" s="110"/>
      <c r="G109" s="110"/>
      <c r="H109" s="110"/>
      <c r="I109" s="110"/>
    </row>
    <row r="110" spans="1:9" s="17" customFormat="1" ht="21.95" customHeight="1" x14ac:dyDescent="0.15">
      <c r="A110" s="109"/>
      <c r="B110" s="109"/>
      <c r="C110" s="110"/>
      <c r="D110" s="110"/>
      <c r="E110" s="110"/>
      <c r="F110" s="110"/>
      <c r="G110" s="110"/>
      <c r="H110" s="110"/>
      <c r="I110" s="110"/>
    </row>
    <row r="111" spans="1:9" s="17" customFormat="1" ht="21.95" hidden="1" customHeight="1" x14ac:dyDescent="0.15">
      <c r="A111" s="109"/>
      <c r="B111" s="109"/>
      <c r="C111" s="110"/>
      <c r="D111" s="110"/>
      <c r="E111" s="110"/>
      <c r="F111" s="110"/>
      <c r="G111" s="110"/>
      <c r="H111" s="110"/>
      <c r="I111" s="110"/>
    </row>
    <row r="112" spans="1:9" s="17" customFormat="1" ht="21.95" hidden="1" customHeight="1" x14ac:dyDescent="0.15">
      <c r="A112" s="109"/>
      <c r="B112" s="109"/>
      <c r="C112" s="110"/>
      <c r="D112" s="110"/>
      <c r="E112" s="110"/>
      <c r="F112" s="110"/>
      <c r="G112" s="110"/>
      <c r="H112" s="110"/>
      <c r="I112" s="110"/>
    </row>
    <row r="113" spans="1:9" s="17" customFormat="1" ht="21.95" hidden="1" customHeight="1" x14ac:dyDescent="0.15">
      <c r="A113" s="109"/>
      <c r="B113" s="109"/>
      <c r="C113" s="110"/>
      <c r="D113" s="110"/>
      <c r="E113" s="110"/>
      <c r="F113" s="110"/>
      <c r="G113" s="110"/>
      <c r="H113" s="110"/>
      <c r="I113" s="110"/>
    </row>
    <row r="114" spans="1:9" ht="9.75" hidden="1" customHeight="1" x14ac:dyDescent="0.15">
      <c r="A114" s="111"/>
      <c r="B114" s="111"/>
      <c r="C114" s="111"/>
      <c r="D114" s="111"/>
      <c r="E114" s="111"/>
      <c r="F114" s="111"/>
      <c r="G114" s="111"/>
      <c r="H114" s="111"/>
      <c r="I114" s="111"/>
    </row>
    <row r="115" spans="1:9" ht="28.5" x14ac:dyDescent="0.3">
      <c r="A115" s="316" t="str">
        <f>A1</f>
        <v>検査関係業務量報告</v>
      </c>
      <c r="B115" s="316"/>
      <c r="C115" s="316"/>
      <c r="D115" s="316"/>
      <c r="E115" s="316"/>
      <c r="F115" s="316"/>
      <c r="G115" s="316"/>
      <c r="H115" s="316"/>
      <c r="I115" s="316"/>
    </row>
    <row r="116" spans="1:9" ht="12.75" customHeight="1" x14ac:dyDescent="0.3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ht="15.75" customHeight="1" x14ac:dyDescent="0.2">
      <c r="A117" s="56"/>
      <c r="B117" s="57"/>
      <c r="C117" s="57"/>
      <c r="F117" s="7"/>
      <c r="G117" s="7"/>
      <c r="H117" s="8"/>
      <c r="I117" s="255" t="str">
        <f>IF(I3="","",I3)</f>
        <v/>
      </c>
    </row>
    <row r="118" spans="1:9" ht="23.25" customHeight="1" x14ac:dyDescent="0.15">
      <c r="A118" s="256" t="str">
        <f>A4</f>
        <v>令和 2年 7月</v>
      </c>
      <c r="B118" s="257"/>
      <c r="C118" s="257"/>
      <c r="D118" s="257"/>
      <c r="E118" s="257"/>
      <c r="F118" s="257"/>
      <c r="G118" s="257"/>
      <c r="H118" s="257"/>
      <c r="I118" s="255"/>
    </row>
    <row r="119" spans="1:9" ht="20.25" customHeight="1" x14ac:dyDescent="0.15">
      <c r="A119" s="58" t="str">
        <f>A5</f>
        <v>全国計</v>
      </c>
      <c r="B119" s="59"/>
      <c r="C119" s="59"/>
      <c r="D119" s="59"/>
      <c r="E119" s="10"/>
      <c r="F119" s="11"/>
      <c r="G119" s="11"/>
      <c r="H119" s="11"/>
      <c r="I119" s="14" t="s">
        <v>136</v>
      </c>
    </row>
    <row r="120" spans="1:9" s="17" customFormat="1" ht="9.9499999999999993" customHeight="1" x14ac:dyDescent="0.15"/>
    <row r="121" spans="1:9" s="17" customFormat="1" ht="19.5" customHeight="1" thickBot="1" x14ac:dyDescent="0.2">
      <c r="A121" s="84" t="s">
        <v>97</v>
      </c>
    </row>
    <row r="122" spans="1:9" s="17" customFormat="1" ht="18.75" customHeight="1" thickBot="1" x14ac:dyDescent="0.2">
      <c r="A122" s="283" t="s">
        <v>7</v>
      </c>
      <c r="B122" s="284"/>
      <c r="C122" s="284"/>
      <c r="D122" s="285"/>
      <c r="E122" s="152" t="s">
        <v>8</v>
      </c>
      <c r="F122" s="88" t="s">
        <v>9</v>
      </c>
      <c r="G122" s="88" t="s">
        <v>10</v>
      </c>
      <c r="H122" s="88" t="s">
        <v>11</v>
      </c>
      <c r="I122" s="89" t="s">
        <v>12</v>
      </c>
    </row>
    <row r="123" spans="1:9" s="17" customFormat="1" ht="18.95" customHeight="1" x14ac:dyDescent="0.15">
      <c r="A123" s="307" t="s">
        <v>33</v>
      </c>
      <c r="B123" s="308"/>
      <c r="C123" s="309"/>
      <c r="D123" s="310"/>
      <c r="E123" s="135">
        <f>E29</f>
        <v>446494</v>
      </c>
      <c r="F123" s="98">
        <f>F29</f>
        <v>10</v>
      </c>
      <c r="G123" s="112" t="s">
        <v>44</v>
      </c>
      <c r="H123" s="112" t="s">
        <v>44</v>
      </c>
      <c r="I123" s="139">
        <f>I29</f>
        <v>446504</v>
      </c>
    </row>
    <row r="124" spans="1:9" s="17" customFormat="1" ht="18.75" customHeight="1" x14ac:dyDescent="0.15">
      <c r="A124" s="311"/>
      <c r="B124" s="312"/>
      <c r="C124" s="200" t="s">
        <v>98</v>
      </c>
      <c r="D124" s="199"/>
      <c r="E124" s="72">
        <v>856</v>
      </c>
      <c r="F124" s="33">
        <v>0</v>
      </c>
      <c r="G124" s="43" t="s">
        <v>44</v>
      </c>
      <c r="H124" s="43" t="s">
        <v>44</v>
      </c>
      <c r="I124" s="34">
        <v>856</v>
      </c>
    </row>
    <row r="125" spans="1:9" s="17" customFormat="1" ht="18.95" customHeight="1" thickBot="1" x14ac:dyDescent="0.2">
      <c r="A125" s="313"/>
      <c r="B125" s="314"/>
      <c r="C125" s="294" t="s">
        <v>99</v>
      </c>
      <c r="D125" s="254"/>
      <c r="E125" s="140">
        <f>E123-E124</f>
        <v>445638</v>
      </c>
      <c r="F125" s="107">
        <f>F123-F124</f>
        <v>10</v>
      </c>
      <c r="G125" s="52" t="s">
        <v>44</v>
      </c>
      <c r="H125" s="52" t="s">
        <v>44</v>
      </c>
      <c r="I125" s="141">
        <f>I123-I124</f>
        <v>445648</v>
      </c>
    </row>
    <row r="126" spans="1:9" s="17" customFormat="1" ht="9.75" customHeight="1" x14ac:dyDescent="0.15">
      <c r="A126" s="96"/>
      <c r="B126" s="96"/>
      <c r="C126" s="96"/>
      <c r="D126" s="96"/>
      <c r="E126" s="96"/>
      <c r="F126" s="96"/>
      <c r="G126" s="96"/>
      <c r="H126" s="96"/>
      <c r="I126" s="96"/>
    </row>
    <row r="127" spans="1:9" ht="18" customHeight="1" thickBot="1" x14ac:dyDescent="0.2">
      <c r="A127" s="113" t="s">
        <v>137</v>
      </c>
      <c r="B127" s="113"/>
      <c r="C127" s="113"/>
      <c r="D127" s="96"/>
      <c r="E127" s="111"/>
      <c r="F127" s="111"/>
      <c r="G127" s="111"/>
      <c r="H127" s="111"/>
      <c r="I127" s="114"/>
    </row>
    <row r="128" spans="1:9" ht="21.95" customHeight="1" x14ac:dyDescent="0.15">
      <c r="A128" s="115"/>
      <c r="B128" s="116"/>
      <c r="C128" s="325" t="s">
        <v>101</v>
      </c>
      <c r="D128" s="326"/>
      <c r="E128" s="327" t="s">
        <v>102</v>
      </c>
      <c r="F128" s="325" t="s">
        <v>103</v>
      </c>
      <c r="G128" s="326"/>
      <c r="H128" s="329" t="s">
        <v>20</v>
      </c>
      <c r="I128" s="330"/>
    </row>
    <row r="129" spans="1:9" ht="21.95" customHeight="1" thickBot="1" x14ac:dyDescent="0.2">
      <c r="A129" s="117"/>
      <c r="B129" s="118"/>
      <c r="C129" s="119" t="s">
        <v>104</v>
      </c>
      <c r="D129" s="120" t="s">
        <v>105</v>
      </c>
      <c r="E129" s="328"/>
      <c r="F129" s="121" t="s">
        <v>104</v>
      </c>
      <c r="G129" s="122" t="s">
        <v>105</v>
      </c>
      <c r="H129" s="331"/>
      <c r="I129" s="332"/>
    </row>
    <row r="130" spans="1:9" ht="21.95" customHeight="1" x14ac:dyDescent="0.15">
      <c r="A130" s="333" t="s">
        <v>106</v>
      </c>
      <c r="B130" s="334"/>
      <c r="C130" s="123">
        <v>1076717</v>
      </c>
      <c r="D130" s="124">
        <v>121675</v>
      </c>
      <c r="E130" s="125">
        <v>9918</v>
      </c>
      <c r="F130" s="123">
        <v>212</v>
      </c>
      <c r="G130" s="124">
        <v>0</v>
      </c>
      <c r="H130" s="335">
        <v>1208522</v>
      </c>
      <c r="I130" s="336"/>
    </row>
    <row r="131" spans="1:9" ht="21.95" customHeight="1" thickBot="1" x14ac:dyDescent="0.2">
      <c r="A131" s="317" t="s">
        <v>107</v>
      </c>
      <c r="B131" s="318"/>
      <c r="C131" s="126">
        <v>192</v>
      </c>
      <c r="D131" s="127">
        <v>0</v>
      </c>
      <c r="E131" s="128">
        <v>0</v>
      </c>
      <c r="F131" s="126">
        <v>0</v>
      </c>
      <c r="G131" s="127">
        <v>0</v>
      </c>
      <c r="H131" s="319">
        <v>192</v>
      </c>
      <c r="I131" s="320"/>
    </row>
    <row r="132" spans="1:9" ht="21.95" customHeight="1" thickBot="1" x14ac:dyDescent="0.2">
      <c r="A132" s="321" t="s">
        <v>108</v>
      </c>
      <c r="B132" s="322"/>
      <c r="C132" s="129">
        <v>6930886900</v>
      </c>
      <c r="D132" s="130">
        <v>662801800</v>
      </c>
      <c r="E132" s="129">
        <v>48048500</v>
      </c>
      <c r="F132" s="131">
        <v>614800</v>
      </c>
      <c r="G132" s="80">
        <v>0</v>
      </c>
      <c r="H132" s="323">
        <v>7642352000</v>
      </c>
      <c r="I132" s="324"/>
    </row>
    <row r="133" spans="1:9" s="17" customFormat="1" ht="21.95" customHeight="1" x14ac:dyDescent="0.15">
      <c r="A133" s="109"/>
      <c r="B133" s="109"/>
      <c r="C133" s="110"/>
      <c r="D133" s="110"/>
      <c r="E133" s="110"/>
      <c r="F133" s="110"/>
      <c r="G133" s="110"/>
      <c r="H133" s="110"/>
      <c r="I133" s="110"/>
    </row>
    <row r="134" spans="1:9" s="17" customFormat="1" ht="21.95" customHeight="1" x14ac:dyDescent="0.15">
      <c r="A134" s="109"/>
      <c r="B134" s="109"/>
      <c r="C134" s="110"/>
      <c r="D134" s="110"/>
      <c r="E134" s="110"/>
      <c r="F134" s="110"/>
      <c r="G134" s="110"/>
      <c r="H134" s="110"/>
      <c r="I134" s="110"/>
    </row>
    <row r="135" spans="1:9" s="17" customFormat="1" ht="21.95" customHeight="1" x14ac:dyDescent="0.15">
      <c r="A135" s="109"/>
      <c r="B135" s="109"/>
      <c r="C135" s="110"/>
      <c r="D135" s="110"/>
      <c r="E135" s="110"/>
      <c r="F135" s="110"/>
      <c r="G135" s="110"/>
      <c r="H135" s="110"/>
      <c r="I135" s="110"/>
    </row>
    <row r="136" spans="1:9" s="17" customFormat="1" ht="21.95" customHeight="1" x14ac:dyDescent="0.15">
      <c r="A136" s="109"/>
      <c r="B136" s="109"/>
      <c r="C136" s="110"/>
      <c r="D136" s="110"/>
      <c r="E136" s="110"/>
      <c r="F136" s="110"/>
      <c r="G136" s="110"/>
      <c r="H136" s="110"/>
      <c r="I136" s="110"/>
    </row>
    <row r="137" spans="1:9" s="17" customFormat="1" ht="21.95" customHeight="1" x14ac:dyDescent="0.15">
      <c r="A137" s="109"/>
      <c r="B137" s="109"/>
      <c r="C137" s="110"/>
      <c r="D137" s="110"/>
      <c r="E137" s="110"/>
      <c r="F137" s="110"/>
      <c r="G137" s="110"/>
      <c r="H137" s="110"/>
      <c r="I137" s="110"/>
    </row>
    <row r="138" spans="1:9" s="17" customFormat="1" ht="21.95" customHeight="1" x14ac:dyDescent="0.15">
      <c r="A138" s="109"/>
      <c r="B138" s="109"/>
      <c r="C138" s="110"/>
      <c r="D138" s="110"/>
      <c r="E138" s="110"/>
      <c r="F138" s="110"/>
      <c r="G138" s="110"/>
      <c r="H138" s="110"/>
      <c r="I138" s="110"/>
    </row>
    <row r="139" spans="1:9" s="17" customFormat="1" ht="21.95" customHeight="1" x14ac:dyDescent="0.15">
      <c r="A139" s="109"/>
      <c r="B139" s="109"/>
      <c r="C139" s="110"/>
      <c r="D139" s="110"/>
      <c r="E139" s="110"/>
      <c r="F139" s="110"/>
      <c r="G139" s="110"/>
      <c r="H139" s="110"/>
      <c r="I139" s="110"/>
    </row>
    <row r="140" spans="1:9" s="17" customFormat="1" ht="21.95" customHeight="1" x14ac:dyDescent="0.15">
      <c r="A140" s="109"/>
      <c r="B140" s="109"/>
      <c r="C140" s="110"/>
      <c r="D140" s="110"/>
      <c r="E140" s="110"/>
      <c r="F140" s="110"/>
      <c r="G140" s="110"/>
      <c r="H140" s="110"/>
      <c r="I140" s="110"/>
    </row>
    <row r="141" spans="1:9" s="17" customFormat="1" ht="21.95" customHeight="1" x14ac:dyDescent="0.15">
      <c r="A141" s="109"/>
      <c r="B141" s="109"/>
      <c r="C141" s="110"/>
      <c r="D141" s="110"/>
      <c r="E141" s="110"/>
      <c r="F141" s="110"/>
      <c r="G141" s="110"/>
      <c r="H141" s="110"/>
      <c r="I141" s="110"/>
    </row>
    <row r="142" spans="1:9" s="17" customFormat="1" ht="21.95" customHeight="1" x14ac:dyDescent="0.15">
      <c r="A142" s="109"/>
      <c r="B142" s="109"/>
      <c r="C142" s="110"/>
      <c r="D142" s="110"/>
      <c r="E142" s="110"/>
      <c r="F142" s="110"/>
      <c r="G142" s="110"/>
      <c r="H142" s="110"/>
      <c r="I142" s="110"/>
    </row>
    <row r="143" spans="1:9" s="17" customFormat="1" ht="21.95" customHeight="1" x14ac:dyDescent="0.15">
      <c r="A143" s="109"/>
      <c r="B143" s="109"/>
      <c r="C143" s="110"/>
      <c r="D143" s="110"/>
      <c r="E143" s="110"/>
      <c r="F143" s="110"/>
      <c r="G143" s="110"/>
      <c r="H143" s="110"/>
      <c r="I143" s="110"/>
    </row>
    <row r="144" spans="1:9" s="17" customFormat="1" ht="21.95" customHeight="1" x14ac:dyDescent="0.15">
      <c r="A144" s="109"/>
      <c r="B144" s="109"/>
      <c r="C144" s="110"/>
      <c r="D144" s="110"/>
      <c r="E144" s="110"/>
      <c r="F144" s="110"/>
      <c r="G144" s="110"/>
      <c r="H144" s="110"/>
      <c r="I144" s="110"/>
    </row>
    <row r="145" spans="1:9" s="17" customFormat="1" ht="21.95" customHeight="1" x14ac:dyDescent="0.15">
      <c r="A145" s="109"/>
      <c r="B145" s="109"/>
      <c r="C145" s="110"/>
      <c r="D145" s="110"/>
      <c r="E145" s="110"/>
      <c r="F145" s="110"/>
      <c r="G145" s="110"/>
      <c r="H145" s="110"/>
      <c r="I145" s="110"/>
    </row>
    <row r="146" spans="1:9" s="17" customFormat="1" ht="21.95" customHeight="1" x14ac:dyDescent="0.15">
      <c r="A146" s="109"/>
      <c r="B146" s="109"/>
      <c r="C146" s="110"/>
      <c r="D146" s="110"/>
      <c r="E146" s="110"/>
      <c r="F146" s="110"/>
      <c r="G146" s="110"/>
      <c r="H146" s="110"/>
      <c r="I146" s="110"/>
    </row>
    <row r="147" spans="1:9" s="17" customFormat="1" ht="21.95" customHeight="1" x14ac:dyDescent="0.15">
      <c r="A147" s="109"/>
      <c r="B147" s="109"/>
      <c r="C147" s="110"/>
      <c r="D147" s="110"/>
      <c r="E147" s="110"/>
      <c r="F147" s="110"/>
      <c r="G147" s="110"/>
      <c r="H147" s="110"/>
      <c r="I147" s="110"/>
    </row>
    <row r="148" spans="1:9" s="17" customFormat="1" ht="21.95" customHeight="1" x14ac:dyDescent="0.15">
      <c r="A148" s="109"/>
      <c r="B148" s="109"/>
      <c r="C148" s="110"/>
      <c r="D148" s="110"/>
      <c r="E148" s="110"/>
      <c r="F148" s="110"/>
      <c r="G148" s="110"/>
      <c r="H148" s="110"/>
      <c r="I148" s="110"/>
    </row>
    <row r="149" spans="1:9" s="17" customFormat="1" ht="21.95" customHeight="1" x14ac:dyDescent="0.15">
      <c r="A149" s="109"/>
      <c r="B149" s="109"/>
      <c r="C149" s="110"/>
      <c r="D149" s="110"/>
      <c r="E149" s="110"/>
      <c r="F149" s="110"/>
      <c r="G149" s="110"/>
      <c r="H149" s="110"/>
      <c r="I149" s="110"/>
    </row>
    <row r="150" spans="1:9" s="17" customFormat="1" ht="21.95" customHeight="1" x14ac:dyDescent="0.15">
      <c r="A150" s="109"/>
      <c r="B150" s="109"/>
      <c r="C150" s="110"/>
      <c r="D150" s="110"/>
      <c r="E150" s="110"/>
      <c r="F150" s="110"/>
      <c r="G150" s="110"/>
      <c r="H150" s="110"/>
      <c r="I150" s="110"/>
    </row>
    <row r="151" spans="1:9" s="17" customFormat="1" ht="21.95" customHeight="1" x14ac:dyDescent="0.15">
      <c r="A151" s="109"/>
      <c r="B151" s="109"/>
      <c r="C151" s="110"/>
      <c r="D151" s="110"/>
      <c r="E151" s="110"/>
      <c r="F151" s="110"/>
      <c r="G151" s="110"/>
      <c r="H151" s="110"/>
      <c r="I151" s="110"/>
    </row>
    <row r="152" spans="1:9" s="17" customFormat="1" ht="21.95" customHeight="1" x14ac:dyDescent="0.15">
      <c r="A152" s="109"/>
      <c r="B152" s="109"/>
      <c r="C152" s="110"/>
      <c r="D152" s="110"/>
      <c r="E152" s="110"/>
      <c r="F152" s="110"/>
      <c r="G152" s="110"/>
      <c r="H152" s="110"/>
      <c r="I152" s="110"/>
    </row>
    <row r="153" spans="1:9" s="17" customFormat="1" ht="21.95" customHeight="1" x14ac:dyDescent="0.15">
      <c r="A153" s="109"/>
      <c r="B153" s="109"/>
      <c r="C153" s="110"/>
      <c r="D153" s="110"/>
      <c r="E153" s="110"/>
      <c r="F153" s="110"/>
      <c r="G153" s="110"/>
      <c r="H153" s="110"/>
      <c r="I153" s="110"/>
    </row>
    <row r="154" spans="1:9" s="17" customFormat="1" ht="21.95" customHeight="1" x14ac:dyDescent="0.15">
      <c r="A154" s="109"/>
      <c r="B154" s="109"/>
      <c r="C154" s="110"/>
      <c r="D154" s="110"/>
      <c r="E154" s="110"/>
      <c r="F154" s="110"/>
      <c r="G154" s="110"/>
      <c r="H154" s="110"/>
      <c r="I154" s="110"/>
    </row>
    <row r="155" spans="1:9" s="17" customFormat="1" ht="21.95" customHeight="1" x14ac:dyDescent="0.15">
      <c r="A155" s="109"/>
      <c r="B155" s="109"/>
      <c r="C155" s="110"/>
      <c r="D155" s="110"/>
      <c r="E155" s="110"/>
      <c r="F155" s="110"/>
      <c r="G155" s="110"/>
      <c r="H155" s="110"/>
      <c r="I155" s="110"/>
    </row>
    <row r="156" spans="1:9" s="17" customFormat="1" ht="21.95" customHeight="1" x14ac:dyDescent="0.15">
      <c r="A156" s="109"/>
      <c r="B156" s="109"/>
      <c r="C156" s="110"/>
      <c r="D156" s="110"/>
      <c r="E156" s="110"/>
      <c r="F156" s="110"/>
      <c r="G156" s="110"/>
      <c r="H156" s="110"/>
      <c r="I156" s="110"/>
    </row>
    <row r="157" spans="1:9" s="17" customFormat="1" ht="21.95" customHeight="1" x14ac:dyDescent="0.15">
      <c r="A157" s="109"/>
      <c r="B157" s="109"/>
      <c r="C157" s="110"/>
      <c r="D157" s="110"/>
      <c r="E157" s="110"/>
      <c r="F157" s="110"/>
      <c r="G157" s="110"/>
      <c r="H157" s="110"/>
      <c r="I157" s="110"/>
    </row>
    <row r="158" spans="1:9" s="17" customFormat="1" ht="21.95" customHeight="1" x14ac:dyDescent="0.15">
      <c r="A158" s="109"/>
      <c r="B158" s="109"/>
      <c r="C158" s="110"/>
      <c r="D158" s="110"/>
      <c r="E158" s="110"/>
      <c r="F158" s="110"/>
      <c r="G158" s="110"/>
      <c r="H158" s="110"/>
      <c r="I158" s="110"/>
    </row>
    <row r="159" spans="1:9" s="17" customFormat="1" ht="21.95" customHeight="1" x14ac:dyDescent="0.15">
      <c r="A159" s="109"/>
      <c r="B159" s="109"/>
      <c r="C159" s="110"/>
      <c r="D159" s="110"/>
      <c r="E159" s="110"/>
      <c r="F159" s="110"/>
      <c r="G159" s="110"/>
      <c r="H159" s="110"/>
      <c r="I159" s="110"/>
    </row>
    <row r="160" spans="1:9" s="17" customFormat="1" ht="21.95" customHeight="1" x14ac:dyDescent="0.15">
      <c r="A160" s="109"/>
      <c r="B160" s="109"/>
      <c r="C160" s="110"/>
      <c r="D160" s="110"/>
      <c r="E160" s="110"/>
      <c r="F160" s="110"/>
      <c r="G160" s="110"/>
      <c r="H160" s="110"/>
      <c r="I160" s="110"/>
    </row>
    <row r="161" spans="1:9" s="17" customFormat="1" ht="21.95" customHeight="1" x14ac:dyDescent="0.15">
      <c r="A161" s="109"/>
      <c r="B161" s="109"/>
      <c r="C161" s="110"/>
      <c r="D161" s="110"/>
      <c r="E161" s="110"/>
      <c r="F161" s="110"/>
      <c r="G161" s="110"/>
      <c r="H161" s="110"/>
      <c r="I161" s="110"/>
    </row>
    <row r="162" spans="1:9" s="17" customFormat="1" ht="21.95" customHeight="1" x14ac:dyDescent="0.15">
      <c r="A162" s="109"/>
      <c r="B162" s="109"/>
      <c r="C162" s="110"/>
      <c r="D162" s="110"/>
      <c r="E162" s="110"/>
      <c r="F162" s="110"/>
      <c r="G162" s="110"/>
      <c r="H162" s="110"/>
      <c r="I162" s="110"/>
    </row>
    <row r="163" spans="1:9" s="17" customFormat="1" ht="21.95" customHeight="1" x14ac:dyDescent="0.15">
      <c r="A163" s="109"/>
      <c r="B163" s="109"/>
      <c r="C163" s="110"/>
      <c r="D163" s="110"/>
      <c r="E163" s="110"/>
      <c r="F163" s="110"/>
      <c r="G163" s="110"/>
      <c r="H163" s="110"/>
      <c r="I163" s="110"/>
    </row>
    <row r="164" spans="1:9" s="17" customFormat="1" ht="21.95" customHeight="1" x14ac:dyDescent="0.15">
      <c r="A164" s="109"/>
      <c r="B164" s="109"/>
      <c r="C164" s="110"/>
      <c r="D164" s="110"/>
      <c r="E164" s="110"/>
      <c r="F164" s="110"/>
      <c r="G164" s="110"/>
      <c r="H164" s="110"/>
      <c r="I164" s="110"/>
    </row>
    <row r="165" spans="1:9" s="17" customFormat="1" ht="21.95" customHeight="1" x14ac:dyDescent="0.15">
      <c r="A165" s="109"/>
      <c r="B165" s="109"/>
      <c r="C165" s="110"/>
      <c r="D165" s="110"/>
      <c r="E165" s="110"/>
      <c r="F165" s="110"/>
      <c r="G165" s="110"/>
      <c r="H165" s="110"/>
      <c r="I165" s="110"/>
    </row>
    <row r="166" spans="1:9" s="17" customFormat="1" ht="21.95" customHeight="1" x14ac:dyDescent="0.15">
      <c r="A166" s="109"/>
      <c r="B166" s="109"/>
      <c r="C166" s="110"/>
      <c r="D166" s="110"/>
      <c r="E166" s="110"/>
      <c r="F166" s="110"/>
      <c r="G166" s="110"/>
      <c r="H166" s="110"/>
      <c r="I166" s="110"/>
    </row>
    <row r="167" spans="1:9" s="17" customFormat="1" ht="21.95" customHeight="1" x14ac:dyDescent="0.15">
      <c r="A167" s="109"/>
      <c r="B167" s="109"/>
      <c r="C167" s="110"/>
      <c r="D167" s="110"/>
      <c r="E167" s="110"/>
      <c r="F167" s="110"/>
      <c r="G167" s="110"/>
      <c r="H167" s="110"/>
      <c r="I167" s="110"/>
    </row>
    <row r="168" spans="1:9" s="17" customFormat="1" ht="21.95" customHeight="1" x14ac:dyDescent="0.15">
      <c r="A168" s="109"/>
      <c r="B168" s="109"/>
      <c r="C168" s="110"/>
      <c r="D168" s="110"/>
      <c r="E168" s="110"/>
      <c r="F168" s="110"/>
      <c r="G168" s="110"/>
      <c r="H168" s="110"/>
      <c r="I168" s="110"/>
    </row>
    <row r="169" spans="1:9" s="17" customFormat="1" ht="21.95" customHeight="1" x14ac:dyDescent="0.15">
      <c r="A169" s="109"/>
      <c r="B169" s="109"/>
      <c r="C169" s="110"/>
      <c r="D169" s="110"/>
      <c r="E169" s="110"/>
      <c r="F169" s="110"/>
      <c r="G169" s="110"/>
      <c r="H169" s="110"/>
      <c r="I169" s="110"/>
    </row>
    <row r="170" spans="1:9" s="17" customFormat="1" ht="21.95" customHeight="1" x14ac:dyDescent="0.15">
      <c r="A170" s="109"/>
      <c r="B170" s="109"/>
      <c r="C170" s="110"/>
      <c r="D170" s="110"/>
      <c r="E170" s="110"/>
      <c r="F170" s="110"/>
      <c r="G170" s="110"/>
      <c r="H170" s="110"/>
      <c r="I170" s="110"/>
    </row>
  </sheetData>
  <mergeCells count="109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122:D122"/>
    <mergeCell ref="A123:D123"/>
    <mergeCell ref="A124:B124"/>
    <mergeCell ref="C124:D124"/>
    <mergeCell ref="A125:B125"/>
    <mergeCell ref="C125:D125"/>
    <mergeCell ref="A106:D106"/>
    <mergeCell ref="A107:D107"/>
    <mergeCell ref="A108:D108"/>
    <mergeCell ref="A115:I115"/>
    <mergeCell ref="I117:I118"/>
    <mergeCell ref="A118:H118"/>
    <mergeCell ref="A131:B131"/>
    <mergeCell ref="H131:I131"/>
    <mergeCell ref="A132:B132"/>
    <mergeCell ref="H132:I132"/>
    <mergeCell ref="C128:D128"/>
    <mergeCell ref="E128:E129"/>
    <mergeCell ref="F128:G128"/>
    <mergeCell ref="H128:I129"/>
    <mergeCell ref="A130:B130"/>
    <mergeCell ref="H130:I130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r:id="rId1"/>
  <headerFooter alignWithMargins="0"/>
  <rowBreaks count="2" manualBreakCount="2">
    <brk id="54" max="9" man="1"/>
    <brk id="114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zoomScale="70" zoomScaleNormal="70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201" t="s">
        <v>161</v>
      </c>
      <c r="B1" s="201"/>
      <c r="C1" s="201"/>
      <c r="D1" s="201"/>
      <c r="E1" s="201"/>
      <c r="F1" s="201"/>
      <c r="G1" s="201"/>
      <c r="H1" s="201"/>
      <c r="I1" s="201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202" t="s">
        <v>1</v>
      </c>
    </row>
    <row r="4" spans="1:9" ht="19.5" customHeight="1" x14ac:dyDescent="0.15">
      <c r="A4" s="203" t="s">
        <v>162</v>
      </c>
      <c r="B4" s="203"/>
      <c r="C4" s="203"/>
      <c r="D4" s="203"/>
      <c r="E4" s="203"/>
      <c r="F4" s="203"/>
      <c r="G4" s="203"/>
      <c r="H4" s="203"/>
      <c r="I4" s="202"/>
    </row>
    <row r="5" spans="1:9" ht="20.25" customHeight="1" x14ac:dyDescent="0.15">
      <c r="A5" s="9" t="s">
        <v>111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163</v>
      </c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204" t="s">
        <v>7</v>
      </c>
      <c r="B9" s="205"/>
      <c r="C9" s="205"/>
      <c r="D9" s="206"/>
      <c r="E9" s="149" t="s">
        <v>8</v>
      </c>
      <c r="F9" s="18" t="s">
        <v>9</v>
      </c>
      <c r="G9" s="18" t="s">
        <v>10</v>
      </c>
      <c r="H9" s="18" t="s">
        <v>11</v>
      </c>
      <c r="I9" s="19" t="s">
        <v>164</v>
      </c>
    </row>
    <row r="10" spans="1:9" ht="23.1" customHeight="1" x14ac:dyDescent="0.15">
      <c r="A10" s="207" t="s">
        <v>13</v>
      </c>
      <c r="B10" s="208"/>
      <c r="C10" s="213" t="s">
        <v>14</v>
      </c>
      <c r="D10" s="20" t="s">
        <v>15</v>
      </c>
      <c r="E10" s="174">
        <v>126230</v>
      </c>
      <c r="F10" s="175">
        <v>0</v>
      </c>
      <c r="G10" s="175">
        <v>126226</v>
      </c>
      <c r="H10" s="175">
        <v>4</v>
      </c>
      <c r="I10" s="176">
        <f t="shared" ref="I10:I17" si="0">SUM(G10:H10)</f>
        <v>126230</v>
      </c>
    </row>
    <row r="11" spans="1:9" ht="23.1" customHeight="1" x14ac:dyDescent="0.15">
      <c r="A11" s="209"/>
      <c r="B11" s="210"/>
      <c r="C11" s="214"/>
      <c r="D11" s="150" t="s">
        <v>114</v>
      </c>
      <c r="E11" s="27">
        <v>933</v>
      </c>
      <c r="F11" s="25">
        <v>0</v>
      </c>
      <c r="G11" s="25">
        <v>933</v>
      </c>
      <c r="H11" s="25">
        <v>0</v>
      </c>
      <c r="I11" s="26">
        <f t="shared" si="0"/>
        <v>933</v>
      </c>
    </row>
    <row r="12" spans="1:9" ht="23.1" customHeight="1" x14ac:dyDescent="0.15">
      <c r="A12" s="209"/>
      <c r="B12" s="210"/>
      <c r="C12" s="215" t="s">
        <v>17</v>
      </c>
      <c r="D12" s="150" t="s">
        <v>18</v>
      </c>
      <c r="E12" s="27">
        <v>19848</v>
      </c>
      <c r="F12" s="25">
        <v>0</v>
      </c>
      <c r="G12" s="25">
        <v>19848</v>
      </c>
      <c r="H12" s="25">
        <v>0</v>
      </c>
      <c r="I12" s="26">
        <f t="shared" si="0"/>
        <v>19848</v>
      </c>
    </row>
    <row r="13" spans="1:9" ht="23.1" customHeight="1" x14ac:dyDescent="0.15">
      <c r="A13" s="209"/>
      <c r="B13" s="210"/>
      <c r="C13" s="214"/>
      <c r="D13" s="150" t="s">
        <v>19</v>
      </c>
      <c r="E13" s="27">
        <v>23972</v>
      </c>
      <c r="F13" s="25">
        <v>30</v>
      </c>
      <c r="G13" s="25">
        <v>24002</v>
      </c>
      <c r="H13" s="25">
        <v>0</v>
      </c>
      <c r="I13" s="26">
        <f t="shared" si="0"/>
        <v>24002</v>
      </c>
    </row>
    <row r="14" spans="1:9" ht="23.1" customHeight="1" x14ac:dyDescent="0.15">
      <c r="A14" s="211"/>
      <c r="B14" s="212"/>
      <c r="C14" s="216" t="s">
        <v>20</v>
      </c>
      <c r="D14" s="217"/>
      <c r="E14" s="28">
        <f>SUM(E10:E13)</f>
        <v>170983</v>
      </c>
      <c r="F14" s="25">
        <f>SUM(F10:F13)</f>
        <v>30</v>
      </c>
      <c r="G14" s="25">
        <f>SUM(G10:G13)</f>
        <v>171009</v>
      </c>
      <c r="H14" s="25">
        <f>SUM(H10:H13)</f>
        <v>4</v>
      </c>
      <c r="I14" s="26">
        <f t="shared" si="0"/>
        <v>171013</v>
      </c>
    </row>
    <row r="15" spans="1:9" ht="23.1" customHeight="1" x14ac:dyDescent="0.15">
      <c r="A15" s="184" t="s">
        <v>165</v>
      </c>
      <c r="B15" s="185"/>
      <c r="C15" s="186"/>
      <c r="D15" s="150" t="s">
        <v>18</v>
      </c>
      <c r="E15" s="27">
        <v>371629</v>
      </c>
      <c r="F15" s="25">
        <v>5695</v>
      </c>
      <c r="G15" s="25">
        <v>377186</v>
      </c>
      <c r="H15" s="25">
        <v>138</v>
      </c>
      <c r="I15" s="26">
        <f t="shared" si="0"/>
        <v>377324</v>
      </c>
    </row>
    <row r="16" spans="1:9" ht="23.1" customHeight="1" x14ac:dyDescent="0.15">
      <c r="A16" s="187"/>
      <c r="B16" s="188"/>
      <c r="C16" s="189"/>
      <c r="D16" s="150" t="s">
        <v>19</v>
      </c>
      <c r="E16" s="27">
        <v>246195</v>
      </c>
      <c r="F16" s="25">
        <v>8975</v>
      </c>
      <c r="G16" s="25">
        <v>255136</v>
      </c>
      <c r="H16" s="25">
        <v>34</v>
      </c>
      <c r="I16" s="26">
        <f t="shared" si="0"/>
        <v>255170</v>
      </c>
    </row>
    <row r="17" spans="1:9" ht="23.1" customHeight="1" x14ac:dyDescent="0.15">
      <c r="A17" s="190"/>
      <c r="B17" s="191"/>
      <c r="C17" s="192"/>
      <c r="D17" s="150" t="s">
        <v>22</v>
      </c>
      <c r="E17" s="28">
        <f>SUM(E15:E16)</f>
        <v>617824</v>
      </c>
      <c r="F17" s="25">
        <f>SUM(F15:F16)</f>
        <v>14670</v>
      </c>
      <c r="G17" s="25">
        <f>SUM(G15:G16)</f>
        <v>632322</v>
      </c>
      <c r="H17" s="24">
        <f>SUM(H15:H16)</f>
        <v>172</v>
      </c>
      <c r="I17" s="26">
        <f t="shared" si="0"/>
        <v>632494</v>
      </c>
    </row>
    <row r="18" spans="1:9" ht="23.1" customHeight="1" x14ac:dyDescent="0.15">
      <c r="A18" s="193" t="s">
        <v>23</v>
      </c>
      <c r="B18" s="194"/>
      <c r="C18" s="194"/>
      <c r="D18" s="151"/>
      <c r="E18" s="28">
        <v>0</v>
      </c>
      <c r="F18" s="25">
        <v>0</v>
      </c>
      <c r="G18" s="30" t="s">
        <v>24</v>
      </c>
      <c r="H18" s="31" t="s">
        <v>24</v>
      </c>
      <c r="I18" s="26">
        <v>0</v>
      </c>
    </row>
    <row r="19" spans="1:9" ht="23.1" customHeight="1" x14ac:dyDescent="0.15">
      <c r="A19" s="184" t="s">
        <v>25</v>
      </c>
      <c r="B19" s="185"/>
      <c r="C19" s="186"/>
      <c r="D19" s="150" t="s">
        <v>18</v>
      </c>
      <c r="E19" s="27">
        <v>369</v>
      </c>
      <c r="F19" s="25">
        <v>3</v>
      </c>
      <c r="G19" s="25">
        <v>372</v>
      </c>
      <c r="H19" s="25">
        <v>0</v>
      </c>
      <c r="I19" s="26">
        <f t="shared" ref="I19:I25" si="1">SUM(G19:H19)</f>
        <v>372</v>
      </c>
    </row>
    <row r="20" spans="1:9" ht="23.1" customHeight="1" x14ac:dyDescent="0.15">
      <c r="A20" s="187"/>
      <c r="B20" s="188"/>
      <c r="C20" s="189"/>
      <c r="D20" s="150" t="s">
        <v>19</v>
      </c>
      <c r="E20" s="27">
        <v>7659</v>
      </c>
      <c r="F20" s="25">
        <v>85</v>
      </c>
      <c r="G20" s="25">
        <v>7744</v>
      </c>
      <c r="H20" s="25">
        <v>0</v>
      </c>
      <c r="I20" s="26">
        <f t="shared" si="1"/>
        <v>7744</v>
      </c>
    </row>
    <row r="21" spans="1:9" ht="23.1" customHeight="1" x14ac:dyDescent="0.15">
      <c r="A21" s="190"/>
      <c r="B21" s="191"/>
      <c r="C21" s="192"/>
      <c r="D21" s="150" t="s">
        <v>22</v>
      </c>
      <c r="E21" s="28">
        <f>SUM(E19:E20)</f>
        <v>8028</v>
      </c>
      <c r="F21" s="25">
        <f>SUM(F19:F20)</f>
        <v>88</v>
      </c>
      <c r="G21" s="25">
        <f>SUM(G19:G20)</f>
        <v>8116</v>
      </c>
      <c r="H21" s="24">
        <f>SUM(H19:H20)</f>
        <v>0</v>
      </c>
      <c r="I21" s="26">
        <f t="shared" si="1"/>
        <v>8116</v>
      </c>
    </row>
    <row r="22" spans="1:9" ht="23.1" customHeight="1" x14ac:dyDescent="0.15">
      <c r="A22" s="195" t="s">
        <v>26</v>
      </c>
      <c r="B22" s="196"/>
      <c r="C22" s="196"/>
      <c r="D22" s="197"/>
      <c r="E22" s="72">
        <v>1053</v>
      </c>
      <c r="F22" s="33">
        <v>0</v>
      </c>
      <c r="G22" s="33">
        <v>1053</v>
      </c>
      <c r="H22" s="33">
        <v>0</v>
      </c>
      <c r="I22" s="34">
        <f t="shared" si="1"/>
        <v>1053</v>
      </c>
    </row>
    <row r="23" spans="1:9" ht="23.1" customHeight="1" x14ac:dyDescent="0.15">
      <c r="A23" s="153"/>
      <c r="B23" s="154"/>
      <c r="C23" s="198" t="s">
        <v>117</v>
      </c>
      <c r="D23" s="199"/>
      <c r="E23" s="72">
        <v>69</v>
      </c>
      <c r="F23" s="33">
        <v>0</v>
      </c>
      <c r="G23" s="33">
        <v>69</v>
      </c>
      <c r="H23" s="33">
        <v>0</v>
      </c>
      <c r="I23" s="34">
        <f t="shared" si="1"/>
        <v>69</v>
      </c>
    </row>
    <row r="24" spans="1:9" ht="23.1" customHeight="1" x14ac:dyDescent="0.15">
      <c r="A24" s="153"/>
      <c r="B24" s="154"/>
      <c r="C24" s="37"/>
      <c r="D24" s="147" t="s">
        <v>28</v>
      </c>
      <c r="E24" s="72">
        <v>9</v>
      </c>
      <c r="F24" s="33">
        <v>0</v>
      </c>
      <c r="G24" s="33">
        <v>9</v>
      </c>
      <c r="H24" s="33">
        <v>0</v>
      </c>
      <c r="I24" s="34">
        <f t="shared" si="1"/>
        <v>9</v>
      </c>
    </row>
    <row r="25" spans="1:9" ht="23.1" customHeight="1" x14ac:dyDescent="0.15">
      <c r="A25" s="39"/>
      <c r="B25" s="40"/>
      <c r="C25" s="200" t="s">
        <v>29</v>
      </c>
      <c r="D25" s="199"/>
      <c r="E25" s="72">
        <v>346</v>
      </c>
      <c r="F25" s="33">
        <v>0</v>
      </c>
      <c r="G25" s="33">
        <v>346</v>
      </c>
      <c r="H25" s="33">
        <v>0</v>
      </c>
      <c r="I25" s="34">
        <f t="shared" si="1"/>
        <v>346</v>
      </c>
    </row>
    <row r="26" spans="1:9" ht="23.1" customHeight="1" x14ac:dyDescent="0.15">
      <c r="A26" s="225" t="s">
        <v>30</v>
      </c>
      <c r="B26" s="185"/>
      <c r="C26" s="186"/>
      <c r="D26" s="150" t="s">
        <v>31</v>
      </c>
      <c r="E26" s="27">
        <v>1603</v>
      </c>
      <c r="F26" s="25">
        <v>0</v>
      </c>
      <c r="G26" s="30" t="s">
        <v>24</v>
      </c>
      <c r="H26" s="30" t="s">
        <v>24</v>
      </c>
      <c r="I26" s="26">
        <v>1603</v>
      </c>
    </row>
    <row r="27" spans="1:9" ht="23.1" customHeight="1" x14ac:dyDescent="0.15">
      <c r="A27" s="187"/>
      <c r="B27" s="188"/>
      <c r="C27" s="189"/>
      <c r="D27" s="150" t="s">
        <v>32</v>
      </c>
      <c r="E27" s="27">
        <v>6567</v>
      </c>
      <c r="F27" s="25">
        <v>0</v>
      </c>
      <c r="G27" s="30" t="s">
        <v>24</v>
      </c>
      <c r="H27" s="30" t="s">
        <v>24</v>
      </c>
      <c r="I27" s="26">
        <v>6567</v>
      </c>
    </row>
    <row r="28" spans="1:9" ht="23.1" customHeight="1" x14ac:dyDescent="0.15">
      <c r="A28" s="190"/>
      <c r="B28" s="191"/>
      <c r="C28" s="192"/>
      <c r="D28" s="150" t="s">
        <v>20</v>
      </c>
      <c r="E28" s="27">
        <f>SUM(E26:E27)</f>
        <v>8170</v>
      </c>
      <c r="F28" s="25">
        <f>SUM(F26:F27)</f>
        <v>0</v>
      </c>
      <c r="G28" s="30" t="s">
        <v>24</v>
      </c>
      <c r="H28" s="30" t="s">
        <v>24</v>
      </c>
      <c r="I28" s="26">
        <f>SUM(I26:I27)</f>
        <v>8170</v>
      </c>
    </row>
    <row r="29" spans="1:9" ht="23.1" customHeight="1" x14ac:dyDescent="0.15">
      <c r="A29" s="226" t="s">
        <v>33</v>
      </c>
      <c r="B29" s="227"/>
      <c r="C29" s="221"/>
      <c r="D29" s="222"/>
      <c r="E29" s="27">
        <v>408835</v>
      </c>
      <c r="F29" s="25">
        <v>3</v>
      </c>
      <c r="G29" s="30" t="s">
        <v>166</v>
      </c>
      <c r="H29" s="30" t="s">
        <v>118</v>
      </c>
      <c r="I29" s="26">
        <v>408838</v>
      </c>
    </row>
    <row r="30" spans="1:9" ht="23.1" customHeight="1" x14ac:dyDescent="0.15">
      <c r="A30" s="228"/>
      <c r="B30" s="229"/>
      <c r="C30" s="198" t="s">
        <v>167</v>
      </c>
      <c r="D30" s="199"/>
      <c r="E30" s="27">
        <v>141471</v>
      </c>
      <c r="F30" s="25">
        <v>1</v>
      </c>
      <c r="G30" s="30" t="s">
        <v>168</v>
      </c>
      <c r="H30" s="30" t="s">
        <v>166</v>
      </c>
      <c r="I30" s="26">
        <v>141472</v>
      </c>
    </row>
    <row r="31" spans="1:9" ht="23.1" customHeight="1" x14ac:dyDescent="0.15">
      <c r="A31" s="145"/>
      <c r="B31" s="146"/>
      <c r="C31" s="37"/>
      <c r="D31" s="147" t="s">
        <v>28</v>
      </c>
      <c r="E31" s="27">
        <v>17278</v>
      </c>
      <c r="F31" s="25">
        <v>0</v>
      </c>
      <c r="G31" s="30" t="s">
        <v>44</v>
      </c>
      <c r="H31" s="30" t="s">
        <v>118</v>
      </c>
      <c r="I31" s="26">
        <v>17278</v>
      </c>
    </row>
    <row r="32" spans="1:9" ht="23.1" customHeight="1" x14ac:dyDescent="0.15">
      <c r="A32" s="228"/>
      <c r="B32" s="229"/>
      <c r="C32" s="221" t="s">
        <v>29</v>
      </c>
      <c r="D32" s="222"/>
      <c r="E32" s="27">
        <v>60574</v>
      </c>
      <c r="F32" s="25">
        <v>0</v>
      </c>
      <c r="G32" s="30" t="s">
        <v>44</v>
      </c>
      <c r="H32" s="30" t="s">
        <v>118</v>
      </c>
      <c r="I32" s="26">
        <v>60574</v>
      </c>
    </row>
    <row r="33" spans="1:9" ht="23.1" customHeight="1" x14ac:dyDescent="0.15">
      <c r="A33" s="218" t="s">
        <v>169</v>
      </c>
      <c r="B33" s="219"/>
      <c r="C33" s="221" t="s">
        <v>170</v>
      </c>
      <c r="D33" s="222"/>
      <c r="E33" s="27">
        <v>9636</v>
      </c>
      <c r="F33" s="25">
        <v>28</v>
      </c>
      <c r="G33" s="25">
        <v>9664</v>
      </c>
      <c r="H33" s="25">
        <v>0</v>
      </c>
      <c r="I33" s="26">
        <f>SUM(G33:H33)</f>
        <v>9664</v>
      </c>
    </row>
    <row r="34" spans="1:9" ht="23.1" customHeight="1" x14ac:dyDescent="0.15">
      <c r="A34" s="209"/>
      <c r="B34" s="220"/>
      <c r="C34" s="221" t="s">
        <v>122</v>
      </c>
      <c r="D34" s="222"/>
      <c r="E34" s="27">
        <v>2074</v>
      </c>
      <c r="F34" s="25">
        <v>12</v>
      </c>
      <c r="G34" s="25">
        <v>2086</v>
      </c>
      <c r="H34" s="25">
        <v>0</v>
      </c>
      <c r="I34" s="26">
        <f>SUM(G34:H34)</f>
        <v>2086</v>
      </c>
    </row>
    <row r="35" spans="1:9" ht="23.1" customHeight="1" x14ac:dyDescent="0.15">
      <c r="A35" s="209"/>
      <c r="B35" s="220"/>
      <c r="C35" s="221" t="s">
        <v>171</v>
      </c>
      <c r="D35" s="222"/>
      <c r="E35" s="27">
        <v>0</v>
      </c>
      <c r="F35" s="25">
        <v>0</v>
      </c>
      <c r="G35" s="25">
        <v>0</v>
      </c>
      <c r="H35" s="25">
        <v>0</v>
      </c>
      <c r="I35" s="26">
        <f>SUM(G35:H35)</f>
        <v>0</v>
      </c>
    </row>
    <row r="36" spans="1:9" ht="23.1" customHeight="1" x14ac:dyDescent="0.15">
      <c r="A36" s="209"/>
      <c r="B36" s="220"/>
      <c r="C36" s="221" t="s">
        <v>172</v>
      </c>
      <c r="D36" s="222"/>
      <c r="E36" s="27">
        <v>1</v>
      </c>
      <c r="F36" s="25">
        <v>0</v>
      </c>
      <c r="G36" s="25">
        <v>1</v>
      </c>
      <c r="H36" s="25">
        <v>0</v>
      </c>
      <c r="I36" s="26">
        <f>SUM(G36:H36)</f>
        <v>1</v>
      </c>
    </row>
    <row r="37" spans="1:9" ht="23.1" customHeight="1" x14ac:dyDescent="0.15">
      <c r="A37" s="209"/>
      <c r="B37" s="220"/>
      <c r="C37" s="223" t="s">
        <v>20</v>
      </c>
      <c r="D37" s="224"/>
      <c r="E37" s="27">
        <f>SUM(E33:E36)</f>
        <v>11711</v>
      </c>
      <c r="F37" s="25">
        <f>SUM(F33:F36)</f>
        <v>40</v>
      </c>
      <c r="G37" s="25">
        <f>SUM(G33:G36)</f>
        <v>11751</v>
      </c>
      <c r="H37" s="25">
        <f>SUM(H33:H36)</f>
        <v>0</v>
      </c>
      <c r="I37" s="26">
        <f>SUM(G37:H37)</f>
        <v>11751</v>
      </c>
    </row>
    <row r="38" spans="1:9" ht="23.1" customHeight="1" x14ac:dyDescent="0.15">
      <c r="A38" s="242" t="s">
        <v>43</v>
      </c>
      <c r="B38" s="243"/>
      <c r="C38" s="243"/>
      <c r="D38" s="244"/>
      <c r="E38" s="72">
        <v>13783</v>
      </c>
      <c r="F38" s="33">
        <v>0</v>
      </c>
      <c r="G38" s="43" t="s">
        <v>118</v>
      </c>
      <c r="H38" s="43" t="s">
        <v>118</v>
      </c>
      <c r="I38" s="34">
        <v>13783</v>
      </c>
    </row>
    <row r="39" spans="1:9" ht="23.1" customHeight="1" x14ac:dyDescent="0.15">
      <c r="A39" s="242" t="s">
        <v>45</v>
      </c>
      <c r="B39" s="243"/>
      <c r="C39" s="243"/>
      <c r="D39" s="244"/>
      <c r="E39" s="72">
        <v>5263</v>
      </c>
      <c r="F39" s="33">
        <v>0</v>
      </c>
      <c r="G39" s="33">
        <v>5262</v>
      </c>
      <c r="H39" s="33">
        <v>1</v>
      </c>
      <c r="I39" s="34">
        <f>SUM(G39:H39)</f>
        <v>5263</v>
      </c>
    </row>
    <row r="40" spans="1:9" ht="23.1" customHeight="1" x14ac:dyDescent="0.15">
      <c r="A40" s="242" t="s">
        <v>46</v>
      </c>
      <c r="B40" s="243"/>
      <c r="C40" s="243"/>
      <c r="D40" s="244"/>
      <c r="E40" s="72">
        <v>409</v>
      </c>
      <c r="F40" s="33">
        <v>0</v>
      </c>
      <c r="G40" s="33">
        <v>409</v>
      </c>
      <c r="H40" s="33">
        <v>0</v>
      </c>
      <c r="I40" s="34">
        <f>SUM(G40:H40)</f>
        <v>409</v>
      </c>
    </row>
    <row r="41" spans="1:9" ht="23.1" customHeight="1" x14ac:dyDescent="0.15">
      <c r="A41" s="232" t="s">
        <v>47</v>
      </c>
      <c r="B41" s="245"/>
      <c r="C41" s="246"/>
      <c r="D41" s="247"/>
      <c r="E41" s="138">
        <v>138828</v>
      </c>
      <c r="F41" s="33">
        <v>5</v>
      </c>
      <c r="G41" s="43" t="s">
        <v>173</v>
      </c>
      <c r="H41" s="43" t="s">
        <v>44</v>
      </c>
      <c r="I41" s="34">
        <v>138833</v>
      </c>
    </row>
    <row r="42" spans="1:9" ht="23.1" customHeight="1" x14ac:dyDescent="0.15">
      <c r="A42" s="232"/>
      <c r="B42" s="245"/>
      <c r="C42" s="248" t="s">
        <v>48</v>
      </c>
      <c r="D42" s="249"/>
      <c r="E42" s="72">
        <v>129571</v>
      </c>
      <c r="F42" s="33">
        <v>5</v>
      </c>
      <c r="G42" s="33">
        <v>129575</v>
      </c>
      <c r="H42" s="33">
        <v>1</v>
      </c>
      <c r="I42" s="34">
        <f>SUM(G42:H42)</f>
        <v>129576</v>
      </c>
    </row>
    <row r="43" spans="1:9" ht="23.1" customHeight="1" x14ac:dyDescent="0.15">
      <c r="A43" s="232"/>
      <c r="B43" s="245"/>
      <c r="C43" s="250" t="s">
        <v>49</v>
      </c>
      <c r="D43" s="251"/>
      <c r="E43" s="143">
        <v>8493</v>
      </c>
      <c r="F43" s="33">
        <v>0</v>
      </c>
      <c r="G43" s="43" t="s">
        <v>44</v>
      </c>
      <c r="H43" s="43" t="s">
        <v>174</v>
      </c>
      <c r="I43" s="34">
        <v>8493</v>
      </c>
    </row>
    <row r="44" spans="1:9" ht="23.1" customHeight="1" x14ac:dyDescent="0.15">
      <c r="A44" s="232"/>
      <c r="B44" s="245"/>
      <c r="C44" s="45"/>
      <c r="D44" s="46" t="s">
        <v>50</v>
      </c>
      <c r="E44" s="144">
        <v>3465</v>
      </c>
      <c r="F44" s="33">
        <v>0</v>
      </c>
      <c r="G44" s="43" t="s">
        <v>175</v>
      </c>
      <c r="H44" s="47" t="s">
        <v>176</v>
      </c>
      <c r="I44" s="34">
        <v>3465</v>
      </c>
    </row>
    <row r="45" spans="1:9" ht="23.1" customHeight="1" x14ac:dyDescent="0.15">
      <c r="A45" s="232"/>
      <c r="B45" s="245"/>
      <c r="C45" s="240" t="s">
        <v>51</v>
      </c>
      <c r="D45" s="244"/>
      <c r="E45" s="143">
        <v>262</v>
      </c>
      <c r="F45" s="48">
        <v>0</v>
      </c>
      <c r="G45" s="43" t="s">
        <v>118</v>
      </c>
      <c r="H45" s="47" t="s">
        <v>118</v>
      </c>
      <c r="I45" s="34">
        <v>262</v>
      </c>
    </row>
    <row r="46" spans="1:9" ht="23.1" customHeight="1" x14ac:dyDescent="0.15">
      <c r="A46" s="232"/>
      <c r="B46" s="245"/>
      <c r="C46" s="240" t="s">
        <v>52</v>
      </c>
      <c r="D46" s="244"/>
      <c r="E46" s="143">
        <v>2</v>
      </c>
      <c r="F46" s="48">
        <v>0</v>
      </c>
      <c r="G46" s="43" t="s">
        <v>166</v>
      </c>
      <c r="H46" s="47" t="s">
        <v>176</v>
      </c>
      <c r="I46" s="34">
        <v>2</v>
      </c>
    </row>
    <row r="47" spans="1:9" ht="23.1" customHeight="1" x14ac:dyDescent="0.15">
      <c r="A47" s="232"/>
      <c r="B47" s="245"/>
      <c r="C47" s="240" t="s">
        <v>53</v>
      </c>
      <c r="D47" s="241"/>
      <c r="E47" s="143">
        <v>92</v>
      </c>
      <c r="F47" s="48">
        <v>0</v>
      </c>
      <c r="G47" s="33">
        <v>92</v>
      </c>
      <c r="H47" s="44">
        <v>0</v>
      </c>
      <c r="I47" s="34">
        <f>SUM(G47:H47)</f>
        <v>92</v>
      </c>
    </row>
    <row r="48" spans="1:9" ht="23.1" customHeight="1" x14ac:dyDescent="0.15">
      <c r="A48" s="230" t="s">
        <v>54</v>
      </c>
      <c r="B48" s="231"/>
      <c r="C48" s="236" t="s">
        <v>49</v>
      </c>
      <c r="D48" s="237"/>
      <c r="E48" s="143">
        <v>50978</v>
      </c>
      <c r="F48" s="48">
        <v>0</v>
      </c>
      <c r="G48" s="43" t="s">
        <v>118</v>
      </c>
      <c r="H48" s="47" t="s">
        <v>166</v>
      </c>
      <c r="I48" s="34">
        <v>50978</v>
      </c>
    </row>
    <row r="49" spans="1:9" ht="23.1" customHeight="1" x14ac:dyDescent="0.15">
      <c r="A49" s="232"/>
      <c r="B49" s="233"/>
      <c r="C49" s="49"/>
      <c r="D49" s="50" t="s">
        <v>50</v>
      </c>
      <c r="E49" s="143">
        <v>26019</v>
      </c>
      <c r="F49" s="48">
        <v>0</v>
      </c>
      <c r="G49" s="43" t="s">
        <v>175</v>
      </c>
      <c r="H49" s="47" t="s">
        <v>173</v>
      </c>
      <c r="I49" s="34">
        <v>26019</v>
      </c>
    </row>
    <row r="50" spans="1:9" ht="23.1" customHeight="1" x14ac:dyDescent="0.15">
      <c r="A50" s="232"/>
      <c r="B50" s="233"/>
      <c r="C50" s="238" t="s">
        <v>55</v>
      </c>
      <c r="D50" s="239"/>
      <c r="E50" s="143">
        <v>6</v>
      </c>
      <c r="F50" s="48">
        <v>0</v>
      </c>
      <c r="G50" s="43" t="s">
        <v>44</v>
      </c>
      <c r="H50" s="47" t="s">
        <v>168</v>
      </c>
      <c r="I50" s="34">
        <v>6</v>
      </c>
    </row>
    <row r="51" spans="1:9" ht="23.1" customHeight="1" x14ac:dyDescent="0.15">
      <c r="A51" s="232"/>
      <c r="B51" s="233"/>
      <c r="C51" s="238" t="s">
        <v>56</v>
      </c>
      <c r="D51" s="239"/>
      <c r="E51" s="143">
        <v>0</v>
      </c>
      <c r="F51" s="48">
        <v>0</v>
      </c>
      <c r="G51" s="43" t="s">
        <v>118</v>
      </c>
      <c r="H51" s="47" t="s">
        <v>175</v>
      </c>
      <c r="I51" s="34">
        <v>0</v>
      </c>
    </row>
    <row r="52" spans="1:9" ht="23.1" customHeight="1" x14ac:dyDescent="0.15">
      <c r="A52" s="234"/>
      <c r="B52" s="235"/>
      <c r="C52" s="240" t="s">
        <v>53</v>
      </c>
      <c r="D52" s="241"/>
      <c r="E52" s="143">
        <v>4037</v>
      </c>
      <c r="F52" s="48">
        <v>0</v>
      </c>
      <c r="G52" s="33">
        <v>4037</v>
      </c>
      <c r="H52" s="44">
        <v>0</v>
      </c>
      <c r="I52" s="34">
        <f>SUM(G52:H52)</f>
        <v>4037</v>
      </c>
    </row>
    <row r="53" spans="1:9" ht="23.1" customHeight="1" x14ac:dyDescent="0.15">
      <c r="A53" s="242" t="s">
        <v>57</v>
      </c>
      <c r="B53" s="243"/>
      <c r="C53" s="243"/>
      <c r="D53" s="244"/>
      <c r="E53" s="143">
        <v>667</v>
      </c>
      <c r="F53" s="48">
        <v>0</v>
      </c>
      <c r="G53" s="43" t="s">
        <v>166</v>
      </c>
      <c r="H53" s="47" t="s">
        <v>118</v>
      </c>
      <c r="I53" s="34">
        <v>667</v>
      </c>
    </row>
    <row r="54" spans="1:9" ht="23.1" customHeight="1" thickBot="1" x14ac:dyDescent="0.2">
      <c r="A54" s="252" t="s">
        <v>58</v>
      </c>
      <c r="B54" s="253"/>
      <c r="C54" s="253"/>
      <c r="D54" s="254"/>
      <c r="E54" s="137">
        <v>0</v>
      </c>
      <c r="F54" s="51">
        <v>0</v>
      </c>
      <c r="G54" s="52" t="s">
        <v>173</v>
      </c>
      <c r="H54" s="53" t="s">
        <v>118</v>
      </c>
      <c r="I54" s="54">
        <v>0</v>
      </c>
    </row>
    <row r="55" spans="1:9" ht="28.5" x14ac:dyDescent="0.3">
      <c r="A55" s="201" t="str">
        <f>A1</f>
        <v>検査関係業務量報告</v>
      </c>
      <c r="B55" s="201"/>
      <c r="C55" s="201"/>
      <c r="D55" s="201"/>
      <c r="E55" s="201"/>
      <c r="F55" s="201"/>
      <c r="G55" s="201"/>
      <c r="H55" s="201"/>
      <c r="I55" s="201"/>
    </row>
    <row r="56" spans="1:9" ht="12.75" customHeight="1" x14ac:dyDescent="0.3">
      <c r="A56" s="55"/>
      <c r="B56" s="55"/>
      <c r="C56" s="55"/>
      <c r="D56" s="55"/>
      <c r="E56" s="55"/>
      <c r="F56" s="55"/>
      <c r="G56" s="55"/>
      <c r="H56" s="55"/>
      <c r="I56" s="55"/>
    </row>
    <row r="57" spans="1:9" ht="15.75" customHeight="1" x14ac:dyDescent="0.2">
      <c r="A57" s="56"/>
      <c r="B57" s="57"/>
      <c r="C57" s="57"/>
      <c r="F57" s="7"/>
      <c r="G57" s="7"/>
      <c r="H57" s="8"/>
      <c r="I57" s="255" t="str">
        <f>IF(I3="","",I3)</f>
        <v/>
      </c>
    </row>
    <row r="58" spans="1:9" ht="23.25" customHeight="1" x14ac:dyDescent="0.15">
      <c r="A58" s="256" t="str">
        <f>A4</f>
        <v>令和 2年 8月</v>
      </c>
      <c r="B58" s="257"/>
      <c r="C58" s="257"/>
      <c r="D58" s="257"/>
      <c r="E58" s="257"/>
      <c r="F58" s="257"/>
      <c r="G58" s="257"/>
      <c r="H58" s="257"/>
      <c r="I58" s="255"/>
    </row>
    <row r="59" spans="1:9" ht="20.25" customHeight="1" thickBot="1" x14ac:dyDescent="0.2">
      <c r="A59" s="58" t="str">
        <f>A5</f>
        <v>全国計</v>
      </c>
      <c r="B59" s="59"/>
      <c r="C59" s="59"/>
      <c r="D59" s="59"/>
      <c r="E59" s="10"/>
      <c r="F59" s="11"/>
      <c r="G59" s="11"/>
      <c r="H59" s="11"/>
      <c r="I59" s="14" t="s">
        <v>177</v>
      </c>
    </row>
    <row r="60" spans="1:9" ht="23.1" customHeight="1" thickBot="1" x14ac:dyDescent="0.2">
      <c r="A60" s="204" t="s">
        <v>125</v>
      </c>
      <c r="B60" s="205"/>
      <c r="C60" s="205"/>
      <c r="D60" s="206"/>
      <c r="E60" s="148" t="s">
        <v>8</v>
      </c>
      <c r="F60" s="18" t="s">
        <v>9</v>
      </c>
      <c r="G60" s="18" t="s">
        <v>10</v>
      </c>
      <c r="H60" s="18" t="s">
        <v>11</v>
      </c>
      <c r="I60" s="19" t="s">
        <v>126</v>
      </c>
    </row>
    <row r="61" spans="1:9" ht="23.1" customHeight="1" x14ac:dyDescent="0.15">
      <c r="A61" s="258" t="s">
        <v>60</v>
      </c>
      <c r="B61" s="259"/>
      <c r="C61" s="223" t="s">
        <v>61</v>
      </c>
      <c r="D61" s="264"/>
      <c r="E61" s="61">
        <v>438</v>
      </c>
      <c r="F61" s="62">
        <v>0</v>
      </c>
      <c r="G61" s="30" t="s">
        <v>166</v>
      </c>
      <c r="H61" s="63" t="s">
        <v>118</v>
      </c>
      <c r="I61" s="34">
        <v>438</v>
      </c>
    </row>
    <row r="62" spans="1:9" ht="23.1" customHeight="1" x14ac:dyDescent="0.15">
      <c r="A62" s="260"/>
      <c r="B62" s="261"/>
      <c r="C62" s="223" t="s">
        <v>62</v>
      </c>
      <c r="D62" s="264"/>
      <c r="E62" s="61">
        <v>3251</v>
      </c>
      <c r="F62" s="62">
        <v>27</v>
      </c>
      <c r="G62" s="30" t="s">
        <v>118</v>
      </c>
      <c r="H62" s="63" t="s">
        <v>118</v>
      </c>
      <c r="I62" s="34">
        <v>3278</v>
      </c>
    </row>
    <row r="63" spans="1:9" ht="23.1" customHeight="1" x14ac:dyDescent="0.15">
      <c r="A63" s="260"/>
      <c r="B63" s="261"/>
      <c r="C63" s="223" t="s">
        <v>63</v>
      </c>
      <c r="D63" s="264"/>
      <c r="E63" s="61">
        <v>132</v>
      </c>
      <c r="F63" s="62">
        <v>0</v>
      </c>
      <c r="G63" s="30" t="s">
        <v>118</v>
      </c>
      <c r="H63" s="63" t="s">
        <v>118</v>
      </c>
      <c r="I63" s="34">
        <v>132</v>
      </c>
    </row>
    <row r="64" spans="1:9" ht="23.1" customHeight="1" x14ac:dyDescent="0.15">
      <c r="A64" s="262"/>
      <c r="B64" s="263"/>
      <c r="C64" s="223" t="s">
        <v>20</v>
      </c>
      <c r="D64" s="224"/>
      <c r="E64" s="27">
        <f>SUM(E61:E63)</f>
        <v>3821</v>
      </c>
      <c r="F64" s="25">
        <f>SUM(F61:F63)</f>
        <v>27</v>
      </c>
      <c r="G64" s="30" t="s">
        <v>175</v>
      </c>
      <c r="H64" s="30" t="s">
        <v>118</v>
      </c>
      <c r="I64" s="26">
        <f>SUM(I61:I63)</f>
        <v>3848</v>
      </c>
    </row>
    <row r="65" spans="1:9" ht="23.1" customHeight="1" x14ac:dyDescent="0.15">
      <c r="A65" s="258" t="s">
        <v>178</v>
      </c>
      <c r="B65" s="259"/>
      <c r="C65" s="227" t="s">
        <v>179</v>
      </c>
      <c r="D65" s="64" t="s">
        <v>180</v>
      </c>
      <c r="E65" s="27">
        <v>0</v>
      </c>
      <c r="F65" s="25">
        <v>0</v>
      </c>
      <c r="G65" s="25">
        <v>0</v>
      </c>
      <c r="H65" s="25">
        <v>0</v>
      </c>
      <c r="I65" s="34">
        <f t="shared" ref="I65:I76" si="2">SUM(G65:H65)</f>
        <v>0</v>
      </c>
    </row>
    <row r="66" spans="1:9" ht="23.1" customHeight="1" x14ac:dyDescent="0.15">
      <c r="A66" s="260"/>
      <c r="B66" s="261"/>
      <c r="C66" s="267"/>
      <c r="D66" s="64" t="s">
        <v>181</v>
      </c>
      <c r="E66" s="27">
        <v>426</v>
      </c>
      <c r="F66" s="25">
        <v>0</v>
      </c>
      <c r="G66" s="25">
        <v>426</v>
      </c>
      <c r="H66" s="25">
        <v>0</v>
      </c>
      <c r="I66" s="34">
        <f t="shared" si="2"/>
        <v>426</v>
      </c>
    </row>
    <row r="67" spans="1:9" ht="23.1" customHeight="1" x14ac:dyDescent="0.15">
      <c r="A67" s="260"/>
      <c r="B67" s="261"/>
      <c r="C67" s="227" t="s">
        <v>182</v>
      </c>
      <c r="D67" s="64" t="s">
        <v>183</v>
      </c>
      <c r="E67" s="27">
        <v>2</v>
      </c>
      <c r="F67" s="25">
        <v>0</v>
      </c>
      <c r="G67" s="25">
        <v>2</v>
      </c>
      <c r="H67" s="25">
        <v>0</v>
      </c>
      <c r="I67" s="34">
        <f t="shared" si="2"/>
        <v>2</v>
      </c>
    </row>
    <row r="68" spans="1:9" ht="23.1" customHeight="1" x14ac:dyDescent="0.15">
      <c r="A68" s="260"/>
      <c r="B68" s="261"/>
      <c r="C68" s="267"/>
      <c r="D68" s="64" t="s">
        <v>184</v>
      </c>
      <c r="E68" s="27">
        <v>3234</v>
      </c>
      <c r="F68" s="25">
        <v>27</v>
      </c>
      <c r="G68" s="25">
        <v>3261</v>
      </c>
      <c r="H68" s="25">
        <v>0</v>
      </c>
      <c r="I68" s="34">
        <f t="shared" si="2"/>
        <v>3261</v>
      </c>
    </row>
    <row r="69" spans="1:9" ht="23.1" customHeight="1" x14ac:dyDescent="0.15">
      <c r="A69" s="260"/>
      <c r="B69" s="261"/>
      <c r="C69" s="227" t="s">
        <v>156</v>
      </c>
      <c r="D69" s="64" t="s">
        <v>185</v>
      </c>
      <c r="E69" s="27">
        <v>0</v>
      </c>
      <c r="F69" s="25">
        <v>0</v>
      </c>
      <c r="G69" s="25">
        <v>0</v>
      </c>
      <c r="H69" s="25">
        <v>0</v>
      </c>
      <c r="I69" s="34">
        <f t="shared" si="2"/>
        <v>0</v>
      </c>
    </row>
    <row r="70" spans="1:9" ht="23.1" customHeight="1" x14ac:dyDescent="0.15">
      <c r="A70" s="260"/>
      <c r="B70" s="261"/>
      <c r="C70" s="267"/>
      <c r="D70" s="64" t="s">
        <v>186</v>
      </c>
      <c r="E70" s="27">
        <v>121</v>
      </c>
      <c r="F70" s="25">
        <v>0</v>
      </c>
      <c r="G70" s="25">
        <v>121</v>
      </c>
      <c r="H70" s="25">
        <v>0</v>
      </c>
      <c r="I70" s="34">
        <f t="shared" si="2"/>
        <v>121</v>
      </c>
    </row>
    <row r="71" spans="1:9" ht="23.1" customHeight="1" x14ac:dyDescent="0.15">
      <c r="A71" s="265"/>
      <c r="B71" s="266"/>
      <c r="C71" s="223" t="s">
        <v>20</v>
      </c>
      <c r="D71" s="224"/>
      <c r="E71" s="27">
        <f>SUM(E65:E70)</f>
        <v>3783</v>
      </c>
      <c r="F71" s="25">
        <f>SUM(F65:F70)</f>
        <v>27</v>
      </c>
      <c r="G71" s="25">
        <f>SUM(G65:G70)</f>
        <v>3810</v>
      </c>
      <c r="H71" s="25">
        <f>SUM(H65:H70)</f>
        <v>0</v>
      </c>
      <c r="I71" s="34">
        <f t="shared" si="2"/>
        <v>3810</v>
      </c>
    </row>
    <row r="72" spans="1:9" ht="23.1" customHeight="1" x14ac:dyDescent="0.15">
      <c r="A72" s="258" t="s">
        <v>129</v>
      </c>
      <c r="B72" s="259"/>
      <c r="C72" s="221" t="s">
        <v>130</v>
      </c>
      <c r="D72" s="222"/>
      <c r="E72" s="65">
        <v>466</v>
      </c>
      <c r="F72" s="66">
        <v>0</v>
      </c>
      <c r="G72" s="25">
        <v>466</v>
      </c>
      <c r="H72" s="25">
        <v>0</v>
      </c>
      <c r="I72" s="34">
        <f t="shared" si="2"/>
        <v>466</v>
      </c>
    </row>
    <row r="73" spans="1:9" ht="23.1" customHeight="1" x14ac:dyDescent="0.15">
      <c r="A73" s="260"/>
      <c r="B73" s="261"/>
      <c r="C73" s="221" t="s">
        <v>131</v>
      </c>
      <c r="D73" s="222"/>
      <c r="E73" s="65">
        <v>3313</v>
      </c>
      <c r="F73" s="66">
        <v>27</v>
      </c>
      <c r="G73" s="25">
        <v>3340</v>
      </c>
      <c r="H73" s="25">
        <v>0</v>
      </c>
      <c r="I73" s="34">
        <f t="shared" si="2"/>
        <v>3340</v>
      </c>
    </row>
    <row r="74" spans="1:9" ht="23.1" customHeight="1" x14ac:dyDescent="0.15">
      <c r="A74" s="260"/>
      <c r="B74" s="261"/>
      <c r="C74" s="221" t="s">
        <v>72</v>
      </c>
      <c r="D74" s="222"/>
      <c r="E74" s="65">
        <v>145</v>
      </c>
      <c r="F74" s="66">
        <v>0</v>
      </c>
      <c r="G74" s="25">
        <v>145</v>
      </c>
      <c r="H74" s="25">
        <v>0</v>
      </c>
      <c r="I74" s="34">
        <f t="shared" si="2"/>
        <v>145</v>
      </c>
    </row>
    <row r="75" spans="1:9" ht="23.1" customHeight="1" x14ac:dyDescent="0.15">
      <c r="A75" s="260"/>
      <c r="B75" s="261"/>
      <c r="C75" s="221" t="s">
        <v>73</v>
      </c>
      <c r="D75" s="222"/>
      <c r="E75" s="65">
        <v>37</v>
      </c>
      <c r="F75" s="66">
        <v>0</v>
      </c>
      <c r="G75" s="25">
        <v>37</v>
      </c>
      <c r="H75" s="25">
        <v>0</v>
      </c>
      <c r="I75" s="34">
        <f t="shared" si="2"/>
        <v>37</v>
      </c>
    </row>
    <row r="76" spans="1:9" ht="23.1" customHeight="1" x14ac:dyDescent="0.15">
      <c r="A76" s="265"/>
      <c r="B76" s="266"/>
      <c r="C76" s="223" t="s">
        <v>20</v>
      </c>
      <c r="D76" s="224"/>
      <c r="E76" s="65">
        <f>SUM(E72:E75)</f>
        <v>3961</v>
      </c>
      <c r="F76" s="66">
        <f>SUM(F72:F75)</f>
        <v>27</v>
      </c>
      <c r="G76" s="66">
        <f>SUM(G72:G75)</f>
        <v>3988</v>
      </c>
      <c r="H76" s="66">
        <f>SUM(H72:H75)</f>
        <v>0</v>
      </c>
      <c r="I76" s="34">
        <f t="shared" si="2"/>
        <v>3988</v>
      </c>
    </row>
    <row r="77" spans="1:9" ht="23.1" customHeight="1" x14ac:dyDescent="0.15">
      <c r="A77" s="258" t="s">
        <v>74</v>
      </c>
      <c r="B77" s="259"/>
      <c r="C77" s="221" t="s">
        <v>130</v>
      </c>
      <c r="D77" s="222"/>
      <c r="E77" s="27">
        <v>4164</v>
      </c>
      <c r="F77" s="25">
        <v>0</v>
      </c>
      <c r="G77" s="30" t="s">
        <v>118</v>
      </c>
      <c r="H77" s="30" t="s">
        <v>118</v>
      </c>
      <c r="I77" s="34">
        <v>4164</v>
      </c>
    </row>
    <row r="78" spans="1:9" ht="23.1" customHeight="1" x14ac:dyDescent="0.15">
      <c r="A78" s="260"/>
      <c r="B78" s="261"/>
      <c r="C78" s="221" t="s">
        <v>131</v>
      </c>
      <c r="D78" s="222"/>
      <c r="E78" s="27">
        <v>29307</v>
      </c>
      <c r="F78" s="25">
        <v>514</v>
      </c>
      <c r="G78" s="30" t="s">
        <v>175</v>
      </c>
      <c r="H78" s="30" t="s">
        <v>118</v>
      </c>
      <c r="I78" s="34">
        <v>29821</v>
      </c>
    </row>
    <row r="79" spans="1:9" ht="23.1" customHeight="1" x14ac:dyDescent="0.15">
      <c r="A79" s="260"/>
      <c r="B79" s="261"/>
      <c r="C79" s="221" t="s">
        <v>132</v>
      </c>
      <c r="D79" s="222"/>
      <c r="E79" s="27">
        <v>1127</v>
      </c>
      <c r="F79" s="25">
        <v>8</v>
      </c>
      <c r="G79" s="30" t="s">
        <v>118</v>
      </c>
      <c r="H79" s="30" t="s">
        <v>118</v>
      </c>
      <c r="I79" s="34">
        <v>1135</v>
      </c>
    </row>
    <row r="80" spans="1:9" ht="23.1" customHeight="1" x14ac:dyDescent="0.15">
      <c r="A80" s="260"/>
      <c r="B80" s="261"/>
      <c r="C80" s="227" t="s">
        <v>73</v>
      </c>
      <c r="D80" s="278"/>
      <c r="E80" s="67">
        <v>283</v>
      </c>
      <c r="F80" s="68">
        <v>0</v>
      </c>
      <c r="G80" s="30" t="s">
        <v>118</v>
      </c>
      <c r="H80" s="30" t="s">
        <v>176</v>
      </c>
      <c r="I80" s="69">
        <v>283</v>
      </c>
    </row>
    <row r="81" spans="1:9" ht="23.1" customHeight="1" x14ac:dyDescent="0.15">
      <c r="A81" s="265"/>
      <c r="B81" s="266"/>
      <c r="C81" s="279" t="s">
        <v>20</v>
      </c>
      <c r="D81" s="222"/>
      <c r="E81" s="27">
        <f>SUM(E77:E80)</f>
        <v>34881</v>
      </c>
      <c r="F81" s="25">
        <f>SUM(F77:F80)</f>
        <v>522</v>
      </c>
      <c r="G81" s="30" t="s">
        <v>187</v>
      </c>
      <c r="H81" s="30" t="s">
        <v>118</v>
      </c>
      <c r="I81" s="26">
        <f>SUM(I77:I80)</f>
        <v>35403</v>
      </c>
    </row>
    <row r="82" spans="1:9" ht="23.1" customHeight="1" x14ac:dyDescent="0.15">
      <c r="A82" s="258" t="s">
        <v>77</v>
      </c>
      <c r="B82" s="268"/>
      <c r="C82" s="271" t="s">
        <v>13</v>
      </c>
      <c r="D82" s="272"/>
      <c r="E82" s="27">
        <v>40173</v>
      </c>
      <c r="F82" s="25">
        <v>0</v>
      </c>
      <c r="G82" s="30" t="s">
        <v>118</v>
      </c>
      <c r="H82" s="30" t="s">
        <v>118</v>
      </c>
      <c r="I82" s="26">
        <v>40173</v>
      </c>
    </row>
    <row r="83" spans="1:9" ht="23.1" customHeight="1" x14ac:dyDescent="0.15">
      <c r="A83" s="260"/>
      <c r="B83" s="269"/>
      <c r="C83" s="70"/>
      <c r="D83" s="71" t="s">
        <v>78</v>
      </c>
      <c r="E83" s="72">
        <v>40121</v>
      </c>
      <c r="F83" s="33">
        <v>0</v>
      </c>
      <c r="G83" s="43" t="s">
        <v>118</v>
      </c>
      <c r="H83" s="43" t="s">
        <v>118</v>
      </c>
      <c r="I83" s="34">
        <v>40121</v>
      </c>
    </row>
    <row r="84" spans="1:9" ht="23.1" customHeight="1" x14ac:dyDescent="0.15">
      <c r="A84" s="270"/>
      <c r="B84" s="269"/>
      <c r="C84" s="273" t="s">
        <v>79</v>
      </c>
      <c r="D84" s="272"/>
      <c r="E84" s="27">
        <v>10012</v>
      </c>
      <c r="F84" s="25">
        <v>0</v>
      </c>
      <c r="G84" s="30" t="s">
        <v>118</v>
      </c>
      <c r="H84" s="30" t="s">
        <v>118</v>
      </c>
      <c r="I84" s="26">
        <v>10012</v>
      </c>
    </row>
    <row r="85" spans="1:9" ht="23.1" customHeight="1" x14ac:dyDescent="0.15">
      <c r="A85" s="270"/>
      <c r="B85" s="269"/>
      <c r="C85" s="273" t="s">
        <v>80</v>
      </c>
      <c r="D85" s="272"/>
      <c r="E85" s="27">
        <v>608</v>
      </c>
      <c r="F85" s="25">
        <v>0</v>
      </c>
      <c r="G85" s="30" t="s">
        <v>118</v>
      </c>
      <c r="H85" s="30" t="s">
        <v>118</v>
      </c>
      <c r="I85" s="26">
        <v>608</v>
      </c>
    </row>
    <row r="86" spans="1:9" ht="23.1" customHeight="1" x14ac:dyDescent="0.15">
      <c r="A86" s="270"/>
      <c r="B86" s="269"/>
      <c r="C86" s="271" t="s">
        <v>20</v>
      </c>
      <c r="D86" s="274"/>
      <c r="E86" s="61">
        <f>SUM(E82,E84,E85)</f>
        <v>50793</v>
      </c>
      <c r="F86" s="66">
        <f>SUM(F82,F84,F85)</f>
        <v>0</v>
      </c>
      <c r="G86" s="30" t="s">
        <v>118</v>
      </c>
      <c r="H86" s="73" t="s">
        <v>118</v>
      </c>
      <c r="I86" s="74">
        <f>SUM(I82,I84,I85)</f>
        <v>50793</v>
      </c>
    </row>
    <row r="87" spans="1:9" ht="23.1" customHeight="1" thickBot="1" x14ac:dyDescent="0.2">
      <c r="A87" s="275" t="s">
        <v>81</v>
      </c>
      <c r="B87" s="276"/>
      <c r="C87" s="276"/>
      <c r="D87" s="277"/>
      <c r="E87" s="133">
        <v>337634</v>
      </c>
      <c r="F87" s="75">
        <v>30</v>
      </c>
      <c r="G87" s="43" t="s">
        <v>118</v>
      </c>
      <c r="H87" s="43" t="s">
        <v>118</v>
      </c>
      <c r="I87" s="34">
        <v>337664</v>
      </c>
    </row>
    <row r="88" spans="1:9" ht="23.1" customHeight="1" thickBot="1" x14ac:dyDescent="0.2">
      <c r="A88" s="302" t="s">
        <v>133</v>
      </c>
      <c r="B88" s="303"/>
      <c r="C88" s="303"/>
      <c r="D88" s="304"/>
      <c r="E88" s="134">
        <f>SUM(E14,E17,E18,E21,E22,E76)</f>
        <v>801849</v>
      </c>
      <c r="F88" s="76">
        <f>SUM(F14,F17,F18,F21,F22,F76)</f>
        <v>14815</v>
      </c>
      <c r="G88" s="76">
        <f>SUM(G14,G17,G21,G22,G76)</f>
        <v>816488</v>
      </c>
      <c r="H88" s="76">
        <f>SUM(H14,H17,H21,H22,H76)</f>
        <v>176</v>
      </c>
      <c r="I88" s="80">
        <f>SUM(I14,I17,I18,I21,I22,I76)</f>
        <v>816664</v>
      </c>
    </row>
    <row r="89" spans="1:9" ht="23.1" customHeight="1" thickBot="1" x14ac:dyDescent="0.2">
      <c r="A89" s="302" t="s">
        <v>83</v>
      </c>
      <c r="B89" s="303"/>
      <c r="C89" s="303"/>
      <c r="D89" s="304"/>
      <c r="E89" s="156">
        <f>SUM(E14,E17,E18,E21,E22,E28,E29,E37,E38,E39,E40,E41,E48,E50,E51,E52,E53,E54,E76)</f>
        <v>1444536</v>
      </c>
      <c r="F89" s="77">
        <f>SUM(F14,F17,F18,F21,F22,F28,F29,F37,F38,F39,F40,F41,F48,F50,F51,F52,F53,F54,F76)</f>
        <v>14863</v>
      </c>
      <c r="G89" s="78" t="s">
        <v>175</v>
      </c>
      <c r="H89" s="78" t="s">
        <v>175</v>
      </c>
      <c r="I89" s="80">
        <f>SUM(I14,I17,I18,I21,I22,I28,I29,I37,I38,I39,I40,I41,I48,I50,I51,I52,I53,I54,I76)</f>
        <v>1459399</v>
      </c>
    </row>
    <row r="90" spans="1:9" ht="23.1" customHeight="1" thickBot="1" x14ac:dyDescent="0.2">
      <c r="A90" s="302" t="s">
        <v>84</v>
      </c>
      <c r="B90" s="303"/>
      <c r="C90" s="303"/>
      <c r="D90" s="304"/>
      <c r="E90" s="79" t="s">
        <v>118</v>
      </c>
      <c r="F90" s="78" t="s">
        <v>118</v>
      </c>
      <c r="G90" s="78" t="s">
        <v>118</v>
      </c>
      <c r="H90" s="78" t="s">
        <v>118</v>
      </c>
      <c r="I90" s="80">
        <f>SUM(I11,I13,I16,I18,I20,I22)</f>
        <v>288902</v>
      </c>
    </row>
    <row r="91" spans="1:9" ht="23.1" customHeight="1" thickBot="1" x14ac:dyDescent="0.2">
      <c r="A91" s="302" t="s">
        <v>85</v>
      </c>
      <c r="B91" s="303"/>
      <c r="C91" s="303"/>
      <c r="D91" s="304"/>
      <c r="E91" s="81">
        <f>IF(I90=0,0,IF(I81=0,0,I81/I90))</f>
        <v>0.1225432845740078</v>
      </c>
      <c r="F91" s="82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83"/>
      <c r="G92" s="83"/>
      <c r="H92" s="83"/>
      <c r="I92" s="83"/>
    </row>
    <row r="93" spans="1:9" s="17" customFormat="1" ht="17.25" customHeight="1" thickBot="1" x14ac:dyDescent="0.2">
      <c r="A93" s="84" t="s">
        <v>86</v>
      </c>
      <c r="C93" s="84"/>
      <c r="D93" s="84"/>
      <c r="E93" s="85"/>
      <c r="F93" s="85"/>
      <c r="G93" s="85"/>
      <c r="H93" s="85"/>
      <c r="I93" s="86"/>
    </row>
    <row r="94" spans="1:9" s="17" customFormat="1" ht="18.75" customHeight="1" thickBot="1" x14ac:dyDescent="0.2">
      <c r="A94" s="283" t="s">
        <v>188</v>
      </c>
      <c r="B94" s="284"/>
      <c r="C94" s="284"/>
      <c r="D94" s="285"/>
      <c r="E94" s="152" t="s">
        <v>8</v>
      </c>
      <c r="F94" s="88" t="s">
        <v>9</v>
      </c>
      <c r="G94" s="88" t="s">
        <v>10</v>
      </c>
      <c r="H94" s="88" t="s">
        <v>11</v>
      </c>
      <c r="I94" s="89" t="s">
        <v>126</v>
      </c>
    </row>
    <row r="95" spans="1:9" s="17" customFormat="1" ht="23.1" hidden="1" customHeight="1" thickBot="1" x14ac:dyDescent="0.2">
      <c r="A95" s="305" t="s">
        <v>189</v>
      </c>
      <c r="B95" s="306"/>
      <c r="C95" s="90" t="s">
        <v>134</v>
      </c>
      <c r="D95" s="91" t="s">
        <v>15</v>
      </c>
      <c r="E95" s="92">
        <v>0</v>
      </c>
      <c r="F95" s="93">
        <v>0</v>
      </c>
      <c r="G95" s="93">
        <v>0</v>
      </c>
      <c r="H95" s="94" t="s">
        <v>24</v>
      </c>
      <c r="I95" s="80">
        <f>SUM(G95:H95)</f>
        <v>0</v>
      </c>
    </row>
    <row r="96" spans="1:9" s="17" customFormat="1" ht="23.1" customHeight="1" thickBot="1" x14ac:dyDescent="0.2">
      <c r="A96" s="280" t="s">
        <v>131</v>
      </c>
      <c r="B96" s="281"/>
      <c r="C96" s="282"/>
      <c r="D96" s="91" t="s">
        <v>18</v>
      </c>
      <c r="E96" s="92">
        <v>170956</v>
      </c>
      <c r="F96" s="93">
        <v>1353</v>
      </c>
      <c r="G96" s="93">
        <v>172309</v>
      </c>
      <c r="H96" s="94" t="s">
        <v>118</v>
      </c>
      <c r="I96" s="95">
        <f t="shared" ref="I96" si="3">SUM(G96:H96)</f>
        <v>172309</v>
      </c>
    </row>
    <row r="97" spans="1:9" s="17" customFormat="1" ht="9.75" customHeight="1" x14ac:dyDescent="0.15">
      <c r="A97" s="96"/>
      <c r="B97" s="96"/>
      <c r="C97" s="96"/>
      <c r="D97" s="96"/>
      <c r="E97" s="96"/>
      <c r="F97" s="96"/>
      <c r="G97" s="96"/>
      <c r="H97" s="96"/>
      <c r="I97" s="96"/>
    </row>
    <row r="98" spans="1:9" s="17" customFormat="1" ht="17.25" customHeight="1" thickBot="1" x14ac:dyDescent="0.2">
      <c r="A98" s="84" t="s">
        <v>91</v>
      </c>
      <c r="C98" s="84"/>
      <c r="D98" s="84"/>
      <c r="E98" s="85"/>
      <c r="F98" s="85"/>
      <c r="G98" s="85"/>
      <c r="H98" s="85"/>
      <c r="I98" s="86"/>
    </row>
    <row r="99" spans="1:9" s="17" customFormat="1" ht="18.75" customHeight="1" thickBot="1" x14ac:dyDescent="0.2">
      <c r="A99" s="283" t="s">
        <v>125</v>
      </c>
      <c r="B99" s="284"/>
      <c r="C99" s="284"/>
      <c r="D99" s="285"/>
      <c r="E99" s="152" t="s">
        <v>8</v>
      </c>
      <c r="F99" s="88" t="s">
        <v>9</v>
      </c>
      <c r="G99" s="88" t="s">
        <v>10</v>
      </c>
      <c r="H99" s="88" t="s">
        <v>11</v>
      </c>
      <c r="I99" s="89" t="s">
        <v>190</v>
      </c>
    </row>
    <row r="100" spans="1:9" s="17" customFormat="1" ht="23.1" hidden="1" customHeight="1" x14ac:dyDescent="0.15">
      <c r="A100" s="286" t="s">
        <v>13</v>
      </c>
      <c r="B100" s="287"/>
      <c r="C100" s="292" t="s">
        <v>134</v>
      </c>
      <c r="D100" s="155" t="s">
        <v>15</v>
      </c>
      <c r="E100" s="98">
        <f>E10+E95</f>
        <v>126230</v>
      </c>
      <c r="F100" s="99">
        <f>F10+F95</f>
        <v>0</v>
      </c>
      <c r="G100" s="99">
        <f>G10+G95</f>
        <v>126226</v>
      </c>
      <c r="H100" s="99">
        <f>H10</f>
        <v>4</v>
      </c>
      <c r="I100" s="100">
        <f>I10+I95</f>
        <v>126230</v>
      </c>
    </row>
    <row r="101" spans="1:9" s="17" customFormat="1" ht="23.1" hidden="1" customHeight="1" x14ac:dyDescent="0.15">
      <c r="A101" s="288"/>
      <c r="B101" s="289"/>
      <c r="C101" s="293"/>
      <c r="D101" s="147" t="s">
        <v>128</v>
      </c>
      <c r="E101" s="32">
        <f>E11</f>
        <v>933</v>
      </c>
      <c r="F101" s="32">
        <f t="shared" ref="F101:I101" si="4">F11</f>
        <v>0</v>
      </c>
      <c r="G101" s="32">
        <f t="shared" si="4"/>
        <v>933</v>
      </c>
      <c r="H101" s="32">
        <f>H11</f>
        <v>0</v>
      </c>
      <c r="I101" s="136">
        <f t="shared" si="4"/>
        <v>933</v>
      </c>
    </row>
    <row r="102" spans="1:9" s="17" customFormat="1" ht="23.1" hidden="1" customHeight="1" thickBot="1" x14ac:dyDescent="0.2">
      <c r="A102" s="290"/>
      <c r="B102" s="291"/>
      <c r="C102" s="294" t="s">
        <v>20</v>
      </c>
      <c r="D102" s="254"/>
      <c r="E102" s="172">
        <f>E100+E101</f>
        <v>127163</v>
      </c>
      <c r="F102" s="101">
        <f>F100+F101</f>
        <v>0</v>
      </c>
      <c r="G102" s="101">
        <f>G100+G101</f>
        <v>127159</v>
      </c>
      <c r="H102" s="101">
        <f t="shared" ref="H102:I102" si="5">H100+H101</f>
        <v>4</v>
      </c>
      <c r="I102" s="54">
        <f t="shared" si="5"/>
        <v>127163</v>
      </c>
    </row>
    <row r="103" spans="1:9" s="17" customFormat="1" ht="23.1" customHeight="1" x14ac:dyDescent="0.15">
      <c r="A103" s="295" t="s">
        <v>131</v>
      </c>
      <c r="B103" s="296"/>
      <c r="C103" s="297"/>
      <c r="D103" s="155" t="s">
        <v>18</v>
      </c>
      <c r="E103" s="98">
        <f>E15+E96</f>
        <v>542585</v>
      </c>
      <c r="F103" s="99">
        <f>F15+F96</f>
        <v>7048</v>
      </c>
      <c r="G103" s="99">
        <f>G15+G96</f>
        <v>549495</v>
      </c>
      <c r="H103" s="99">
        <f>H15</f>
        <v>138</v>
      </c>
      <c r="I103" s="100">
        <f t="shared" ref="I103" si="6">I15+I96</f>
        <v>549633</v>
      </c>
    </row>
    <row r="104" spans="1:9" s="17" customFormat="1" ht="23.1" customHeight="1" x14ac:dyDescent="0.15">
      <c r="A104" s="195"/>
      <c r="B104" s="196"/>
      <c r="C104" s="298"/>
      <c r="D104" s="102" t="s">
        <v>19</v>
      </c>
      <c r="E104" s="170">
        <f>E16</f>
        <v>246195</v>
      </c>
      <c r="F104" s="103">
        <f t="shared" ref="F104:I104" si="7">F16</f>
        <v>8975</v>
      </c>
      <c r="G104" s="103">
        <f t="shared" si="7"/>
        <v>255136</v>
      </c>
      <c r="H104" s="104">
        <f t="shared" si="7"/>
        <v>34</v>
      </c>
      <c r="I104" s="105">
        <f t="shared" si="7"/>
        <v>255170</v>
      </c>
    </row>
    <row r="105" spans="1:9" s="17" customFormat="1" ht="23.1" customHeight="1" thickBot="1" x14ac:dyDescent="0.2">
      <c r="A105" s="299"/>
      <c r="B105" s="300"/>
      <c r="C105" s="301"/>
      <c r="D105" s="106" t="s">
        <v>22</v>
      </c>
      <c r="E105" s="172">
        <f>E103+E104</f>
        <v>788780</v>
      </c>
      <c r="F105" s="101">
        <f t="shared" ref="F105:I105" si="8">F103+F104</f>
        <v>16023</v>
      </c>
      <c r="G105" s="101">
        <f t="shared" si="8"/>
        <v>804631</v>
      </c>
      <c r="H105" s="107">
        <f t="shared" si="8"/>
        <v>172</v>
      </c>
      <c r="I105" s="54">
        <f t="shared" si="8"/>
        <v>804803</v>
      </c>
    </row>
    <row r="106" spans="1:9" s="17" customFormat="1" ht="23.1" customHeight="1" thickBot="1" x14ac:dyDescent="0.2">
      <c r="A106" s="280" t="s">
        <v>133</v>
      </c>
      <c r="B106" s="281"/>
      <c r="C106" s="281"/>
      <c r="D106" s="315"/>
      <c r="E106" s="76">
        <f>E88+E95+E96</f>
        <v>972805</v>
      </c>
      <c r="F106" s="76">
        <f>F88+F95+F96</f>
        <v>16168</v>
      </c>
      <c r="G106" s="76">
        <f>G88+G95+G96</f>
        <v>988797</v>
      </c>
      <c r="H106" s="76">
        <f>H88</f>
        <v>176</v>
      </c>
      <c r="I106" s="80">
        <f>I88+I95+I96</f>
        <v>988973</v>
      </c>
    </row>
    <row r="107" spans="1:9" s="17" customFormat="1" ht="23.1" customHeight="1" thickBot="1" x14ac:dyDescent="0.2">
      <c r="A107" s="280" t="s">
        <v>83</v>
      </c>
      <c r="B107" s="281"/>
      <c r="C107" s="281"/>
      <c r="D107" s="315"/>
      <c r="E107" s="77">
        <f>E89+E95+E96</f>
        <v>1615492</v>
      </c>
      <c r="F107" s="77">
        <f>F89+F95+F96</f>
        <v>16216</v>
      </c>
      <c r="G107" s="78" t="s">
        <v>187</v>
      </c>
      <c r="H107" s="78" t="s">
        <v>118</v>
      </c>
      <c r="I107" s="80">
        <f>I89+I95+I96</f>
        <v>1631708</v>
      </c>
    </row>
    <row r="108" spans="1:9" s="17" customFormat="1" ht="23.1" customHeight="1" thickBot="1" x14ac:dyDescent="0.2">
      <c r="A108" s="280" t="s">
        <v>95</v>
      </c>
      <c r="B108" s="281"/>
      <c r="C108" s="281"/>
      <c r="D108" s="315"/>
      <c r="E108" s="108">
        <f>IF(I105=0,0,IF(I103=0,0,I103/I105))</f>
        <v>0.68294104271480105</v>
      </c>
      <c r="F108" s="96"/>
      <c r="G108" s="96"/>
      <c r="H108" s="96"/>
      <c r="I108" s="96"/>
    </row>
    <row r="109" spans="1:9" s="17" customFormat="1" ht="21.95" customHeight="1" x14ac:dyDescent="0.15">
      <c r="A109" s="109"/>
      <c r="B109" s="109"/>
      <c r="C109" s="110"/>
      <c r="D109" s="110"/>
      <c r="E109" s="110"/>
      <c r="F109" s="110"/>
      <c r="G109" s="110"/>
      <c r="H109" s="110"/>
      <c r="I109" s="110"/>
    </row>
    <row r="110" spans="1:9" s="17" customFormat="1" ht="21.95" customHeight="1" x14ac:dyDescent="0.15">
      <c r="A110" s="109"/>
      <c r="B110" s="109"/>
      <c r="C110" s="110"/>
      <c r="D110" s="110"/>
      <c r="E110" s="110"/>
      <c r="F110" s="110"/>
      <c r="G110" s="110"/>
      <c r="H110" s="110"/>
      <c r="I110" s="110"/>
    </row>
    <row r="111" spans="1:9" s="17" customFormat="1" ht="21.95" hidden="1" customHeight="1" x14ac:dyDescent="0.15">
      <c r="A111" s="109"/>
      <c r="B111" s="109"/>
      <c r="C111" s="110"/>
      <c r="D111" s="110"/>
      <c r="E111" s="110"/>
      <c r="F111" s="110"/>
      <c r="G111" s="110"/>
      <c r="H111" s="110"/>
      <c r="I111" s="110"/>
    </row>
    <row r="112" spans="1:9" s="17" customFormat="1" ht="21.95" hidden="1" customHeight="1" x14ac:dyDescent="0.15">
      <c r="A112" s="109"/>
      <c r="B112" s="109"/>
      <c r="C112" s="110"/>
      <c r="D112" s="110"/>
      <c r="E112" s="110"/>
      <c r="F112" s="110"/>
      <c r="G112" s="110"/>
      <c r="H112" s="110"/>
      <c r="I112" s="110"/>
    </row>
    <row r="113" spans="1:9" s="17" customFormat="1" ht="21.95" hidden="1" customHeight="1" x14ac:dyDescent="0.15">
      <c r="A113" s="109"/>
      <c r="B113" s="109"/>
      <c r="C113" s="110"/>
      <c r="D113" s="110"/>
      <c r="E113" s="110"/>
      <c r="F113" s="110"/>
      <c r="G113" s="110"/>
      <c r="H113" s="110"/>
      <c r="I113" s="110"/>
    </row>
    <row r="114" spans="1:9" ht="9.75" hidden="1" customHeight="1" x14ac:dyDescent="0.15">
      <c r="A114" s="111"/>
      <c r="B114" s="111"/>
      <c r="C114" s="111"/>
      <c r="D114" s="111"/>
      <c r="E114" s="111"/>
      <c r="F114" s="111"/>
      <c r="G114" s="111"/>
      <c r="H114" s="111"/>
      <c r="I114" s="111"/>
    </row>
    <row r="115" spans="1:9" ht="28.5" x14ac:dyDescent="0.3">
      <c r="A115" s="316" t="str">
        <f>A1</f>
        <v>検査関係業務量報告</v>
      </c>
      <c r="B115" s="316"/>
      <c r="C115" s="316"/>
      <c r="D115" s="316"/>
      <c r="E115" s="316"/>
      <c r="F115" s="316"/>
      <c r="G115" s="316"/>
      <c r="H115" s="316"/>
      <c r="I115" s="316"/>
    </row>
    <row r="116" spans="1:9" ht="12.75" customHeight="1" x14ac:dyDescent="0.3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ht="15.75" customHeight="1" x14ac:dyDescent="0.2">
      <c r="A117" s="56"/>
      <c r="B117" s="57"/>
      <c r="C117" s="57"/>
      <c r="F117" s="7"/>
      <c r="G117" s="7"/>
      <c r="H117" s="8"/>
      <c r="I117" s="255" t="str">
        <f>IF(I3="","",I3)</f>
        <v/>
      </c>
    </row>
    <row r="118" spans="1:9" ht="23.25" customHeight="1" x14ac:dyDescent="0.15">
      <c r="A118" s="256" t="str">
        <f>A4</f>
        <v>令和 2年 8月</v>
      </c>
      <c r="B118" s="257"/>
      <c r="C118" s="257"/>
      <c r="D118" s="257"/>
      <c r="E118" s="257"/>
      <c r="F118" s="257"/>
      <c r="G118" s="257"/>
      <c r="H118" s="257"/>
      <c r="I118" s="255"/>
    </row>
    <row r="119" spans="1:9" ht="20.25" customHeight="1" x14ac:dyDescent="0.15">
      <c r="A119" s="58" t="str">
        <f>A5</f>
        <v>全国計</v>
      </c>
      <c r="B119" s="59"/>
      <c r="C119" s="59"/>
      <c r="D119" s="59"/>
      <c r="E119" s="10"/>
      <c r="F119" s="11"/>
      <c r="G119" s="11"/>
      <c r="H119" s="11"/>
      <c r="I119" s="14" t="s">
        <v>146</v>
      </c>
    </row>
    <row r="120" spans="1:9" s="17" customFormat="1" ht="9.9499999999999993" customHeight="1" x14ac:dyDescent="0.15"/>
    <row r="121" spans="1:9" s="17" customFormat="1" ht="19.5" customHeight="1" thickBot="1" x14ac:dyDescent="0.2">
      <c r="A121" s="84" t="s">
        <v>97</v>
      </c>
    </row>
    <row r="122" spans="1:9" s="17" customFormat="1" ht="18.75" customHeight="1" thickBot="1" x14ac:dyDescent="0.2">
      <c r="A122" s="283" t="s">
        <v>125</v>
      </c>
      <c r="B122" s="284"/>
      <c r="C122" s="284"/>
      <c r="D122" s="285"/>
      <c r="E122" s="152" t="s">
        <v>8</v>
      </c>
      <c r="F122" s="88" t="s">
        <v>9</v>
      </c>
      <c r="G122" s="88" t="s">
        <v>10</v>
      </c>
      <c r="H122" s="88" t="s">
        <v>11</v>
      </c>
      <c r="I122" s="89" t="s">
        <v>191</v>
      </c>
    </row>
    <row r="123" spans="1:9" s="17" customFormat="1" ht="18.95" customHeight="1" x14ac:dyDescent="0.15">
      <c r="A123" s="307" t="s">
        <v>33</v>
      </c>
      <c r="B123" s="308"/>
      <c r="C123" s="309"/>
      <c r="D123" s="310"/>
      <c r="E123" s="98">
        <f>E29</f>
        <v>408835</v>
      </c>
      <c r="F123" s="98">
        <f>F29</f>
        <v>3</v>
      </c>
      <c r="G123" s="112" t="s">
        <v>118</v>
      </c>
      <c r="H123" s="112" t="s">
        <v>118</v>
      </c>
      <c r="I123" s="139">
        <f>I29</f>
        <v>408838</v>
      </c>
    </row>
    <row r="124" spans="1:9" s="17" customFormat="1" ht="18.75" customHeight="1" x14ac:dyDescent="0.15">
      <c r="A124" s="311"/>
      <c r="B124" s="312"/>
      <c r="C124" s="200" t="s">
        <v>98</v>
      </c>
      <c r="D124" s="199"/>
      <c r="E124" s="32">
        <v>773</v>
      </c>
      <c r="F124" s="33">
        <v>0</v>
      </c>
      <c r="G124" s="43" t="s">
        <v>118</v>
      </c>
      <c r="H124" s="43" t="s">
        <v>118</v>
      </c>
      <c r="I124" s="34">
        <v>773</v>
      </c>
    </row>
    <row r="125" spans="1:9" s="17" customFormat="1" ht="18.95" customHeight="1" thickBot="1" x14ac:dyDescent="0.2">
      <c r="A125" s="313"/>
      <c r="B125" s="314"/>
      <c r="C125" s="294" t="s">
        <v>99</v>
      </c>
      <c r="D125" s="254"/>
      <c r="E125" s="107">
        <f>E123-E124</f>
        <v>408062</v>
      </c>
      <c r="F125" s="107">
        <f>F123-F124</f>
        <v>3</v>
      </c>
      <c r="G125" s="52" t="s">
        <v>118</v>
      </c>
      <c r="H125" s="52" t="s">
        <v>118</v>
      </c>
      <c r="I125" s="141">
        <f>I123-I124</f>
        <v>408065</v>
      </c>
    </row>
    <row r="126" spans="1:9" s="17" customFormat="1" ht="9.75" customHeight="1" x14ac:dyDescent="0.15">
      <c r="A126" s="96"/>
      <c r="B126" s="96"/>
      <c r="C126" s="96"/>
      <c r="D126" s="96"/>
      <c r="E126" s="96"/>
      <c r="F126" s="96"/>
      <c r="G126" s="96"/>
      <c r="H126" s="96"/>
      <c r="I126" s="96"/>
    </row>
    <row r="127" spans="1:9" ht="18" customHeight="1" thickBot="1" x14ac:dyDescent="0.2">
      <c r="A127" s="113" t="s">
        <v>147</v>
      </c>
      <c r="B127" s="113"/>
      <c r="C127" s="113"/>
      <c r="D127" s="96"/>
      <c r="E127" s="111"/>
      <c r="F127" s="111"/>
      <c r="G127" s="111"/>
      <c r="H127" s="111"/>
      <c r="I127" s="114"/>
    </row>
    <row r="128" spans="1:9" ht="21.95" customHeight="1" x14ac:dyDescent="0.15">
      <c r="A128" s="115"/>
      <c r="B128" s="116"/>
      <c r="C128" s="325" t="s">
        <v>101</v>
      </c>
      <c r="D128" s="326"/>
      <c r="E128" s="327" t="s">
        <v>102</v>
      </c>
      <c r="F128" s="325" t="s">
        <v>103</v>
      </c>
      <c r="G128" s="326"/>
      <c r="H128" s="329" t="s">
        <v>20</v>
      </c>
      <c r="I128" s="330"/>
    </row>
    <row r="129" spans="1:9" ht="21.95" customHeight="1" thickBot="1" x14ac:dyDescent="0.2">
      <c r="A129" s="117"/>
      <c r="B129" s="118"/>
      <c r="C129" s="119" t="s">
        <v>104</v>
      </c>
      <c r="D129" s="120" t="s">
        <v>105</v>
      </c>
      <c r="E129" s="328"/>
      <c r="F129" s="121" t="s">
        <v>104</v>
      </c>
      <c r="G129" s="122" t="s">
        <v>105</v>
      </c>
      <c r="H129" s="331"/>
      <c r="I129" s="332"/>
    </row>
    <row r="130" spans="1:9" ht="21.95" customHeight="1" x14ac:dyDescent="0.15">
      <c r="A130" s="333" t="s">
        <v>106</v>
      </c>
      <c r="B130" s="334"/>
      <c r="C130" s="123">
        <v>881310</v>
      </c>
      <c r="D130" s="124">
        <v>99929</v>
      </c>
      <c r="E130" s="125">
        <v>8584</v>
      </c>
      <c r="F130" s="123">
        <v>216</v>
      </c>
      <c r="G130" s="124">
        <v>1</v>
      </c>
      <c r="H130" s="335">
        <v>990040</v>
      </c>
      <c r="I130" s="336"/>
    </row>
    <row r="131" spans="1:9" ht="21.95" customHeight="1" thickBot="1" x14ac:dyDescent="0.2">
      <c r="A131" s="317" t="s">
        <v>107</v>
      </c>
      <c r="B131" s="318"/>
      <c r="C131" s="126">
        <v>193</v>
      </c>
      <c r="D131" s="127">
        <v>0</v>
      </c>
      <c r="E131" s="128">
        <v>0</v>
      </c>
      <c r="F131" s="126">
        <v>0</v>
      </c>
      <c r="G131" s="127">
        <v>0</v>
      </c>
      <c r="H131" s="319">
        <v>193</v>
      </c>
      <c r="I131" s="320"/>
    </row>
    <row r="132" spans="1:9" ht="21.95" customHeight="1" thickBot="1" x14ac:dyDescent="0.2">
      <c r="A132" s="321" t="s">
        <v>108</v>
      </c>
      <c r="B132" s="322"/>
      <c r="C132" s="129">
        <v>5612111000</v>
      </c>
      <c r="D132" s="130">
        <v>553864700</v>
      </c>
      <c r="E132" s="129">
        <v>41618900</v>
      </c>
      <c r="F132" s="131">
        <v>626400</v>
      </c>
      <c r="G132" s="80">
        <v>4400</v>
      </c>
      <c r="H132" s="323">
        <v>6208225400</v>
      </c>
      <c r="I132" s="324"/>
    </row>
    <row r="133" spans="1:9" s="17" customFormat="1" ht="21.95" customHeight="1" x14ac:dyDescent="0.15">
      <c r="A133" s="109"/>
      <c r="B133" s="109"/>
      <c r="C133" s="110"/>
      <c r="D133" s="110"/>
      <c r="E133" s="110"/>
      <c r="F133" s="110"/>
      <c r="G133" s="110"/>
      <c r="H133" s="110"/>
      <c r="I133" s="110"/>
    </row>
    <row r="134" spans="1:9" s="17" customFormat="1" ht="21.95" customHeight="1" x14ac:dyDescent="0.15">
      <c r="A134" s="109"/>
      <c r="B134" s="109"/>
      <c r="C134" s="110"/>
      <c r="D134" s="110"/>
      <c r="E134" s="110"/>
      <c r="F134" s="110"/>
      <c r="G134" s="110"/>
      <c r="H134" s="110"/>
      <c r="I134" s="110"/>
    </row>
    <row r="135" spans="1:9" s="17" customFormat="1" ht="21.95" customHeight="1" x14ac:dyDescent="0.15">
      <c r="A135" s="109"/>
      <c r="B135" s="109"/>
      <c r="C135" s="110"/>
      <c r="D135" s="110"/>
      <c r="E135" s="110"/>
      <c r="F135" s="110"/>
      <c r="G135" s="110"/>
      <c r="H135" s="110"/>
      <c r="I135" s="110"/>
    </row>
    <row r="136" spans="1:9" s="17" customFormat="1" ht="21.95" customHeight="1" x14ac:dyDescent="0.15">
      <c r="A136" s="109"/>
      <c r="B136" s="109"/>
      <c r="C136" s="110"/>
      <c r="D136" s="110"/>
      <c r="E136" s="110"/>
      <c r="F136" s="110"/>
      <c r="G136" s="110"/>
      <c r="H136" s="110"/>
      <c r="I136" s="110"/>
    </row>
    <row r="137" spans="1:9" s="17" customFormat="1" ht="21.95" customHeight="1" x14ac:dyDescent="0.15">
      <c r="A137" s="109"/>
      <c r="B137" s="109"/>
      <c r="C137" s="110"/>
      <c r="D137" s="110"/>
      <c r="E137" s="110"/>
      <c r="F137" s="110"/>
      <c r="G137" s="110"/>
      <c r="H137" s="110"/>
      <c r="I137" s="110"/>
    </row>
    <row r="138" spans="1:9" s="17" customFormat="1" ht="21.95" customHeight="1" x14ac:dyDescent="0.15">
      <c r="A138" s="109"/>
      <c r="B138" s="109"/>
      <c r="C138" s="110"/>
      <c r="D138" s="110"/>
      <c r="E138" s="110"/>
      <c r="F138" s="110"/>
      <c r="G138" s="110"/>
      <c r="H138" s="110"/>
      <c r="I138" s="110"/>
    </row>
    <row r="139" spans="1:9" s="17" customFormat="1" ht="21.95" customHeight="1" x14ac:dyDescent="0.15">
      <c r="A139" s="109"/>
      <c r="B139" s="109"/>
      <c r="C139" s="110"/>
      <c r="D139" s="110"/>
      <c r="E139" s="110"/>
      <c r="F139" s="110"/>
      <c r="G139" s="110"/>
      <c r="H139" s="110"/>
      <c r="I139" s="110"/>
    </row>
    <row r="140" spans="1:9" s="17" customFormat="1" ht="21.95" customHeight="1" x14ac:dyDescent="0.15">
      <c r="A140" s="109"/>
      <c r="B140" s="109"/>
      <c r="C140" s="110"/>
      <c r="D140" s="110"/>
      <c r="E140" s="110"/>
      <c r="F140" s="110"/>
      <c r="G140" s="110"/>
      <c r="H140" s="110"/>
      <c r="I140" s="110"/>
    </row>
    <row r="141" spans="1:9" s="17" customFormat="1" ht="21.95" customHeight="1" x14ac:dyDescent="0.15">
      <c r="A141" s="109"/>
      <c r="B141" s="109"/>
      <c r="C141" s="110"/>
      <c r="D141" s="110"/>
      <c r="E141" s="110"/>
      <c r="F141" s="110"/>
      <c r="G141" s="110"/>
      <c r="H141" s="110"/>
      <c r="I141" s="110"/>
    </row>
    <row r="142" spans="1:9" s="17" customFormat="1" ht="21.95" customHeight="1" x14ac:dyDescent="0.15">
      <c r="A142" s="109"/>
      <c r="B142" s="109"/>
      <c r="C142" s="110"/>
      <c r="D142" s="110"/>
      <c r="E142" s="110"/>
      <c r="F142" s="110"/>
      <c r="G142" s="110"/>
      <c r="H142" s="110"/>
      <c r="I142" s="110"/>
    </row>
    <row r="143" spans="1:9" s="17" customFormat="1" ht="21.95" customHeight="1" x14ac:dyDescent="0.15">
      <c r="A143" s="109"/>
      <c r="B143" s="109"/>
      <c r="C143" s="110"/>
      <c r="D143" s="110"/>
      <c r="E143" s="110"/>
      <c r="F143" s="110"/>
      <c r="G143" s="110"/>
      <c r="H143" s="110"/>
      <c r="I143" s="110"/>
    </row>
    <row r="144" spans="1:9" s="17" customFormat="1" ht="21.95" customHeight="1" x14ac:dyDescent="0.15">
      <c r="A144" s="109"/>
      <c r="B144" s="109"/>
      <c r="C144" s="110"/>
      <c r="D144" s="110"/>
      <c r="E144" s="110"/>
      <c r="F144" s="110"/>
      <c r="G144" s="110"/>
      <c r="H144" s="110"/>
      <c r="I144" s="110"/>
    </row>
    <row r="145" spans="1:9" s="17" customFormat="1" ht="21.95" customHeight="1" x14ac:dyDescent="0.15">
      <c r="A145" s="109"/>
      <c r="B145" s="109"/>
      <c r="C145" s="110"/>
      <c r="D145" s="110"/>
      <c r="E145" s="110"/>
      <c r="F145" s="110"/>
      <c r="G145" s="110"/>
      <c r="H145" s="110"/>
      <c r="I145" s="110"/>
    </row>
    <row r="146" spans="1:9" s="17" customFormat="1" ht="21.95" customHeight="1" x14ac:dyDescent="0.15">
      <c r="A146" s="109"/>
      <c r="B146" s="109"/>
      <c r="C146" s="110"/>
      <c r="D146" s="110"/>
      <c r="E146" s="110"/>
      <c r="F146" s="110"/>
      <c r="G146" s="110"/>
      <c r="H146" s="110"/>
      <c r="I146" s="110"/>
    </row>
    <row r="147" spans="1:9" s="17" customFormat="1" ht="21.95" customHeight="1" x14ac:dyDescent="0.15">
      <c r="A147" s="109"/>
      <c r="B147" s="109"/>
      <c r="C147" s="110"/>
      <c r="D147" s="110"/>
      <c r="E147" s="110"/>
      <c r="F147" s="110"/>
      <c r="G147" s="110"/>
      <c r="H147" s="110"/>
      <c r="I147" s="110"/>
    </row>
    <row r="148" spans="1:9" s="17" customFormat="1" ht="21.95" customHeight="1" x14ac:dyDescent="0.15">
      <c r="A148" s="109"/>
      <c r="B148" s="109"/>
      <c r="C148" s="110"/>
      <c r="D148" s="110"/>
      <c r="E148" s="110"/>
      <c r="F148" s="110"/>
      <c r="G148" s="110"/>
      <c r="H148" s="110"/>
      <c r="I148" s="110"/>
    </row>
    <row r="149" spans="1:9" s="17" customFormat="1" ht="21.95" customHeight="1" x14ac:dyDescent="0.15">
      <c r="A149" s="109"/>
      <c r="B149" s="109"/>
      <c r="C149" s="110"/>
      <c r="D149" s="110"/>
      <c r="E149" s="110"/>
      <c r="F149" s="110"/>
      <c r="G149" s="110"/>
      <c r="H149" s="110"/>
      <c r="I149" s="110"/>
    </row>
    <row r="150" spans="1:9" s="17" customFormat="1" ht="21.95" customHeight="1" x14ac:dyDescent="0.15">
      <c r="A150" s="109"/>
      <c r="B150" s="109"/>
      <c r="C150" s="110"/>
      <c r="D150" s="110"/>
      <c r="E150" s="110"/>
      <c r="F150" s="110"/>
      <c r="G150" s="110"/>
      <c r="H150" s="110"/>
      <c r="I150" s="110"/>
    </row>
    <row r="151" spans="1:9" s="17" customFormat="1" ht="21.95" customHeight="1" x14ac:dyDescent="0.15">
      <c r="A151" s="109"/>
      <c r="B151" s="109"/>
      <c r="C151" s="110"/>
      <c r="D151" s="110"/>
      <c r="E151" s="110"/>
      <c r="F151" s="110"/>
      <c r="G151" s="110"/>
      <c r="H151" s="110"/>
      <c r="I151" s="110"/>
    </row>
    <row r="152" spans="1:9" s="17" customFormat="1" ht="21.95" customHeight="1" x14ac:dyDescent="0.15">
      <c r="A152" s="109"/>
      <c r="B152" s="109"/>
      <c r="C152" s="110"/>
      <c r="D152" s="110"/>
      <c r="E152" s="110"/>
      <c r="F152" s="110"/>
      <c r="G152" s="110"/>
      <c r="H152" s="110"/>
      <c r="I152" s="110"/>
    </row>
    <row r="153" spans="1:9" s="17" customFormat="1" ht="21.95" customHeight="1" x14ac:dyDescent="0.15">
      <c r="A153" s="109"/>
      <c r="B153" s="109"/>
      <c r="C153" s="110"/>
      <c r="D153" s="110"/>
      <c r="E153" s="110"/>
      <c r="F153" s="110"/>
      <c r="G153" s="110"/>
      <c r="H153" s="110"/>
      <c r="I153" s="110"/>
    </row>
    <row r="154" spans="1:9" s="17" customFormat="1" ht="21.95" customHeight="1" x14ac:dyDescent="0.15">
      <c r="A154" s="109"/>
      <c r="B154" s="109"/>
      <c r="C154" s="110"/>
      <c r="D154" s="110"/>
      <c r="E154" s="110"/>
      <c r="F154" s="110"/>
      <c r="G154" s="110"/>
      <c r="H154" s="110"/>
      <c r="I154" s="110"/>
    </row>
    <row r="155" spans="1:9" s="17" customFormat="1" ht="21.95" customHeight="1" x14ac:dyDescent="0.15">
      <c r="A155" s="109"/>
      <c r="B155" s="109"/>
      <c r="C155" s="110"/>
      <c r="D155" s="110"/>
      <c r="E155" s="110"/>
      <c r="F155" s="110"/>
      <c r="G155" s="110"/>
      <c r="H155" s="110"/>
      <c r="I155" s="110"/>
    </row>
    <row r="156" spans="1:9" s="17" customFormat="1" ht="21.95" customHeight="1" x14ac:dyDescent="0.15">
      <c r="A156" s="109"/>
      <c r="B156" s="109"/>
      <c r="C156" s="110"/>
      <c r="D156" s="110"/>
      <c r="E156" s="110"/>
      <c r="F156" s="110"/>
      <c r="G156" s="110"/>
      <c r="H156" s="110"/>
      <c r="I156" s="110"/>
    </row>
    <row r="157" spans="1:9" s="17" customFormat="1" ht="21.95" customHeight="1" x14ac:dyDescent="0.15">
      <c r="A157" s="109"/>
      <c r="B157" s="109"/>
      <c r="C157" s="110"/>
      <c r="D157" s="110"/>
      <c r="E157" s="110"/>
      <c r="F157" s="110"/>
      <c r="G157" s="110"/>
      <c r="H157" s="110"/>
      <c r="I157" s="110"/>
    </row>
    <row r="158" spans="1:9" s="17" customFormat="1" ht="21.95" customHeight="1" x14ac:dyDescent="0.15">
      <c r="A158" s="109"/>
      <c r="B158" s="109"/>
      <c r="C158" s="110"/>
      <c r="D158" s="110"/>
      <c r="E158" s="110"/>
      <c r="F158" s="110"/>
      <c r="G158" s="110"/>
      <c r="H158" s="110"/>
      <c r="I158" s="110"/>
    </row>
    <row r="159" spans="1:9" s="17" customFormat="1" ht="21.95" customHeight="1" x14ac:dyDescent="0.15">
      <c r="A159" s="109"/>
      <c r="B159" s="109"/>
      <c r="C159" s="110"/>
      <c r="D159" s="110"/>
      <c r="E159" s="110"/>
      <c r="F159" s="110"/>
      <c r="G159" s="110"/>
      <c r="H159" s="110"/>
      <c r="I159" s="110"/>
    </row>
    <row r="160" spans="1:9" s="17" customFormat="1" ht="21.95" customHeight="1" x14ac:dyDescent="0.15">
      <c r="A160" s="109"/>
      <c r="B160" s="109"/>
      <c r="C160" s="110"/>
      <c r="D160" s="110"/>
      <c r="E160" s="110"/>
      <c r="F160" s="110"/>
      <c r="G160" s="110"/>
      <c r="H160" s="110"/>
      <c r="I160" s="110"/>
    </row>
    <row r="161" spans="1:9" s="17" customFormat="1" ht="21.95" customHeight="1" x14ac:dyDescent="0.15">
      <c r="A161" s="109"/>
      <c r="B161" s="109"/>
      <c r="C161" s="110"/>
      <c r="D161" s="110"/>
      <c r="E161" s="110"/>
      <c r="F161" s="110"/>
      <c r="G161" s="110"/>
      <c r="H161" s="110"/>
      <c r="I161" s="110"/>
    </row>
    <row r="162" spans="1:9" s="17" customFormat="1" ht="21.95" customHeight="1" x14ac:dyDescent="0.15">
      <c r="A162" s="109"/>
      <c r="B162" s="109"/>
      <c r="C162" s="110"/>
      <c r="D162" s="110"/>
      <c r="E162" s="110"/>
      <c r="F162" s="110"/>
      <c r="G162" s="110"/>
      <c r="H162" s="110"/>
      <c r="I162" s="110"/>
    </row>
    <row r="163" spans="1:9" s="17" customFormat="1" ht="21.95" customHeight="1" x14ac:dyDescent="0.15">
      <c r="A163" s="109"/>
      <c r="B163" s="109"/>
      <c r="C163" s="110"/>
      <c r="D163" s="110"/>
      <c r="E163" s="110"/>
      <c r="F163" s="110"/>
      <c r="G163" s="110"/>
      <c r="H163" s="110"/>
      <c r="I163" s="110"/>
    </row>
    <row r="164" spans="1:9" s="17" customFormat="1" ht="21.95" customHeight="1" x14ac:dyDescent="0.15">
      <c r="A164" s="109"/>
      <c r="B164" s="109"/>
      <c r="C164" s="110"/>
      <c r="D164" s="110"/>
      <c r="E164" s="110"/>
      <c r="F164" s="110"/>
      <c r="G164" s="110"/>
      <c r="H164" s="110"/>
      <c r="I164" s="110"/>
    </row>
    <row r="165" spans="1:9" s="17" customFormat="1" ht="21.95" customHeight="1" x14ac:dyDescent="0.15">
      <c r="A165" s="109"/>
      <c r="B165" s="109"/>
      <c r="C165" s="110"/>
      <c r="D165" s="110"/>
      <c r="E165" s="110"/>
      <c r="F165" s="110"/>
      <c r="G165" s="110"/>
      <c r="H165" s="110"/>
      <c r="I165" s="110"/>
    </row>
    <row r="166" spans="1:9" s="17" customFormat="1" ht="21.95" customHeight="1" x14ac:dyDescent="0.15">
      <c r="A166" s="109"/>
      <c r="B166" s="109"/>
      <c r="C166" s="110"/>
      <c r="D166" s="110"/>
      <c r="E166" s="110"/>
      <c r="F166" s="110"/>
      <c r="G166" s="110"/>
      <c r="H166" s="110"/>
      <c r="I166" s="110"/>
    </row>
    <row r="167" spans="1:9" s="17" customFormat="1" ht="21.95" customHeight="1" x14ac:dyDescent="0.15">
      <c r="A167" s="109"/>
      <c r="B167" s="109"/>
      <c r="C167" s="110"/>
      <c r="D167" s="110"/>
      <c r="E167" s="110"/>
      <c r="F167" s="110"/>
      <c r="G167" s="110"/>
      <c r="H167" s="110"/>
      <c r="I167" s="110"/>
    </row>
    <row r="168" spans="1:9" s="17" customFormat="1" ht="21.95" customHeight="1" x14ac:dyDescent="0.15">
      <c r="A168" s="109"/>
      <c r="B168" s="109"/>
      <c r="C168" s="110"/>
      <c r="D168" s="110"/>
      <c r="E168" s="110"/>
      <c r="F168" s="110"/>
      <c r="G168" s="110"/>
      <c r="H168" s="110"/>
      <c r="I168" s="110"/>
    </row>
    <row r="169" spans="1:9" s="17" customFormat="1" ht="21.95" customHeight="1" x14ac:dyDescent="0.15">
      <c r="A169" s="109"/>
      <c r="B169" s="109"/>
      <c r="C169" s="110"/>
      <c r="D169" s="110"/>
      <c r="E169" s="110"/>
      <c r="F169" s="110"/>
      <c r="G169" s="110"/>
      <c r="H169" s="110"/>
      <c r="I169" s="110"/>
    </row>
    <row r="170" spans="1:9" s="17" customFormat="1" ht="21.95" customHeight="1" x14ac:dyDescent="0.15">
      <c r="A170" s="109"/>
      <c r="B170" s="109"/>
      <c r="C170" s="110"/>
      <c r="D170" s="110"/>
      <c r="E170" s="110"/>
      <c r="F170" s="110"/>
      <c r="G170" s="110"/>
      <c r="H170" s="110"/>
      <c r="I170" s="110"/>
    </row>
  </sheetData>
  <mergeCells count="109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122:D122"/>
    <mergeCell ref="A123:D123"/>
    <mergeCell ref="A124:B124"/>
    <mergeCell ref="C124:D124"/>
    <mergeCell ref="A125:B125"/>
    <mergeCell ref="C125:D125"/>
    <mergeCell ref="A106:D106"/>
    <mergeCell ref="A107:D107"/>
    <mergeCell ref="A108:D108"/>
    <mergeCell ref="A115:I115"/>
    <mergeCell ref="I117:I118"/>
    <mergeCell ref="A118:H118"/>
    <mergeCell ref="A131:B131"/>
    <mergeCell ref="H131:I131"/>
    <mergeCell ref="A132:B132"/>
    <mergeCell ref="H132:I132"/>
    <mergeCell ref="C128:D128"/>
    <mergeCell ref="E128:E129"/>
    <mergeCell ref="F128:G128"/>
    <mergeCell ref="H128:I129"/>
    <mergeCell ref="A130:B130"/>
    <mergeCell ref="H130:I130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r:id="rId1"/>
  <headerFooter alignWithMargins="0"/>
  <rowBreaks count="2" manualBreakCount="2">
    <brk id="54" max="9" man="1"/>
    <brk id="114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zoomScale="70" zoomScaleNormal="70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201" t="s">
        <v>109</v>
      </c>
      <c r="B1" s="201"/>
      <c r="C1" s="201"/>
      <c r="D1" s="201"/>
      <c r="E1" s="201"/>
      <c r="F1" s="201"/>
      <c r="G1" s="201"/>
      <c r="H1" s="201"/>
      <c r="I1" s="201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202" t="s">
        <v>1</v>
      </c>
    </row>
    <row r="4" spans="1:9" ht="19.5" customHeight="1" x14ac:dyDescent="0.15">
      <c r="A4" s="203" t="s">
        <v>192</v>
      </c>
      <c r="B4" s="203"/>
      <c r="C4" s="203"/>
      <c r="D4" s="203"/>
      <c r="E4" s="203"/>
      <c r="F4" s="203"/>
      <c r="G4" s="203"/>
      <c r="H4" s="203"/>
      <c r="I4" s="202"/>
    </row>
    <row r="5" spans="1:9" ht="20.25" customHeight="1" x14ac:dyDescent="0.15">
      <c r="A5" s="9" t="s">
        <v>193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163</v>
      </c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204" t="s">
        <v>7</v>
      </c>
      <c r="B9" s="205"/>
      <c r="C9" s="205"/>
      <c r="D9" s="206"/>
      <c r="E9" s="148" t="s">
        <v>8</v>
      </c>
      <c r="F9" s="18" t="s">
        <v>9</v>
      </c>
      <c r="G9" s="18" t="s">
        <v>10</v>
      </c>
      <c r="H9" s="18" t="s">
        <v>11</v>
      </c>
      <c r="I9" s="19" t="s">
        <v>12</v>
      </c>
    </row>
    <row r="10" spans="1:9" ht="23.1" customHeight="1" x14ac:dyDescent="0.15">
      <c r="A10" s="207" t="s">
        <v>13</v>
      </c>
      <c r="B10" s="208"/>
      <c r="C10" s="213" t="s">
        <v>14</v>
      </c>
      <c r="D10" s="20" t="s">
        <v>15</v>
      </c>
      <c r="E10" s="142">
        <v>172701</v>
      </c>
      <c r="F10" s="21">
        <v>0</v>
      </c>
      <c r="G10" s="21">
        <v>172684</v>
      </c>
      <c r="H10" s="21">
        <v>17</v>
      </c>
      <c r="I10" s="22">
        <f t="shared" ref="I10:I17" si="0">SUM(G10:H10)</f>
        <v>172701</v>
      </c>
    </row>
    <row r="11" spans="1:9" ht="23.1" customHeight="1" x14ac:dyDescent="0.15">
      <c r="A11" s="209"/>
      <c r="B11" s="210"/>
      <c r="C11" s="214"/>
      <c r="D11" s="150" t="s">
        <v>194</v>
      </c>
      <c r="E11" s="27">
        <v>1385</v>
      </c>
      <c r="F11" s="25">
        <v>0</v>
      </c>
      <c r="G11" s="25">
        <v>1385</v>
      </c>
      <c r="H11" s="25">
        <v>0</v>
      </c>
      <c r="I11" s="26">
        <f t="shared" si="0"/>
        <v>1385</v>
      </c>
    </row>
    <row r="12" spans="1:9" ht="23.1" customHeight="1" x14ac:dyDescent="0.15">
      <c r="A12" s="209"/>
      <c r="B12" s="210"/>
      <c r="C12" s="215" t="s">
        <v>17</v>
      </c>
      <c r="D12" s="150" t="s">
        <v>18</v>
      </c>
      <c r="E12" s="27">
        <v>21724</v>
      </c>
      <c r="F12" s="25">
        <v>0</v>
      </c>
      <c r="G12" s="25">
        <v>21724</v>
      </c>
      <c r="H12" s="25">
        <v>0</v>
      </c>
      <c r="I12" s="26">
        <f t="shared" si="0"/>
        <v>21724</v>
      </c>
    </row>
    <row r="13" spans="1:9" ht="23.1" customHeight="1" x14ac:dyDescent="0.15">
      <c r="A13" s="209"/>
      <c r="B13" s="210"/>
      <c r="C13" s="214"/>
      <c r="D13" s="150" t="s">
        <v>19</v>
      </c>
      <c r="E13" s="27">
        <v>24332</v>
      </c>
      <c r="F13" s="25">
        <v>26</v>
      </c>
      <c r="G13" s="25">
        <v>24358</v>
      </c>
      <c r="H13" s="25">
        <v>0</v>
      </c>
      <c r="I13" s="26">
        <f t="shared" si="0"/>
        <v>24358</v>
      </c>
    </row>
    <row r="14" spans="1:9" ht="23.1" customHeight="1" x14ac:dyDescent="0.15">
      <c r="A14" s="211"/>
      <c r="B14" s="212"/>
      <c r="C14" s="216" t="s">
        <v>20</v>
      </c>
      <c r="D14" s="217"/>
      <c r="E14" s="28">
        <f>SUM(E10:E13)</f>
        <v>220142</v>
      </c>
      <c r="F14" s="25">
        <f>SUM(F10:F13)</f>
        <v>26</v>
      </c>
      <c r="G14" s="25">
        <f>SUM(G10:G13)</f>
        <v>220151</v>
      </c>
      <c r="H14" s="25">
        <f>SUM(H10:H13)</f>
        <v>17</v>
      </c>
      <c r="I14" s="26">
        <f t="shared" si="0"/>
        <v>220168</v>
      </c>
    </row>
    <row r="15" spans="1:9" ht="23.1" customHeight="1" x14ac:dyDescent="0.15">
      <c r="A15" s="184" t="s">
        <v>195</v>
      </c>
      <c r="B15" s="185"/>
      <c r="C15" s="186"/>
      <c r="D15" s="150" t="s">
        <v>18</v>
      </c>
      <c r="E15" s="27">
        <v>448784</v>
      </c>
      <c r="F15" s="25">
        <v>8155</v>
      </c>
      <c r="G15" s="25">
        <v>456806</v>
      </c>
      <c r="H15" s="25">
        <v>133</v>
      </c>
      <c r="I15" s="26">
        <f t="shared" si="0"/>
        <v>456939</v>
      </c>
    </row>
    <row r="16" spans="1:9" ht="23.1" customHeight="1" x14ac:dyDescent="0.15">
      <c r="A16" s="187"/>
      <c r="B16" s="188"/>
      <c r="C16" s="189"/>
      <c r="D16" s="150" t="s">
        <v>19</v>
      </c>
      <c r="E16" s="27">
        <v>296839</v>
      </c>
      <c r="F16" s="25">
        <v>12050</v>
      </c>
      <c r="G16" s="25">
        <v>308846</v>
      </c>
      <c r="H16" s="25">
        <v>43</v>
      </c>
      <c r="I16" s="26">
        <f t="shared" si="0"/>
        <v>308889</v>
      </c>
    </row>
    <row r="17" spans="1:9" ht="23.1" customHeight="1" x14ac:dyDescent="0.15">
      <c r="A17" s="190"/>
      <c r="B17" s="191"/>
      <c r="C17" s="192"/>
      <c r="D17" s="150" t="s">
        <v>22</v>
      </c>
      <c r="E17" s="28">
        <f>SUM(E15:E16)</f>
        <v>745623</v>
      </c>
      <c r="F17" s="25">
        <f>SUM(F15:F16)</f>
        <v>20205</v>
      </c>
      <c r="G17" s="25">
        <f>SUM(G15:G16)</f>
        <v>765652</v>
      </c>
      <c r="H17" s="24">
        <f>SUM(H15:H16)</f>
        <v>176</v>
      </c>
      <c r="I17" s="26">
        <f t="shared" si="0"/>
        <v>765828</v>
      </c>
    </row>
    <row r="18" spans="1:9" ht="23.1" customHeight="1" x14ac:dyDescent="0.15">
      <c r="A18" s="193" t="s">
        <v>23</v>
      </c>
      <c r="B18" s="194"/>
      <c r="C18" s="194"/>
      <c r="D18" s="151"/>
      <c r="E18" s="28">
        <v>0</v>
      </c>
      <c r="F18" s="25">
        <v>0</v>
      </c>
      <c r="G18" s="30" t="s">
        <v>24</v>
      </c>
      <c r="H18" s="31" t="s">
        <v>24</v>
      </c>
      <c r="I18" s="26">
        <v>0</v>
      </c>
    </row>
    <row r="19" spans="1:9" ht="23.1" customHeight="1" x14ac:dyDescent="0.15">
      <c r="A19" s="184" t="s">
        <v>25</v>
      </c>
      <c r="B19" s="185"/>
      <c r="C19" s="186"/>
      <c r="D19" s="150" t="s">
        <v>18</v>
      </c>
      <c r="E19" s="27">
        <v>482</v>
      </c>
      <c r="F19" s="25">
        <v>0</v>
      </c>
      <c r="G19" s="25">
        <v>482</v>
      </c>
      <c r="H19" s="25">
        <v>0</v>
      </c>
      <c r="I19" s="26">
        <f t="shared" ref="I19:I25" si="1">SUM(G19:H19)</f>
        <v>482</v>
      </c>
    </row>
    <row r="20" spans="1:9" ht="23.1" customHeight="1" x14ac:dyDescent="0.15">
      <c r="A20" s="187"/>
      <c r="B20" s="188"/>
      <c r="C20" s="189"/>
      <c r="D20" s="150" t="s">
        <v>19</v>
      </c>
      <c r="E20" s="27">
        <v>8823</v>
      </c>
      <c r="F20" s="25">
        <v>98</v>
      </c>
      <c r="G20" s="25">
        <v>8921</v>
      </c>
      <c r="H20" s="25">
        <v>0</v>
      </c>
      <c r="I20" s="26">
        <f t="shared" si="1"/>
        <v>8921</v>
      </c>
    </row>
    <row r="21" spans="1:9" ht="23.1" customHeight="1" x14ac:dyDescent="0.15">
      <c r="A21" s="190"/>
      <c r="B21" s="191"/>
      <c r="C21" s="192"/>
      <c r="D21" s="150" t="s">
        <v>22</v>
      </c>
      <c r="E21" s="28">
        <f>SUM(E19:E20)</f>
        <v>9305</v>
      </c>
      <c r="F21" s="25">
        <f>SUM(F19:F20)</f>
        <v>98</v>
      </c>
      <c r="G21" s="25">
        <f>SUM(G19:G20)</f>
        <v>9403</v>
      </c>
      <c r="H21" s="24">
        <f>SUM(H19:H20)</f>
        <v>0</v>
      </c>
      <c r="I21" s="26">
        <f t="shared" si="1"/>
        <v>9403</v>
      </c>
    </row>
    <row r="22" spans="1:9" ht="23.1" customHeight="1" x14ac:dyDescent="0.15">
      <c r="A22" s="195" t="s">
        <v>26</v>
      </c>
      <c r="B22" s="196"/>
      <c r="C22" s="196"/>
      <c r="D22" s="197"/>
      <c r="E22" s="72">
        <v>1144</v>
      </c>
      <c r="F22" s="33">
        <v>0</v>
      </c>
      <c r="G22" s="33">
        <v>1144</v>
      </c>
      <c r="H22" s="33">
        <v>0</v>
      </c>
      <c r="I22" s="34">
        <f t="shared" si="1"/>
        <v>1144</v>
      </c>
    </row>
    <row r="23" spans="1:9" ht="23.1" customHeight="1" x14ac:dyDescent="0.15">
      <c r="A23" s="153"/>
      <c r="B23" s="154"/>
      <c r="C23" s="198" t="s">
        <v>196</v>
      </c>
      <c r="D23" s="199"/>
      <c r="E23" s="72">
        <v>68</v>
      </c>
      <c r="F23" s="33">
        <v>0</v>
      </c>
      <c r="G23" s="33">
        <v>68</v>
      </c>
      <c r="H23" s="33">
        <v>0</v>
      </c>
      <c r="I23" s="34">
        <f t="shared" si="1"/>
        <v>68</v>
      </c>
    </row>
    <row r="24" spans="1:9" ht="23.1" customHeight="1" x14ac:dyDescent="0.15">
      <c r="A24" s="153"/>
      <c r="B24" s="154"/>
      <c r="C24" s="37"/>
      <c r="D24" s="147" t="s">
        <v>28</v>
      </c>
      <c r="E24" s="72">
        <v>6</v>
      </c>
      <c r="F24" s="33">
        <v>0</v>
      </c>
      <c r="G24" s="33">
        <v>6</v>
      </c>
      <c r="H24" s="33">
        <v>0</v>
      </c>
      <c r="I24" s="34">
        <f t="shared" si="1"/>
        <v>6</v>
      </c>
    </row>
    <row r="25" spans="1:9" ht="23.1" customHeight="1" x14ac:dyDescent="0.15">
      <c r="A25" s="39"/>
      <c r="B25" s="40"/>
      <c r="C25" s="200" t="s">
        <v>29</v>
      </c>
      <c r="D25" s="199"/>
      <c r="E25" s="72">
        <v>376</v>
      </c>
      <c r="F25" s="33">
        <v>0</v>
      </c>
      <c r="G25" s="33">
        <v>376</v>
      </c>
      <c r="H25" s="33">
        <v>0</v>
      </c>
      <c r="I25" s="34">
        <f t="shared" si="1"/>
        <v>376</v>
      </c>
    </row>
    <row r="26" spans="1:9" ht="23.1" customHeight="1" x14ac:dyDescent="0.15">
      <c r="A26" s="225" t="s">
        <v>30</v>
      </c>
      <c r="B26" s="185"/>
      <c r="C26" s="186"/>
      <c r="D26" s="150" t="s">
        <v>31</v>
      </c>
      <c r="E26" s="27">
        <v>2212</v>
      </c>
      <c r="F26" s="25">
        <v>0</v>
      </c>
      <c r="G26" s="30" t="s">
        <v>24</v>
      </c>
      <c r="H26" s="30" t="s">
        <v>24</v>
      </c>
      <c r="I26" s="26">
        <v>2212</v>
      </c>
    </row>
    <row r="27" spans="1:9" ht="23.1" customHeight="1" x14ac:dyDescent="0.15">
      <c r="A27" s="187"/>
      <c r="B27" s="188"/>
      <c r="C27" s="189"/>
      <c r="D27" s="150" t="s">
        <v>32</v>
      </c>
      <c r="E27" s="27">
        <v>6814</v>
      </c>
      <c r="F27" s="25">
        <v>0</v>
      </c>
      <c r="G27" s="30" t="s">
        <v>24</v>
      </c>
      <c r="H27" s="30" t="s">
        <v>24</v>
      </c>
      <c r="I27" s="26">
        <v>6814</v>
      </c>
    </row>
    <row r="28" spans="1:9" ht="23.1" customHeight="1" x14ac:dyDescent="0.15">
      <c r="A28" s="190"/>
      <c r="B28" s="191"/>
      <c r="C28" s="192"/>
      <c r="D28" s="150" t="s">
        <v>20</v>
      </c>
      <c r="E28" s="27">
        <f>SUM(E26:E27)</f>
        <v>9026</v>
      </c>
      <c r="F28" s="25">
        <f>SUM(F26:F27)</f>
        <v>0</v>
      </c>
      <c r="G28" s="30" t="s">
        <v>24</v>
      </c>
      <c r="H28" s="30" t="s">
        <v>24</v>
      </c>
      <c r="I28" s="26">
        <f>SUM(I26:I27)</f>
        <v>9026</v>
      </c>
    </row>
    <row r="29" spans="1:9" ht="23.1" customHeight="1" x14ac:dyDescent="0.15">
      <c r="A29" s="226" t="s">
        <v>33</v>
      </c>
      <c r="B29" s="227"/>
      <c r="C29" s="221"/>
      <c r="D29" s="222"/>
      <c r="E29" s="27">
        <v>452932</v>
      </c>
      <c r="F29" s="25">
        <v>4</v>
      </c>
      <c r="G29" s="30" t="s">
        <v>118</v>
      </c>
      <c r="H29" s="30" t="s">
        <v>197</v>
      </c>
      <c r="I29" s="26">
        <v>452936</v>
      </c>
    </row>
    <row r="30" spans="1:9" ht="23.1" customHeight="1" x14ac:dyDescent="0.15">
      <c r="A30" s="228"/>
      <c r="B30" s="229"/>
      <c r="C30" s="198" t="s">
        <v>198</v>
      </c>
      <c r="D30" s="199"/>
      <c r="E30" s="27">
        <v>161512</v>
      </c>
      <c r="F30" s="25">
        <v>0</v>
      </c>
      <c r="G30" s="30" t="s">
        <v>118</v>
      </c>
      <c r="H30" s="30" t="s">
        <v>199</v>
      </c>
      <c r="I30" s="26">
        <v>161512</v>
      </c>
    </row>
    <row r="31" spans="1:9" ht="23.1" customHeight="1" x14ac:dyDescent="0.15">
      <c r="A31" s="145"/>
      <c r="B31" s="146"/>
      <c r="C31" s="37"/>
      <c r="D31" s="147" t="s">
        <v>28</v>
      </c>
      <c r="E31" s="27">
        <v>19839</v>
      </c>
      <c r="F31" s="25">
        <v>0</v>
      </c>
      <c r="G31" s="30" t="s">
        <v>200</v>
      </c>
      <c r="H31" s="30" t="s">
        <v>200</v>
      </c>
      <c r="I31" s="26">
        <v>19839</v>
      </c>
    </row>
    <row r="32" spans="1:9" ht="23.1" customHeight="1" x14ac:dyDescent="0.15">
      <c r="A32" s="228"/>
      <c r="B32" s="229"/>
      <c r="C32" s="221" t="s">
        <v>29</v>
      </c>
      <c r="D32" s="222"/>
      <c r="E32" s="27">
        <v>58947</v>
      </c>
      <c r="F32" s="25">
        <v>0</v>
      </c>
      <c r="G32" s="30" t="s">
        <v>118</v>
      </c>
      <c r="H32" s="30" t="s">
        <v>44</v>
      </c>
      <c r="I32" s="26">
        <v>58947</v>
      </c>
    </row>
    <row r="33" spans="1:9" ht="23.1" customHeight="1" x14ac:dyDescent="0.15">
      <c r="A33" s="218" t="s">
        <v>201</v>
      </c>
      <c r="B33" s="219"/>
      <c r="C33" s="221" t="s">
        <v>121</v>
      </c>
      <c r="D33" s="222"/>
      <c r="E33" s="27">
        <v>10830</v>
      </c>
      <c r="F33" s="25">
        <v>37</v>
      </c>
      <c r="G33" s="25">
        <v>10867</v>
      </c>
      <c r="H33" s="25">
        <v>0</v>
      </c>
      <c r="I33" s="26">
        <f>SUM(G33:H33)</f>
        <v>10867</v>
      </c>
    </row>
    <row r="34" spans="1:9" ht="23.1" customHeight="1" x14ac:dyDescent="0.15">
      <c r="A34" s="209"/>
      <c r="B34" s="220"/>
      <c r="C34" s="221" t="s">
        <v>122</v>
      </c>
      <c r="D34" s="222"/>
      <c r="E34" s="27">
        <v>2161</v>
      </c>
      <c r="F34" s="25">
        <v>13</v>
      </c>
      <c r="G34" s="25">
        <v>2174</v>
      </c>
      <c r="H34" s="25">
        <v>0</v>
      </c>
      <c r="I34" s="26">
        <f>SUM(G34:H34)</f>
        <v>2174</v>
      </c>
    </row>
    <row r="35" spans="1:9" ht="23.1" customHeight="1" x14ac:dyDescent="0.15">
      <c r="A35" s="209"/>
      <c r="B35" s="220"/>
      <c r="C35" s="221" t="s">
        <v>41</v>
      </c>
      <c r="D35" s="222"/>
      <c r="E35" s="27">
        <v>1</v>
      </c>
      <c r="F35" s="25">
        <v>0</v>
      </c>
      <c r="G35" s="25">
        <v>1</v>
      </c>
      <c r="H35" s="25">
        <v>0</v>
      </c>
      <c r="I35" s="26">
        <f>SUM(G35:H35)</f>
        <v>1</v>
      </c>
    </row>
    <row r="36" spans="1:9" ht="23.1" customHeight="1" x14ac:dyDescent="0.15">
      <c r="A36" s="209"/>
      <c r="B36" s="220"/>
      <c r="C36" s="221" t="s">
        <v>202</v>
      </c>
      <c r="D36" s="222"/>
      <c r="E36" s="27">
        <v>1</v>
      </c>
      <c r="F36" s="25">
        <v>0</v>
      </c>
      <c r="G36" s="25">
        <v>1</v>
      </c>
      <c r="H36" s="25">
        <v>0</v>
      </c>
      <c r="I36" s="26">
        <f>SUM(G36:H36)</f>
        <v>1</v>
      </c>
    </row>
    <row r="37" spans="1:9" ht="23.1" customHeight="1" x14ac:dyDescent="0.15">
      <c r="A37" s="209"/>
      <c r="B37" s="220"/>
      <c r="C37" s="223" t="s">
        <v>20</v>
      </c>
      <c r="D37" s="224"/>
      <c r="E37" s="27">
        <f>SUM(E33:E36)</f>
        <v>12993</v>
      </c>
      <c r="F37" s="25">
        <f>SUM(F33:F36)</f>
        <v>50</v>
      </c>
      <c r="G37" s="25">
        <f>SUM(G33:G36)</f>
        <v>13043</v>
      </c>
      <c r="H37" s="25">
        <f>SUM(H33:H36)</f>
        <v>0</v>
      </c>
      <c r="I37" s="26">
        <f>SUM(G37:H37)</f>
        <v>13043</v>
      </c>
    </row>
    <row r="38" spans="1:9" ht="23.1" customHeight="1" x14ac:dyDescent="0.15">
      <c r="A38" s="242" t="s">
        <v>43</v>
      </c>
      <c r="B38" s="243"/>
      <c r="C38" s="243"/>
      <c r="D38" s="244"/>
      <c r="E38" s="72">
        <v>18544</v>
      </c>
      <c r="F38" s="33">
        <v>0</v>
      </c>
      <c r="G38" s="43" t="s">
        <v>44</v>
      </c>
      <c r="H38" s="43" t="s">
        <v>197</v>
      </c>
      <c r="I38" s="34">
        <v>18544</v>
      </c>
    </row>
    <row r="39" spans="1:9" ht="23.1" customHeight="1" x14ac:dyDescent="0.15">
      <c r="A39" s="242" t="s">
        <v>45</v>
      </c>
      <c r="B39" s="243"/>
      <c r="C39" s="243"/>
      <c r="D39" s="244"/>
      <c r="E39" s="72">
        <v>7615</v>
      </c>
      <c r="F39" s="33">
        <v>0</v>
      </c>
      <c r="G39" s="33">
        <v>7614</v>
      </c>
      <c r="H39" s="33">
        <v>1</v>
      </c>
      <c r="I39" s="34">
        <f>SUM(G39:H39)</f>
        <v>7615</v>
      </c>
    </row>
    <row r="40" spans="1:9" ht="23.1" customHeight="1" x14ac:dyDescent="0.15">
      <c r="A40" s="242" t="s">
        <v>46</v>
      </c>
      <c r="B40" s="243"/>
      <c r="C40" s="243"/>
      <c r="D40" s="244"/>
      <c r="E40" s="72">
        <v>503</v>
      </c>
      <c r="F40" s="33">
        <v>0</v>
      </c>
      <c r="G40" s="33">
        <v>503</v>
      </c>
      <c r="H40" s="33">
        <v>0</v>
      </c>
      <c r="I40" s="34">
        <f>SUM(G40:H40)</f>
        <v>503</v>
      </c>
    </row>
    <row r="41" spans="1:9" ht="23.1" customHeight="1" x14ac:dyDescent="0.15">
      <c r="A41" s="232" t="s">
        <v>47</v>
      </c>
      <c r="B41" s="245"/>
      <c r="C41" s="246"/>
      <c r="D41" s="247"/>
      <c r="E41" s="138">
        <v>162426</v>
      </c>
      <c r="F41" s="33">
        <v>1</v>
      </c>
      <c r="G41" s="43" t="s">
        <v>118</v>
      </c>
      <c r="H41" s="43" t="s">
        <v>44</v>
      </c>
      <c r="I41" s="34">
        <v>162427</v>
      </c>
    </row>
    <row r="42" spans="1:9" ht="23.1" customHeight="1" x14ac:dyDescent="0.15">
      <c r="A42" s="232"/>
      <c r="B42" s="245"/>
      <c r="C42" s="248" t="s">
        <v>48</v>
      </c>
      <c r="D42" s="249"/>
      <c r="E42" s="72">
        <v>151521</v>
      </c>
      <c r="F42" s="33">
        <v>1</v>
      </c>
      <c r="G42" s="33">
        <v>151519</v>
      </c>
      <c r="H42" s="33">
        <v>3</v>
      </c>
      <c r="I42" s="34">
        <f>SUM(G42:H42)</f>
        <v>151522</v>
      </c>
    </row>
    <row r="43" spans="1:9" ht="23.1" customHeight="1" x14ac:dyDescent="0.15">
      <c r="A43" s="232"/>
      <c r="B43" s="245"/>
      <c r="C43" s="250" t="s">
        <v>49</v>
      </c>
      <c r="D43" s="251"/>
      <c r="E43" s="143">
        <v>10141</v>
      </c>
      <c r="F43" s="33">
        <v>0</v>
      </c>
      <c r="G43" s="43" t="s">
        <v>197</v>
      </c>
      <c r="H43" s="43" t="s">
        <v>118</v>
      </c>
      <c r="I43" s="34">
        <v>10141</v>
      </c>
    </row>
    <row r="44" spans="1:9" ht="23.1" customHeight="1" x14ac:dyDescent="0.15">
      <c r="A44" s="232"/>
      <c r="B44" s="245"/>
      <c r="C44" s="45"/>
      <c r="D44" s="46" t="s">
        <v>50</v>
      </c>
      <c r="E44" s="144">
        <v>4610</v>
      </c>
      <c r="F44" s="33">
        <v>0</v>
      </c>
      <c r="G44" s="43" t="s">
        <v>118</v>
      </c>
      <c r="H44" s="47" t="s">
        <v>118</v>
      </c>
      <c r="I44" s="34">
        <v>4610</v>
      </c>
    </row>
    <row r="45" spans="1:9" ht="23.1" customHeight="1" x14ac:dyDescent="0.15">
      <c r="A45" s="232"/>
      <c r="B45" s="245"/>
      <c r="C45" s="240" t="s">
        <v>51</v>
      </c>
      <c r="D45" s="244"/>
      <c r="E45" s="143">
        <v>133</v>
      </c>
      <c r="F45" s="48">
        <v>0</v>
      </c>
      <c r="G45" s="43" t="s">
        <v>118</v>
      </c>
      <c r="H45" s="47" t="s">
        <v>118</v>
      </c>
      <c r="I45" s="34">
        <v>133</v>
      </c>
    </row>
    <row r="46" spans="1:9" ht="23.1" customHeight="1" x14ac:dyDescent="0.15">
      <c r="A46" s="232"/>
      <c r="B46" s="245"/>
      <c r="C46" s="240" t="s">
        <v>52</v>
      </c>
      <c r="D46" s="244"/>
      <c r="E46" s="143">
        <v>1</v>
      </c>
      <c r="F46" s="48">
        <v>0</v>
      </c>
      <c r="G46" s="43" t="s">
        <v>118</v>
      </c>
      <c r="H46" s="47" t="s">
        <v>44</v>
      </c>
      <c r="I46" s="34">
        <v>1</v>
      </c>
    </row>
    <row r="47" spans="1:9" ht="23.1" customHeight="1" x14ac:dyDescent="0.15">
      <c r="A47" s="232"/>
      <c r="B47" s="245"/>
      <c r="C47" s="240" t="s">
        <v>53</v>
      </c>
      <c r="D47" s="241"/>
      <c r="E47" s="143">
        <v>186</v>
      </c>
      <c r="F47" s="48">
        <v>0</v>
      </c>
      <c r="G47" s="33">
        <v>186</v>
      </c>
      <c r="H47" s="44">
        <v>0</v>
      </c>
      <c r="I47" s="34">
        <f>SUM(G47:H47)</f>
        <v>186</v>
      </c>
    </row>
    <row r="48" spans="1:9" ht="23.1" customHeight="1" x14ac:dyDescent="0.15">
      <c r="A48" s="230" t="s">
        <v>54</v>
      </c>
      <c r="B48" s="231"/>
      <c r="C48" s="236" t="s">
        <v>49</v>
      </c>
      <c r="D48" s="237"/>
      <c r="E48" s="143">
        <v>61443</v>
      </c>
      <c r="F48" s="48">
        <v>0</v>
      </c>
      <c r="G48" s="43" t="s">
        <v>118</v>
      </c>
      <c r="H48" s="47" t="s">
        <v>118</v>
      </c>
      <c r="I48" s="34">
        <v>61443</v>
      </c>
    </row>
    <row r="49" spans="1:9" ht="23.1" customHeight="1" x14ac:dyDescent="0.15">
      <c r="A49" s="232"/>
      <c r="B49" s="233"/>
      <c r="C49" s="49"/>
      <c r="D49" s="50" t="s">
        <v>50</v>
      </c>
      <c r="E49" s="143">
        <v>30401</v>
      </c>
      <c r="F49" s="48">
        <v>0</v>
      </c>
      <c r="G49" s="43" t="s">
        <v>118</v>
      </c>
      <c r="H49" s="47" t="s">
        <v>199</v>
      </c>
      <c r="I49" s="34">
        <v>30401</v>
      </c>
    </row>
    <row r="50" spans="1:9" ht="23.1" customHeight="1" x14ac:dyDescent="0.15">
      <c r="A50" s="232"/>
      <c r="B50" s="233"/>
      <c r="C50" s="238" t="s">
        <v>55</v>
      </c>
      <c r="D50" s="239"/>
      <c r="E50" s="143">
        <v>3</v>
      </c>
      <c r="F50" s="48">
        <v>0</v>
      </c>
      <c r="G50" s="43" t="s">
        <v>118</v>
      </c>
      <c r="H50" s="47" t="s">
        <v>118</v>
      </c>
      <c r="I50" s="34">
        <v>3</v>
      </c>
    </row>
    <row r="51" spans="1:9" ht="23.1" customHeight="1" x14ac:dyDescent="0.15">
      <c r="A51" s="232"/>
      <c r="B51" s="233"/>
      <c r="C51" s="238" t="s">
        <v>56</v>
      </c>
      <c r="D51" s="239"/>
      <c r="E51" s="143">
        <v>0</v>
      </c>
      <c r="F51" s="48">
        <v>0</v>
      </c>
      <c r="G51" s="43" t="s">
        <v>118</v>
      </c>
      <c r="H51" s="47" t="s">
        <v>118</v>
      </c>
      <c r="I51" s="34">
        <v>0</v>
      </c>
    </row>
    <row r="52" spans="1:9" ht="23.1" customHeight="1" x14ac:dyDescent="0.15">
      <c r="A52" s="234"/>
      <c r="B52" s="235"/>
      <c r="C52" s="240" t="s">
        <v>53</v>
      </c>
      <c r="D52" s="241"/>
      <c r="E52" s="143">
        <v>5620</v>
      </c>
      <c r="F52" s="48">
        <v>0</v>
      </c>
      <c r="G52" s="33">
        <v>5620</v>
      </c>
      <c r="H52" s="44">
        <v>0</v>
      </c>
      <c r="I52" s="34">
        <f>SUM(G52:H52)</f>
        <v>5620</v>
      </c>
    </row>
    <row r="53" spans="1:9" ht="23.1" customHeight="1" x14ac:dyDescent="0.15">
      <c r="A53" s="242" t="s">
        <v>57</v>
      </c>
      <c r="B53" s="243"/>
      <c r="C53" s="243"/>
      <c r="D53" s="244"/>
      <c r="E53" s="143">
        <v>676</v>
      </c>
      <c r="F53" s="48">
        <v>0</v>
      </c>
      <c r="G53" s="43" t="s">
        <v>199</v>
      </c>
      <c r="H53" s="47" t="s">
        <v>118</v>
      </c>
      <c r="I53" s="34">
        <v>676</v>
      </c>
    </row>
    <row r="54" spans="1:9" ht="23.1" customHeight="1" thickBot="1" x14ac:dyDescent="0.2">
      <c r="A54" s="252" t="s">
        <v>58</v>
      </c>
      <c r="B54" s="253"/>
      <c r="C54" s="253"/>
      <c r="D54" s="254"/>
      <c r="E54" s="137">
        <v>0</v>
      </c>
      <c r="F54" s="51">
        <v>0</v>
      </c>
      <c r="G54" s="52" t="s">
        <v>118</v>
      </c>
      <c r="H54" s="53" t="s">
        <v>118</v>
      </c>
      <c r="I54" s="54">
        <v>0</v>
      </c>
    </row>
    <row r="55" spans="1:9" ht="28.5" x14ac:dyDescent="0.3">
      <c r="A55" s="201" t="str">
        <f>A1</f>
        <v>検査関係業務量報告</v>
      </c>
      <c r="B55" s="201"/>
      <c r="C55" s="201"/>
      <c r="D55" s="201"/>
      <c r="E55" s="201"/>
      <c r="F55" s="201"/>
      <c r="G55" s="201"/>
      <c r="H55" s="201"/>
      <c r="I55" s="201"/>
    </row>
    <row r="56" spans="1:9" ht="12.75" customHeight="1" x14ac:dyDescent="0.3">
      <c r="A56" s="55"/>
      <c r="B56" s="55"/>
      <c r="C56" s="55"/>
      <c r="D56" s="55"/>
      <c r="E56" s="55"/>
      <c r="F56" s="55"/>
      <c r="G56" s="55"/>
      <c r="H56" s="55"/>
      <c r="I56" s="55"/>
    </row>
    <row r="57" spans="1:9" ht="15.75" customHeight="1" x14ac:dyDescent="0.2">
      <c r="A57" s="56"/>
      <c r="B57" s="57"/>
      <c r="C57" s="57"/>
      <c r="F57" s="7"/>
      <c r="G57" s="7"/>
      <c r="H57" s="8"/>
      <c r="I57" s="255" t="str">
        <f>IF(I3="","",I3)</f>
        <v/>
      </c>
    </row>
    <row r="58" spans="1:9" ht="23.25" customHeight="1" x14ac:dyDescent="0.15">
      <c r="A58" s="256" t="str">
        <f>A4</f>
        <v>令和 2年 9月</v>
      </c>
      <c r="B58" s="257"/>
      <c r="C58" s="257"/>
      <c r="D58" s="257"/>
      <c r="E58" s="257"/>
      <c r="F58" s="257"/>
      <c r="G58" s="257"/>
      <c r="H58" s="257"/>
      <c r="I58" s="255"/>
    </row>
    <row r="59" spans="1:9" ht="20.25" customHeight="1" thickBot="1" x14ac:dyDescent="0.2">
      <c r="A59" s="58" t="str">
        <f>A5</f>
        <v>全国計</v>
      </c>
      <c r="B59" s="59"/>
      <c r="C59" s="59"/>
      <c r="D59" s="59"/>
      <c r="E59" s="10"/>
      <c r="F59" s="11"/>
      <c r="G59" s="11"/>
      <c r="H59" s="11"/>
      <c r="I59" s="14" t="s">
        <v>59</v>
      </c>
    </row>
    <row r="60" spans="1:9" ht="23.1" customHeight="1" thickBot="1" x14ac:dyDescent="0.2">
      <c r="A60" s="204" t="s">
        <v>125</v>
      </c>
      <c r="B60" s="205"/>
      <c r="C60" s="205"/>
      <c r="D60" s="206"/>
      <c r="E60" s="148" t="s">
        <v>8</v>
      </c>
      <c r="F60" s="18" t="s">
        <v>9</v>
      </c>
      <c r="G60" s="18" t="s">
        <v>10</v>
      </c>
      <c r="H60" s="18" t="s">
        <v>11</v>
      </c>
      <c r="I60" s="19" t="s">
        <v>12</v>
      </c>
    </row>
    <row r="61" spans="1:9" ht="23.1" customHeight="1" x14ac:dyDescent="0.15">
      <c r="A61" s="258" t="s">
        <v>60</v>
      </c>
      <c r="B61" s="259"/>
      <c r="C61" s="223" t="s">
        <v>61</v>
      </c>
      <c r="D61" s="264"/>
      <c r="E61" s="61">
        <v>516</v>
      </c>
      <c r="F61" s="62">
        <v>0</v>
      </c>
      <c r="G61" s="30" t="s">
        <v>200</v>
      </c>
      <c r="H61" s="63" t="s">
        <v>200</v>
      </c>
      <c r="I61" s="34">
        <v>516</v>
      </c>
    </row>
    <row r="62" spans="1:9" ht="23.1" customHeight="1" x14ac:dyDescent="0.15">
      <c r="A62" s="260"/>
      <c r="B62" s="261"/>
      <c r="C62" s="223" t="s">
        <v>62</v>
      </c>
      <c r="D62" s="264"/>
      <c r="E62" s="61">
        <v>3724</v>
      </c>
      <c r="F62" s="62">
        <v>32</v>
      </c>
      <c r="G62" s="30" t="s">
        <v>197</v>
      </c>
      <c r="H62" s="63" t="s">
        <v>118</v>
      </c>
      <c r="I62" s="34">
        <v>3756</v>
      </c>
    </row>
    <row r="63" spans="1:9" ht="23.1" customHeight="1" x14ac:dyDescent="0.15">
      <c r="A63" s="260"/>
      <c r="B63" s="261"/>
      <c r="C63" s="223" t="s">
        <v>63</v>
      </c>
      <c r="D63" s="264"/>
      <c r="E63" s="61">
        <v>157</v>
      </c>
      <c r="F63" s="62">
        <v>1</v>
      </c>
      <c r="G63" s="30" t="s">
        <v>197</v>
      </c>
      <c r="H63" s="63" t="s">
        <v>44</v>
      </c>
      <c r="I63" s="34">
        <v>158</v>
      </c>
    </row>
    <row r="64" spans="1:9" ht="23.1" customHeight="1" x14ac:dyDescent="0.15">
      <c r="A64" s="262"/>
      <c r="B64" s="263"/>
      <c r="C64" s="223" t="s">
        <v>20</v>
      </c>
      <c r="D64" s="224"/>
      <c r="E64" s="27">
        <f>SUM(E61:E63)</f>
        <v>4397</v>
      </c>
      <c r="F64" s="25">
        <f>SUM(F61:F63)</f>
        <v>33</v>
      </c>
      <c r="G64" s="30" t="s">
        <v>118</v>
      </c>
      <c r="H64" s="30" t="s">
        <v>118</v>
      </c>
      <c r="I64" s="26">
        <f>SUM(I61:I63)</f>
        <v>4430</v>
      </c>
    </row>
    <row r="65" spans="1:9" ht="23.1" customHeight="1" x14ac:dyDescent="0.15">
      <c r="A65" s="258" t="s">
        <v>64</v>
      </c>
      <c r="B65" s="259"/>
      <c r="C65" s="227" t="s">
        <v>142</v>
      </c>
      <c r="D65" s="64" t="s">
        <v>203</v>
      </c>
      <c r="E65" s="27">
        <v>0</v>
      </c>
      <c r="F65" s="25">
        <v>0</v>
      </c>
      <c r="G65" s="25">
        <v>0</v>
      </c>
      <c r="H65" s="25">
        <v>0</v>
      </c>
      <c r="I65" s="34">
        <f t="shared" ref="I65:I76" si="2">SUM(G65:H65)</f>
        <v>0</v>
      </c>
    </row>
    <row r="66" spans="1:9" ht="23.1" customHeight="1" x14ac:dyDescent="0.15">
      <c r="A66" s="260"/>
      <c r="B66" s="261"/>
      <c r="C66" s="267"/>
      <c r="D66" s="64" t="s">
        <v>204</v>
      </c>
      <c r="E66" s="27">
        <v>520</v>
      </c>
      <c r="F66" s="25">
        <v>0</v>
      </c>
      <c r="G66" s="25">
        <v>520</v>
      </c>
      <c r="H66" s="25">
        <v>0</v>
      </c>
      <c r="I66" s="34">
        <f t="shared" si="2"/>
        <v>520</v>
      </c>
    </row>
    <row r="67" spans="1:9" ht="23.1" customHeight="1" x14ac:dyDescent="0.15">
      <c r="A67" s="260"/>
      <c r="B67" s="261"/>
      <c r="C67" s="227" t="s">
        <v>205</v>
      </c>
      <c r="D67" s="64" t="s">
        <v>127</v>
      </c>
      <c r="E67" s="27">
        <v>2</v>
      </c>
      <c r="F67" s="25">
        <v>120</v>
      </c>
      <c r="G67" s="25">
        <v>122</v>
      </c>
      <c r="H67" s="25">
        <v>0</v>
      </c>
      <c r="I67" s="34">
        <f t="shared" si="2"/>
        <v>122</v>
      </c>
    </row>
    <row r="68" spans="1:9" ht="23.1" customHeight="1" x14ac:dyDescent="0.15">
      <c r="A68" s="260"/>
      <c r="B68" s="261"/>
      <c r="C68" s="267"/>
      <c r="D68" s="64" t="s">
        <v>204</v>
      </c>
      <c r="E68" s="27">
        <v>3628</v>
      </c>
      <c r="F68" s="25">
        <v>26</v>
      </c>
      <c r="G68" s="25">
        <v>3654</v>
      </c>
      <c r="H68" s="25">
        <v>0</v>
      </c>
      <c r="I68" s="34">
        <f t="shared" si="2"/>
        <v>3654</v>
      </c>
    </row>
    <row r="69" spans="1:9" ht="23.1" customHeight="1" x14ac:dyDescent="0.15">
      <c r="A69" s="260"/>
      <c r="B69" s="261"/>
      <c r="C69" s="227" t="s">
        <v>156</v>
      </c>
      <c r="D69" s="64" t="s">
        <v>203</v>
      </c>
      <c r="E69" s="27">
        <v>0</v>
      </c>
      <c r="F69" s="25">
        <v>0</v>
      </c>
      <c r="G69" s="25">
        <v>0</v>
      </c>
      <c r="H69" s="25">
        <v>0</v>
      </c>
      <c r="I69" s="34">
        <f t="shared" si="2"/>
        <v>0</v>
      </c>
    </row>
    <row r="70" spans="1:9" ht="23.1" customHeight="1" x14ac:dyDescent="0.15">
      <c r="A70" s="260"/>
      <c r="B70" s="261"/>
      <c r="C70" s="267"/>
      <c r="D70" s="64" t="s">
        <v>128</v>
      </c>
      <c r="E70" s="27">
        <v>151</v>
      </c>
      <c r="F70" s="25">
        <v>1</v>
      </c>
      <c r="G70" s="25">
        <v>152</v>
      </c>
      <c r="H70" s="25">
        <v>0</v>
      </c>
      <c r="I70" s="34">
        <f t="shared" si="2"/>
        <v>152</v>
      </c>
    </row>
    <row r="71" spans="1:9" ht="23.1" customHeight="1" x14ac:dyDescent="0.15">
      <c r="A71" s="265"/>
      <c r="B71" s="266"/>
      <c r="C71" s="223" t="s">
        <v>20</v>
      </c>
      <c r="D71" s="224"/>
      <c r="E71" s="27">
        <f>SUM(E65:E70)</f>
        <v>4301</v>
      </c>
      <c r="F71" s="25">
        <f>SUM(F65:F70)</f>
        <v>147</v>
      </c>
      <c r="G71" s="25">
        <f>SUM(G65:G70)</f>
        <v>4448</v>
      </c>
      <c r="H71" s="25">
        <f>SUM(H65:H70)</f>
        <v>0</v>
      </c>
      <c r="I71" s="34">
        <f t="shared" si="2"/>
        <v>4448</v>
      </c>
    </row>
    <row r="72" spans="1:9" ht="23.1" customHeight="1" x14ac:dyDescent="0.15">
      <c r="A72" s="258" t="s">
        <v>206</v>
      </c>
      <c r="B72" s="259"/>
      <c r="C72" s="221" t="s">
        <v>71</v>
      </c>
      <c r="D72" s="222"/>
      <c r="E72" s="65">
        <v>551</v>
      </c>
      <c r="F72" s="66">
        <v>0</v>
      </c>
      <c r="G72" s="25">
        <v>551</v>
      </c>
      <c r="H72" s="25">
        <v>0</v>
      </c>
      <c r="I72" s="34">
        <f t="shared" si="2"/>
        <v>551</v>
      </c>
    </row>
    <row r="73" spans="1:9" ht="23.1" customHeight="1" x14ac:dyDescent="0.15">
      <c r="A73" s="260"/>
      <c r="B73" s="261"/>
      <c r="C73" s="221" t="s">
        <v>207</v>
      </c>
      <c r="D73" s="222"/>
      <c r="E73" s="65">
        <v>3779</v>
      </c>
      <c r="F73" s="66">
        <v>32</v>
      </c>
      <c r="G73" s="25">
        <v>3810</v>
      </c>
      <c r="H73" s="25">
        <v>1</v>
      </c>
      <c r="I73" s="34">
        <f t="shared" si="2"/>
        <v>3811</v>
      </c>
    </row>
    <row r="74" spans="1:9" ht="23.1" customHeight="1" x14ac:dyDescent="0.15">
      <c r="A74" s="260"/>
      <c r="B74" s="261"/>
      <c r="C74" s="221" t="s">
        <v>72</v>
      </c>
      <c r="D74" s="222"/>
      <c r="E74" s="65">
        <v>165</v>
      </c>
      <c r="F74" s="66">
        <v>1</v>
      </c>
      <c r="G74" s="25">
        <v>166</v>
      </c>
      <c r="H74" s="25">
        <v>0</v>
      </c>
      <c r="I74" s="34">
        <f t="shared" si="2"/>
        <v>166</v>
      </c>
    </row>
    <row r="75" spans="1:9" ht="23.1" customHeight="1" x14ac:dyDescent="0.15">
      <c r="A75" s="260"/>
      <c r="B75" s="261"/>
      <c r="C75" s="221" t="s">
        <v>73</v>
      </c>
      <c r="D75" s="222"/>
      <c r="E75" s="65">
        <v>44</v>
      </c>
      <c r="F75" s="66">
        <v>0</v>
      </c>
      <c r="G75" s="25">
        <v>44</v>
      </c>
      <c r="H75" s="25">
        <v>0</v>
      </c>
      <c r="I75" s="34">
        <f t="shared" si="2"/>
        <v>44</v>
      </c>
    </row>
    <row r="76" spans="1:9" ht="23.1" customHeight="1" x14ac:dyDescent="0.15">
      <c r="A76" s="265"/>
      <c r="B76" s="266"/>
      <c r="C76" s="223" t="s">
        <v>20</v>
      </c>
      <c r="D76" s="224"/>
      <c r="E76" s="65">
        <f>SUM(E72:E75)</f>
        <v>4539</v>
      </c>
      <c r="F76" s="66">
        <f>SUM(F72:F75)</f>
        <v>33</v>
      </c>
      <c r="G76" s="66">
        <f>SUM(G72:G75)</f>
        <v>4571</v>
      </c>
      <c r="H76" s="66">
        <f>SUM(H72:H75)</f>
        <v>1</v>
      </c>
      <c r="I76" s="34">
        <f t="shared" si="2"/>
        <v>4572</v>
      </c>
    </row>
    <row r="77" spans="1:9" ht="23.1" customHeight="1" x14ac:dyDescent="0.15">
      <c r="A77" s="258" t="s">
        <v>74</v>
      </c>
      <c r="B77" s="259"/>
      <c r="C77" s="221" t="s">
        <v>130</v>
      </c>
      <c r="D77" s="222"/>
      <c r="E77" s="27">
        <v>4020</v>
      </c>
      <c r="F77" s="25">
        <v>0</v>
      </c>
      <c r="G77" s="30" t="s">
        <v>118</v>
      </c>
      <c r="H77" s="30" t="s">
        <v>118</v>
      </c>
      <c r="I77" s="34">
        <v>4020</v>
      </c>
    </row>
    <row r="78" spans="1:9" ht="23.1" customHeight="1" x14ac:dyDescent="0.15">
      <c r="A78" s="260"/>
      <c r="B78" s="261"/>
      <c r="C78" s="221" t="s">
        <v>131</v>
      </c>
      <c r="D78" s="222"/>
      <c r="E78" s="27">
        <v>32496</v>
      </c>
      <c r="F78" s="25">
        <v>697</v>
      </c>
      <c r="G78" s="30" t="s">
        <v>44</v>
      </c>
      <c r="H78" s="30" t="s">
        <v>118</v>
      </c>
      <c r="I78" s="34">
        <v>33193</v>
      </c>
    </row>
    <row r="79" spans="1:9" ht="23.1" customHeight="1" x14ac:dyDescent="0.15">
      <c r="A79" s="260"/>
      <c r="B79" s="261"/>
      <c r="C79" s="221" t="s">
        <v>132</v>
      </c>
      <c r="D79" s="222"/>
      <c r="E79" s="27">
        <v>1159</v>
      </c>
      <c r="F79" s="25">
        <v>18</v>
      </c>
      <c r="G79" s="30" t="s">
        <v>118</v>
      </c>
      <c r="H79" s="30" t="s">
        <v>44</v>
      </c>
      <c r="I79" s="34">
        <v>1177</v>
      </c>
    </row>
    <row r="80" spans="1:9" ht="23.1" customHeight="1" x14ac:dyDescent="0.15">
      <c r="A80" s="260"/>
      <c r="B80" s="261"/>
      <c r="C80" s="227" t="s">
        <v>73</v>
      </c>
      <c r="D80" s="278"/>
      <c r="E80" s="67">
        <v>303</v>
      </c>
      <c r="F80" s="68">
        <v>0</v>
      </c>
      <c r="G80" s="30" t="s">
        <v>118</v>
      </c>
      <c r="H80" s="30" t="s">
        <v>118</v>
      </c>
      <c r="I80" s="69">
        <v>303</v>
      </c>
    </row>
    <row r="81" spans="1:9" ht="23.1" customHeight="1" x14ac:dyDescent="0.15">
      <c r="A81" s="265"/>
      <c r="B81" s="266"/>
      <c r="C81" s="279" t="s">
        <v>20</v>
      </c>
      <c r="D81" s="222"/>
      <c r="E81" s="27">
        <f>SUM(E77:E80)</f>
        <v>37978</v>
      </c>
      <c r="F81" s="25">
        <f>SUM(F77:F80)</f>
        <v>715</v>
      </c>
      <c r="G81" s="30" t="s">
        <v>118</v>
      </c>
      <c r="H81" s="30" t="s">
        <v>118</v>
      </c>
      <c r="I81" s="26">
        <f>SUM(I77:I80)</f>
        <v>38693</v>
      </c>
    </row>
    <row r="82" spans="1:9" ht="23.1" customHeight="1" x14ac:dyDescent="0.15">
      <c r="A82" s="258" t="s">
        <v>77</v>
      </c>
      <c r="B82" s="268"/>
      <c r="C82" s="271" t="s">
        <v>13</v>
      </c>
      <c r="D82" s="272"/>
      <c r="E82" s="27">
        <v>54729</v>
      </c>
      <c r="F82" s="25">
        <v>0</v>
      </c>
      <c r="G82" s="30" t="s">
        <v>118</v>
      </c>
      <c r="H82" s="30" t="s">
        <v>118</v>
      </c>
      <c r="I82" s="26">
        <v>54729</v>
      </c>
    </row>
    <row r="83" spans="1:9" ht="23.1" customHeight="1" x14ac:dyDescent="0.15">
      <c r="A83" s="260"/>
      <c r="B83" s="269"/>
      <c r="C83" s="70"/>
      <c r="D83" s="71" t="s">
        <v>78</v>
      </c>
      <c r="E83" s="72">
        <v>54655</v>
      </c>
      <c r="F83" s="33">
        <v>0</v>
      </c>
      <c r="G83" s="43" t="s">
        <v>118</v>
      </c>
      <c r="H83" s="43" t="s">
        <v>118</v>
      </c>
      <c r="I83" s="34">
        <v>54655</v>
      </c>
    </row>
    <row r="84" spans="1:9" ht="23.1" customHeight="1" x14ac:dyDescent="0.15">
      <c r="A84" s="270"/>
      <c r="B84" s="269"/>
      <c r="C84" s="273" t="s">
        <v>79</v>
      </c>
      <c r="D84" s="272"/>
      <c r="E84" s="27">
        <v>12225</v>
      </c>
      <c r="F84" s="25">
        <v>0</v>
      </c>
      <c r="G84" s="30" t="s">
        <v>118</v>
      </c>
      <c r="H84" s="30" t="s">
        <v>118</v>
      </c>
      <c r="I84" s="26">
        <v>12225</v>
      </c>
    </row>
    <row r="85" spans="1:9" ht="23.1" customHeight="1" x14ac:dyDescent="0.15">
      <c r="A85" s="270"/>
      <c r="B85" s="269"/>
      <c r="C85" s="273" t="s">
        <v>80</v>
      </c>
      <c r="D85" s="272"/>
      <c r="E85" s="27">
        <v>682</v>
      </c>
      <c r="F85" s="25">
        <v>0</v>
      </c>
      <c r="G85" s="30" t="s">
        <v>118</v>
      </c>
      <c r="H85" s="30" t="s">
        <v>118</v>
      </c>
      <c r="I85" s="26">
        <v>682</v>
      </c>
    </row>
    <row r="86" spans="1:9" ht="23.1" customHeight="1" x14ac:dyDescent="0.15">
      <c r="A86" s="270"/>
      <c r="B86" s="269"/>
      <c r="C86" s="271" t="s">
        <v>20</v>
      </c>
      <c r="D86" s="274"/>
      <c r="E86" s="61">
        <f>SUM(E82,E84,E85)</f>
        <v>67636</v>
      </c>
      <c r="F86" s="66">
        <f>SUM(F82,F84,F85)</f>
        <v>0</v>
      </c>
      <c r="G86" s="30" t="s">
        <v>118</v>
      </c>
      <c r="H86" s="73" t="s">
        <v>200</v>
      </c>
      <c r="I86" s="74">
        <f>SUM(I82,I84,I85)</f>
        <v>67636</v>
      </c>
    </row>
    <row r="87" spans="1:9" ht="23.1" customHeight="1" thickBot="1" x14ac:dyDescent="0.2">
      <c r="A87" s="275" t="s">
        <v>81</v>
      </c>
      <c r="B87" s="276"/>
      <c r="C87" s="276"/>
      <c r="D87" s="277"/>
      <c r="E87" s="133">
        <v>398565</v>
      </c>
      <c r="F87" s="75">
        <v>26</v>
      </c>
      <c r="G87" s="43" t="s">
        <v>118</v>
      </c>
      <c r="H87" s="43" t="s">
        <v>118</v>
      </c>
      <c r="I87" s="34">
        <v>398591</v>
      </c>
    </row>
    <row r="88" spans="1:9" ht="23.1" customHeight="1" thickBot="1" x14ac:dyDescent="0.2">
      <c r="A88" s="302" t="s">
        <v>133</v>
      </c>
      <c r="B88" s="303"/>
      <c r="C88" s="303"/>
      <c r="D88" s="304"/>
      <c r="E88" s="134">
        <f>SUM(E14,E17,E18,E21,E22,E76)</f>
        <v>980753</v>
      </c>
      <c r="F88" s="76">
        <f>SUM(F14,F17,F18,F21,F22,F76)</f>
        <v>20362</v>
      </c>
      <c r="G88" s="76">
        <f>SUM(G14,G17,G21,G22,G76)</f>
        <v>1000921</v>
      </c>
      <c r="H88" s="76">
        <f>SUM(H14,H17,H21,H22,H76)</f>
        <v>194</v>
      </c>
      <c r="I88" s="80">
        <f>SUM(I14,I17,I18,I21,I22,I76)</f>
        <v>1001115</v>
      </c>
    </row>
    <row r="89" spans="1:9" ht="23.1" customHeight="1" thickBot="1" x14ac:dyDescent="0.2">
      <c r="A89" s="302" t="s">
        <v>83</v>
      </c>
      <c r="B89" s="303"/>
      <c r="C89" s="303"/>
      <c r="D89" s="304"/>
      <c r="E89" s="156">
        <f>SUM(E14,E17,E18,E21,E22,E28,E29,E37,E38,E39,E40,E41,E48,E50,E51,E52,E53,E54,E76)</f>
        <v>1712534</v>
      </c>
      <c r="F89" s="77">
        <f>SUM(F14,F17,F18,F21,F22,F28,F29,F37,F38,F39,F40,F41,F48,F50,F51,F52,F53,F54,F76)</f>
        <v>20417</v>
      </c>
      <c r="G89" s="78" t="s">
        <v>118</v>
      </c>
      <c r="H89" s="78" t="s">
        <v>118</v>
      </c>
      <c r="I89" s="80">
        <f>SUM(I14,I17,I18,I21,I22,I28,I29,I37,I38,I39,I40,I41,I48,I50,I51,I52,I53,I54,I76)</f>
        <v>1732951</v>
      </c>
    </row>
    <row r="90" spans="1:9" ht="23.1" customHeight="1" thickBot="1" x14ac:dyDescent="0.2">
      <c r="A90" s="302" t="s">
        <v>84</v>
      </c>
      <c r="B90" s="303"/>
      <c r="C90" s="303"/>
      <c r="D90" s="304"/>
      <c r="E90" s="79" t="s">
        <v>118</v>
      </c>
      <c r="F90" s="78" t="s">
        <v>118</v>
      </c>
      <c r="G90" s="78" t="s">
        <v>118</v>
      </c>
      <c r="H90" s="78" t="s">
        <v>118</v>
      </c>
      <c r="I90" s="80">
        <f>SUM(I11,I13,I16,I18,I20,I22)</f>
        <v>344697</v>
      </c>
    </row>
    <row r="91" spans="1:9" ht="23.1" customHeight="1" thickBot="1" x14ac:dyDescent="0.2">
      <c r="A91" s="302" t="s">
        <v>85</v>
      </c>
      <c r="B91" s="303"/>
      <c r="C91" s="303"/>
      <c r="D91" s="304"/>
      <c r="E91" s="81">
        <f>IF(I90=0,0,IF(I81=0,0,I81/I90))</f>
        <v>0.11225220991189364</v>
      </c>
      <c r="F91" s="82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83"/>
      <c r="G92" s="83"/>
      <c r="H92" s="83"/>
      <c r="I92" s="83"/>
    </row>
    <row r="93" spans="1:9" s="17" customFormat="1" ht="17.25" customHeight="1" thickBot="1" x14ac:dyDescent="0.2">
      <c r="A93" s="84" t="s">
        <v>86</v>
      </c>
      <c r="C93" s="84"/>
      <c r="D93" s="84"/>
      <c r="E93" s="85"/>
      <c r="F93" s="85"/>
      <c r="G93" s="85"/>
      <c r="H93" s="85"/>
      <c r="I93" s="86"/>
    </row>
    <row r="94" spans="1:9" s="17" customFormat="1" ht="18.75" customHeight="1" thickBot="1" x14ac:dyDescent="0.2">
      <c r="A94" s="283" t="s">
        <v>125</v>
      </c>
      <c r="B94" s="284"/>
      <c r="C94" s="284"/>
      <c r="D94" s="285"/>
      <c r="E94" s="152" t="s">
        <v>8</v>
      </c>
      <c r="F94" s="88" t="s">
        <v>9</v>
      </c>
      <c r="G94" s="88" t="s">
        <v>10</v>
      </c>
      <c r="H94" s="88" t="s">
        <v>11</v>
      </c>
      <c r="I94" s="89" t="s">
        <v>126</v>
      </c>
    </row>
    <row r="95" spans="1:9" s="17" customFormat="1" ht="23.1" hidden="1" customHeight="1" thickBot="1" x14ac:dyDescent="0.2">
      <c r="A95" s="305" t="s">
        <v>130</v>
      </c>
      <c r="B95" s="306"/>
      <c r="C95" s="90" t="s">
        <v>134</v>
      </c>
      <c r="D95" s="91" t="s">
        <v>15</v>
      </c>
      <c r="E95" s="92">
        <v>0</v>
      </c>
      <c r="F95" s="93">
        <v>0</v>
      </c>
      <c r="G95" s="93">
        <v>0</v>
      </c>
      <c r="H95" s="94" t="s">
        <v>24</v>
      </c>
      <c r="I95" s="80">
        <f>SUM(G95:H95)</f>
        <v>0</v>
      </c>
    </row>
    <row r="96" spans="1:9" s="17" customFormat="1" ht="23.1" customHeight="1" thickBot="1" x14ac:dyDescent="0.2">
      <c r="A96" s="280" t="s">
        <v>207</v>
      </c>
      <c r="B96" s="281"/>
      <c r="C96" s="282"/>
      <c r="D96" s="91" t="s">
        <v>18</v>
      </c>
      <c r="E96" s="92">
        <v>244999</v>
      </c>
      <c r="F96" s="93">
        <v>2011</v>
      </c>
      <c r="G96" s="93">
        <v>247010</v>
      </c>
      <c r="H96" s="94" t="s">
        <v>118</v>
      </c>
      <c r="I96" s="95">
        <f t="shared" ref="I96" si="3">SUM(G96:H96)</f>
        <v>247010</v>
      </c>
    </row>
    <row r="97" spans="1:9" s="17" customFormat="1" ht="9.75" customHeight="1" x14ac:dyDescent="0.15">
      <c r="A97" s="96"/>
      <c r="B97" s="96"/>
      <c r="C97" s="96"/>
      <c r="D97" s="96"/>
      <c r="E97" s="96"/>
      <c r="F97" s="96"/>
      <c r="G97" s="96"/>
      <c r="H97" s="96"/>
      <c r="I97" s="96"/>
    </row>
    <row r="98" spans="1:9" s="17" customFormat="1" ht="17.25" customHeight="1" thickBot="1" x14ac:dyDescent="0.2">
      <c r="A98" s="84" t="s">
        <v>91</v>
      </c>
      <c r="C98" s="84"/>
      <c r="D98" s="84"/>
      <c r="E98" s="85"/>
      <c r="F98" s="85"/>
      <c r="G98" s="85"/>
      <c r="H98" s="85"/>
      <c r="I98" s="86"/>
    </row>
    <row r="99" spans="1:9" s="17" customFormat="1" ht="18.75" customHeight="1" thickBot="1" x14ac:dyDescent="0.2">
      <c r="A99" s="283" t="s">
        <v>125</v>
      </c>
      <c r="B99" s="284"/>
      <c r="C99" s="284"/>
      <c r="D99" s="285"/>
      <c r="E99" s="152" t="s">
        <v>8</v>
      </c>
      <c r="F99" s="88" t="s">
        <v>9</v>
      </c>
      <c r="G99" s="88" t="s">
        <v>10</v>
      </c>
      <c r="H99" s="88" t="s">
        <v>11</v>
      </c>
      <c r="I99" s="89" t="s">
        <v>126</v>
      </c>
    </row>
    <row r="100" spans="1:9" s="17" customFormat="1" ht="23.1" hidden="1" customHeight="1" x14ac:dyDescent="0.15">
      <c r="A100" s="286" t="s">
        <v>13</v>
      </c>
      <c r="B100" s="287"/>
      <c r="C100" s="292" t="s">
        <v>134</v>
      </c>
      <c r="D100" s="155" t="s">
        <v>15</v>
      </c>
      <c r="E100" s="98">
        <f>E10+E95</f>
        <v>172701</v>
      </c>
      <c r="F100" s="99">
        <f>F10+F95</f>
        <v>0</v>
      </c>
      <c r="G100" s="99">
        <f>G10+G95</f>
        <v>172684</v>
      </c>
      <c r="H100" s="99">
        <f>H10</f>
        <v>17</v>
      </c>
      <c r="I100" s="100">
        <f>I10+I95</f>
        <v>172701</v>
      </c>
    </row>
    <row r="101" spans="1:9" s="17" customFormat="1" ht="23.1" hidden="1" customHeight="1" x14ac:dyDescent="0.15">
      <c r="A101" s="288"/>
      <c r="B101" s="289"/>
      <c r="C101" s="293"/>
      <c r="D101" s="147" t="s">
        <v>128</v>
      </c>
      <c r="E101" s="32">
        <f>E11</f>
        <v>1385</v>
      </c>
      <c r="F101" s="32">
        <f t="shared" ref="F101:I101" si="4">F11</f>
        <v>0</v>
      </c>
      <c r="G101" s="32">
        <f t="shared" si="4"/>
        <v>1385</v>
      </c>
      <c r="H101" s="32">
        <f>H11</f>
        <v>0</v>
      </c>
      <c r="I101" s="136">
        <f t="shared" si="4"/>
        <v>1385</v>
      </c>
    </row>
    <row r="102" spans="1:9" s="17" customFormat="1" ht="23.1" hidden="1" customHeight="1" thickBot="1" x14ac:dyDescent="0.2">
      <c r="A102" s="290"/>
      <c r="B102" s="291"/>
      <c r="C102" s="294" t="s">
        <v>20</v>
      </c>
      <c r="D102" s="254"/>
      <c r="E102" s="172">
        <f>E100+E101</f>
        <v>174086</v>
      </c>
      <c r="F102" s="101">
        <f>F100+F101</f>
        <v>0</v>
      </c>
      <c r="G102" s="101">
        <f>G100+G101</f>
        <v>174069</v>
      </c>
      <c r="H102" s="101">
        <f t="shared" ref="H102:I102" si="5">H100+H101</f>
        <v>17</v>
      </c>
      <c r="I102" s="54">
        <f t="shared" si="5"/>
        <v>174086</v>
      </c>
    </row>
    <row r="103" spans="1:9" s="17" customFormat="1" ht="23.1" customHeight="1" x14ac:dyDescent="0.15">
      <c r="A103" s="295" t="s">
        <v>131</v>
      </c>
      <c r="B103" s="296"/>
      <c r="C103" s="297"/>
      <c r="D103" s="155" t="s">
        <v>18</v>
      </c>
      <c r="E103" s="98">
        <f>E15+E96</f>
        <v>693783</v>
      </c>
      <c r="F103" s="99">
        <f>F15+F96</f>
        <v>10166</v>
      </c>
      <c r="G103" s="99">
        <f>G15+G96</f>
        <v>703816</v>
      </c>
      <c r="H103" s="99">
        <f>H15</f>
        <v>133</v>
      </c>
      <c r="I103" s="100">
        <f t="shared" ref="I103" si="6">I15+I96</f>
        <v>703949</v>
      </c>
    </row>
    <row r="104" spans="1:9" s="17" customFormat="1" ht="23.1" customHeight="1" x14ac:dyDescent="0.15">
      <c r="A104" s="195"/>
      <c r="B104" s="196"/>
      <c r="C104" s="298"/>
      <c r="D104" s="102" t="s">
        <v>19</v>
      </c>
      <c r="E104" s="170">
        <f>E16</f>
        <v>296839</v>
      </c>
      <c r="F104" s="103">
        <f t="shared" ref="F104:I104" si="7">F16</f>
        <v>12050</v>
      </c>
      <c r="G104" s="103">
        <f t="shared" si="7"/>
        <v>308846</v>
      </c>
      <c r="H104" s="104">
        <f t="shared" si="7"/>
        <v>43</v>
      </c>
      <c r="I104" s="105">
        <f t="shared" si="7"/>
        <v>308889</v>
      </c>
    </row>
    <row r="105" spans="1:9" s="17" customFormat="1" ht="23.1" customHeight="1" thickBot="1" x14ac:dyDescent="0.2">
      <c r="A105" s="299"/>
      <c r="B105" s="300"/>
      <c r="C105" s="301"/>
      <c r="D105" s="106" t="s">
        <v>22</v>
      </c>
      <c r="E105" s="172">
        <f>E103+E104</f>
        <v>990622</v>
      </c>
      <c r="F105" s="101">
        <f t="shared" ref="F105:I105" si="8">F103+F104</f>
        <v>22216</v>
      </c>
      <c r="G105" s="101">
        <f t="shared" si="8"/>
        <v>1012662</v>
      </c>
      <c r="H105" s="107">
        <f t="shared" si="8"/>
        <v>176</v>
      </c>
      <c r="I105" s="54">
        <f t="shared" si="8"/>
        <v>1012838</v>
      </c>
    </row>
    <row r="106" spans="1:9" s="17" customFormat="1" ht="23.1" customHeight="1" thickBot="1" x14ac:dyDescent="0.2">
      <c r="A106" s="280" t="s">
        <v>133</v>
      </c>
      <c r="B106" s="281"/>
      <c r="C106" s="281"/>
      <c r="D106" s="315"/>
      <c r="E106" s="76">
        <f>E88+E95+E96</f>
        <v>1225752</v>
      </c>
      <c r="F106" s="76">
        <f>F88+F95+F96</f>
        <v>22373</v>
      </c>
      <c r="G106" s="76">
        <f>G88+G95+G96</f>
        <v>1247931</v>
      </c>
      <c r="H106" s="76">
        <f>H88</f>
        <v>194</v>
      </c>
      <c r="I106" s="80">
        <f>I88+I95+I96</f>
        <v>1248125</v>
      </c>
    </row>
    <row r="107" spans="1:9" s="17" customFormat="1" ht="23.1" customHeight="1" thickBot="1" x14ac:dyDescent="0.2">
      <c r="A107" s="280" t="s">
        <v>83</v>
      </c>
      <c r="B107" s="281"/>
      <c r="C107" s="281"/>
      <c r="D107" s="315"/>
      <c r="E107" s="77">
        <f>E89+E95+E96</f>
        <v>1957533</v>
      </c>
      <c r="F107" s="77">
        <f>F89+F95+F96</f>
        <v>22428</v>
      </c>
      <c r="G107" s="78" t="s">
        <v>118</v>
      </c>
      <c r="H107" s="78" t="s">
        <v>118</v>
      </c>
      <c r="I107" s="80">
        <f>I89+I95+I96</f>
        <v>1979961</v>
      </c>
    </row>
    <row r="108" spans="1:9" s="17" customFormat="1" ht="23.1" customHeight="1" thickBot="1" x14ac:dyDescent="0.2">
      <c r="A108" s="280" t="s">
        <v>95</v>
      </c>
      <c r="B108" s="281"/>
      <c r="C108" s="281"/>
      <c r="D108" s="315"/>
      <c r="E108" s="108">
        <f>IF(I105=0,0,IF(I103=0,0,I103/I105))</f>
        <v>0.69502625296444254</v>
      </c>
      <c r="F108" s="96"/>
      <c r="G108" s="96"/>
      <c r="H108" s="96"/>
      <c r="I108" s="96"/>
    </row>
    <row r="109" spans="1:9" s="17" customFormat="1" ht="21.95" customHeight="1" x14ac:dyDescent="0.15">
      <c r="A109" s="109"/>
      <c r="B109" s="109"/>
      <c r="C109" s="110"/>
      <c r="D109" s="110"/>
      <c r="E109" s="110"/>
      <c r="F109" s="110"/>
      <c r="G109" s="110"/>
      <c r="H109" s="110"/>
      <c r="I109" s="110"/>
    </row>
    <row r="110" spans="1:9" s="17" customFormat="1" ht="21.95" customHeight="1" x14ac:dyDescent="0.15">
      <c r="A110" s="109"/>
      <c r="B110" s="109"/>
      <c r="C110" s="110"/>
      <c r="D110" s="110"/>
      <c r="E110" s="110"/>
      <c r="F110" s="110"/>
      <c r="G110" s="110"/>
      <c r="H110" s="110"/>
      <c r="I110" s="110"/>
    </row>
    <row r="111" spans="1:9" s="17" customFormat="1" ht="21.95" hidden="1" customHeight="1" x14ac:dyDescent="0.15">
      <c r="A111" s="109"/>
      <c r="B111" s="109"/>
      <c r="C111" s="110"/>
      <c r="D111" s="110"/>
      <c r="E111" s="110"/>
      <c r="F111" s="110"/>
      <c r="G111" s="110"/>
      <c r="H111" s="110"/>
      <c r="I111" s="110"/>
    </row>
    <row r="112" spans="1:9" s="17" customFormat="1" ht="21.95" hidden="1" customHeight="1" x14ac:dyDescent="0.15">
      <c r="A112" s="109"/>
      <c r="B112" s="109"/>
      <c r="C112" s="110"/>
      <c r="D112" s="110"/>
      <c r="E112" s="110"/>
      <c r="F112" s="110"/>
      <c r="G112" s="110"/>
      <c r="H112" s="110"/>
      <c r="I112" s="110"/>
    </row>
    <row r="113" spans="1:9" s="17" customFormat="1" ht="21.95" hidden="1" customHeight="1" x14ac:dyDescent="0.15">
      <c r="A113" s="109"/>
      <c r="B113" s="109"/>
      <c r="C113" s="110"/>
      <c r="D113" s="110"/>
      <c r="E113" s="110"/>
      <c r="F113" s="110"/>
      <c r="G113" s="110"/>
      <c r="H113" s="110"/>
      <c r="I113" s="110"/>
    </row>
    <row r="114" spans="1:9" ht="9.75" hidden="1" customHeight="1" x14ac:dyDescent="0.15">
      <c r="A114" s="111"/>
      <c r="B114" s="111"/>
      <c r="C114" s="111"/>
      <c r="D114" s="111"/>
      <c r="E114" s="111"/>
      <c r="F114" s="111"/>
      <c r="G114" s="111"/>
      <c r="H114" s="111"/>
      <c r="I114" s="111"/>
    </row>
    <row r="115" spans="1:9" ht="28.5" x14ac:dyDescent="0.3">
      <c r="A115" s="316" t="str">
        <f>A1</f>
        <v>検査関係業務量報告</v>
      </c>
      <c r="B115" s="316"/>
      <c r="C115" s="316"/>
      <c r="D115" s="316"/>
      <c r="E115" s="316"/>
      <c r="F115" s="316"/>
      <c r="G115" s="316"/>
      <c r="H115" s="316"/>
      <c r="I115" s="316"/>
    </row>
    <row r="116" spans="1:9" ht="12.75" customHeight="1" x14ac:dyDescent="0.3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ht="15.75" customHeight="1" x14ac:dyDescent="0.2">
      <c r="A117" s="56"/>
      <c r="B117" s="57"/>
      <c r="C117" s="57"/>
      <c r="F117" s="7"/>
      <c r="G117" s="7"/>
      <c r="H117" s="8"/>
      <c r="I117" s="255" t="str">
        <f>IF(I3="","",I3)</f>
        <v/>
      </c>
    </row>
    <row r="118" spans="1:9" ht="23.25" customHeight="1" x14ac:dyDescent="0.15">
      <c r="A118" s="256" t="str">
        <f>A4</f>
        <v>令和 2年 9月</v>
      </c>
      <c r="B118" s="257"/>
      <c r="C118" s="257"/>
      <c r="D118" s="257"/>
      <c r="E118" s="257"/>
      <c r="F118" s="257"/>
      <c r="G118" s="257"/>
      <c r="H118" s="257"/>
      <c r="I118" s="255"/>
    </row>
    <row r="119" spans="1:9" ht="20.25" customHeight="1" x14ac:dyDescent="0.15">
      <c r="A119" s="58" t="str">
        <f>A5</f>
        <v>全国計</v>
      </c>
      <c r="B119" s="59"/>
      <c r="C119" s="59"/>
      <c r="D119" s="59"/>
      <c r="E119" s="10"/>
      <c r="F119" s="11"/>
      <c r="G119" s="11"/>
      <c r="H119" s="11"/>
      <c r="I119" s="14" t="s">
        <v>146</v>
      </c>
    </row>
    <row r="120" spans="1:9" s="17" customFormat="1" ht="9.9499999999999993" customHeight="1" x14ac:dyDescent="0.15"/>
    <row r="121" spans="1:9" s="17" customFormat="1" ht="19.5" customHeight="1" thickBot="1" x14ac:dyDescent="0.2">
      <c r="A121" s="84" t="s">
        <v>97</v>
      </c>
    </row>
    <row r="122" spans="1:9" s="17" customFormat="1" ht="18.75" customHeight="1" thickBot="1" x14ac:dyDescent="0.2">
      <c r="A122" s="283" t="s">
        <v>125</v>
      </c>
      <c r="B122" s="284"/>
      <c r="C122" s="284"/>
      <c r="D122" s="285"/>
      <c r="E122" s="152" t="s">
        <v>8</v>
      </c>
      <c r="F122" s="88" t="s">
        <v>9</v>
      </c>
      <c r="G122" s="88" t="s">
        <v>10</v>
      </c>
      <c r="H122" s="88" t="s">
        <v>11</v>
      </c>
      <c r="I122" s="89" t="s">
        <v>126</v>
      </c>
    </row>
    <row r="123" spans="1:9" s="17" customFormat="1" ht="18.95" customHeight="1" x14ac:dyDescent="0.15">
      <c r="A123" s="307" t="s">
        <v>33</v>
      </c>
      <c r="B123" s="308"/>
      <c r="C123" s="309"/>
      <c r="D123" s="310"/>
      <c r="E123" s="98">
        <f>E29</f>
        <v>452932</v>
      </c>
      <c r="F123" s="98">
        <f>F29</f>
        <v>4</v>
      </c>
      <c r="G123" s="112" t="s">
        <v>200</v>
      </c>
      <c r="H123" s="112" t="s">
        <v>200</v>
      </c>
      <c r="I123" s="139">
        <f>I29</f>
        <v>452936</v>
      </c>
    </row>
    <row r="124" spans="1:9" s="17" customFormat="1" ht="18.75" customHeight="1" x14ac:dyDescent="0.15">
      <c r="A124" s="311"/>
      <c r="B124" s="312"/>
      <c r="C124" s="200" t="s">
        <v>98</v>
      </c>
      <c r="D124" s="199"/>
      <c r="E124" s="32">
        <v>811</v>
      </c>
      <c r="F124" s="33">
        <v>0</v>
      </c>
      <c r="G124" s="43" t="s">
        <v>200</v>
      </c>
      <c r="H124" s="43" t="s">
        <v>200</v>
      </c>
      <c r="I124" s="34">
        <v>811</v>
      </c>
    </row>
    <row r="125" spans="1:9" s="17" customFormat="1" ht="18.95" customHeight="1" thickBot="1" x14ac:dyDescent="0.2">
      <c r="A125" s="313"/>
      <c r="B125" s="314"/>
      <c r="C125" s="294" t="s">
        <v>99</v>
      </c>
      <c r="D125" s="254"/>
      <c r="E125" s="107">
        <f>E123-E124</f>
        <v>452121</v>
      </c>
      <c r="F125" s="107">
        <f>F123-F124</f>
        <v>4</v>
      </c>
      <c r="G125" s="52" t="s">
        <v>200</v>
      </c>
      <c r="H125" s="52" t="s">
        <v>200</v>
      </c>
      <c r="I125" s="141">
        <f>I123-I124</f>
        <v>452125</v>
      </c>
    </row>
    <row r="126" spans="1:9" s="17" customFormat="1" ht="9.75" customHeight="1" x14ac:dyDescent="0.15">
      <c r="A126" s="96"/>
      <c r="B126" s="96"/>
      <c r="C126" s="96"/>
      <c r="D126" s="96"/>
      <c r="E126" s="96"/>
      <c r="F126" s="96"/>
      <c r="G126" s="96"/>
      <c r="H126" s="96"/>
      <c r="I126" s="96"/>
    </row>
    <row r="127" spans="1:9" ht="18" customHeight="1" thickBot="1" x14ac:dyDescent="0.2">
      <c r="A127" s="113" t="s">
        <v>208</v>
      </c>
      <c r="B127" s="113"/>
      <c r="C127" s="113"/>
      <c r="D127" s="96"/>
      <c r="E127" s="111"/>
      <c r="F127" s="111"/>
      <c r="G127" s="111"/>
      <c r="H127" s="111"/>
      <c r="I127" s="114"/>
    </row>
    <row r="128" spans="1:9" ht="21.95" customHeight="1" x14ac:dyDescent="0.15">
      <c r="A128" s="115"/>
      <c r="B128" s="116"/>
      <c r="C128" s="325" t="s">
        <v>101</v>
      </c>
      <c r="D128" s="326"/>
      <c r="E128" s="327" t="s">
        <v>102</v>
      </c>
      <c r="F128" s="325" t="s">
        <v>103</v>
      </c>
      <c r="G128" s="326"/>
      <c r="H128" s="329" t="s">
        <v>20</v>
      </c>
      <c r="I128" s="330"/>
    </row>
    <row r="129" spans="1:9" ht="21.95" customHeight="1" thickBot="1" x14ac:dyDescent="0.2">
      <c r="A129" s="117"/>
      <c r="B129" s="118"/>
      <c r="C129" s="119" t="s">
        <v>104</v>
      </c>
      <c r="D129" s="120" t="s">
        <v>105</v>
      </c>
      <c r="E129" s="328"/>
      <c r="F129" s="121" t="s">
        <v>104</v>
      </c>
      <c r="G129" s="122" t="s">
        <v>105</v>
      </c>
      <c r="H129" s="331"/>
      <c r="I129" s="332"/>
    </row>
    <row r="130" spans="1:9" ht="21.95" customHeight="1" x14ac:dyDescent="0.15">
      <c r="A130" s="333" t="s">
        <v>106</v>
      </c>
      <c r="B130" s="334"/>
      <c r="C130" s="123">
        <v>1089217</v>
      </c>
      <c r="D130" s="124">
        <v>137003</v>
      </c>
      <c r="E130" s="125">
        <v>13021</v>
      </c>
      <c r="F130" s="123">
        <v>290</v>
      </c>
      <c r="G130" s="124">
        <v>2</v>
      </c>
      <c r="H130" s="335">
        <v>1239533</v>
      </c>
      <c r="I130" s="336"/>
    </row>
    <row r="131" spans="1:9" ht="21.95" customHeight="1" thickBot="1" x14ac:dyDescent="0.2">
      <c r="A131" s="317" t="s">
        <v>107</v>
      </c>
      <c r="B131" s="318"/>
      <c r="C131" s="126">
        <v>196</v>
      </c>
      <c r="D131" s="127">
        <v>0</v>
      </c>
      <c r="E131" s="128">
        <v>0</v>
      </c>
      <c r="F131" s="126">
        <v>0</v>
      </c>
      <c r="G131" s="127">
        <v>0</v>
      </c>
      <c r="H131" s="319">
        <v>196</v>
      </c>
      <c r="I131" s="320"/>
    </row>
    <row r="132" spans="1:9" ht="21.95" customHeight="1" thickBot="1" x14ac:dyDescent="0.2">
      <c r="A132" s="321" t="s">
        <v>108</v>
      </c>
      <c r="B132" s="322"/>
      <c r="C132" s="129">
        <v>6888788500</v>
      </c>
      <c r="D132" s="130">
        <v>780904700</v>
      </c>
      <c r="E132" s="129">
        <v>61058500</v>
      </c>
      <c r="F132" s="131">
        <v>841000</v>
      </c>
      <c r="G132" s="80">
        <v>8800</v>
      </c>
      <c r="H132" s="323">
        <v>7731601500</v>
      </c>
      <c r="I132" s="324"/>
    </row>
    <row r="133" spans="1:9" s="17" customFormat="1" ht="21.95" customHeight="1" x14ac:dyDescent="0.15">
      <c r="A133" s="109"/>
      <c r="B133" s="109"/>
      <c r="C133" s="110"/>
      <c r="D133" s="110"/>
      <c r="E133" s="110"/>
      <c r="F133" s="110"/>
      <c r="G133" s="110"/>
      <c r="H133" s="110"/>
      <c r="I133" s="110"/>
    </row>
    <row r="134" spans="1:9" s="17" customFormat="1" ht="21.95" customHeight="1" x14ac:dyDescent="0.15">
      <c r="A134" s="109"/>
      <c r="B134" s="109"/>
      <c r="C134" s="110"/>
      <c r="D134" s="110"/>
      <c r="E134" s="110"/>
      <c r="F134" s="110"/>
      <c r="G134" s="110"/>
      <c r="H134" s="110"/>
      <c r="I134" s="110"/>
    </row>
    <row r="135" spans="1:9" s="17" customFormat="1" ht="21.95" customHeight="1" x14ac:dyDescent="0.15">
      <c r="A135" s="109"/>
      <c r="B135" s="109"/>
      <c r="C135" s="110"/>
      <c r="D135" s="110"/>
      <c r="E135" s="110"/>
      <c r="F135" s="110"/>
      <c r="G135" s="110"/>
      <c r="H135" s="110"/>
      <c r="I135" s="110"/>
    </row>
    <row r="136" spans="1:9" s="17" customFormat="1" ht="21.95" customHeight="1" x14ac:dyDescent="0.15">
      <c r="A136" s="109"/>
      <c r="B136" s="109"/>
      <c r="C136" s="110"/>
      <c r="D136" s="110"/>
      <c r="E136" s="110"/>
      <c r="F136" s="110"/>
      <c r="G136" s="110"/>
      <c r="H136" s="110"/>
      <c r="I136" s="110"/>
    </row>
    <row r="137" spans="1:9" s="17" customFormat="1" ht="21.95" customHeight="1" x14ac:dyDescent="0.15">
      <c r="A137" s="109"/>
      <c r="B137" s="109"/>
      <c r="C137" s="110"/>
      <c r="D137" s="110"/>
      <c r="E137" s="110"/>
      <c r="F137" s="110"/>
      <c r="G137" s="110"/>
      <c r="H137" s="110"/>
      <c r="I137" s="110"/>
    </row>
    <row r="138" spans="1:9" s="17" customFormat="1" ht="21.95" customHeight="1" x14ac:dyDescent="0.15">
      <c r="A138" s="109"/>
      <c r="B138" s="109"/>
      <c r="C138" s="110"/>
      <c r="D138" s="110"/>
      <c r="E138" s="110"/>
      <c r="F138" s="110"/>
      <c r="G138" s="110"/>
      <c r="H138" s="110"/>
      <c r="I138" s="110"/>
    </row>
    <row r="139" spans="1:9" s="17" customFormat="1" ht="21.95" customHeight="1" x14ac:dyDescent="0.15">
      <c r="A139" s="109"/>
      <c r="B139" s="109"/>
      <c r="C139" s="110"/>
      <c r="D139" s="110"/>
      <c r="E139" s="110"/>
      <c r="F139" s="110"/>
      <c r="G139" s="110"/>
      <c r="H139" s="110"/>
      <c r="I139" s="110"/>
    </row>
    <row r="140" spans="1:9" s="17" customFormat="1" ht="21.95" customHeight="1" x14ac:dyDescent="0.15">
      <c r="A140" s="109"/>
      <c r="B140" s="109"/>
      <c r="C140" s="110"/>
      <c r="D140" s="110"/>
      <c r="E140" s="110"/>
      <c r="F140" s="110"/>
      <c r="G140" s="110"/>
      <c r="H140" s="110"/>
      <c r="I140" s="110"/>
    </row>
    <row r="141" spans="1:9" s="17" customFormat="1" ht="21.95" customHeight="1" x14ac:dyDescent="0.15">
      <c r="A141" s="109"/>
      <c r="B141" s="109"/>
      <c r="C141" s="110"/>
      <c r="D141" s="110"/>
      <c r="E141" s="110"/>
      <c r="F141" s="110"/>
      <c r="G141" s="110"/>
      <c r="H141" s="110"/>
      <c r="I141" s="110"/>
    </row>
    <row r="142" spans="1:9" s="17" customFormat="1" ht="21.95" customHeight="1" x14ac:dyDescent="0.15">
      <c r="A142" s="109"/>
      <c r="B142" s="109"/>
      <c r="C142" s="110"/>
      <c r="D142" s="110"/>
      <c r="E142" s="110"/>
      <c r="F142" s="110"/>
      <c r="G142" s="110"/>
      <c r="H142" s="110"/>
      <c r="I142" s="110"/>
    </row>
    <row r="143" spans="1:9" s="17" customFormat="1" ht="21.95" customHeight="1" x14ac:dyDescent="0.15">
      <c r="A143" s="109"/>
      <c r="B143" s="109"/>
      <c r="C143" s="110"/>
      <c r="D143" s="110"/>
      <c r="E143" s="110"/>
      <c r="F143" s="110"/>
      <c r="G143" s="110"/>
      <c r="H143" s="110"/>
      <c r="I143" s="110"/>
    </row>
    <row r="144" spans="1:9" s="17" customFormat="1" ht="21.95" customHeight="1" x14ac:dyDescent="0.15">
      <c r="A144" s="109"/>
      <c r="B144" s="109"/>
      <c r="C144" s="110"/>
      <c r="D144" s="110"/>
      <c r="E144" s="110"/>
      <c r="F144" s="110"/>
      <c r="G144" s="110"/>
      <c r="H144" s="110"/>
      <c r="I144" s="110"/>
    </row>
    <row r="145" spans="1:9" s="17" customFormat="1" ht="21.95" customHeight="1" x14ac:dyDescent="0.15">
      <c r="A145" s="109"/>
      <c r="B145" s="109"/>
      <c r="C145" s="110"/>
      <c r="D145" s="110"/>
      <c r="E145" s="110"/>
      <c r="F145" s="110"/>
      <c r="G145" s="110"/>
      <c r="H145" s="110"/>
      <c r="I145" s="110"/>
    </row>
    <row r="146" spans="1:9" s="17" customFormat="1" ht="21.95" customHeight="1" x14ac:dyDescent="0.15">
      <c r="A146" s="109"/>
      <c r="B146" s="109"/>
      <c r="C146" s="110"/>
      <c r="D146" s="110"/>
      <c r="E146" s="110"/>
      <c r="F146" s="110"/>
      <c r="G146" s="110"/>
      <c r="H146" s="110"/>
      <c r="I146" s="110"/>
    </row>
    <row r="147" spans="1:9" s="17" customFormat="1" ht="21.95" customHeight="1" x14ac:dyDescent="0.15">
      <c r="A147" s="109"/>
      <c r="B147" s="109"/>
      <c r="C147" s="110"/>
      <c r="D147" s="110"/>
      <c r="E147" s="110"/>
      <c r="F147" s="110"/>
      <c r="G147" s="110"/>
      <c r="H147" s="110"/>
      <c r="I147" s="110"/>
    </row>
    <row r="148" spans="1:9" s="17" customFormat="1" ht="21.95" customHeight="1" x14ac:dyDescent="0.15">
      <c r="A148" s="109"/>
      <c r="B148" s="109"/>
      <c r="C148" s="110"/>
      <c r="D148" s="110"/>
      <c r="E148" s="110"/>
      <c r="F148" s="110"/>
      <c r="G148" s="110"/>
      <c r="H148" s="110"/>
      <c r="I148" s="110"/>
    </row>
    <row r="149" spans="1:9" s="17" customFormat="1" ht="21.95" customHeight="1" x14ac:dyDescent="0.15">
      <c r="A149" s="109"/>
      <c r="B149" s="109"/>
      <c r="C149" s="110"/>
      <c r="D149" s="110"/>
      <c r="E149" s="110"/>
      <c r="F149" s="110"/>
      <c r="G149" s="110"/>
      <c r="H149" s="110"/>
      <c r="I149" s="110"/>
    </row>
    <row r="150" spans="1:9" s="17" customFormat="1" ht="21.95" customHeight="1" x14ac:dyDescent="0.15">
      <c r="A150" s="109"/>
      <c r="B150" s="109"/>
      <c r="C150" s="110"/>
      <c r="D150" s="110"/>
      <c r="E150" s="110"/>
      <c r="F150" s="110"/>
      <c r="G150" s="110"/>
      <c r="H150" s="110"/>
      <c r="I150" s="110"/>
    </row>
    <row r="151" spans="1:9" s="17" customFormat="1" ht="21.95" customHeight="1" x14ac:dyDescent="0.15">
      <c r="A151" s="109"/>
      <c r="B151" s="109"/>
      <c r="C151" s="110"/>
      <c r="D151" s="110"/>
      <c r="E151" s="110"/>
      <c r="F151" s="110"/>
      <c r="G151" s="110"/>
      <c r="H151" s="110"/>
      <c r="I151" s="110"/>
    </row>
    <row r="152" spans="1:9" s="17" customFormat="1" ht="21.95" customHeight="1" x14ac:dyDescent="0.15">
      <c r="A152" s="109"/>
      <c r="B152" s="109"/>
      <c r="C152" s="110"/>
      <c r="D152" s="110"/>
      <c r="E152" s="110"/>
      <c r="F152" s="110"/>
      <c r="G152" s="110"/>
      <c r="H152" s="110"/>
      <c r="I152" s="110"/>
    </row>
    <row r="153" spans="1:9" s="17" customFormat="1" ht="21.95" customHeight="1" x14ac:dyDescent="0.15">
      <c r="A153" s="109"/>
      <c r="B153" s="109"/>
      <c r="C153" s="110"/>
      <c r="D153" s="110"/>
      <c r="E153" s="110"/>
      <c r="F153" s="110"/>
      <c r="G153" s="110"/>
      <c r="H153" s="110"/>
      <c r="I153" s="110"/>
    </row>
    <row r="154" spans="1:9" s="17" customFormat="1" ht="21.95" customHeight="1" x14ac:dyDescent="0.15">
      <c r="A154" s="109"/>
      <c r="B154" s="109"/>
      <c r="C154" s="110"/>
      <c r="D154" s="110"/>
      <c r="E154" s="110"/>
      <c r="F154" s="110"/>
      <c r="G154" s="110"/>
      <c r="H154" s="110"/>
      <c r="I154" s="110"/>
    </row>
    <row r="155" spans="1:9" s="17" customFormat="1" ht="21.95" customHeight="1" x14ac:dyDescent="0.15">
      <c r="A155" s="109"/>
      <c r="B155" s="109"/>
      <c r="C155" s="110"/>
      <c r="D155" s="110"/>
      <c r="E155" s="110"/>
      <c r="F155" s="110"/>
      <c r="G155" s="110"/>
      <c r="H155" s="110"/>
      <c r="I155" s="110"/>
    </row>
    <row r="156" spans="1:9" s="17" customFormat="1" ht="21.95" customHeight="1" x14ac:dyDescent="0.15">
      <c r="A156" s="109"/>
      <c r="B156" s="109"/>
      <c r="C156" s="110"/>
      <c r="D156" s="110"/>
      <c r="E156" s="110"/>
      <c r="F156" s="110"/>
      <c r="G156" s="110"/>
      <c r="H156" s="110"/>
      <c r="I156" s="110"/>
    </row>
    <row r="157" spans="1:9" s="17" customFormat="1" ht="21.95" customHeight="1" x14ac:dyDescent="0.15">
      <c r="A157" s="109"/>
      <c r="B157" s="109"/>
      <c r="C157" s="110"/>
      <c r="D157" s="110"/>
      <c r="E157" s="110"/>
      <c r="F157" s="110"/>
      <c r="G157" s="110"/>
      <c r="H157" s="110"/>
      <c r="I157" s="110"/>
    </row>
    <row r="158" spans="1:9" s="17" customFormat="1" ht="21.95" customHeight="1" x14ac:dyDescent="0.15">
      <c r="A158" s="109"/>
      <c r="B158" s="109"/>
      <c r="C158" s="110"/>
      <c r="D158" s="110"/>
      <c r="E158" s="110"/>
      <c r="F158" s="110"/>
      <c r="G158" s="110"/>
      <c r="H158" s="110"/>
      <c r="I158" s="110"/>
    </row>
    <row r="159" spans="1:9" s="17" customFormat="1" ht="21.95" customHeight="1" x14ac:dyDescent="0.15">
      <c r="A159" s="109"/>
      <c r="B159" s="109"/>
      <c r="C159" s="110"/>
      <c r="D159" s="110"/>
      <c r="E159" s="110"/>
      <c r="F159" s="110"/>
      <c r="G159" s="110"/>
      <c r="H159" s="110"/>
      <c r="I159" s="110"/>
    </row>
    <row r="160" spans="1:9" s="17" customFormat="1" ht="21.95" customHeight="1" x14ac:dyDescent="0.15">
      <c r="A160" s="109"/>
      <c r="B160" s="109"/>
      <c r="C160" s="110"/>
      <c r="D160" s="110"/>
      <c r="E160" s="110"/>
      <c r="F160" s="110"/>
      <c r="G160" s="110"/>
      <c r="H160" s="110"/>
      <c r="I160" s="110"/>
    </row>
    <row r="161" spans="1:9" s="17" customFormat="1" ht="21.95" customHeight="1" x14ac:dyDescent="0.15">
      <c r="A161" s="109"/>
      <c r="B161" s="109"/>
      <c r="C161" s="110"/>
      <c r="D161" s="110"/>
      <c r="E161" s="110"/>
      <c r="F161" s="110"/>
      <c r="G161" s="110"/>
      <c r="H161" s="110"/>
      <c r="I161" s="110"/>
    </row>
    <row r="162" spans="1:9" s="17" customFormat="1" ht="21.95" customHeight="1" x14ac:dyDescent="0.15">
      <c r="A162" s="109"/>
      <c r="B162" s="109"/>
      <c r="C162" s="110"/>
      <c r="D162" s="110"/>
      <c r="E162" s="110"/>
      <c r="F162" s="110"/>
      <c r="G162" s="110"/>
      <c r="H162" s="110"/>
      <c r="I162" s="110"/>
    </row>
    <row r="163" spans="1:9" s="17" customFormat="1" ht="21.95" customHeight="1" x14ac:dyDescent="0.15">
      <c r="A163" s="109"/>
      <c r="B163" s="109"/>
      <c r="C163" s="110"/>
      <c r="D163" s="110"/>
      <c r="E163" s="110"/>
      <c r="F163" s="110"/>
      <c r="G163" s="110"/>
      <c r="H163" s="110"/>
      <c r="I163" s="110"/>
    </row>
    <row r="164" spans="1:9" s="17" customFormat="1" ht="21.95" customHeight="1" x14ac:dyDescent="0.15">
      <c r="A164" s="109"/>
      <c r="B164" s="109"/>
      <c r="C164" s="110"/>
      <c r="D164" s="110"/>
      <c r="E164" s="110"/>
      <c r="F164" s="110"/>
      <c r="G164" s="110"/>
      <c r="H164" s="110"/>
      <c r="I164" s="110"/>
    </row>
    <row r="165" spans="1:9" s="17" customFormat="1" ht="21.95" customHeight="1" x14ac:dyDescent="0.15">
      <c r="A165" s="109"/>
      <c r="B165" s="109"/>
      <c r="C165" s="110"/>
      <c r="D165" s="110"/>
      <c r="E165" s="110"/>
      <c r="F165" s="110"/>
      <c r="G165" s="110"/>
      <c r="H165" s="110"/>
      <c r="I165" s="110"/>
    </row>
    <row r="166" spans="1:9" s="17" customFormat="1" ht="21.95" customHeight="1" x14ac:dyDescent="0.15">
      <c r="A166" s="109"/>
      <c r="B166" s="109"/>
      <c r="C166" s="110"/>
      <c r="D166" s="110"/>
      <c r="E166" s="110"/>
      <c r="F166" s="110"/>
      <c r="G166" s="110"/>
      <c r="H166" s="110"/>
      <c r="I166" s="110"/>
    </row>
    <row r="167" spans="1:9" s="17" customFormat="1" ht="21.95" customHeight="1" x14ac:dyDescent="0.15">
      <c r="A167" s="109"/>
      <c r="B167" s="109"/>
      <c r="C167" s="110"/>
      <c r="D167" s="110"/>
      <c r="E167" s="110"/>
      <c r="F167" s="110"/>
      <c r="G167" s="110"/>
      <c r="H167" s="110"/>
      <c r="I167" s="110"/>
    </row>
    <row r="168" spans="1:9" s="17" customFormat="1" ht="21.95" customHeight="1" x14ac:dyDescent="0.15">
      <c r="A168" s="109"/>
      <c r="B168" s="109"/>
      <c r="C168" s="110"/>
      <c r="D168" s="110"/>
      <c r="E168" s="110"/>
      <c r="F168" s="110"/>
      <c r="G168" s="110"/>
      <c r="H168" s="110"/>
      <c r="I168" s="110"/>
    </row>
    <row r="169" spans="1:9" s="17" customFormat="1" ht="21.95" customHeight="1" x14ac:dyDescent="0.15">
      <c r="A169" s="109"/>
      <c r="B169" s="109"/>
      <c r="C169" s="110"/>
      <c r="D169" s="110"/>
      <c r="E169" s="110"/>
      <c r="F169" s="110"/>
      <c r="G169" s="110"/>
      <c r="H169" s="110"/>
      <c r="I169" s="110"/>
    </row>
    <row r="170" spans="1:9" s="17" customFormat="1" ht="21.95" customHeight="1" x14ac:dyDescent="0.15">
      <c r="A170" s="109"/>
      <c r="B170" s="109"/>
      <c r="C170" s="110"/>
      <c r="D170" s="110"/>
      <c r="E170" s="110"/>
      <c r="F170" s="110"/>
      <c r="G170" s="110"/>
      <c r="H170" s="110"/>
      <c r="I170" s="110"/>
    </row>
  </sheetData>
  <mergeCells count="109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122:D122"/>
    <mergeCell ref="A123:D123"/>
    <mergeCell ref="A124:B124"/>
    <mergeCell ref="C124:D124"/>
    <mergeCell ref="A125:B125"/>
    <mergeCell ref="C125:D125"/>
    <mergeCell ref="A106:D106"/>
    <mergeCell ref="A107:D107"/>
    <mergeCell ref="A108:D108"/>
    <mergeCell ref="A115:I115"/>
    <mergeCell ref="I117:I118"/>
    <mergeCell ref="A118:H118"/>
    <mergeCell ref="A131:B131"/>
    <mergeCell ref="H131:I131"/>
    <mergeCell ref="A132:B132"/>
    <mergeCell ref="H132:I132"/>
    <mergeCell ref="C128:D128"/>
    <mergeCell ref="E128:E129"/>
    <mergeCell ref="F128:G128"/>
    <mergeCell ref="H128:I129"/>
    <mergeCell ref="A130:B130"/>
    <mergeCell ref="H130:I130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r:id="rId1"/>
  <headerFooter alignWithMargins="0"/>
  <rowBreaks count="2" manualBreakCount="2">
    <brk id="54" max="9" man="1"/>
    <brk id="114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zoomScale="70" zoomScaleNormal="70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201" t="s">
        <v>109</v>
      </c>
      <c r="B1" s="201"/>
      <c r="C1" s="201"/>
      <c r="D1" s="201"/>
      <c r="E1" s="201"/>
      <c r="F1" s="201"/>
      <c r="G1" s="201"/>
      <c r="H1" s="201"/>
      <c r="I1" s="201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202" t="s">
        <v>1</v>
      </c>
    </row>
    <row r="4" spans="1:9" ht="19.5" customHeight="1" x14ac:dyDescent="0.15">
      <c r="A4" s="203" t="s">
        <v>209</v>
      </c>
      <c r="B4" s="203"/>
      <c r="C4" s="203"/>
      <c r="D4" s="203"/>
      <c r="E4" s="203"/>
      <c r="F4" s="203"/>
      <c r="G4" s="203"/>
      <c r="H4" s="203"/>
      <c r="I4" s="202"/>
    </row>
    <row r="5" spans="1:9" ht="20.25" customHeight="1" x14ac:dyDescent="0.15">
      <c r="A5" s="9" t="s">
        <v>111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113</v>
      </c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204" t="s">
        <v>7</v>
      </c>
      <c r="B9" s="205"/>
      <c r="C9" s="205"/>
      <c r="D9" s="206"/>
      <c r="E9" s="148" t="s">
        <v>8</v>
      </c>
      <c r="F9" s="18" t="s">
        <v>9</v>
      </c>
      <c r="G9" s="18" t="s">
        <v>10</v>
      </c>
      <c r="H9" s="18" t="s">
        <v>11</v>
      </c>
      <c r="I9" s="19" t="s">
        <v>12</v>
      </c>
    </row>
    <row r="10" spans="1:9" ht="23.1" customHeight="1" x14ac:dyDescent="0.15">
      <c r="A10" s="207" t="s">
        <v>13</v>
      </c>
      <c r="B10" s="208"/>
      <c r="C10" s="213" t="s">
        <v>14</v>
      </c>
      <c r="D10" s="20" t="s">
        <v>15</v>
      </c>
      <c r="E10" s="142">
        <v>150253</v>
      </c>
      <c r="F10" s="21">
        <v>0</v>
      </c>
      <c r="G10" s="21">
        <v>150241</v>
      </c>
      <c r="H10" s="21">
        <v>12</v>
      </c>
      <c r="I10" s="22">
        <f t="shared" ref="I10:I17" si="0">SUM(G10:H10)</f>
        <v>150253</v>
      </c>
    </row>
    <row r="11" spans="1:9" ht="23.1" customHeight="1" x14ac:dyDescent="0.15">
      <c r="A11" s="209"/>
      <c r="B11" s="210"/>
      <c r="C11" s="214"/>
      <c r="D11" s="150" t="s">
        <v>114</v>
      </c>
      <c r="E11" s="27">
        <v>1256</v>
      </c>
      <c r="F11" s="25">
        <v>0</v>
      </c>
      <c r="G11" s="25">
        <v>1256</v>
      </c>
      <c r="H11" s="25">
        <v>0</v>
      </c>
      <c r="I11" s="26">
        <f t="shared" si="0"/>
        <v>1256</v>
      </c>
    </row>
    <row r="12" spans="1:9" ht="23.1" customHeight="1" x14ac:dyDescent="0.15">
      <c r="A12" s="209"/>
      <c r="B12" s="210"/>
      <c r="C12" s="215" t="s">
        <v>17</v>
      </c>
      <c r="D12" s="150" t="s">
        <v>18</v>
      </c>
      <c r="E12" s="27">
        <v>21127</v>
      </c>
      <c r="F12" s="25">
        <v>0</v>
      </c>
      <c r="G12" s="25">
        <v>21127</v>
      </c>
      <c r="H12" s="25">
        <v>0</v>
      </c>
      <c r="I12" s="26">
        <f t="shared" si="0"/>
        <v>21127</v>
      </c>
    </row>
    <row r="13" spans="1:9" ht="23.1" customHeight="1" x14ac:dyDescent="0.15">
      <c r="A13" s="209"/>
      <c r="B13" s="210"/>
      <c r="C13" s="214"/>
      <c r="D13" s="150" t="s">
        <v>19</v>
      </c>
      <c r="E13" s="27">
        <v>24964</v>
      </c>
      <c r="F13" s="25">
        <v>34</v>
      </c>
      <c r="G13" s="25">
        <v>24998</v>
      </c>
      <c r="H13" s="25">
        <v>0</v>
      </c>
      <c r="I13" s="26">
        <f t="shared" si="0"/>
        <v>24998</v>
      </c>
    </row>
    <row r="14" spans="1:9" ht="23.1" customHeight="1" x14ac:dyDescent="0.15">
      <c r="A14" s="211"/>
      <c r="B14" s="212"/>
      <c r="C14" s="216" t="s">
        <v>20</v>
      </c>
      <c r="D14" s="217"/>
      <c r="E14" s="28">
        <f>SUM(E10:E13)</f>
        <v>197600</v>
      </c>
      <c r="F14" s="25">
        <f>SUM(F10:F13)</f>
        <v>34</v>
      </c>
      <c r="G14" s="25">
        <f>SUM(G10:G13)</f>
        <v>197622</v>
      </c>
      <c r="H14" s="25">
        <f>SUM(H10:H13)</f>
        <v>12</v>
      </c>
      <c r="I14" s="26">
        <f t="shared" si="0"/>
        <v>197634</v>
      </c>
    </row>
    <row r="15" spans="1:9" ht="23.1" customHeight="1" x14ac:dyDescent="0.15">
      <c r="A15" s="184" t="s">
        <v>115</v>
      </c>
      <c r="B15" s="185"/>
      <c r="C15" s="186"/>
      <c r="D15" s="150" t="s">
        <v>18</v>
      </c>
      <c r="E15" s="27">
        <v>444687</v>
      </c>
      <c r="F15" s="25">
        <v>7974</v>
      </c>
      <c r="G15" s="25">
        <v>452535</v>
      </c>
      <c r="H15" s="25">
        <v>126</v>
      </c>
      <c r="I15" s="26">
        <f t="shared" si="0"/>
        <v>452661</v>
      </c>
    </row>
    <row r="16" spans="1:9" ht="23.1" customHeight="1" x14ac:dyDescent="0.15">
      <c r="A16" s="187"/>
      <c r="B16" s="188"/>
      <c r="C16" s="189"/>
      <c r="D16" s="150" t="s">
        <v>19</v>
      </c>
      <c r="E16" s="27">
        <v>305588</v>
      </c>
      <c r="F16" s="25">
        <v>12157</v>
      </c>
      <c r="G16" s="25">
        <v>317721</v>
      </c>
      <c r="H16" s="25">
        <v>24</v>
      </c>
      <c r="I16" s="26">
        <f t="shared" si="0"/>
        <v>317745</v>
      </c>
    </row>
    <row r="17" spans="1:9" ht="23.1" customHeight="1" x14ac:dyDescent="0.15">
      <c r="A17" s="190"/>
      <c r="B17" s="191"/>
      <c r="C17" s="192"/>
      <c r="D17" s="150" t="s">
        <v>22</v>
      </c>
      <c r="E17" s="28">
        <f>SUM(E15:E16)</f>
        <v>750275</v>
      </c>
      <c r="F17" s="25">
        <f>SUM(F15:F16)</f>
        <v>20131</v>
      </c>
      <c r="G17" s="25">
        <f>SUM(G15:G16)</f>
        <v>770256</v>
      </c>
      <c r="H17" s="24">
        <f>SUM(H15:H16)</f>
        <v>150</v>
      </c>
      <c r="I17" s="26">
        <f t="shared" si="0"/>
        <v>770406</v>
      </c>
    </row>
    <row r="18" spans="1:9" ht="23.1" customHeight="1" x14ac:dyDescent="0.15">
      <c r="A18" s="193" t="s">
        <v>23</v>
      </c>
      <c r="B18" s="194"/>
      <c r="C18" s="194"/>
      <c r="D18" s="151"/>
      <c r="E18" s="28">
        <v>0</v>
      </c>
      <c r="F18" s="25">
        <v>0</v>
      </c>
      <c r="G18" s="30" t="s">
        <v>24</v>
      </c>
      <c r="H18" s="31" t="s">
        <v>24</v>
      </c>
      <c r="I18" s="26">
        <v>0</v>
      </c>
    </row>
    <row r="19" spans="1:9" ht="23.1" customHeight="1" x14ac:dyDescent="0.15">
      <c r="A19" s="184" t="s">
        <v>25</v>
      </c>
      <c r="B19" s="185"/>
      <c r="C19" s="186"/>
      <c r="D19" s="150" t="s">
        <v>18</v>
      </c>
      <c r="E19" s="27">
        <v>412</v>
      </c>
      <c r="F19" s="25">
        <v>3</v>
      </c>
      <c r="G19" s="25">
        <v>415</v>
      </c>
      <c r="H19" s="25">
        <v>0</v>
      </c>
      <c r="I19" s="26">
        <f t="shared" ref="I19:I25" si="1">SUM(G19:H19)</f>
        <v>415</v>
      </c>
    </row>
    <row r="20" spans="1:9" ht="23.1" customHeight="1" x14ac:dyDescent="0.15">
      <c r="A20" s="187"/>
      <c r="B20" s="188"/>
      <c r="C20" s="189"/>
      <c r="D20" s="150" t="s">
        <v>19</v>
      </c>
      <c r="E20" s="27">
        <v>8753</v>
      </c>
      <c r="F20" s="25">
        <v>99</v>
      </c>
      <c r="G20" s="25">
        <v>8852</v>
      </c>
      <c r="H20" s="25">
        <v>0</v>
      </c>
      <c r="I20" s="26">
        <f t="shared" si="1"/>
        <v>8852</v>
      </c>
    </row>
    <row r="21" spans="1:9" ht="23.1" customHeight="1" x14ac:dyDescent="0.15">
      <c r="A21" s="190"/>
      <c r="B21" s="191"/>
      <c r="C21" s="192"/>
      <c r="D21" s="150" t="s">
        <v>22</v>
      </c>
      <c r="E21" s="28">
        <f>SUM(E19:E20)</f>
        <v>9165</v>
      </c>
      <c r="F21" s="25">
        <f>SUM(F19:F20)</f>
        <v>102</v>
      </c>
      <c r="G21" s="25">
        <f>SUM(G19:G20)</f>
        <v>9267</v>
      </c>
      <c r="H21" s="24">
        <f>SUM(H19:H20)</f>
        <v>0</v>
      </c>
      <c r="I21" s="26">
        <f t="shared" si="1"/>
        <v>9267</v>
      </c>
    </row>
    <row r="22" spans="1:9" ht="23.1" customHeight="1" x14ac:dyDescent="0.15">
      <c r="A22" s="195" t="s">
        <v>26</v>
      </c>
      <c r="B22" s="196"/>
      <c r="C22" s="196"/>
      <c r="D22" s="197"/>
      <c r="E22" s="72">
        <v>1284</v>
      </c>
      <c r="F22" s="33">
        <v>0</v>
      </c>
      <c r="G22" s="33">
        <v>1284</v>
      </c>
      <c r="H22" s="33">
        <v>0</v>
      </c>
      <c r="I22" s="34">
        <f t="shared" si="1"/>
        <v>1284</v>
      </c>
    </row>
    <row r="23" spans="1:9" ht="23.1" customHeight="1" x14ac:dyDescent="0.15">
      <c r="A23" s="153"/>
      <c r="B23" s="154"/>
      <c r="C23" s="198" t="s">
        <v>27</v>
      </c>
      <c r="D23" s="199"/>
      <c r="E23" s="72">
        <v>81</v>
      </c>
      <c r="F23" s="33">
        <v>0</v>
      </c>
      <c r="G23" s="33">
        <v>81</v>
      </c>
      <c r="H23" s="33">
        <v>0</v>
      </c>
      <c r="I23" s="34">
        <f t="shared" si="1"/>
        <v>81</v>
      </c>
    </row>
    <row r="24" spans="1:9" ht="23.1" customHeight="1" x14ac:dyDescent="0.15">
      <c r="A24" s="153"/>
      <c r="B24" s="154"/>
      <c r="C24" s="37"/>
      <c r="D24" s="147" t="s">
        <v>28</v>
      </c>
      <c r="E24" s="72">
        <v>7</v>
      </c>
      <c r="F24" s="33">
        <v>0</v>
      </c>
      <c r="G24" s="33">
        <v>7</v>
      </c>
      <c r="H24" s="33">
        <v>0</v>
      </c>
      <c r="I24" s="34">
        <f t="shared" si="1"/>
        <v>7</v>
      </c>
    </row>
    <row r="25" spans="1:9" ht="23.1" customHeight="1" x14ac:dyDescent="0.15">
      <c r="A25" s="39"/>
      <c r="B25" s="40"/>
      <c r="C25" s="200" t="s">
        <v>29</v>
      </c>
      <c r="D25" s="199"/>
      <c r="E25" s="72">
        <v>401</v>
      </c>
      <c r="F25" s="33">
        <v>0</v>
      </c>
      <c r="G25" s="33">
        <v>401</v>
      </c>
      <c r="H25" s="33">
        <v>0</v>
      </c>
      <c r="I25" s="34">
        <f t="shared" si="1"/>
        <v>401</v>
      </c>
    </row>
    <row r="26" spans="1:9" ht="23.1" customHeight="1" x14ac:dyDescent="0.15">
      <c r="A26" s="225" t="s">
        <v>30</v>
      </c>
      <c r="B26" s="185"/>
      <c r="C26" s="186"/>
      <c r="D26" s="150" t="s">
        <v>31</v>
      </c>
      <c r="E26" s="27">
        <v>2203</v>
      </c>
      <c r="F26" s="25">
        <v>0</v>
      </c>
      <c r="G26" s="30" t="s">
        <v>24</v>
      </c>
      <c r="H26" s="30" t="s">
        <v>24</v>
      </c>
      <c r="I26" s="26">
        <v>2203</v>
      </c>
    </row>
    <row r="27" spans="1:9" ht="23.1" customHeight="1" x14ac:dyDescent="0.15">
      <c r="A27" s="187"/>
      <c r="B27" s="188"/>
      <c r="C27" s="189"/>
      <c r="D27" s="150" t="s">
        <v>32</v>
      </c>
      <c r="E27" s="27">
        <v>6947</v>
      </c>
      <c r="F27" s="25">
        <v>0</v>
      </c>
      <c r="G27" s="30" t="s">
        <v>24</v>
      </c>
      <c r="H27" s="30" t="s">
        <v>24</v>
      </c>
      <c r="I27" s="26">
        <v>6947</v>
      </c>
    </row>
    <row r="28" spans="1:9" ht="23.1" customHeight="1" x14ac:dyDescent="0.15">
      <c r="A28" s="190"/>
      <c r="B28" s="191"/>
      <c r="C28" s="192"/>
      <c r="D28" s="150" t="s">
        <v>20</v>
      </c>
      <c r="E28" s="27">
        <f>SUM(E26:E27)</f>
        <v>9150</v>
      </c>
      <c r="F28" s="25">
        <f>SUM(F26:F27)</f>
        <v>0</v>
      </c>
      <c r="G28" s="30" t="s">
        <v>24</v>
      </c>
      <c r="H28" s="30" t="s">
        <v>24</v>
      </c>
      <c r="I28" s="26">
        <f>SUM(I26:I27)</f>
        <v>9150</v>
      </c>
    </row>
    <row r="29" spans="1:9" ht="23.1" customHeight="1" x14ac:dyDescent="0.15">
      <c r="A29" s="226" t="s">
        <v>33</v>
      </c>
      <c r="B29" s="227"/>
      <c r="C29" s="221"/>
      <c r="D29" s="222"/>
      <c r="E29" s="27">
        <v>483308</v>
      </c>
      <c r="F29" s="25">
        <v>3</v>
      </c>
      <c r="G29" s="30" t="s">
        <v>44</v>
      </c>
      <c r="H29" s="30" t="s">
        <v>210</v>
      </c>
      <c r="I29" s="26">
        <v>483311</v>
      </c>
    </row>
    <row r="30" spans="1:9" ht="23.1" customHeight="1" x14ac:dyDescent="0.15">
      <c r="A30" s="228"/>
      <c r="B30" s="229"/>
      <c r="C30" s="198" t="s">
        <v>27</v>
      </c>
      <c r="D30" s="199"/>
      <c r="E30" s="27">
        <v>167894</v>
      </c>
      <c r="F30" s="25">
        <v>0</v>
      </c>
      <c r="G30" s="30" t="s">
        <v>44</v>
      </c>
      <c r="H30" s="30" t="s">
        <v>44</v>
      </c>
      <c r="I30" s="26">
        <v>167894</v>
      </c>
    </row>
    <row r="31" spans="1:9" ht="23.1" customHeight="1" x14ac:dyDescent="0.15">
      <c r="A31" s="145"/>
      <c r="B31" s="146"/>
      <c r="C31" s="37"/>
      <c r="D31" s="147" t="s">
        <v>28</v>
      </c>
      <c r="E31" s="27">
        <v>20742</v>
      </c>
      <c r="F31" s="25">
        <v>0</v>
      </c>
      <c r="G31" s="30" t="s">
        <v>118</v>
      </c>
      <c r="H31" s="30" t="s">
        <v>118</v>
      </c>
      <c r="I31" s="26">
        <v>20742</v>
      </c>
    </row>
    <row r="32" spans="1:9" ht="23.1" customHeight="1" x14ac:dyDescent="0.15">
      <c r="A32" s="228"/>
      <c r="B32" s="229"/>
      <c r="C32" s="221" t="s">
        <v>29</v>
      </c>
      <c r="D32" s="222"/>
      <c r="E32" s="27">
        <v>67271</v>
      </c>
      <c r="F32" s="25">
        <v>0</v>
      </c>
      <c r="G32" s="30" t="s">
        <v>44</v>
      </c>
      <c r="H32" s="30" t="s">
        <v>118</v>
      </c>
      <c r="I32" s="26">
        <v>67271</v>
      </c>
    </row>
    <row r="33" spans="1:9" ht="23.1" customHeight="1" x14ac:dyDescent="0.15">
      <c r="A33" s="218" t="s">
        <v>169</v>
      </c>
      <c r="B33" s="219"/>
      <c r="C33" s="221" t="s">
        <v>211</v>
      </c>
      <c r="D33" s="222"/>
      <c r="E33" s="27">
        <v>11232</v>
      </c>
      <c r="F33" s="25">
        <v>25</v>
      </c>
      <c r="G33" s="25">
        <v>11257</v>
      </c>
      <c r="H33" s="25">
        <v>0</v>
      </c>
      <c r="I33" s="26">
        <f>SUM(G33:H33)</f>
        <v>11257</v>
      </c>
    </row>
    <row r="34" spans="1:9" ht="23.1" customHeight="1" x14ac:dyDescent="0.15">
      <c r="A34" s="209"/>
      <c r="B34" s="220"/>
      <c r="C34" s="221" t="s">
        <v>212</v>
      </c>
      <c r="D34" s="222"/>
      <c r="E34" s="27">
        <v>2311</v>
      </c>
      <c r="F34" s="25">
        <v>5</v>
      </c>
      <c r="G34" s="25">
        <v>2316</v>
      </c>
      <c r="H34" s="25">
        <v>0</v>
      </c>
      <c r="I34" s="26">
        <f>SUM(G34:H34)</f>
        <v>2316</v>
      </c>
    </row>
    <row r="35" spans="1:9" ht="23.1" customHeight="1" x14ac:dyDescent="0.15">
      <c r="A35" s="209"/>
      <c r="B35" s="220"/>
      <c r="C35" s="221" t="s">
        <v>153</v>
      </c>
      <c r="D35" s="222"/>
      <c r="E35" s="27">
        <v>1</v>
      </c>
      <c r="F35" s="25">
        <v>0</v>
      </c>
      <c r="G35" s="25">
        <v>1</v>
      </c>
      <c r="H35" s="25">
        <v>0</v>
      </c>
      <c r="I35" s="26">
        <f>SUM(G35:H35)</f>
        <v>1</v>
      </c>
    </row>
    <row r="36" spans="1:9" ht="23.1" customHeight="1" x14ac:dyDescent="0.15">
      <c r="A36" s="209"/>
      <c r="B36" s="220"/>
      <c r="C36" s="221" t="s">
        <v>42</v>
      </c>
      <c r="D36" s="222"/>
      <c r="E36" s="27">
        <v>3</v>
      </c>
      <c r="F36" s="25">
        <v>0</v>
      </c>
      <c r="G36" s="25">
        <v>3</v>
      </c>
      <c r="H36" s="25">
        <v>0</v>
      </c>
      <c r="I36" s="26">
        <f>SUM(G36:H36)</f>
        <v>3</v>
      </c>
    </row>
    <row r="37" spans="1:9" ht="23.1" customHeight="1" x14ac:dyDescent="0.15">
      <c r="A37" s="209"/>
      <c r="B37" s="220"/>
      <c r="C37" s="223" t="s">
        <v>20</v>
      </c>
      <c r="D37" s="224"/>
      <c r="E37" s="27">
        <f>SUM(E33:E36)</f>
        <v>13547</v>
      </c>
      <c r="F37" s="25">
        <f>SUM(F33:F36)</f>
        <v>30</v>
      </c>
      <c r="G37" s="25">
        <f>SUM(G33:G36)</f>
        <v>13577</v>
      </c>
      <c r="H37" s="25">
        <f>SUM(H33:H36)</f>
        <v>0</v>
      </c>
      <c r="I37" s="26">
        <f>SUM(G37:H37)</f>
        <v>13577</v>
      </c>
    </row>
    <row r="38" spans="1:9" ht="23.1" customHeight="1" x14ac:dyDescent="0.15">
      <c r="A38" s="242" t="s">
        <v>43</v>
      </c>
      <c r="B38" s="243"/>
      <c r="C38" s="243"/>
      <c r="D38" s="244"/>
      <c r="E38" s="72">
        <v>20000</v>
      </c>
      <c r="F38" s="33">
        <v>0</v>
      </c>
      <c r="G38" s="43" t="s">
        <v>118</v>
      </c>
      <c r="H38" s="43" t="s">
        <v>44</v>
      </c>
      <c r="I38" s="34">
        <v>20000</v>
      </c>
    </row>
    <row r="39" spans="1:9" ht="23.1" customHeight="1" x14ac:dyDescent="0.15">
      <c r="A39" s="242" t="s">
        <v>45</v>
      </c>
      <c r="B39" s="243"/>
      <c r="C39" s="243"/>
      <c r="D39" s="244"/>
      <c r="E39" s="72">
        <v>6308</v>
      </c>
      <c r="F39" s="33">
        <v>0</v>
      </c>
      <c r="G39" s="33">
        <v>6295</v>
      </c>
      <c r="H39" s="33">
        <v>13</v>
      </c>
      <c r="I39" s="34">
        <f>SUM(G39:H39)</f>
        <v>6308</v>
      </c>
    </row>
    <row r="40" spans="1:9" ht="23.1" customHeight="1" x14ac:dyDescent="0.15">
      <c r="A40" s="242" t="s">
        <v>46</v>
      </c>
      <c r="B40" s="243"/>
      <c r="C40" s="243"/>
      <c r="D40" s="244"/>
      <c r="E40" s="72">
        <v>472</v>
      </c>
      <c r="F40" s="33">
        <v>0</v>
      </c>
      <c r="G40" s="33">
        <v>472</v>
      </c>
      <c r="H40" s="33">
        <v>0</v>
      </c>
      <c r="I40" s="34">
        <f>SUM(G40:H40)</f>
        <v>472</v>
      </c>
    </row>
    <row r="41" spans="1:9" ht="23.1" customHeight="1" x14ac:dyDescent="0.15">
      <c r="A41" s="232" t="s">
        <v>47</v>
      </c>
      <c r="B41" s="245"/>
      <c r="C41" s="246"/>
      <c r="D41" s="247"/>
      <c r="E41" s="138">
        <v>171679</v>
      </c>
      <c r="F41" s="33">
        <v>10</v>
      </c>
      <c r="G41" s="43" t="s">
        <v>44</v>
      </c>
      <c r="H41" s="43" t="s">
        <v>118</v>
      </c>
      <c r="I41" s="34">
        <v>171689</v>
      </c>
    </row>
    <row r="42" spans="1:9" ht="23.1" customHeight="1" x14ac:dyDescent="0.15">
      <c r="A42" s="232"/>
      <c r="B42" s="245"/>
      <c r="C42" s="248" t="s">
        <v>48</v>
      </c>
      <c r="D42" s="249"/>
      <c r="E42" s="72">
        <v>159876</v>
      </c>
      <c r="F42" s="33">
        <v>10</v>
      </c>
      <c r="G42" s="33">
        <v>159885</v>
      </c>
      <c r="H42" s="33">
        <v>1</v>
      </c>
      <c r="I42" s="34">
        <f>SUM(G42:H42)</f>
        <v>159886</v>
      </c>
    </row>
    <row r="43" spans="1:9" ht="23.1" customHeight="1" x14ac:dyDescent="0.15">
      <c r="A43" s="232"/>
      <c r="B43" s="245"/>
      <c r="C43" s="250" t="s">
        <v>49</v>
      </c>
      <c r="D43" s="251"/>
      <c r="E43" s="143">
        <v>11123</v>
      </c>
      <c r="F43" s="33">
        <v>0</v>
      </c>
      <c r="G43" s="43" t="s">
        <v>118</v>
      </c>
      <c r="H43" s="43" t="s">
        <v>44</v>
      </c>
      <c r="I43" s="34">
        <v>11123</v>
      </c>
    </row>
    <row r="44" spans="1:9" ht="23.1" customHeight="1" x14ac:dyDescent="0.15">
      <c r="A44" s="232"/>
      <c r="B44" s="245"/>
      <c r="C44" s="45"/>
      <c r="D44" s="46" t="s">
        <v>50</v>
      </c>
      <c r="E44" s="144">
        <v>4700</v>
      </c>
      <c r="F44" s="33">
        <v>0</v>
      </c>
      <c r="G44" s="43" t="s">
        <v>118</v>
      </c>
      <c r="H44" s="47" t="s">
        <v>210</v>
      </c>
      <c r="I44" s="34">
        <v>4700</v>
      </c>
    </row>
    <row r="45" spans="1:9" ht="23.1" customHeight="1" x14ac:dyDescent="0.15">
      <c r="A45" s="232"/>
      <c r="B45" s="245"/>
      <c r="C45" s="240" t="s">
        <v>51</v>
      </c>
      <c r="D45" s="244"/>
      <c r="E45" s="143">
        <v>28</v>
      </c>
      <c r="F45" s="48">
        <v>0</v>
      </c>
      <c r="G45" s="43" t="s">
        <v>118</v>
      </c>
      <c r="H45" s="47" t="s">
        <v>176</v>
      </c>
      <c r="I45" s="34">
        <v>28</v>
      </c>
    </row>
    <row r="46" spans="1:9" ht="23.1" customHeight="1" x14ac:dyDescent="0.15">
      <c r="A46" s="232"/>
      <c r="B46" s="245"/>
      <c r="C46" s="240" t="s">
        <v>52</v>
      </c>
      <c r="D46" s="244"/>
      <c r="E46" s="143">
        <v>0</v>
      </c>
      <c r="F46" s="48">
        <v>0</v>
      </c>
      <c r="G46" s="43" t="s">
        <v>44</v>
      </c>
      <c r="H46" s="47" t="s">
        <v>210</v>
      </c>
      <c r="I46" s="34">
        <v>0</v>
      </c>
    </row>
    <row r="47" spans="1:9" ht="23.1" customHeight="1" x14ac:dyDescent="0.15">
      <c r="A47" s="232"/>
      <c r="B47" s="245"/>
      <c r="C47" s="240" t="s">
        <v>53</v>
      </c>
      <c r="D47" s="241"/>
      <c r="E47" s="143">
        <v>194</v>
      </c>
      <c r="F47" s="48">
        <v>0</v>
      </c>
      <c r="G47" s="33">
        <v>194</v>
      </c>
      <c r="H47" s="44">
        <v>0</v>
      </c>
      <c r="I47" s="34">
        <f>SUM(G47:H47)</f>
        <v>194</v>
      </c>
    </row>
    <row r="48" spans="1:9" ht="23.1" customHeight="1" x14ac:dyDescent="0.15">
      <c r="A48" s="230" t="s">
        <v>54</v>
      </c>
      <c r="B48" s="231"/>
      <c r="C48" s="236" t="s">
        <v>49</v>
      </c>
      <c r="D48" s="237"/>
      <c r="E48" s="143">
        <v>69098</v>
      </c>
      <c r="F48" s="48">
        <v>0</v>
      </c>
      <c r="G48" s="43" t="s">
        <v>44</v>
      </c>
      <c r="H48" s="47" t="s">
        <v>44</v>
      </c>
      <c r="I48" s="34">
        <v>69098</v>
      </c>
    </row>
    <row r="49" spans="1:9" ht="23.1" customHeight="1" x14ac:dyDescent="0.15">
      <c r="A49" s="232"/>
      <c r="B49" s="233"/>
      <c r="C49" s="49"/>
      <c r="D49" s="50" t="s">
        <v>50</v>
      </c>
      <c r="E49" s="143">
        <v>34208</v>
      </c>
      <c r="F49" s="48">
        <v>0</v>
      </c>
      <c r="G49" s="43" t="s">
        <v>44</v>
      </c>
      <c r="H49" s="47" t="s">
        <v>118</v>
      </c>
      <c r="I49" s="34">
        <v>34208</v>
      </c>
    </row>
    <row r="50" spans="1:9" ht="23.1" customHeight="1" x14ac:dyDescent="0.15">
      <c r="A50" s="232"/>
      <c r="B50" s="233"/>
      <c r="C50" s="238" t="s">
        <v>55</v>
      </c>
      <c r="D50" s="239"/>
      <c r="E50" s="143">
        <v>0</v>
      </c>
      <c r="F50" s="48">
        <v>0</v>
      </c>
      <c r="G50" s="43" t="s">
        <v>118</v>
      </c>
      <c r="H50" s="47" t="s">
        <v>118</v>
      </c>
      <c r="I50" s="34">
        <v>0</v>
      </c>
    </row>
    <row r="51" spans="1:9" ht="23.1" customHeight="1" x14ac:dyDescent="0.15">
      <c r="A51" s="232"/>
      <c r="B51" s="233"/>
      <c r="C51" s="238" t="s">
        <v>56</v>
      </c>
      <c r="D51" s="239"/>
      <c r="E51" s="143">
        <v>0</v>
      </c>
      <c r="F51" s="48">
        <v>0</v>
      </c>
      <c r="G51" s="43" t="s">
        <v>210</v>
      </c>
      <c r="H51" s="47" t="s">
        <v>118</v>
      </c>
      <c r="I51" s="34">
        <v>0</v>
      </c>
    </row>
    <row r="52" spans="1:9" ht="23.1" customHeight="1" x14ac:dyDescent="0.15">
      <c r="A52" s="234"/>
      <c r="B52" s="235"/>
      <c r="C52" s="240" t="s">
        <v>53</v>
      </c>
      <c r="D52" s="241"/>
      <c r="E52" s="143">
        <v>5650</v>
      </c>
      <c r="F52" s="48">
        <v>0</v>
      </c>
      <c r="G52" s="33">
        <v>5650</v>
      </c>
      <c r="H52" s="44">
        <v>0</v>
      </c>
      <c r="I52" s="34">
        <f>SUM(G52:H52)</f>
        <v>5650</v>
      </c>
    </row>
    <row r="53" spans="1:9" ht="23.1" customHeight="1" x14ac:dyDescent="0.15">
      <c r="A53" s="242" t="s">
        <v>57</v>
      </c>
      <c r="B53" s="243"/>
      <c r="C53" s="243"/>
      <c r="D53" s="244"/>
      <c r="E53" s="143">
        <v>554</v>
      </c>
      <c r="F53" s="48">
        <v>0</v>
      </c>
      <c r="G53" s="43" t="s">
        <v>213</v>
      </c>
      <c r="H53" s="47" t="s">
        <v>44</v>
      </c>
      <c r="I53" s="34">
        <v>554</v>
      </c>
    </row>
    <row r="54" spans="1:9" ht="23.1" customHeight="1" thickBot="1" x14ac:dyDescent="0.2">
      <c r="A54" s="252" t="s">
        <v>58</v>
      </c>
      <c r="B54" s="253"/>
      <c r="C54" s="253"/>
      <c r="D54" s="254"/>
      <c r="E54" s="137">
        <v>0</v>
      </c>
      <c r="F54" s="51">
        <v>0</v>
      </c>
      <c r="G54" s="52" t="s">
        <v>44</v>
      </c>
      <c r="H54" s="53" t="s">
        <v>44</v>
      </c>
      <c r="I54" s="54">
        <v>0</v>
      </c>
    </row>
    <row r="55" spans="1:9" ht="28.5" x14ac:dyDescent="0.3">
      <c r="A55" s="201" t="str">
        <f>A1</f>
        <v>検査関係業務量報告</v>
      </c>
      <c r="B55" s="201"/>
      <c r="C55" s="201"/>
      <c r="D55" s="201"/>
      <c r="E55" s="201"/>
      <c r="F55" s="201"/>
      <c r="G55" s="201"/>
      <c r="H55" s="201"/>
      <c r="I55" s="201"/>
    </row>
    <row r="56" spans="1:9" ht="12.75" customHeight="1" x14ac:dyDescent="0.3">
      <c r="A56" s="55"/>
      <c r="B56" s="55"/>
      <c r="C56" s="55"/>
      <c r="D56" s="55"/>
      <c r="E56" s="55"/>
      <c r="F56" s="55"/>
      <c r="G56" s="55"/>
      <c r="H56" s="55"/>
      <c r="I56" s="55"/>
    </row>
    <row r="57" spans="1:9" ht="15.75" customHeight="1" x14ac:dyDescent="0.2">
      <c r="A57" s="56"/>
      <c r="B57" s="57"/>
      <c r="C57" s="57"/>
      <c r="F57" s="7"/>
      <c r="G57" s="7"/>
      <c r="H57" s="8"/>
      <c r="I57" s="255" t="str">
        <f>IF(I3="","",I3)</f>
        <v/>
      </c>
    </row>
    <row r="58" spans="1:9" ht="23.25" customHeight="1" x14ac:dyDescent="0.15">
      <c r="A58" s="256" t="str">
        <f>A4</f>
        <v>令和 2年10月</v>
      </c>
      <c r="B58" s="257"/>
      <c r="C58" s="257"/>
      <c r="D58" s="257"/>
      <c r="E58" s="257"/>
      <c r="F58" s="257"/>
      <c r="G58" s="257"/>
      <c r="H58" s="257"/>
      <c r="I58" s="255"/>
    </row>
    <row r="59" spans="1:9" ht="20.25" customHeight="1" thickBot="1" x14ac:dyDescent="0.2">
      <c r="A59" s="58" t="str">
        <f>A5</f>
        <v>全国計</v>
      </c>
      <c r="B59" s="59"/>
      <c r="C59" s="59"/>
      <c r="D59" s="59"/>
      <c r="E59" s="10"/>
      <c r="F59" s="11"/>
      <c r="G59" s="11"/>
      <c r="H59" s="11"/>
      <c r="I59" s="14" t="s">
        <v>140</v>
      </c>
    </row>
    <row r="60" spans="1:9" ht="23.1" customHeight="1" thickBot="1" x14ac:dyDescent="0.2">
      <c r="A60" s="204" t="s">
        <v>7</v>
      </c>
      <c r="B60" s="205"/>
      <c r="C60" s="205"/>
      <c r="D60" s="206"/>
      <c r="E60" s="148" t="s">
        <v>8</v>
      </c>
      <c r="F60" s="18" t="s">
        <v>9</v>
      </c>
      <c r="G60" s="18" t="s">
        <v>10</v>
      </c>
      <c r="H60" s="18" t="s">
        <v>11</v>
      </c>
      <c r="I60" s="19" t="s">
        <v>12</v>
      </c>
    </row>
    <row r="61" spans="1:9" ht="23.1" customHeight="1" x14ac:dyDescent="0.15">
      <c r="A61" s="258" t="s">
        <v>60</v>
      </c>
      <c r="B61" s="259"/>
      <c r="C61" s="223" t="s">
        <v>61</v>
      </c>
      <c r="D61" s="264"/>
      <c r="E61" s="61">
        <v>476</v>
      </c>
      <c r="F61" s="62">
        <v>0</v>
      </c>
      <c r="G61" s="30" t="s">
        <v>44</v>
      </c>
      <c r="H61" s="63" t="s">
        <v>44</v>
      </c>
      <c r="I61" s="34">
        <v>476</v>
      </c>
    </row>
    <row r="62" spans="1:9" ht="23.1" customHeight="1" x14ac:dyDescent="0.15">
      <c r="A62" s="260"/>
      <c r="B62" s="261"/>
      <c r="C62" s="223" t="s">
        <v>62</v>
      </c>
      <c r="D62" s="264"/>
      <c r="E62" s="61">
        <v>3789</v>
      </c>
      <c r="F62" s="62">
        <v>44</v>
      </c>
      <c r="G62" s="30" t="s">
        <v>44</v>
      </c>
      <c r="H62" s="63" t="s">
        <v>44</v>
      </c>
      <c r="I62" s="34">
        <v>3833</v>
      </c>
    </row>
    <row r="63" spans="1:9" ht="23.1" customHeight="1" x14ac:dyDescent="0.15">
      <c r="A63" s="260"/>
      <c r="B63" s="261"/>
      <c r="C63" s="223" t="s">
        <v>63</v>
      </c>
      <c r="D63" s="264"/>
      <c r="E63" s="61">
        <v>147</v>
      </c>
      <c r="F63" s="62">
        <v>0</v>
      </c>
      <c r="G63" s="30" t="s">
        <v>118</v>
      </c>
      <c r="H63" s="63" t="s">
        <v>118</v>
      </c>
      <c r="I63" s="34">
        <v>147</v>
      </c>
    </row>
    <row r="64" spans="1:9" ht="23.1" customHeight="1" x14ac:dyDescent="0.15">
      <c r="A64" s="262"/>
      <c r="B64" s="263"/>
      <c r="C64" s="223" t="s">
        <v>20</v>
      </c>
      <c r="D64" s="224"/>
      <c r="E64" s="27">
        <f>SUM(E61:E63)</f>
        <v>4412</v>
      </c>
      <c r="F64" s="25">
        <f>SUM(F61:F63)</f>
        <v>44</v>
      </c>
      <c r="G64" s="30" t="s">
        <v>118</v>
      </c>
      <c r="H64" s="30" t="s">
        <v>44</v>
      </c>
      <c r="I64" s="26">
        <f>SUM(I61:I63)</f>
        <v>4456</v>
      </c>
    </row>
    <row r="65" spans="1:9" ht="23.1" customHeight="1" x14ac:dyDescent="0.15">
      <c r="A65" s="258" t="s">
        <v>141</v>
      </c>
      <c r="B65" s="259"/>
      <c r="C65" s="227" t="s">
        <v>65</v>
      </c>
      <c r="D65" s="64" t="s">
        <v>127</v>
      </c>
      <c r="E65" s="27">
        <v>0</v>
      </c>
      <c r="F65" s="25">
        <v>0</v>
      </c>
      <c r="G65" s="25">
        <v>0</v>
      </c>
      <c r="H65" s="25">
        <v>0</v>
      </c>
      <c r="I65" s="34">
        <f t="shared" ref="I65:I76" si="2">SUM(G65:H65)</f>
        <v>0</v>
      </c>
    </row>
    <row r="66" spans="1:9" ht="23.1" customHeight="1" x14ac:dyDescent="0.15">
      <c r="A66" s="260"/>
      <c r="B66" s="261"/>
      <c r="C66" s="267"/>
      <c r="D66" s="64" t="s">
        <v>128</v>
      </c>
      <c r="E66" s="27">
        <v>467</v>
      </c>
      <c r="F66" s="25">
        <v>0</v>
      </c>
      <c r="G66" s="25">
        <v>467</v>
      </c>
      <c r="H66" s="25">
        <v>0</v>
      </c>
      <c r="I66" s="34">
        <f t="shared" si="2"/>
        <v>467</v>
      </c>
    </row>
    <row r="67" spans="1:9" ht="23.1" customHeight="1" x14ac:dyDescent="0.15">
      <c r="A67" s="260"/>
      <c r="B67" s="261"/>
      <c r="C67" s="227" t="s">
        <v>155</v>
      </c>
      <c r="D67" s="64" t="s">
        <v>66</v>
      </c>
      <c r="E67" s="27">
        <v>2</v>
      </c>
      <c r="F67" s="25">
        <v>0</v>
      </c>
      <c r="G67" s="25">
        <v>2</v>
      </c>
      <c r="H67" s="25">
        <v>0</v>
      </c>
      <c r="I67" s="34">
        <f t="shared" si="2"/>
        <v>2</v>
      </c>
    </row>
    <row r="68" spans="1:9" ht="23.1" customHeight="1" x14ac:dyDescent="0.15">
      <c r="A68" s="260"/>
      <c r="B68" s="261"/>
      <c r="C68" s="267"/>
      <c r="D68" s="64" t="s">
        <v>214</v>
      </c>
      <c r="E68" s="27">
        <v>3761</v>
      </c>
      <c r="F68" s="25">
        <v>37</v>
      </c>
      <c r="G68" s="25">
        <v>3798</v>
      </c>
      <c r="H68" s="25">
        <v>0</v>
      </c>
      <c r="I68" s="34">
        <f t="shared" si="2"/>
        <v>3798</v>
      </c>
    </row>
    <row r="69" spans="1:9" ht="23.1" customHeight="1" x14ac:dyDescent="0.15">
      <c r="A69" s="260"/>
      <c r="B69" s="261"/>
      <c r="C69" s="227" t="s">
        <v>215</v>
      </c>
      <c r="D69" s="64" t="s">
        <v>66</v>
      </c>
      <c r="E69" s="27">
        <v>0</v>
      </c>
      <c r="F69" s="25">
        <v>0</v>
      </c>
      <c r="G69" s="25">
        <v>0</v>
      </c>
      <c r="H69" s="25">
        <v>0</v>
      </c>
      <c r="I69" s="34">
        <f t="shared" si="2"/>
        <v>0</v>
      </c>
    </row>
    <row r="70" spans="1:9" ht="23.1" customHeight="1" x14ac:dyDescent="0.15">
      <c r="A70" s="260"/>
      <c r="B70" s="261"/>
      <c r="C70" s="267"/>
      <c r="D70" s="64" t="s">
        <v>114</v>
      </c>
      <c r="E70" s="27">
        <v>135</v>
      </c>
      <c r="F70" s="25">
        <v>0</v>
      </c>
      <c r="G70" s="25">
        <v>135</v>
      </c>
      <c r="H70" s="25">
        <v>0</v>
      </c>
      <c r="I70" s="34">
        <f t="shared" si="2"/>
        <v>135</v>
      </c>
    </row>
    <row r="71" spans="1:9" ht="23.1" customHeight="1" x14ac:dyDescent="0.15">
      <c r="A71" s="265"/>
      <c r="B71" s="266"/>
      <c r="C71" s="223" t="s">
        <v>20</v>
      </c>
      <c r="D71" s="224"/>
      <c r="E71" s="27">
        <f>SUM(E65:E70)</f>
        <v>4365</v>
      </c>
      <c r="F71" s="25">
        <f>SUM(F65:F70)</f>
        <v>37</v>
      </c>
      <c r="G71" s="25">
        <f>SUM(G65:G70)</f>
        <v>4402</v>
      </c>
      <c r="H71" s="25">
        <f>SUM(H65:H70)</f>
        <v>0</v>
      </c>
      <c r="I71" s="34">
        <f t="shared" si="2"/>
        <v>4402</v>
      </c>
    </row>
    <row r="72" spans="1:9" ht="23.1" customHeight="1" x14ac:dyDescent="0.15">
      <c r="A72" s="258" t="s">
        <v>129</v>
      </c>
      <c r="B72" s="259"/>
      <c r="C72" s="221" t="s">
        <v>130</v>
      </c>
      <c r="D72" s="222"/>
      <c r="E72" s="65">
        <v>516</v>
      </c>
      <c r="F72" s="66">
        <v>0</v>
      </c>
      <c r="G72" s="25">
        <v>516</v>
      </c>
      <c r="H72" s="25">
        <v>0</v>
      </c>
      <c r="I72" s="34">
        <f t="shared" si="2"/>
        <v>516</v>
      </c>
    </row>
    <row r="73" spans="1:9" ht="23.1" customHeight="1" x14ac:dyDescent="0.15">
      <c r="A73" s="260"/>
      <c r="B73" s="261"/>
      <c r="C73" s="221" t="s">
        <v>115</v>
      </c>
      <c r="D73" s="222"/>
      <c r="E73" s="65">
        <v>3836</v>
      </c>
      <c r="F73" s="66">
        <v>44</v>
      </c>
      <c r="G73" s="25">
        <v>3880</v>
      </c>
      <c r="H73" s="25">
        <v>0</v>
      </c>
      <c r="I73" s="34">
        <f t="shared" si="2"/>
        <v>3880</v>
      </c>
    </row>
    <row r="74" spans="1:9" ht="23.1" customHeight="1" x14ac:dyDescent="0.15">
      <c r="A74" s="260"/>
      <c r="B74" s="261"/>
      <c r="C74" s="221" t="s">
        <v>72</v>
      </c>
      <c r="D74" s="222"/>
      <c r="E74" s="65">
        <v>163</v>
      </c>
      <c r="F74" s="66">
        <v>0</v>
      </c>
      <c r="G74" s="25">
        <v>163</v>
      </c>
      <c r="H74" s="25">
        <v>0</v>
      </c>
      <c r="I74" s="34">
        <f t="shared" si="2"/>
        <v>163</v>
      </c>
    </row>
    <row r="75" spans="1:9" ht="23.1" customHeight="1" x14ac:dyDescent="0.15">
      <c r="A75" s="260"/>
      <c r="B75" s="261"/>
      <c r="C75" s="221" t="s">
        <v>73</v>
      </c>
      <c r="D75" s="222"/>
      <c r="E75" s="65">
        <v>35</v>
      </c>
      <c r="F75" s="66">
        <v>0</v>
      </c>
      <c r="G75" s="25">
        <v>35</v>
      </c>
      <c r="H75" s="25">
        <v>0</v>
      </c>
      <c r="I75" s="34">
        <f t="shared" si="2"/>
        <v>35</v>
      </c>
    </row>
    <row r="76" spans="1:9" ht="23.1" customHeight="1" x14ac:dyDescent="0.15">
      <c r="A76" s="265"/>
      <c r="B76" s="266"/>
      <c r="C76" s="223" t="s">
        <v>20</v>
      </c>
      <c r="D76" s="224"/>
      <c r="E76" s="65">
        <f>SUM(E72:E75)</f>
        <v>4550</v>
      </c>
      <c r="F76" s="66">
        <f>SUM(F72:F75)</f>
        <v>44</v>
      </c>
      <c r="G76" s="66">
        <f>SUM(G72:G75)</f>
        <v>4594</v>
      </c>
      <c r="H76" s="66">
        <f>SUM(H72:H75)</f>
        <v>0</v>
      </c>
      <c r="I76" s="34">
        <f t="shared" si="2"/>
        <v>4594</v>
      </c>
    </row>
    <row r="77" spans="1:9" ht="23.1" customHeight="1" x14ac:dyDescent="0.15">
      <c r="A77" s="258" t="s">
        <v>74</v>
      </c>
      <c r="B77" s="259"/>
      <c r="C77" s="221" t="s">
        <v>130</v>
      </c>
      <c r="D77" s="222"/>
      <c r="E77" s="27">
        <v>4100</v>
      </c>
      <c r="F77" s="25">
        <v>1</v>
      </c>
      <c r="G77" s="30" t="s">
        <v>118</v>
      </c>
      <c r="H77" s="30" t="s">
        <v>210</v>
      </c>
      <c r="I77" s="34">
        <v>4101</v>
      </c>
    </row>
    <row r="78" spans="1:9" ht="23.1" customHeight="1" x14ac:dyDescent="0.15">
      <c r="A78" s="260"/>
      <c r="B78" s="261"/>
      <c r="C78" s="221" t="s">
        <v>131</v>
      </c>
      <c r="D78" s="222"/>
      <c r="E78" s="27">
        <v>34519</v>
      </c>
      <c r="F78" s="25">
        <v>743</v>
      </c>
      <c r="G78" s="30" t="s">
        <v>118</v>
      </c>
      <c r="H78" s="30" t="s">
        <v>44</v>
      </c>
      <c r="I78" s="34">
        <v>35262</v>
      </c>
    </row>
    <row r="79" spans="1:9" ht="23.1" customHeight="1" x14ac:dyDescent="0.15">
      <c r="A79" s="260"/>
      <c r="B79" s="261"/>
      <c r="C79" s="221" t="s">
        <v>132</v>
      </c>
      <c r="D79" s="222"/>
      <c r="E79" s="27">
        <v>1129</v>
      </c>
      <c r="F79" s="25">
        <v>10</v>
      </c>
      <c r="G79" s="30" t="s">
        <v>210</v>
      </c>
      <c r="H79" s="30" t="s">
        <v>44</v>
      </c>
      <c r="I79" s="34">
        <v>1139</v>
      </c>
    </row>
    <row r="80" spans="1:9" ht="23.1" customHeight="1" x14ac:dyDescent="0.15">
      <c r="A80" s="260"/>
      <c r="B80" s="261"/>
      <c r="C80" s="227" t="s">
        <v>73</v>
      </c>
      <c r="D80" s="278"/>
      <c r="E80" s="67">
        <v>359</v>
      </c>
      <c r="F80" s="68">
        <v>0</v>
      </c>
      <c r="G80" s="30" t="s">
        <v>44</v>
      </c>
      <c r="H80" s="30" t="s">
        <v>44</v>
      </c>
      <c r="I80" s="69">
        <v>359</v>
      </c>
    </row>
    <row r="81" spans="1:9" ht="23.1" customHeight="1" x14ac:dyDescent="0.15">
      <c r="A81" s="265"/>
      <c r="B81" s="266"/>
      <c r="C81" s="279" t="s">
        <v>20</v>
      </c>
      <c r="D81" s="222"/>
      <c r="E81" s="27">
        <f>SUM(E77:E80)</f>
        <v>40107</v>
      </c>
      <c r="F81" s="25">
        <f>SUM(F77:F80)</f>
        <v>754</v>
      </c>
      <c r="G81" s="30" t="s">
        <v>118</v>
      </c>
      <c r="H81" s="30" t="s">
        <v>44</v>
      </c>
      <c r="I81" s="26">
        <f>SUM(I77:I80)</f>
        <v>40861</v>
      </c>
    </row>
    <row r="82" spans="1:9" ht="23.1" customHeight="1" x14ac:dyDescent="0.15">
      <c r="A82" s="258" t="s">
        <v>77</v>
      </c>
      <c r="B82" s="268"/>
      <c r="C82" s="271" t="s">
        <v>13</v>
      </c>
      <c r="D82" s="272"/>
      <c r="E82" s="27">
        <v>47550</v>
      </c>
      <c r="F82" s="25">
        <v>0</v>
      </c>
      <c r="G82" s="30" t="s">
        <v>118</v>
      </c>
      <c r="H82" s="30" t="s">
        <v>118</v>
      </c>
      <c r="I82" s="26">
        <v>47550</v>
      </c>
    </row>
    <row r="83" spans="1:9" ht="23.1" customHeight="1" x14ac:dyDescent="0.15">
      <c r="A83" s="260"/>
      <c r="B83" s="269"/>
      <c r="C83" s="70"/>
      <c r="D83" s="71" t="s">
        <v>78</v>
      </c>
      <c r="E83" s="72">
        <v>47480</v>
      </c>
      <c r="F83" s="33">
        <v>0</v>
      </c>
      <c r="G83" s="43" t="s">
        <v>118</v>
      </c>
      <c r="H83" s="43" t="s">
        <v>44</v>
      </c>
      <c r="I83" s="34">
        <v>47480</v>
      </c>
    </row>
    <row r="84" spans="1:9" ht="23.1" customHeight="1" x14ac:dyDescent="0.15">
      <c r="A84" s="270"/>
      <c r="B84" s="269"/>
      <c r="C84" s="273" t="s">
        <v>79</v>
      </c>
      <c r="D84" s="272"/>
      <c r="E84" s="27">
        <v>12453</v>
      </c>
      <c r="F84" s="25">
        <v>0</v>
      </c>
      <c r="G84" s="30" t="s">
        <v>44</v>
      </c>
      <c r="H84" s="30" t="s">
        <v>118</v>
      </c>
      <c r="I84" s="26">
        <v>12453</v>
      </c>
    </row>
    <row r="85" spans="1:9" ht="23.1" customHeight="1" x14ac:dyDescent="0.15">
      <c r="A85" s="270"/>
      <c r="B85" s="269"/>
      <c r="C85" s="273" t="s">
        <v>80</v>
      </c>
      <c r="D85" s="272"/>
      <c r="E85" s="27">
        <v>687</v>
      </c>
      <c r="F85" s="25">
        <v>0</v>
      </c>
      <c r="G85" s="30" t="s">
        <v>118</v>
      </c>
      <c r="H85" s="30" t="s">
        <v>44</v>
      </c>
      <c r="I85" s="26">
        <v>687</v>
      </c>
    </row>
    <row r="86" spans="1:9" ht="23.1" customHeight="1" x14ac:dyDescent="0.15">
      <c r="A86" s="270"/>
      <c r="B86" s="269"/>
      <c r="C86" s="271" t="s">
        <v>20</v>
      </c>
      <c r="D86" s="274"/>
      <c r="E86" s="61">
        <f>SUM(E82,E84,E85)</f>
        <v>60690</v>
      </c>
      <c r="F86" s="66">
        <f>SUM(F82,F84,F85)</f>
        <v>0</v>
      </c>
      <c r="G86" s="30" t="s">
        <v>118</v>
      </c>
      <c r="H86" s="73" t="s">
        <v>118</v>
      </c>
      <c r="I86" s="74">
        <f>SUM(I82,I84,I85)</f>
        <v>60690</v>
      </c>
    </row>
    <row r="87" spans="1:9" ht="23.1" customHeight="1" thickBot="1" x14ac:dyDescent="0.2">
      <c r="A87" s="275" t="s">
        <v>81</v>
      </c>
      <c r="B87" s="276"/>
      <c r="C87" s="276"/>
      <c r="D87" s="277"/>
      <c r="E87" s="133">
        <v>389761</v>
      </c>
      <c r="F87" s="75">
        <v>34</v>
      </c>
      <c r="G87" s="43" t="s">
        <v>118</v>
      </c>
      <c r="H87" s="43" t="s">
        <v>44</v>
      </c>
      <c r="I87" s="34">
        <v>389795</v>
      </c>
    </row>
    <row r="88" spans="1:9" ht="23.1" customHeight="1" thickBot="1" x14ac:dyDescent="0.2">
      <c r="A88" s="302" t="s">
        <v>133</v>
      </c>
      <c r="B88" s="303"/>
      <c r="C88" s="303"/>
      <c r="D88" s="304"/>
      <c r="E88" s="134">
        <f>SUM(E14,E17,E18,E21,E22,E76)</f>
        <v>962874</v>
      </c>
      <c r="F88" s="76">
        <f>SUM(F14,F17,F18,F21,F22,F76)</f>
        <v>20311</v>
      </c>
      <c r="G88" s="76">
        <f>SUM(G14,G17,G21,G22,G76)</f>
        <v>983023</v>
      </c>
      <c r="H88" s="76">
        <f>SUM(H14,H17,H21,H22,H76)</f>
        <v>162</v>
      </c>
      <c r="I88" s="80">
        <f>SUM(I14,I17,I18,I21,I22,I76)</f>
        <v>983185</v>
      </c>
    </row>
    <row r="89" spans="1:9" ht="23.1" customHeight="1" thickBot="1" x14ac:dyDescent="0.2">
      <c r="A89" s="302" t="s">
        <v>83</v>
      </c>
      <c r="B89" s="303"/>
      <c r="C89" s="303"/>
      <c r="D89" s="304"/>
      <c r="E89" s="156">
        <f>SUM(E14,E17,E18,E21,E22,E28,E29,E37,E38,E39,E40,E41,E48,E50,E51,E52,E53,E54,E76)</f>
        <v>1742640</v>
      </c>
      <c r="F89" s="77">
        <f>SUM(F14,F17,F18,F21,F22,F28,F29,F37,F38,F39,F40,F41,F48,F50,F51,F52,F53,F54,F76)</f>
        <v>20354</v>
      </c>
      <c r="G89" s="78" t="s">
        <v>118</v>
      </c>
      <c r="H89" s="78" t="s">
        <v>118</v>
      </c>
      <c r="I89" s="80">
        <f>SUM(I14,I17,I18,I21,I22,I28,I29,I37,I38,I39,I40,I41,I48,I50,I51,I52,I53,I54,I76)</f>
        <v>1762994</v>
      </c>
    </row>
    <row r="90" spans="1:9" ht="23.1" customHeight="1" thickBot="1" x14ac:dyDescent="0.2">
      <c r="A90" s="302" t="s">
        <v>84</v>
      </c>
      <c r="B90" s="303"/>
      <c r="C90" s="303"/>
      <c r="D90" s="304"/>
      <c r="E90" s="79" t="s">
        <v>44</v>
      </c>
      <c r="F90" s="78" t="s">
        <v>118</v>
      </c>
      <c r="G90" s="78" t="s">
        <v>210</v>
      </c>
      <c r="H90" s="78" t="s">
        <v>44</v>
      </c>
      <c r="I90" s="80">
        <f>SUM(I11,I13,I16,I18,I20,I22)</f>
        <v>354135</v>
      </c>
    </row>
    <row r="91" spans="1:9" ht="23.1" customHeight="1" thickBot="1" x14ac:dyDescent="0.2">
      <c r="A91" s="302" t="s">
        <v>85</v>
      </c>
      <c r="B91" s="303"/>
      <c r="C91" s="303"/>
      <c r="D91" s="304"/>
      <c r="E91" s="81">
        <f>IF(I90=0,0,IF(I81=0,0,I81/I90))</f>
        <v>0.11538255185169498</v>
      </c>
      <c r="F91" s="82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83"/>
      <c r="G92" s="83"/>
      <c r="H92" s="83"/>
      <c r="I92" s="83"/>
    </row>
    <row r="93" spans="1:9" s="17" customFormat="1" ht="17.25" customHeight="1" thickBot="1" x14ac:dyDescent="0.2">
      <c r="A93" s="84" t="s">
        <v>86</v>
      </c>
      <c r="C93" s="84"/>
      <c r="D93" s="84"/>
      <c r="E93" s="85"/>
      <c r="F93" s="85"/>
      <c r="G93" s="85"/>
      <c r="H93" s="85"/>
      <c r="I93" s="86"/>
    </row>
    <row r="94" spans="1:9" s="17" customFormat="1" ht="18.75" customHeight="1" thickBot="1" x14ac:dyDescent="0.2">
      <c r="A94" s="283" t="s">
        <v>125</v>
      </c>
      <c r="B94" s="284"/>
      <c r="C94" s="284"/>
      <c r="D94" s="285"/>
      <c r="E94" s="152" t="s">
        <v>8</v>
      </c>
      <c r="F94" s="88" t="s">
        <v>9</v>
      </c>
      <c r="G94" s="88" t="s">
        <v>10</v>
      </c>
      <c r="H94" s="88" t="s">
        <v>11</v>
      </c>
      <c r="I94" s="89" t="s">
        <v>126</v>
      </c>
    </row>
    <row r="95" spans="1:9" s="17" customFormat="1" ht="23.1" hidden="1" customHeight="1" thickBot="1" x14ac:dyDescent="0.2">
      <c r="A95" s="305" t="s">
        <v>130</v>
      </c>
      <c r="B95" s="306"/>
      <c r="C95" s="90" t="s">
        <v>145</v>
      </c>
      <c r="D95" s="91" t="s">
        <v>15</v>
      </c>
      <c r="E95" s="92">
        <v>0</v>
      </c>
      <c r="F95" s="93">
        <v>0</v>
      </c>
      <c r="G95" s="93">
        <v>0</v>
      </c>
      <c r="H95" s="94" t="s">
        <v>24</v>
      </c>
      <c r="I95" s="80">
        <f>SUM(G95:H95)</f>
        <v>0</v>
      </c>
    </row>
    <row r="96" spans="1:9" s="17" customFormat="1" ht="23.1" customHeight="1" thickBot="1" x14ac:dyDescent="0.2">
      <c r="A96" s="280" t="s">
        <v>131</v>
      </c>
      <c r="B96" s="281"/>
      <c r="C96" s="282"/>
      <c r="D96" s="91" t="s">
        <v>18</v>
      </c>
      <c r="E96" s="92">
        <v>223545</v>
      </c>
      <c r="F96" s="93">
        <v>1715</v>
      </c>
      <c r="G96" s="93">
        <v>225260</v>
      </c>
      <c r="H96" s="94" t="s">
        <v>118</v>
      </c>
      <c r="I96" s="95">
        <f t="shared" ref="I96" si="3">SUM(G96:H96)</f>
        <v>225260</v>
      </c>
    </row>
    <row r="97" spans="1:9" s="17" customFormat="1" ht="9.75" customHeight="1" x14ac:dyDescent="0.15">
      <c r="A97" s="96"/>
      <c r="B97" s="96"/>
      <c r="C97" s="96"/>
      <c r="D97" s="96"/>
      <c r="E97" s="96"/>
      <c r="F97" s="96"/>
      <c r="G97" s="96"/>
      <c r="H97" s="96"/>
      <c r="I97" s="96"/>
    </row>
    <row r="98" spans="1:9" s="17" customFormat="1" ht="17.25" customHeight="1" thickBot="1" x14ac:dyDescent="0.2">
      <c r="A98" s="84" t="s">
        <v>91</v>
      </c>
      <c r="C98" s="84"/>
      <c r="D98" s="84"/>
      <c r="E98" s="85"/>
      <c r="F98" s="85"/>
      <c r="G98" s="85"/>
      <c r="H98" s="85"/>
      <c r="I98" s="86"/>
    </row>
    <row r="99" spans="1:9" s="17" customFormat="1" ht="18.75" customHeight="1" thickBot="1" x14ac:dyDescent="0.2">
      <c r="A99" s="283" t="s">
        <v>125</v>
      </c>
      <c r="B99" s="284"/>
      <c r="C99" s="284"/>
      <c r="D99" s="285"/>
      <c r="E99" s="152" t="s">
        <v>8</v>
      </c>
      <c r="F99" s="88" t="s">
        <v>9</v>
      </c>
      <c r="G99" s="88" t="s">
        <v>10</v>
      </c>
      <c r="H99" s="88" t="s">
        <v>11</v>
      </c>
      <c r="I99" s="89" t="s">
        <v>12</v>
      </c>
    </row>
    <row r="100" spans="1:9" s="17" customFormat="1" ht="23.1" hidden="1" customHeight="1" x14ac:dyDescent="0.15">
      <c r="A100" s="286" t="s">
        <v>13</v>
      </c>
      <c r="B100" s="287"/>
      <c r="C100" s="292" t="s">
        <v>134</v>
      </c>
      <c r="D100" s="155" t="s">
        <v>15</v>
      </c>
      <c r="E100" s="98">
        <f>E10+E95</f>
        <v>150253</v>
      </c>
      <c r="F100" s="99">
        <f>F10+F95</f>
        <v>0</v>
      </c>
      <c r="G100" s="99">
        <f>G10+G95</f>
        <v>150241</v>
      </c>
      <c r="H100" s="99">
        <f>H10</f>
        <v>12</v>
      </c>
      <c r="I100" s="100">
        <f>I10+I95</f>
        <v>150253</v>
      </c>
    </row>
    <row r="101" spans="1:9" s="17" customFormat="1" ht="23.1" hidden="1" customHeight="1" x14ac:dyDescent="0.15">
      <c r="A101" s="288"/>
      <c r="B101" s="289"/>
      <c r="C101" s="293"/>
      <c r="D101" s="147" t="s">
        <v>128</v>
      </c>
      <c r="E101" s="32">
        <f>E11</f>
        <v>1256</v>
      </c>
      <c r="F101" s="32">
        <f t="shared" ref="F101:I101" si="4">F11</f>
        <v>0</v>
      </c>
      <c r="G101" s="32">
        <f t="shared" si="4"/>
        <v>1256</v>
      </c>
      <c r="H101" s="32">
        <f>H11</f>
        <v>0</v>
      </c>
      <c r="I101" s="136">
        <f t="shared" si="4"/>
        <v>1256</v>
      </c>
    </row>
    <row r="102" spans="1:9" s="17" customFormat="1" ht="23.1" hidden="1" customHeight="1" thickBot="1" x14ac:dyDescent="0.2">
      <c r="A102" s="290"/>
      <c r="B102" s="291"/>
      <c r="C102" s="294" t="s">
        <v>20</v>
      </c>
      <c r="D102" s="254"/>
      <c r="E102" s="172">
        <f>E100+E101</f>
        <v>151509</v>
      </c>
      <c r="F102" s="101">
        <f>F100+F101</f>
        <v>0</v>
      </c>
      <c r="G102" s="101">
        <f>G100+G101</f>
        <v>151497</v>
      </c>
      <c r="H102" s="101">
        <f t="shared" ref="H102:I102" si="5">H100+H101</f>
        <v>12</v>
      </c>
      <c r="I102" s="54">
        <f t="shared" si="5"/>
        <v>151509</v>
      </c>
    </row>
    <row r="103" spans="1:9" s="17" customFormat="1" ht="23.1" customHeight="1" x14ac:dyDescent="0.15">
      <c r="A103" s="295" t="s">
        <v>115</v>
      </c>
      <c r="B103" s="296"/>
      <c r="C103" s="297"/>
      <c r="D103" s="155" t="s">
        <v>18</v>
      </c>
      <c r="E103" s="98">
        <f>E15+E96</f>
        <v>668232</v>
      </c>
      <c r="F103" s="99">
        <f>F15+F96</f>
        <v>9689</v>
      </c>
      <c r="G103" s="99">
        <f>G15+G96</f>
        <v>677795</v>
      </c>
      <c r="H103" s="99">
        <f>H15</f>
        <v>126</v>
      </c>
      <c r="I103" s="100">
        <f t="shared" ref="I103" si="6">I15+I96</f>
        <v>677921</v>
      </c>
    </row>
    <row r="104" spans="1:9" s="17" customFormat="1" ht="23.1" customHeight="1" x14ac:dyDescent="0.15">
      <c r="A104" s="195"/>
      <c r="B104" s="196"/>
      <c r="C104" s="298"/>
      <c r="D104" s="102" t="s">
        <v>19</v>
      </c>
      <c r="E104" s="170">
        <f>E16</f>
        <v>305588</v>
      </c>
      <c r="F104" s="103">
        <f t="shared" ref="F104:I104" si="7">F16</f>
        <v>12157</v>
      </c>
      <c r="G104" s="103">
        <f t="shared" si="7"/>
        <v>317721</v>
      </c>
      <c r="H104" s="104">
        <f t="shared" si="7"/>
        <v>24</v>
      </c>
      <c r="I104" s="105">
        <f t="shared" si="7"/>
        <v>317745</v>
      </c>
    </row>
    <row r="105" spans="1:9" s="17" customFormat="1" ht="23.1" customHeight="1" thickBot="1" x14ac:dyDescent="0.2">
      <c r="A105" s="299"/>
      <c r="B105" s="300"/>
      <c r="C105" s="301"/>
      <c r="D105" s="106" t="s">
        <v>22</v>
      </c>
      <c r="E105" s="172">
        <f>E103+E104</f>
        <v>973820</v>
      </c>
      <c r="F105" s="101">
        <f t="shared" ref="F105:I105" si="8">F103+F104</f>
        <v>21846</v>
      </c>
      <c r="G105" s="101">
        <f t="shared" si="8"/>
        <v>995516</v>
      </c>
      <c r="H105" s="107">
        <f t="shared" si="8"/>
        <v>150</v>
      </c>
      <c r="I105" s="54">
        <f t="shared" si="8"/>
        <v>995666</v>
      </c>
    </row>
    <row r="106" spans="1:9" s="17" customFormat="1" ht="23.1" customHeight="1" thickBot="1" x14ac:dyDescent="0.2">
      <c r="A106" s="280" t="s">
        <v>135</v>
      </c>
      <c r="B106" s="281"/>
      <c r="C106" s="281"/>
      <c r="D106" s="315"/>
      <c r="E106" s="76">
        <f>E88+E95+E96</f>
        <v>1186419</v>
      </c>
      <c r="F106" s="76">
        <f>F88+F95+F96</f>
        <v>22026</v>
      </c>
      <c r="G106" s="76">
        <f>G88+G95+G96</f>
        <v>1208283</v>
      </c>
      <c r="H106" s="76">
        <f>H88</f>
        <v>162</v>
      </c>
      <c r="I106" s="80">
        <f>I88+I95+I96</f>
        <v>1208445</v>
      </c>
    </row>
    <row r="107" spans="1:9" s="17" customFormat="1" ht="23.1" customHeight="1" thickBot="1" x14ac:dyDescent="0.2">
      <c r="A107" s="280" t="s">
        <v>83</v>
      </c>
      <c r="B107" s="281"/>
      <c r="C107" s="281"/>
      <c r="D107" s="315"/>
      <c r="E107" s="77">
        <f>E89+E95+E96</f>
        <v>1966185</v>
      </c>
      <c r="F107" s="77">
        <f>F89+F95+F96</f>
        <v>22069</v>
      </c>
      <c r="G107" s="78" t="s">
        <v>118</v>
      </c>
      <c r="H107" s="78" t="s">
        <v>118</v>
      </c>
      <c r="I107" s="80">
        <f>I89+I95+I96</f>
        <v>1988254</v>
      </c>
    </row>
    <row r="108" spans="1:9" s="17" customFormat="1" ht="23.1" customHeight="1" thickBot="1" x14ac:dyDescent="0.2">
      <c r="A108" s="280" t="s">
        <v>95</v>
      </c>
      <c r="B108" s="281"/>
      <c r="C108" s="281"/>
      <c r="D108" s="315"/>
      <c r="E108" s="108">
        <f>IF(I105=0,0,IF(I103=0,0,I103/I105))</f>
        <v>0.6808718988094401</v>
      </c>
      <c r="F108" s="96"/>
      <c r="G108" s="96"/>
      <c r="H108" s="96"/>
      <c r="I108" s="96"/>
    </row>
    <row r="109" spans="1:9" s="17" customFormat="1" ht="21.95" customHeight="1" x14ac:dyDescent="0.15">
      <c r="A109" s="109"/>
      <c r="B109" s="109"/>
      <c r="C109" s="110"/>
      <c r="D109" s="110"/>
      <c r="E109" s="110"/>
      <c r="F109" s="110"/>
      <c r="G109" s="110"/>
      <c r="H109" s="110"/>
      <c r="I109" s="110"/>
    </row>
    <row r="110" spans="1:9" s="17" customFormat="1" ht="21.95" customHeight="1" x14ac:dyDescent="0.15">
      <c r="A110" s="109"/>
      <c r="B110" s="109"/>
      <c r="C110" s="110"/>
      <c r="D110" s="110"/>
      <c r="E110" s="110"/>
      <c r="F110" s="110"/>
      <c r="G110" s="110"/>
      <c r="H110" s="110"/>
      <c r="I110" s="110"/>
    </row>
    <row r="111" spans="1:9" s="17" customFormat="1" ht="21.95" hidden="1" customHeight="1" x14ac:dyDescent="0.15">
      <c r="A111" s="109"/>
      <c r="B111" s="109"/>
      <c r="C111" s="110"/>
      <c r="D111" s="110"/>
      <c r="E111" s="110"/>
      <c r="F111" s="110"/>
      <c r="G111" s="110"/>
      <c r="H111" s="110"/>
      <c r="I111" s="110"/>
    </row>
    <row r="112" spans="1:9" s="17" customFormat="1" ht="21.95" hidden="1" customHeight="1" x14ac:dyDescent="0.15">
      <c r="A112" s="109"/>
      <c r="B112" s="109"/>
      <c r="C112" s="110"/>
      <c r="D112" s="110"/>
      <c r="E112" s="110"/>
      <c r="F112" s="110"/>
      <c r="G112" s="110"/>
      <c r="H112" s="110"/>
      <c r="I112" s="110"/>
    </row>
    <row r="113" spans="1:9" s="17" customFormat="1" ht="21.95" hidden="1" customHeight="1" x14ac:dyDescent="0.15">
      <c r="A113" s="109"/>
      <c r="B113" s="109"/>
      <c r="C113" s="110"/>
      <c r="D113" s="110"/>
      <c r="E113" s="110"/>
      <c r="F113" s="110"/>
      <c r="G113" s="110"/>
      <c r="H113" s="110"/>
      <c r="I113" s="110"/>
    </row>
    <row r="114" spans="1:9" ht="9.75" hidden="1" customHeight="1" x14ac:dyDescent="0.15">
      <c r="A114" s="111"/>
      <c r="B114" s="111"/>
      <c r="C114" s="111"/>
      <c r="D114" s="111"/>
      <c r="E114" s="111"/>
      <c r="F114" s="111"/>
      <c r="G114" s="111"/>
      <c r="H114" s="111"/>
      <c r="I114" s="111"/>
    </row>
    <row r="115" spans="1:9" ht="28.5" x14ac:dyDescent="0.3">
      <c r="A115" s="316" t="str">
        <f>A1</f>
        <v>検査関係業務量報告</v>
      </c>
      <c r="B115" s="316"/>
      <c r="C115" s="316"/>
      <c r="D115" s="316"/>
      <c r="E115" s="316"/>
      <c r="F115" s="316"/>
      <c r="G115" s="316"/>
      <c r="H115" s="316"/>
      <c r="I115" s="316"/>
    </row>
    <row r="116" spans="1:9" ht="12.75" customHeight="1" x14ac:dyDescent="0.3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ht="15.75" customHeight="1" x14ac:dyDescent="0.2">
      <c r="A117" s="56"/>
      <c r="B117" s="57"/>
      <c r="C117" s="57"/>
      <c r="F117" s="7"/>
      <c r="G117" s="7"/>
      <c r="H117" s="8"/>
      <c r="I117" s="255" t="str">
        <f>IF(I3="","",I3)</f>
        <v/>
      </c>
    </row>
    <row r="118" spans="1:9" ht="23.25" customHeight="1" x14ac:dyDescent="0.15">
      <c r="A118" s="256" t="str">
        <f>A4</f>
        <v>令和 2年10月</v>
      </c>
      <c r="B118" s="257"/>
      <c r="C118" s="257"/>
      <c r="D118" s="257"/>
      <c r="E118" s="257"/>
      <c r="F118" s="257"/>
      <c r="G118" s="257"/>
      <c r="H118" s="257"/>
      <c r="I118" s="255"/>
    </row>
    <row r="119" spans="1:9" ht="20.25" customHeight="1" x14ac:dyDescent="0.15">
      <c r="A119" s="58" t="str">
        <f>A5</f>
        <v>全国計</v>
      </c>
      <c r="B119" s="59"/>
      <c r="C119" s="59"/>
      <c r="D119" s="59"/>
      <c r="E119" s="10"/>
      <c r="F119" s="11"/>
      <c r="G119" s="11"/>
      <c r="H119" s="11"/>
      <c r="I119" s="14" t="s">
        <v>216</v>
      </c>
    </row>
    <row r="120" spans="1:9" s="17" customFormat="1" ht="9.9499999999999993" customHeight="1" x14ac:dyDescent="0.15"/>
    <row r="121" spans="1:9" s="17" customFormat="1" ht="19.5" customHeight="1" thickBot="1" x14ac:dyDescent="0.2">
      <c r="A121" s="84" t="s">
        <v>97</v>
      </c>
    </row>
    <row r="122" spans="1:9" s="17" customFormat="1" ht="18.75" customHeight="1" thickBot="1" x14ac:dyDescent="0.2">
      <c r="A122" s="283" t="s">
        <v>125</v>
      </c>
      <c r="B122" s="284"/>
      <c r="C122" s="284"/>
      <c r="D122" s="285"/>
      <c r="E122" s="152" t="s">
        <v>8</v>
      </c>
      <c r="F122" s="88" t="s">
        <v>9</v>
      </c>
      <c r="G122" s="88" t="s">
        <v>10</v>
      </c>
      <c r="H122" s="88" t="s">
        <v>11</v>
      </c>
      <c r="I122" s="89" t="s">
        <v>126</v>
      </c>
    </row>
    <row r="123" spans="1:9" s="17" customFormat="1" ht="18.95" customHeight="1" x14ac:dyDescent="0.15">
      <c r="A123" s="307" t="s">
        <v>33</v>
      </c>
      <c r="B123" s="308"/>
      <c r="C123" s="309"/>
      <c r="D123" s="310"/>
      <c r="E123" s="98">
        <f>E29</f>
        <v>483308</v>
      </c>
      <c r="F123" s="98">
        <f>F29</f>
        <v>3</v>
      </c>
      <c r="G123" s="112" t="s">
        <v>118</v>
      </c>
      <c r="H123" s="112" t="s">
        <v>118</v>
      </c>
      <c r="I123" s="139">
        <f>I29</f>
        <v>483311</v>
      </c>
    </row>
    <row r="124" spans="1:9" s="17" customFormat="1" ht="18.75" customHeight="1" x14ac:dyDescent="0.15">
      <c r="A124" s="311"/>
      <c r="B124" s="312"/>
      <c r="C124" s="200" t="s">
        <v>98</v>
      </c>
      <c r="D124" s="199"/>
      <c r="E124" s="32">
        <v>729</v>
      </c>
      <c r="F124" s="33">
        <v>0</v>
      </c>
      <c r="G124" s="43" t="s">
        <v>118</v>
      </c>
      <c r="H124" s="43" t="s">
        <v>118</v>
      </c>
      <c r="I124" s="34">
        <v>729</v>
      </c>
    </row>
    <row r="125" spans="1:9" s="17" customFormat="1" ht="18.95" customHeight="1" thickBot="1" x14ac:dyDescent="0.2">
      <c r="A125" s="313"/>
      <c r="B125" s="314"/>
      <c r="C125" s="294" t="s">
        <v>99</v>
      </c>
      <c r="D125" s="254"/>
      <c r="E125" s="107">
        <f>E123-E124</f>
        <v>482579</v>
      </c>
      <c r="F125" s="107">
        <f>F123-F124</f>
        <v>3</v>
      </c>
      <c r="G125" s="52" t="s">
        <v>118</v>
      </c>
      <c r="H125" s="52" t="s">
        <v>118</v>
      </c>
      <c r="I125" s="141">
        <f>I123-I124</f>
        <v>482582</v>
      </c>
    </row>
    <row r="126" spans="1:9" s="17" customFormat="1" ht="9.75" customHeight="1" x14ac:dyDescent="0.15">
      <c r="A126" s="96"/>
      <c r="B126" s="96"/>
      <c r="C126" s="96"/>
      <c r="D126" s="96"/>
      <c r="E126" s="96"/>
      <c r="F126" s="96"/>
      <c r="G126" s="96"/>
      <c r="H126" s="96"/>
      <c r="I126" s="96"/>
    </row>
    <row r="127" spans="1:9" ht="18" customHeight="1" thickBot="1" x14ac:dyDescent="0.2">
      <c r="A127" s="113" t="s">
        <v>217</v>
      </c>
      <c r="B127" s="113"/>
      <c r="C127" s="113"/>
      <c r="D127" s="96"/>
      <c r="E127" s="111"/>
      <c r="F127" s="111"/>
      <c r="G127" s="111"/>
      <c r="H127" s="111"/>
      <c r="I127" s="114"/>
    </row>
    <row r="128" spans="1:9" ht="21.95" customHeight="1" x14ac:dyDescent="0.15">
      <c r="A128" s="115"/>
      <c r="B128" s="116"/>
      <c r="C128" s="325" t="s">
        <v>101</v>
      </c>
      <c r="D128" s="326"/>
      <c r="E128" s="327" t="s">
        <v>102</v>
      </c>
      <c r="F128" s="325" t="s">
        <v>103</v>
      </c>
      <c r="G128" s="326"/>
      <c r="H128" s="329" t="s">
        <v>20</v>
      </c>
      <c r="I128" s="330"/>
    </row>
    <row r="129" spans="1:9" ht="21.95" customHeight="1" thickBot="1" x14ac:dyDescent="0.2">
      <c r="A129" s="117"/>
      <c r="B129" s="118"/>
      <c r="C129" s="119" t="s">
        <v>104</v>
      </c>
      <c r="D129" s="120" t="s">
        <v>105</v>
      </c>
      <c r="E129" s="328"/>
      <c r="F129" s="121" t="s">
        <v>104</v>
      </c>
      <c r="G129" s="122" t="s">
        <v>105</v>
      </c>
      <c r="H129" s="331"/>
      <c r="I129" s="332"/>
    </row>
    <row r="130" spans="1:9" ht="21.95" customHeight="1" x14ac:dyDescent="0.15">
      <c r="A130" s="333" t="s">
        <v>106</v>
      </c>
      <c r="B130" s="334"/>
      <c r="C130" s="123">
        <v>1065537</v>
      </c>
      <c r="D130" s="124">
        <v>117114</v>
      </c>
      <c r="E130" s="125">
        <v>19013</v>
      </c>
      <c r="F130" s="123">
        <v>305</v>
      </c>
      <c r="G130" s="124">
        <v>1</v>
      </c>
      <c r="H130" s="335">
        <v>1201970</v>
      </c>
      <c r="I130" s="336"/>
    </row>
    <row r="131" spans="1:9" ht="21.95" customHeight="1" thickBot="1" x14ac:dyDescent="0.2">
      <c r="A131" s="317" t="s">
        <v>107</v>
      </c>
      <c r="B131" s="318"/>
      <c r="C131" s="126">
        <v>255</v>
      </c>
      <c r="D131" s="127">
        <v>0</v>
      </c>
      <c r="E131" s="128">
        <v>0</v>
      </c>
      <c r="F131" s="126">
        <v>0</v>
      </c>
      <c r="G131" s="127">
        <v>0</v>
      </c>
      <c r="H131" s="319">
        <v>255</v>
      </c>
      <c r="I131" s="320"/>
    </row>
    <row r="132" spans="1:9" ht="21.95" customHeight="1" thickBot="1" x14ac:dyDescent="0.2">
      <c r="A132" s="321" t="s">
        <v>108</v>
      </c>
      <c r="B132" s="322"/>
      <c r="C132" s="129">
        <v>6811422700</v>
      </c>
      <c r="D132" s="130">
        <v>676360800</v>
      </c>
      <c r="E132" s="129">
        <v>88549500</v>
      </c>
      <c r="F132" s="131">
        <v>884500</v>
      </c>
      <c r="G132" s="80">
        <v>4400</v>
      </c>
      <c r="H132" s="323">
        <v>7577221900</v>
      </c>
      <c r="I132" s="324"/>
    </row>
    <row r="133" spans="1:9" s="17" customFormat="1" ht="21.95" customHeight="1" x14ac:dyDescent="0.15">
      <c r="A133" s="109"/>
      <c r="B133" s="109"/>
      <c r="C133" s="110"/>
      <c r="D133" s="110"/>
      <c r="E133" s="110"/>
      <c r="F133" s="110"/>
      <c r="G133" s="110"/>
      <c r="H133" s="110"/>
      <c r="I133" s="110"/>
    </row>
    <row r="134" spans="1:9" s="17" customFormat="1" ht="21.95" customHeight="1" x14ac:dyDescent="0.15">
      <c r="A134" s="109"/>
      <c r="B134" s="109"/>
      <c r="C134" s="110"/>
      <c r="D134" s="110"/>
      <c r="E134" s="110"/>
      <c r="F134" s="110"/>
      <c r="G134" s="110"/>
      <c r="H134" s="110"/>
      <c r="I134" s="110"/>
    </row>
    <row r="135" spans="1:9" s="17" customFormat="1" ht="21.95" customHeight="1" x14ac:dyDescent="0.15">
      <c r="A135" s="109"/>
      <c r="B135" s="109"/>
      <c r="C135" s="110"/>
      <c r="D135" s="110"/>
      <c r="E135" s="110"/>
      <c r="F135" s="110"/>
      <c r="G135" s="110"/>
      <c r="H135" s="110"/>
      <c r="I135" s="110"/>
    </row>
    <row r="136" spans="1:9" s="17" customFormat="1" ht="21.95" customHeight="1" x14ac:dyDescent="0.15">
      <c r="A136" s="109"/>
      <c r="B136" s="109"/>
      <c r="C136" s="110"/>
      <c r="D136" s="110"/>
      <c r="E136" s="110"/>
      <c r="F136" s="110"/>
      <c r="G136" s="110"/>
      <c r="H136" s="110"/>
      <c r="I136" s="110"/>
    </row>
    <row r="137" spans="1:9" s="17" customFormat="1" ht="21.95" customHeight="1" x14ac:dyDescent="0.15">
      <c r="A137" s="109"/>
      <c r="B137" s="109"/>
      <c r="C137" s="110"/>
      <c r="D137" s="110"/>
      <c r="E137" s="110"/>
      <c r="F137" s="110"/>
      <c r="G137" s="110"/>
      <c r="H137" s="110"/>
      <c r="I137" s="110"/>
    </row>
    <row r="138" spans="1:9" s="17" customFormat="1" ht="21.95" customHeight="1" x14ac:dyDescent="0.15">
      <c r="A138" s="109"/>
      <c r="B138" s="109"/>
      <c r="C138" s="110"/>
      <c r="D138" s="110"/>
      <c r="E138" s="110"/>
      <c r="F138" s="110"/>
      <c r="G138" s="110"/>
      <c r="H138" s="110"/>
      <c r="I138" s="110"/>
    </row>
    <row r="139" spans="1:9" s="17" customFormat="1" ht="21.95" customHeight="1" x14ac:dyDescent="0.15">
      <c r="A139" s="109"/>
      <c r="B139" s="109"/>
      <c r="C139" s="110"/>
      <c r="D139" s="110"/>
      <c r="E139" s="110"/>
      <c r="F139" s="110"/>
      <c r="G139" s="110"/>
      <c r="H139" s="110"/>
      <c r="I139" s="110"/>
    </row>
    <row r="140" spans="1:9" s="17" customFormat="1" ht="21.95" customHeight="1" x14ac:dyDescent="0.15">
      <c r="A140" s="109"/>
      <c r="B140" s="109"/>
      <c r="C140" s="110"/>
      <c r="D140" s="110"/>
      <c r="E140" s="110"/>
      <c r="F140" s="110"/>
      <c r="G140" s="110"/>
      <c r="H140" s="110"/>
      <c r="I140" s="110"/>
    </row>
    <row r="141" spans="1:9" s="17" customFormat="1" ht="21.95" customHeight="1" x14ac:dyDescent="0.15">
      <c r="A141" s="109"/>
      <c r="B141" s="109"/>
      <c r="C141" s="110"/>
      <c r="D141" s="110"/>
      <c r="E141" s="110"/>
      <c r="F141" s="110"/>
      <c r="G141" s="110"/>
      <c r="H141" s="110"/>
      <c r="I141" s="110"/>
    </row>
    <row r="142" spans="1:9" s="17" customFormat="1" ht="21.95" customHeight="1" x14ac:dyDescent="0.15">
      <c r="A142" s="109"/>
      <c r="B142" s="109"/>
      <c r="C142" s="110"/>
      <c r="D142" s="110"/>
      <c r="E142" s="110"/>
      <c r="F142" s="110"/>
      <c r="G142" s="110"/>
      <c r="H142" s="110"/>
      <c r="I142" s="110"/>
    </row>
    <row r="143" spans="1:9" s="17" customFormat="1" ht="21.95" customHeight="1" x14ac:dyDescent="0.15">
      <c r="A143" s="109"/>
      <c r="B143" s="109"/>
      <c r="C143" s="110"/>
      <c r="D143" s="110"/>
      <c r="E143" s="110"/>
      <c r="F143" s="110"/>
      <c r="G143" s="110"/>
      <c r="H143" s="110"/>
      <c r="I143" s="110"/>
    </row>
    <row r="144" spans="1:9" s="17" customFormat="1" ht="21.95" customHeight="1" x14ac:dyDescent="0.15">
      <c r="A144" s="109"/>
      <c r="B144" s="109"/>
      <c r="C144" s="110"/>
      <c r="D144" s="110"/>
      <c r="E144" s="110"/>
      <c r="F144" s="110"/>
      <c r="G144" s="110"/>
      <c r="H144" s="110"/>
      <c r="I144" s="110"/>
    </row>
    <row r="145" spans="1:9" s="17" customFormat="1" ht="21.95" customHeight="1" x14ac:dyDescent="0.15">
      <c r="A145" s="109"/>
      <c r="B145" s="109"/>
      <c r="C145" s="110"/>
      <c r="D145" s="110"/>
      <c r="E145" s="110"/>
      <c r="F145" s="110"/>
      <c r="G145" s="110"/>
      <c r="H145" s="110"/>
      <c r="I145" s="110"/>
    </row>
    <row r="146" spans="1:9" s="17" customFormat="1" ht="21.95" customHeight="1" x14ac:dyDescent="0.15">
      <c r="A146" s="109"/>
      <c r="B146" s="109"/>
      <c r="C146" s="110"/>
      <c r="D146" s="110"/>
      <c r="E146" s="110"/>
      <c r="F146" s="110"/>
      <c r="G146" s="110"/>
      <c r="H146" s="110"/>
      <c r="I146" s="110"/>
    </row>
    <row r="147" spans="1:9" s="17" customFormat="1" ht="21.95" customHeight="1" x14ac:dyDescent="0.15">
      <c r="A147" s="109"/>
      <c r="B147" s="109"/>
      <c r="C147" s="110"/>
      <c r="D147" s="110"/>
      <c r="E147" s="110"/>
      <c r="F147" s="110"/>
      <c r="G147" s="110"/>
      <c r="H147" s="110"/>
      <c r="I147" s="110"/>
    </row>
    <row r="148" spans="1:9" s="17" customFormat="1" ht="21.95" customHeight="1" x14ac:dyDescent="0.15">
      <c r="A148" s="109"/>
      <c r="B148" s="109"/>
      <c r="C148" s="110"/>
      <c r="D148" s="110"/>
      <c r="E148" s="110"/>
      <c r="F148" s="110"/>
      <c r="G148" s="110"/>
      <c r="H148" s="110"/>
      <c r="I148" s="110"/>
    </row>
    <row r="149" spans="1:9" s="17" customFormat="1" ht="21.95" customHeight="1" x14ac:dyDescent="0.15">
      <c r="A149" s="109"/>
      <c r="B149" s="109"/>
      <c r="C149" s="110"/>
      <c r="D149" s="110"/>
      <c r="E149" s="110"/>
      <c r="F149" s="110"/>
      <c r="G149" s="110"/>
      <c r="H149" s="110"/>
      <c r="I149" s="110"/>
    </row>
    <row r="150" spans="1:9" s="17" customFormat="1" ht="21.95" customHeight="1" x14ac:dyDescent="0.15">
      <c r="A150" s="109"/>
      <c r="B150" s="109"/>
      <c r="C150" s="110"/>
      <c r="D150" s="110"/>
      <c r="E150" s="110"/>
      <c r="F150" s="110"/>
      <c r="G150" s="110"/>
      <c r="H150" s="110"/>
      <c r="I150" s="110"/>
    </row>
    <row r="151" spans="1:9" s="17" customFormat="1" ht="21.95" customHeight="1" x14ac:dyDescent="0.15">
      <c r="A151" s="109"/>
      <c r="B151" s="109"/>
      <c r="C151" s="110"/>
      <c r="D151" s="110"/>
      <c r="E151" s="110"/>
      <c r="F151" s="110"/>
      <c r="G151" s="110"/>
      <c r="H151" s="110"/>
      <c r="I151" s="110"/>
    </row>
    <row r="152" spans="1:9" s="17" customFormat="1" ht="21.95" customHeight="1" x14ac:dyDescent="0.15">
      <c r="A152" s="109"/>
      <c r="B152" s="109"/>
      <c r="C152" s="110"/>
      <c r="D152" s="110"/>
      <c r="E152" s="110"/>
      <c r="F152" s="110"/>
      <c r="G152" s="110"/>
      <c r="H152" s="110"/>
      <c r="I152" s="110"/>
    </row>
    <row r="153" spans="1:9" s="17" customFormat="1" ht="21.95" customHeight="1" x14ac:dyDescent="0.15">
      <c r="A153" s="109"/>
      <c r="B153" s="109"/>
      <c r="C153" s="110"/>
      <c r="D153" s="110"/>
      <c r="E153" s="110"/>
      <c r="F153" s="110"/>
      <c r="G153" s="110"/>
      <c r="H153" s="110"/>
      <c r="I153" s="110"/>
    </row>
    <row r="154" spans="1:9" s="17" customFormat="1" ht="21.95" customHeight="1" x14ac:dyDescent="0.15">
      <c r="A154" s="109"/>
      <c r="B154" s="109"/>
      <c r="C154" s="110"/>
      <c r="D154" s="110"/>
      <c r="E154" s="110"/>
      <c r="F154" s="110"/>
      <c r="G154" s="110"/>
      <c r="H154" s="110"/>
      <c r="I154" s="110"/>
    </row>
    <row r="155" spans="1:9" s="17" customFormat="1" ht="21.95" customHeight="1" x14ac:dyDescent="0.15">
      <c r="A155" s="109"/>
      <c r="B155" s="109"/>
      <c r="C155" s="110"/>
      <c r="D155" s="110"/>
      <c r="E155" s="110"/>
      <c r="F155" s="110"/>
      <c r="G155" s="110"/>
      <c r="H155" s="110"/>
      <c r="I155" s="110"/>
    </row>
    <row r="156" spans="1:9" s="17" customFormat="1" ht="21.95" customHeight="1" x14ac:dyDescent="0.15">
      <c r="A156" s="109"/>
      <c r="B156" s="109"/>
      <c r="C156" s="110"/>
      <c r="D156" s="110"/>
      <c r="E156" s="110"/>
      <c r="F156" s="110"/>
      <c r="G156" s="110"/>
      <c r="H156" s="110"/>
      <c r="I156" s="110"/>
    </row>
    <row r="157" spans="1:9" s="17" customFormat="1" ht="21.95" customHeight="1" x14ac:dyDescent="0.15">
      <c r="A157" s="109"/>
      <c r="B157" s="109"/>
      <c r="C157" s="110"/>
      <c r="D157" s="110"/>
      <c r="E157" s="110"/>
      <c r="F157" s="110"/>
      <c r="G157" s="110"/>
      <c r="H157" s="110"/>
      <c r="I157" s="110"/>
    </row>
    <row r="158" spans="1:9" s="17" customFormat="1" ht="21.95" customHeight="1" x14ac:dyDescent="0.15">
      <c r="A158" s="109"/>
      <c r="B158" s="109"/>
      <c r="C158" s="110"/>
      <c r="D158" s="110"/>
      <c r="E158" s="110"/>
      <c r="F158" s="110"/>
      <c r="G158" s="110"/>
      <c r="H158" s="110"/>
      <c r="I158" s="110"/>
    </row>
    <row r="159" spans="1:9" s="17" customFormat="1" ht="21.95" customHeight="1" x14ac:dyDescent="0.15">
      <c r="A159" s="109"/>
      <c r="B159" s="109"/>
      <c r="C159" s="110"/>
      <c r="D159" s="110"/>
      <c r="E159" s="110"/>
      <c r="F159" s="110"/>
      <c r="G159" s="110"/>
      <c r="H159" s="110"/>
      <c r="I159" s="110"/>
    </row>
    <row r="160" spans="1:9" s="17" customFormat="1" ht="21.95" customHeight="1" x14ac:dyDescent="0.15">
      <c r="A160" s="109"/>
      <c r="B160" s="109"/>
      <c r="C160" s="110"/>
      <c r="D160" s="110"/>
      <c r="E160" s="110"/>
      <c r="F160" s="110"/>
      <c r="G160" s="110"/>
      <c r="H160" s="110"/>
      <c r="I160" s="110"/>
    </row>
    <row r="161" spans="1:9" s="17" customFormat="1" ht="21.95" customHeight="1" x14ac:dyDescent="0.15">
      <c r="A161" s="109"/>
      <c r="B161" s="109"/>
      <c r="C161" s="110"/>
      <c r="D161" s="110"/>
      <c r="E161" s="110"/>
      <c r="F161" s="110"/>
      <c r="G161" s="110"/>
      <c r="H161" s="110"/>
      <c r="I161" s="110"/>
    </row>
    <row r="162" spans="1:9" s="17" customFormat="1" ht="21.95" customHeight="1" x14ac:dyDescent="0.15">
      <c r="A162" s="109"/>
      <c r="B162" s="109"/>
      <c r="C162" s="110"/>
      <c r="D162" s="110"/>
      <c r="E162" s="110"/>
      <c r="F162" s="110"/>
      <c r="G162" s="110"/>
      <c r="H162" s="110"/>
      <c r="I162" s="110"/>
    </row>
    <row r="163" spans="1:9" s="17" customFormat="1" ht="21.95" customHeight="1" x14ac:dyDescent="0.15">
      <c r="A163" s="109"/>
      <c r="B163" s="109"/>
      <c r="C163" s="110"/>
      <c r="D163" s="110"/>
      <c r="E163" s="110"/>
      <c r="F163" s="110"/>
      <c r="G163" s="110"/>
      <c r="H163" s="110"/>
      <c r="I163" s="110"/>
    </row>
    <row r="164" spans="1:9" s="17" customFormat="1" ht="21.95" customHeight="1" x14ac:dyDescent="0.15">
      <c r="A164" s="109"/>
      <c r="B164" s="109"/>
      <c r="C164" s="110"/>
      <c r="D164" s="110"/>
      <c r="E164" s="110"/>
      <c r="F164" s="110"/>
      <c r="G164" s="110"/>
      <c r="H164" s="110"/>
      <c r="I164" s="110"/>
    </row>
    <row r="165" spans="1:9" s="17" customFormat="1" ht="21.95" customHeight="1" x14ac:dyDescent="0.15">
      <c r="A165" s="109"/>
      <c r="B165" s="109"/>
      <c r="C165" s="110"/>
      <c r="D165" s="110"/>
      <c r="E165" s="110"/>
      <c r="F165" s="110"/>
      <c r="G165" s="110"/>
      <c r="H165" s="110"/>
      <c r="I165" s="110"/>
    </row>
    <row r="166" spans="1:9" s="17" customFormat="1" ht="21.95" customHeight="1" x14ac:dyDescent="0.15">
      <c r="A166" s="109"/>
      <c r="B166" s="109"/>
      <c r="C166" s="110"/>
      <c r="D166" s="110"/>
      <c r="E166" s="110"/>
      <c r="F166" s="110"/>
      <c r="G166" s="110"/>
      <c r="H166" s="110"/>
      <c r="I166" s="110"/>
    </row>
    <row r="167" spans="1:9" s="17" customFormat="1" ht="21.95" customHeight="1" x14ac:dyDescent="0.15">
      <c r="A167" s="109"/>
      <c r="B167" s="109"/>
      <c r="C167" s="110"/>
      <c r="D167" s="110"/>
      <c r="E167" s="110"/>
      <c r="F167" s="110"/>
      <c r="G167" s="110"/>
      <c r="H167" s="110"/>
      <c r="I167" s="110"/>
    </row>
    <row r="168" spans="1:9" s="17" customFormat="1" ht="21.95" customHeight="1" x14ac:dyDescent="0.15">
      <c r="A168" s="109"/>
      <c r="B168" s="109"/>
      <c r="C168" s="110"/>
      <c r="D168" s="110"/>
      <c r="E168" s="110"/>
      <c r="F168" s="110"/>
      <c r="G168" s="110"/>
      <c r="H168" s="110"/>
      <c r="I168" s="110"/>
    </row>
    <row r="169" spans="1:9" s="17" customFormat="1" ht="21.95" customHeight="1" x14ac:dyDescent="0.15">
      <c r="A169" s="109"/>
      <c r="B169" s="109"/>
      <c r="C169" s="110"/>
      <c r="D169" s="110"/>
      <c r="E169" s="110"/>
      <c r="F169" s="110"/>
      <c r="G169" s="110"/>
      <c r="H169" s="110"/>
      <c r="I169" s="110"/>
    </row>
    <row r="170" spans="1:9" s="17" customFormat="1" ht="21.95" customHeight="1" x14ac:dyDescent="0.15">
      <c r="A170" s="109"/>
      <c r="B170" s="109"/>
      <c r="C170" s="110"/>
      <c r="D170" s="110"/>
      <c r="E170" s="110"/>
      <c r="F170" s="110"/>
      <c r="G170" s="110"/>
      <c r="H170" s="110"/>
      <c r="I170" s="110"/>
    </row>
  </sheetData>
  <mergeCells count="109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122:D122"/>
    <mergeCell ref="A123:D123"/>
    <mergeCell ref="A124:B124"/>
    <mergeCell ref="C124:D124"/>
    <mergeCell ref="A125:B125"/>
    <mergeCell ref="C125:D125"/>
    <mergeCell ref="A106:D106"/>
    <mergeCell ref="A107:D107"/>
    <mergeCell ref="A108:D108"/>
    <mergeCell ref="A115:I115"/>
    <mergeCell ref="I117:I118"/>
    <mergeCell ref="A118:H118"/>
    <mergeCell ref="A131:B131"/>
    <mergeCell ref="H131:I131"/>
    <mergeCell ref="A132:B132"/>
    <mergeCell ref="H132:I132"/>
    <mergeCell ref="C128:D128"/>
    <mergeCell ref="E128:E129"/>
    <mergeCell ref="F128:G128"/>
    <mergeCell ref="H128:I129"/>
    <mergeCell ref="A130:B130"/>
    <mergeCell ref="H130:I130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r:id="rId1"/>
  <headerFooter alignWithMargins="0"/>
  <rowBreaks count="2" manualBreakCount="2">
    <brk id="54" max="9" man="1"/>
    <brk id="114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zoomScale="70" zoomScaleNormal="70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201" t="s">
        <v>109</v>
      </c>
      <c r="B1" s="201"/>
      <c r="C1" s="201"/>
      <c r="D1" s="201"/>
      <c r="E1" s="201"/>
      <c r="F1" s="201"/>
      <c r="G1" s="201"/>
      <c r="H1" s="201"/>
      <c r="I1" s="201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202" t="s">
        <v>1</v>
      </c>
    </row>
    <row r="4" spans="1:9" ht="19.5" customHeight="1" x14ac:dyDescent="0.15">
      <c r="A4" s="203" t="s">
        <v>218</v>
      </c>
      <c r="B4" s="203"/>
      <c r="C4" s="203"/>
      <c r="D4" s="203"/>
      <c r="E4" s="203"/>
      <c r="F4" s="203"/>
      <c r="G4" s="203"/>
      <c r="H4" s="203"/>
      <c r="I4" s="202"/>
    </row>
    <row r="5" spans="1:9" ht="20.25" customHeight="1" x14ac:dyDescent="0.15">
      <c r="A5" s="9" t="s">
        <v>219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220</v>
      </c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204" t="s">
        <v>7</v>
      </c>
      <c r="B9" s="205"/>
      <c r="C9" s="205"/>
      <c r="D9" s="206"/>
      <c r="E9" s="149" t="s">
        <v>8</v>
      </c>
      <c r="F9" s="18" t="s">
        <v>9</v>
      </c>
      <c r="G9" s="18" t="s">
        <v>10</v>
      </c>
      <c r="H9" s="18" t="s">
        <v>11</v>
      </c>
      <c r="I9" s="19" t="s">
        <v>12</v>
      </c>
    </row>
    <row r="10" spans="1:9" ht="23.1" customHeight="1" x14ac:dyDescent="0.15">
      <c r="A10" s="207" t="s">
        <v>13</v>
      </c>
      <c r="B10" s="208"/>
      <c r="C10" s="213" t="s">
        <v>14</v>
      </c>
      <c r="D10" s="177" t="s">
        <v>15</v>
      </c>
      <c r="E10" s="178">
        <v>155066</v>
      </c>
      <c r="F10" s="175">
        <v>0</v>
      </c>
      <c r="G10" s="175">
        <v>155054</v>
      </c>
      <c r="H10" s="175">
        <v>12</v>
      </c>
      <c r="I10" s="176">
        <f t="shared" ref="I10:I17" si="0">SUM(G10:H10)</f>
        <v>155066</v>
      </c>
    </row>
    <row r="11" spans="1:9" ht="23.1" customHeight="1" x14ac:dyDescent="0.15">
      <c r="A11" s="209"/>
      <c r="B11" s="210"/>
      <c r="C11" s="214"/>
      <c r="D11" s="150" t="s">
        <v>221</v>
      </c>
      <c r="E11" s="24">
        <v>1361</v>
      </c>
      <c r="F11" s="25">
        <v>0</v>
      </c>
      <c r="G11" s="25">
        <v>1352</v>
      </c>
      <c r="H11" s="25">
        <v>9</v>
      </c>
      <c r="I11" s="26">
        <f t="shared" si="0"/>
        <v>1361</v>
      </c>
    </row>
    <row r="12" spans="1:9" ht="23.1" customHeight="1" x14ac:dyDescent="0.15">
      <c r="A12" s="209"/>
      <c r="B12" s="210"/>
      <c r="C12" s="215" t="s">
        <v>17</v>
      </c>
      <c r="D12" s="150" t="s">
        <v>18</v>
      </c>
      <c r="E12" s="24">
        <v>18156</v>
      </c>
      <c r="F12" s="25">
        <v>0</v>
      </c>
      <c r="G12" s="25">
        <v>18156</v>
      </c>
      <c r="H12" s="25">
        <v>0</v>
      </c>
      <c r="I12" s="26">
        <f t="shared" si="0"/>
        <v>18156</v>
      </c>
    </row>
    <row r="13" spans="1:9" ht="23.1" customHeight="1" x14ac:dyDescent="0.15">
      <c r="A13" s="209"/>
      <c r="B13" s="210"/>
      <c r="C13" s="214"/>
      <c r="D13" s="150" t="s">
        <v>19</v>
      </c>
      <c r="E13" s="24">
        <v>21251</v>
      </c>
      <c r="F13" s="25">
        <v>28</v>
      </c>
      <c r="G13" s="25">
        <v>21278</v>
      </c>
      <c r="H13" s="25">
        <v>1</v>
      </c>
      <c r="I13" s="26">
        <f t="shared" si="0"/>
        <v>21279</v>
      </c>
    </row>
    <row r="14" spans="1:9" ht="23.1" customHeight="1" x14ac:dyDescent="0.15">
      <c r="A14" s="211"/>
      <c r="B14" s="212"/>
      <c r="C14" s="216" t="s">
        <v>20</v>
      </c>
      <c r="D14" s="217"/>
      <c r="E14" s="169">
        <f>SUM(E10:E13)</f>
        <v>195834</v>
      </c>
      <c r="F14" s="25">
        <f>SUM(F10:F13)</f>
        <v>28</v>
      </c>
      <c r="G14" s="25">
        <f>SUM(G10:G13)</f>
        <v>195840</v>
      </c>
      <c r="H14" s="25">
        <f>SUM(H10:H13)</f>
        <v>22</v>
      </c>
      <c r="I14" s="26">
        <f t="shared" si="0"/>
        <v>195862</v>
      </c>
    </row>
    <row r="15" spans="1:9" ht="23.1" customHeight="1" x14ac:dyDescent="0.15">
      <c r="A15" s="184" t="s">
        <v>115</v>
      </c>
      <c r="B15" s="185"/>
      <c r="C15" s="186"/>
      <c r="D15" s="150" t="s">
        <v>18</v>
      </c>
      <c r="E15" s="27">
        <v>411740</v>
      </c>
      <c r="F15" s="25">
        <v>7215</v>
      </c>
      <c r="G15" s="25">
        <v>418790</v>
      </c>
      <c r="H15" s="25">
        <v>165</v>
      </c>
      <c r="I15" s="26">
        <f t="shared" si="0"/>
        <v>418955</v>
      </c>
    </row>
    <row r="16" spans="1:9" ht="23.1" customHeight="1" x14ac:dyDescent="0.15">
      <c r="A16" s="187"/>
      <c r="B16" s="188"/>
      <c r="C16" s="189"/>
      <c r="D16" s="150" t="s">
        <v>19</v>
      </c>
      <c r="E16" s="27">
        <v>285516</v>
      </c>
      <c r="F16" s="25">
        <v>11801</v>
      </c>
      <c r="G16" s="25">
        <v>297290</v>
      </c>
      <c r="H16" s="25">
        <v>27</v>
      </c>
      <c r="I16" s="26">
        <f t="shared" si="0"/>
        <v>297317</v>
      </c>
    </row>
    <row r="17" spans="1:9" ht="23.1" customHeight="1" x14ac:dyDescent="0.15">
      <c r="A17" s="190"/>
      <c r="B17" s="191"/>
      <c r="C17" s="192"/>
      <c r="D17" s="150" t="s">
        <v>22</v>
      </c>
      <c r="E17" s="28">
        <f>SUM(E15:E16)</f>
        <v>697256</v>
      </c>
      <c r="F17" s="25">
        <f>SUM(F15:F16)</f>
        <v>19016</v>
      </c>
      <c r="G17" s="25">
        <f>SUM(G15:G16)</f>
        <v>716080</v>
      </c>
      <c r="H17" s="24">
        <f>SUM(H15:H16)</f>
        <v>192</v>
      </c>
      <c r="I17" s="26">
        <f t="shared" si="0"/>
        <v>716272</v>
      </c>
    </row>
    <row r="18" spans="1:9" ht="23.1" customHeight="1" x14ac:dyDescent="0.15">
      <c r="A18" s="193" t="s">
        <v>23</v>
      </c>
      <c r="B18" s="194"/>
      <c r="C18" s="194"/>
      <c r="D18" s="151"/>
      <c r="E18" s="28">
        <v>0</v>
      </c>
      <c r="F18" s="25">
        <v>0</v>
      </c>
      <c r="G18" s="30" t="s">
        <v>24</v>
      </c>
      <c r="H18" s="31" t="s">
        <v>24</v>
      </c>
      <c r="I18" s="26">
        <v>0</v>
      </c>
    </row>
    <row r="19" spans="1:9" ht="23.1" customHeight="1" x14ac:dyDescent="0.15">
      <c r="A19" s="184" t="s">
        <v>25</v>
      </c>
      <c r="B19" s="185"/>
      <c r="C19" s="186"/>
      <c r="D19" s="150" t="s">
        <v>18</v>
      </c>
      <c r="E19" s="27">
        <v>381</v>
      </c>
      <c r="F19" s="25">
        <v>1</v>
      </c>
      <c r="G19" s="25">
        <v>382</v>
      </c>
      <c r="H19" s="25">
        <v>0</v>
      </c>
      <c r="I19" s="26">
        <f t="shared" ref="I19:I25" si="1">SUM(G19:H19)</f>
        <v>382</v>
      </c>
    </row>
    <row r="20" spans="1:9" ht="23.1" customHeight="1" x14ac:dyDescent="0.15">
      <c r="A20" s="187"/>
      <c r="B20" s="188"/>
      <c r="C20" s="189"/>
      <c r="D20" s="150" t="s">
        <v>19</v>
      </c>
      <c r="E20" s="27">
        <v>7965</v>
      </c>
      <c r="F20" s="25">
        <v>73</v>
      </c>
      <c r="G20" s="25">
        <v>8038</v>
      </c>
      <c r="H20" s="25">
        <v>0</v>
      </c>
      <c r="I20" s="26">
        <f t="shared" si="1"/>
        <v>8038</v>
      </c>
    </row>
    <row r="21" spans="1:9" ht="23.1" customHeight="1" x14ac:dyDescent="0.15">
      <c r="A21" s="190"/>
      <c r="B21" s="191"/>
      <c r="C21" s="192"/>
      <c r="D21" s="150" t="s">
        <v>22</v>
      </c>
      <c r="E21" s="28">
        <f>SUM(E19:E20)</f>
        <v>8346</v>
      </c>
      <c r="F21" s="25">
        <f>SUM(F19:F20)</f>
        <v>74</v>
      </c>
      <c r="G21" s="25">
        <f>SUM(G19:G20)</f>
        <v>8420</v>
      </c>
      <c r="H21" s="24">
        <f>SUM(H19:H20)</f>
        <v>0</v>
      </c>
      <c r="I21" s="26">
        <f t="shared" si="1"/>
        <v>8420</v>
      </c>
    </row>
    <row r="22" spans="1:9" ht="23.1" customHeight="1" x14ac:dyDescent="0.15">
      <c r="A22" s="195" t="s">
        <v>26</v>
      </c>
      <c r="B22" s="196"/>
      <c r="C22" s="196"/>
      <c r="D22" s="197"/>
      <c r="E22" s="32">
        <v>1159</v>
      </c>
      <c r="F22" s="33">
        <v>0</v>
      </c>
      <c r="G22" s="33">
        <v>1159</v>
      </c>
      <c r="H22" s="33">
        <v>0</v>
      </c>
      <c r="I22" s="34">
        <f t="shared" si="1"/>
        <v>1159</v>
      </c>
    </row>
    <row r="23" spans="1:9" ht="23.1" customHeight="1" x14ac:dyDescent="0.15">
      <c r="A23" s="153"/>
      <c r="B23" s="154"/>
      <c r="C23" s="198" t="s">
        <v>27</v>
      </c>
      <c r="D23" s="199"/>
      <c r="E23" s="32">
        <v>72</v>
      </c>
      <c r="F23" s="33">
        <v>0</v>
      </c>
      <c r="G23" s="33">
        <v>72</v>
      </c>
      <c r="H23" s="33">
        <v>0</v>
      </c>
      <c r="I23" s="34">
        <f t="shared" si="1"/>
        <v>72</v>
      </c>
    </row>
    <row r="24" spans="1:9" ht="23.1" customHeight="1" x14ac:dyDescent="0.15">
      <c r="A24" s="153"/>
      <c r="B24" s="154"/>
      <c r="C24" s="37"/>
      <c r="D24" s="147" t="s">
        <v>28</v>
      </c>
      <c r="E24" s="32">
        <v>6</v>
      </c>
      <c r="F24" s="33">
        <v>0</v>
      </c>
      <c r="G24" s="33">
        <v>6</v>
      </c>
      <c r="H24" s="33">
        <v>0</v>
      </c>
      <c r="I24" s="34">
        <f t="shared" si="1"/>
        <v>6</v>
      </c>
    </row>
    <row r="25" spans="1:9" ht="23.1" customHeight="1" x14ac:dyDescent="0.15">
      <c r="A25" s="39"/>
      <c r="B25" s="40"/>
      <c r="C25" s="200" t="s">
        <v>29</v>
      </c>
      <c r="D25" s="199"/>
      <c r="E25" s="32">
        <v>398</v>
      </c>
      <c r="F25" s="33">
        <v>0</v>
      </c>
      <c r="G25" s="33">
        <v>398</v>
      </c>
      <c r="H25" s="33">
        <v>0</v>
      </c>
      <c r="I25" s="34">
        <f t="shared" si="1"/>
        <v>398</v>
      </c>
    </row>
    <row r="26" spans="1:9" ht="23.1" customHeight="1" x14ac:dyDescent="0.15">
      <c r="A26" s="225" t="s">
        <v>30</v>
      </c>
      <c r="B26" s="185"/>
      <c r="C26" s="186"/>
      <c r="D26" s="150" t="s">
        <v>31</v>
      </c>
      <c r="E26" s="24">
        <v>2224</v>
      </c>
      <c r="F26" s="25">
        <v>0</v>
      </c>
      <c r="G26" s="30" t="s">
        <v>24</v>
      </c>
      <c r="H26" s="30" t="s">
        <v>24</v>
      </c>
      <c r="I26" s="26">
        <v>2224</v>
      </c>
    </row>
    <row r="27" spans="1:9" ht="23.1" customHeight="1" x14ac:dyDescent="0.15">
      <c r="A27" s="187"/>
      <c r="B27" s="188"/>
      <c r="C27" s="189"/>
      <c r="D27" s="150" t="s">
        <v>32</v>
      </c>
      <c r="E27" s="24">
        <v>5998</v>
      </c>
      <c r="F27" s="25">
        <v>0</v>
      </c>
      <c r="G27" s="30" t="s">
        <v>24</v>
      </c>
      <c r="H27" s="30" t="s">
        <v>24</v>
      </c>
      <c r="I27" s="26">
        <v>5998</v>
      </c>
    </row>
    <row r="28" spans="1:9" ht="23.1" customHeight="1" x14ac:dyDescent="0.15">
      <c r="A28" s="190"/>
      <c r="B28" s="191"/>
      <c r="C28" s="192"/>
      <c r="D28" s="150" t="s">
        <v>20</v>
      </c>
      <c r="E28" s="24">
        <f>SUM(E26:E27)</f>
        <v>8222</v>
      </c>
      <c r="F28" s="25">
        <f>SUM(F26:F27)</f>
        <v>0</v>
      </c>
      <c r="G28" s="30" t="s">
        <v>24</v>
      </c>
      <c r="H28" s="30" t="s">
        <v>24</v>
      </c>
      <c r="I28" s="26">
        <f>SUM(I26:I27)</f>
        <v>8222</v>
      </c>
    </row>
    <row r="29" spans="1:9" ht="23.1" customHeight="1" x14ac:dyDescent="0.15">
      <c r="A29" s="226" t="s">
        <v>33</v>
      </c>
      <c r="B29" s="227"/>
      <c r="C29" s="221"/>
      <c r="D29" s="222"/>
      <c r="E29" s="27">
        <v>433269</v>
      </c>
      <c r="F29" s="25">
        <v>4</v>
      </c>
      <c r="G29" s="30" t="s">
        <v>118</v>
      </c>
      <c r="H29" s="30" t="s">
        <v>118</v>
      </c>
      <c r="I29" s="26">
        <v>433273</v>
      </c>
    </row>
    <row r="30" spans="1:9" ht="23.1" customHeight="1" x14ac:dyDescent="0.15">
      <c r="A30" s="228"/>
      <c r="B30" s="229"/>
      <c r="C30" s="198" t="s">
        <v>117</v>
      </c>
      <c r="D30" s="199"/>
      <c r="E30" s="27">
        <v>152785</v>
      </c>
      <c r="F30" s="25">
        <v>0</v>
      </c>
      <c r="G30" s="30" t="s">
        <v>118</v>
      </c>
      <c r="H30" s="30" t="s">
        <v>222</v>
      </c>
      <c r="I30" s="26">
        <v>152785</v>
      </c>
    </row>
    <row r="31" spans="1:9" ht="23.1" customHeight="1" x14ac:dyDescent="0.15">
      <c r="A31" s="145"/>
      <c r="B31" s="146"/>
      <c r="C31" s="37"/>
      <c r="D31" s="147" t="s">
        <v>28</v>
      </c>
      <c r="E31" s="27">
        <v>18492</v>
      </c>
      <c r="F31" s="25">
        <v>0</v>
      </c>
      <c r="G31" s="30" t="s">
        <v>223</v>
      </c>
      <c r="H31" s="30" t="s">
        <v>118</v>
      </c>
      <c r="I31" s="26">
        <v>18492</v>
      </c>
    </row>
    <row r="32" spans="1:9" ht="23.1" customHeight="1" x14ac:dyDescent="0.15">
      <c r="A32" s="228"/>
      <c r="B32" s="229"/>
      <c r="C32" s="221" t="s">
        <v>29</v>
      </c>
      <c r="D32" s="222"/>
      <c r="E32" s="27">
        <v>54367</v>
      </c>
      <c r="F32" s="25">
        <v>0</v>
      </c>
      <c r="G32" s="30" t="s">
        <v>44</v>
      </c>
      <c r="H32" s="30" t="s">
        <v>199</v>
      </c>
      <c r="I32" s="26">
        <v>54367</v>
      </c>
    </row>
    <row r="33" spans="1:9" ht="23.1" customHeight="1" x14ac:dyDescent="0.15">
      <c r="A33" s="218" t="s">
        <v>201</v>
      </c>
      <c r="B33" s="219"/>
      <c r="C33" s="221" t="s">
        <v>224</v>
      </c>
      <c r="D33" s="222"/>
      <c r="E33" s="27">
        <v>10291</v>
      </c>
      <c r="F33" s="25">
        <v>37</v>
      </c>
      <c r="G33" s="25">
        <v>10328</v>
      </c>
      <c r="H33" s="25">
        <v>0</v>
      </c>
      <c r="I33" s="26">
        <f>SUM(G33:H33)</f>
        <v>10328</v>
      </c>
    </row>
    <row r="34" spans="1:9" ht="23.1" customHeight="1" x14ac:dyDescent="0.15">
      <c r="A34" s="209"/>
      <c r="B34" s="220"/>
      <c r="C34" s="221" t="s">
        <v>225</v>
      </c>
      <c r="D34" s="222"/>
      <c r="E34" s="27">
        <v>2087</v>
      </c>
      <c r="F34" s="25">
        <v>5</v>
      </c>
      <c r="G34" s="25">
        <v>2092</v>
      </c>
      <c r="H34" s="25">
        <v>0</v>
      </c>
      <c r="I34" s="26">
        <f>SUM(G34:H34)</f>
        <v>2092</v>
      </c>
    </row>
    <row r="35" spans="1:9" ht="23.1" customHeight="1" x14ac:dyDescent="0.15">
      <c r="A35" s="209"/>
      <c r="B35" s="220"/>
      <c r="C35" s="221" t="s">
        <v>153</v>
      </c>
      <c r="D35" s="222"/>
      <c r="E35" s="27">
        <v>2</v>
      </c>
      <c r="F35" s="25">
        <v>0</v>
      </c>
      <c r="G35" s="25">
        <v>2</v>
      </c>
      <c r="H35" s="25">
        <v>0</v>
      </c>
      <c r="I35" s="26">
        <f>SUM(G35:H35)</f>
        <v>2</v>
      </c>
    </row>
    <row r="36" spans="1:9" ht="23.1" customHeight="1" x14ac:dyDescent="0.15">
      <c r="A36" s="209"/>
      <c r="B36" s="220"/>
      <c r="C36" s="221" t="s">
        <v>226</v>
      </c>
      <c r="D36" s="222"/>
      <c r="E36" s="27">
        <v>1</v>
      </c>
      <c r="F36" s="25">
        <v>0</v>
      </c>
      <c r="G36" s="25">
        <v>1</v>
      </c>
      <c r="H36" s="25">
        <v>0</v>
      </c>
      <c r="I36" s="26">
        <f>SUM(G36:H36)</f>
        <v>1</v>
      </c>
    </row>
    <row r="37" spans="1:9" ht="23.1" customHeight="1" x14ac:dyDescent="0.15">
      <c r="A37" s="209"/>
      <c r="B37" s="220"/>
      <c r="C37" s="223" t="s">
        <v>20</v>
      </c>
      <c r="D37" s="224"/>
      <c r="E37" s="25">
        <f>SUM(E33:E36)</f>
        <v>12381</v>
      </c>
      <c r="F37" s="25">
        <f>SUM(F33:F36)</f>
        <v>42</v>
      </c>
      <c r="G37" s="25">
        <f>SUM(G33:G36)</f>
        <v>12423</v>
      </c>
      <c r="H37" s="25">
        <f>SUM(H33:H36)</f>
        <v>0</v>
      </c>
      <c r="I37" s="26">
        <f>SUM(G37:H37)</f>
        <v>12423</v>
      </c>
    </row>
    <row r="38" spans="1:9" ht="23.1" customHeight="1" x14ac:dyDescent="0.15">
      <c r="A38" s="242" t="s">
        <v>43</v>
      </c>
      <c r="B38" s="243"/>
      <c r="C38" s="243"/>
      <c r="D38" s="244"/>
      <c r="E38" s="32">
        <v>17437</v>
      </c>
      <c r="F38" s="33">
        <v>0</v>
      </c>
      <c r="G38" s="43" t="s">
        <v>222</v>
      </c>
      <c r="H38" s="43" t="s">
        <v>118</v>
      </c>
      <c r="I38" s="34">
        <v>17437</v>
      </c>
    </row>
    <row r="39" spans="1:9" ht="23.1" customHeight="1" x14ac:dyDescent="0.15">
      <c r="A39" s="242" t="s">
        <v>45</v>
      </c>
      <c r="B39" s="243"/>
      <c r="C39" s="243"/>
      <c r="D39" s="244"/>
      <c r="E39" s="32">
        <v>6198</v>
      </c>
      <c r="F39" s="33">
        <v>0</v>
      </c>
      <c r="G39" s="33">
        <v>6198</v>
      </c>
      <c r="H39" s="33">
        <v>0</v>
      </c>
      <c r="I39" s="34">
        <f>SUM(G39:H39)</f>
        <v>6198</v>
      </c>
    </row>
    <row r="40" spans="1:9" ht="23.1" customHeight="1" x14ac:dyDescent="0.15">
      <c r="A40" s="242" t="s">
        <v>46</v>
      </c>
      <c r="B40" s="243"/>
      <c r="C40" s="243"/>
      <c r="D40" s="244"/>
      <c r="E40" s="32">
        <v>533</v>
      </c>
      <c r="F40" s="33">
        <v>0</v>
      </c>
      <c r="G40" s="33">
        <v>533</v>
      </c>
      <c r="H40" s="33">
        <v>0</v>
      </c>
      <c r="I40" s="34">
        <f>SUM(G40:H40)</f>
        <v>533</v>
      </c>
    </row>
    <row r="41" spans="1:9" ht="23.1" customHeight="1" x14ac:dyDescent="0.15">
      <c r="A41" s="232" t="s">
        <v>47</v>
      </c>
      <c r="B41" s="245"/>
      <c r="C41" s="246"/>
      <c r="D41" s="247"/>
      <c r="E41" s="170">
        <v>157543</v>
      </c>
      <c r="F41" s="33">
        <v>22</v>
      </c>
      <c r="G41" s="43" t="s">
        <v>118</v>
      </c>
      <c r="H41" s="43" t="s">
        <v>223</v>
      </c>
      <c r="I41" s="34">
        <v>157565</v>
      </c>
    </row>
    <row r="42" spans="1:9" ht="23.1" customHeight="1" x14ac:dyDescent="0.15">
      <c r="A42" s="232"/>
      <c r="B42" s="245"/>
      <c r="C42" s="248" t="s">
        <v>48</v>
      </c>
      <c r="D42" s="249"/>
      <c r="E42" s="32">
        <v>147168</v>
      </c>
      <c r="F42" s="33">
        <v>22</v>
      </c>
      <c r="G42" s="33">
        <v>147190</v>
      </c>
      <c r="H42" s="33">
        <v>0</v>
      </c>
      <c r="I42" s="34">
        <f>SUM(G42:H42)</f>
        <v>147190</v>
      </c>
    </row>
    <row r="43" spans="1:9" ht="23.1" customHeight="1" x14ac:dyDescent="0.15">
      <c r="A43" s="232"/>
      <c r="B43" s="245"/>
      <c r="C43" s="250" t="s">
        <v>49</v>
      </c>
      <c r="D43" s="251"/>
      <c r="E43" s="44">
        <v>9703</v>
      </c>
      <c r="F43" s="33">
        <v>0</v>
      </c>
      <c r="G43" s="43" t="s">
        <v>222</v>
      </c>
      <c r="H43" s="43" t="s">
        <v>118</v>
      </c>
      <c r="I43" s="34">
        <v>9703</v>
      </c>
    </row>
    <row r="44" spans="1:9" ht="23.1" customHeight="1" x14ac:dyDescent="0.15">
      <c r="A44" s="232"/>
      <c r="B44" s="245"/>
      <c r="C44" s="45"/>
      <c r="D44" s="46" t="s">
        <v>50</v>
      </c>
      <c r="E44" s="171">
        <v>4051</v>
      </c>
      <c r="F44" s="33">
        <v>0</v>
      </c>
      <c r="G44" s="43" t="s">
        <v>118</v>
      </c>
      <c r="H44" s="47" t="s">
        <v>118</v>
      </c>
      <c r="I44" s="34">
        <v>4051</v>
      </c>
    </row>
    <row r="45" spans="1:9" ht="23.1" customHeight="1" x14ac:dyDescent="0.15">
      <c r="A45" s="232"/>
      <c r="B45" s="245"/>
      <c r="C45" s="240" t="s">
        <v>51</v>
      </c>
      <c r="D45" s="244"/>
      <c r="E45" s="44">
        <v>15</v>
      </c>
      <c r="F45" s="48">
        <v>0</v>
      </c>
      <c r="G45" s="43" t="s">
        <v>222</v>
      </c>
      <c r="H45" s="47" t="s">
        <v>222</v>
      </c>
      <c r="I45" s="34">
        <v>15</v>
      </c>
    </row>
    <row r="46" spans="1:9" ht="23.1" customHeight="1" x14ac:dyDescent="0.15">
      <c r="A46" s="232"/>
      <c r="B46" s="245"/>
      <c r="C46" s="240" t="s">
        <v>52</v>
      </c>
      <c r="D46" s="244"/>
      <c r="E46" s="44">
        <v>2</v>
      </c>
      <c r="F46" s="48">
        <v>0</v>
      </c>
      <c r="G46" s="43" t="s">
        <v>222</v>
      </c>
      <c r="H46" s="47" t="s">
        <v>222</v>
      </c>
      <c r="I46" s="34">
        <v>2</v>
      </c>
    </row>
    <row r="47" spans="1:9" ht="23.1" customHeight="1" x14ac:dyDescent="0.15">
      <c r="A47" s="232"/>
      <c r="B47" s="245"/>
      <c r="C47" s="240" t="s">
        <v>53</v>
      </c>
      <c r="D47" s="241"/>
      <c r="E47" s="44">
        <v>189</v>
      </c>
      <c r="F47" s="48">
        <v>0</v>
      </c>
      <c r="G47" s="33">
        <v>189</v>
      </c>
      <c r="H47" s="44">
        <v>0</v>
      </c>
      <c r="I47" s="34">
        <f>SUM(G47:H47)</f>
        <v>189</v>
      </c>
    </row>
    <row r="48" spans="1:9" ht="23.1" customHeight="1" x14ac:dyDescent="0.15">
      <c r="A48" s="230" t="s">
        <v>54</v>
      </c>
      <c r="B48" s="231"/>
      <c r="C48" s="236" t="s">
        <v>49</v>
      </c>
      <c r="D48" s="237"/>
      <c r="E48" s="44">
        <v>59397</v>
      </c>
      <c r="F48" s="48">
        <v>0</v>
      </c>
      <c r="G48" s="43" t="s">
        <v>118</v>
      </c>
      <c r="H48" s="47" t="s">
        <v>118</v>
      </c>
      <c r="I48" s="34">
        <v>59397</v>
      </c>
    </row>
    <row r="49" spans="1:9" ht="23.1" customHeight="1" x14ac:dyDescent="0.15">
      <c r="A49" s="232"/>
      <c r="B49" s="233"/>
      <c r="C49" s="49"/>
      <c r="D49" s="50" t="s">
        <v>50</v>
      </c>
      <c r="E49" s="44">
        <v>29524</v>
      </c>
      <c r="F49" s="48">
        <v>0</v>
      </c>
      <c r="G49" s="43" t="s">
        <v>199</v>
      </c>
      <c r="H49" s="47" t="s">
        <v>118</v>
      </c>
      <c r="I49" s="34">
        <v>29524</v>
      </c>
    </row>
    <row r="50" spans="1:9" ht="23.1" customHeight="1" x14ac:dyDescent="0.15">
      <c r="A50" s="232"/>
      <c r="B50" s="233"/>
      <c r="C50" s="238" t="s">
        <v>55</v>
      </c>
      <c r="D50" s="239"/>
      <c r="E50" s="44">
        <v>2</v>
      </c>
      <c r="F50" s="48">
        <v>0</v>
      </c>
      <c r="G50" s="43" t="s">
        <v>44</v>
      </c>
      <c r="H50" s="47" t="s">
        <v>118</v>
      </c>
      <c r="I50" s="34">
        <v>2</v>
      </c>
    </row>
    <row r="51" spans="1:9" ht="23.1" customHeight="1" x14ac:dyDescent="0.15">
      <c r="A51" s="232"/>
      <c r="B51" s="233"/>
      <c r="C51" s="238" t="s">
        <v>56</v>
      </c>
      <c r="D51" s="239"/>
      <c r="E51" s="44">
        <v>0</v>
      </c>
      <c r="F51" s="48">
        <v>0</v>
      </c>
      <c r="G51" s="43" t="s">
        <v>118</v>
      </c>
      <c r="H51" s="47" t="s">
        <v>118</v>
      </c>
      <c r="I51" s="34">
        <v>0</v>
      </c>
    </row>
    <row r="52" spans="1:9" ht="23.1" customHeight="1" x14ac:dyDescent="0.15">
      <c r="A52" s="234"/>
      <c r="B52" s="235"/>
      <c r="C52" s="240" t="s">
        <v>53</v>
      </c>
      <c r="D52" s="241"/>
      <c r="E52" s="44">
        <v>5858</v>
      </c>
      <c r="F52" s="48">
        <v>0</v>
      </c>
      <c r="G52" s="33">
        <v>5858</v>
      </c>
      <c r="H52" s="44">
        <v>0</v>
      </c>
      <c r="I52" s="34">
        <f>SUM(G52:H52)</f>
        <v>5858</v>
      </c>
    </row>
    <row r="53" spans="1:9" ht="23.1" customHeight="1" x14ac:dyDescent="0.15">
      <c r="A53" s="242" t="s">
        <v>57</v>
      </c>
      <c r="B53" s="243"/>
      <c r="C53" s="243"/>
      <c r="D53" s="244"/>
      <c r="E53" s="44">
        <v>486</v>
      </c>
      <c r="F53" s="48">
        <v>0</v>
      </c>
      <c r="G53" s="43" t="s">
        <v>222</v>
      </c>
      <c r="H53" s="47" t="s">
        <v>222</v>
      </c>
      <c r="I53" s="34">
        <v>486</v>
      </c>
    </row>
    <row r="54" spans="1:9" ht="23.1" customHeight="1" thickBot="1" x14ac:dyDescent="0.2">
      <c r="A54" s="252" t="s">
        <v>58</v>
      </c>
      <c r="B54" s="253"/>
      <c r="C54" s="253"/>
      <c r="D54" s="254"/>
      <c r="E54" s="172">
        <v>0</v>
      </c>
      <c r="F54" s="51">
        <v>0</v>
      </c>
      <c r="G54" s="52" t="s">
        <v>118</v>
      </c>
      <c r="H54" s="53" t="s">
        <v>118</v>
      </c>
      <c r="I54" s="54">
        <v>0</v>
      </c>
    </row>
    <row r="55" spans="1:9" ht="28.5" x14ac:dyDescent="0.3">
      <c r="A55" s="201" t="str">
        <f>A1</f>
        <v>検査関係業務量報告</v>
      </c>
      <c r="B55" s="201"/>
      <c r="C55" s="201"/>
      <c r="D55" s="201"/>
      <c r="E55" s="201"/>
      <c r="F55" s="201"/>
      <c r="G55" s="201"/>
      <c r="H55" s="201"/>
      <c r="I55" s="201"/>
    </row>
    <row r="56" spans="1:9" ht="12.75" customHeight="1" x14ac:dyDescent="0.3">
      <c r="A56" s="55"/>
      <c r="B56" s="55"/>
      <c r="C56" s="55"/>
      <c r="D56" s="55"/>
      <c r="E56" s="55"/>
      <c r="F56" s="55"/>
      <c r="G56" s="55"/>
      <c r="H56" s="55"/>
      <c r="I56" s="55"/>
    </row>
    <row r="57" spans="1:9" ht="15.75" customHeight="1" x14ac:dyDescent="0.2">
      <c r="A57" s="56"/>
      <c r="B57" s="57"/>
      <c r="C57" s="57"/>
      <c r="F57" s="7"/>
      <c r="G57" s="7"/>
      <c r="H57" s="8"/>
      <c r="I57" s="255" t="str">
        <f>IF(I3="","",I3)</f>
        <v/>
      </c>
    </row>
    <row r="58" spans="1:9" ht="23.25" customHeight="1" x14ac:dyDescent="0.15">
      <c r="A58" s="256" t="str">
        <f>A4</f>
        <v>令和 2年11月</v>
      </c>
      <c r="B58" s="257"/>
      <c r="C58" s="257"/>
      <c r="D58" s="257"/>
      <c r="E58" s="257"/>
      <c r="F58" s="257"/>
      <c r="G58" s="257"/>
      <c r="H58" s="257"/>
      <c r="I58" s="255"/>
    </row>
    <row r="59" spans="1:9" ht="20.25" customHeight="1" thickBot="1" x14ac:dyDescent="0.2">
      <c r="A59" s="58" t="str">
        <f>A5</f>
        <v>全国計</v>
      </c>
      <c r="B59" s="59"/>
      <c r="C59" s="59"/>
      <c r="D59" s="59"/>
      <c r="E59" s="10"/>
      <c r="F59" s="11"/>
      <c r="G59" s="11"/>
      <c r="H59" s="11"/>
      <c r="I59" s="14" t="s">
        <v>140</v>
      </c>
    </row>
    <row r="60" spans="1:9" ht="23.1" customHeight="1" thickBot="1" x14ac:dyDescent="0.2">
      <c r="A60" s="204" t="s">
        <v>125</v>
      </c>
      <c r="B60" s="205"/>
      <c r="C60" s="205"/>
      <c r="D60" s="206"/>
      <c r="E60" s="148" t="s">
        <v>8</v>
      </c>
      <c r="F60" s="18" t="s">
        <v>9</v>
      </c>
      <c r="G60" s="18" t="s">
        <v>10</v>
      </c>
      <c r="H60" s="18" t="s">
        <v>11</v>
      </c>
      <c r="I60" s="19" t="s">
        <v>12</v>
      </c>
    </row>
    <row r="61" spans="1:9" ht="23.1" customHeight="1" x14ac:dyDescent="0.15">
      <c r="A61" s="258" t="s">
        <v>60</v>
      </c>
      <c r="B61" s="259"/>
      <c r="C61" s="223" t="s">
        <v>61</v>
      </c>
      <c r="D61" s="264"/>
      <c r="E61" s="179">
        <v>415</v>
      </c>
      <c r="F61" s="180">
        <v>0</v>
      </c>
      <c r="G61" s="181" t="s">
        <v>118</v>
      </c>
      <c r="H61" s="182" t="s">
        <v>199</v>
      </c>
      <c r="I61" s="100">
        <v>415</v>
      </c>
    </row>
    <row r="62" spans="1:9" ht="23.1" customHeight="1" x14ac:dyDescent="0.15">
      <c r="A62" s="260"/>
      <c r="B62" s="261"/>
      <c r="C62" s="223" t="s">
        <v>62</v>
      </c>
      <c r="D62" s="264"/>
      <c r="E62" s="61">
        <v>3694</v>
      </c>
      <c r="F62" s="62">
        <v>26</v>
      </c>
      <c r="G62" s="30" t="s">
        <v>44</v>
      </c>
      <c r="H62" s="63" t="s">
        <v>44</v>
      </c>
      <c r="I62" s="34">
        <v>3720</v>
      </c>
    </row>
    <row r="63" spans="1:9" ht="23.1" customHeight="1" x14ac:dyDescent="0.15">
      <c r="A63" s="260"/>
      <c r="B63" s="261"/>
      <c r="C63" s="223" t="s">
        <v>63</v>
      </c>
      <c r="D63" s="264"/>
      <c r="E63" s="61">
        <v>128</v>
      </c>
      <c r="F63" s="62">
        <v>1</v>
      </c>
      <c r="G63" s="30" t="s">
        <v>223</v>
      </c>
      <c r="H63" s="63" t="s">
        <v>223</v>
      </c>
      <c r="I63" s="34">
        <v>129</v>
      </c>
    </row>
    <row r="64" spans="1:9" ht="23.1" customHeight="1" x14ac:dyDescent="0.15">
      <c r="A64" s="262"/>
      <c r="B64" s="263"/>
      <c r="C64" s="223" t="s">
        <v>20</v>
      </c>
      <c r="D64" s="224"/>
      <c r="E64" s="27">
        <f>SUM(E61:E63)</f>
        <v>4237</v>
      </c>
      <c r="F64" s="25">
        <f>SUM(F61:F63)</f>
        <v>27</v>
      </c>
      <c r="G64" s="30" t="s">
        <v>118</v>
      </c>
      <c r="H64" s="30" t="s">
        <v>223</v>
      </c>
      <c r="I64" s="26">
        <f>SUM(I61:I63)</f>
        <v>4264</v>
      </c>
    </row>
    <row r="65" spans="1:9" ht="23.1" customHeight="1" x14ac:dyDescent="0.15">
      <c r="A65" s="258" t="s">
        <v>141</v>
      </c>
      <c r="B65" s="259"/>
      <c r="C65" s="227" t="s">
        <v>142</v>
      </c>
      <c r="D65" s="64" t="s">
        <v>127</v>
      </c>
      <c r="E65" s="27">
        <v>0</v>
      </c>
      <c r="F65" s="25">
        <v>0</v>
      </c>
      <c r="G65" s="25">
        <v>0</v>
      </c>
      <c r="H65" s="25">
        <v>0</v>
      </c>
      <c r="I65" s="34">
        <f t="shared" ref="I65:I76" si="2">SUM(G65:H65)</f>
        <v>0</v>
      </c>
    </row>
    <row r="66" spans="1:9" ht="23.1" customHeight="1" x14ac:dyDescent="0.15">
      <c r="A66" s="260"/>
      <c r="B66" s="261"/>
      <c r="C66" s="267"/>
      <c r="D66" s="64" t="s">
        <v>128</v>
      </c>
      <c r="E66" s="27">
        <v>426</v>
      </c>
      <c r="F66" s="25">
        <v>0</v>
      </c>
      <c r="G66" s="25">
        <v>426</v>
      </c>
      <c r="H66" s="25">
        <v>0</v>
      </c>
      <c r="I66" s="34">
        <f t="shared" si="2"/>
        <v>426</v>
      </c>
    </row>
    <row r="67" spans="1:9" ht="23.1" customHeight="1" x14ac:dyDescent="0.15">
      <c r="A67" s="260"/>
      <c r="B67" s="261"/>
      <c r="C67" s="227" t="s">
        <v>155</v>
      </c>
      <c r="D67" s="64" t="s">
        <v>127</v>
      </c>
      <c r="E67" s="27">
        <v>1</v>
      </c>
      <c r="F67" s="25">
        <v>0</v>
      </c>
      <c r="G67" s="25">
        <v>1</v>
      </c>
      <c r="H67" s="25">
        <v>0</v>
      </c>
      <c r="I67" s="34">
        <f t="shared" si="2"/>
        <v>1</v>
      </c>
    </row>
    <row r="68" spans="1:9" ht="23.1" customHeight="1" x14ac:dyDescent="0.15">
      <c r="A68" s="260"/>
      <c r="B68" s="261"/>
      <c r="C68" s="267"/>
      <c r="D68" s="64" t="s">
        <v>128</v>
      </c>
      <c r="E68" s="27">
        <v>3622</v>
      </c>
      <c r="F68" s="25">
        <v>23</v>
      </c>
      <c r="G68" s="25">
        <v>3645</v>
      </c>
      <c r="H68" s="25">
        <v>0</v>
      </c>
      <c r="I68" s="34">
        <f t="shared" si="2"/>
        <v>3645</v>
      </c>
    </row>
    <row r="69" spans="1:9" ht="23.1" customHeight="1" x14ac:dyDescent="0.15">
      <c r="A69" s="260"/>
      <c r="B69" s="261"/>
      <c r="C69" s="227" t="s">
        <v>156</v>
      </c>
      <c r="D69" s="64" t="s">
        <v>127</v>
      </c>
      <c r="E69" s="27">
        <v>0</v>
      </c>
      <c r="F69" s="25">
        <v>0</v>
      </c>
      <c r="G69" s="25">
        <v>0</v>
      </c>
      <c r="H69" s="25">
        <v>0</v>
      </c>
      <c r="I69" s="34">
        <f t="shared" si="2"/>
        <v>0</v>
      </c>
    </row>
    <row r="70" spans="1:9" ht="23.1" customHeight="1" x14ac:dyDescent="0.15">
      <c r="A70" s="260"/>
      <c r="B70" s="261"/>
      <c r="C70" s="267"/>
      <c r="D70" s="64" t="s">
        <v>128</v>
      </c>
      <c r="E70" s="27">
        <v>110</v>
      </c>
      <c r="F70" s="25">
        <v>1</v>
      </c>
      <c r="G70" s="25">
        <v>111</v>
      </c>
      <c r="H70" s="25">
        <v>0</v>
      </c>
      <c r="I70" s="34">
        <f t="shared" si="2"/>
        <v>111</v>
      </c>
    </row>
    <row r="71" spans="1:9" ht="23.1" customHeight="1" x14ac:dyDescent="0.15">
      <c r="A71" s="265"/>
      <c r="B71" s="266"/>
      <c r="C71" s="223" t="s">
        <v>20</v>
      </c>
      <c r="D71" s="224"/>
      <c r="E71" s="27">
        <f>SUM(E65:E70)</f>
        <v>4159</v>
      </c>
      <c r="F71" s="25">
        <f>SUM(F65:F70)</f>
        <v>24</v>
      </c>
      <c r="G71" s="25">
        <f>SUM(G65:G70)</f>
        <v>4183</v>
      </c>
      <c r="H71" s="25">
        <f>SUM(H65:H70)</f>
        <v>0</v>
      </c>
      <c r="I71" s="34">
        <f t="shared" si="2"/>
        <v>4183</v>
      </c>
    </row>
    <row r="72" spans="1:9" ht="23.1" customHeight="1" x14ac:dyDescent="0.15">
      <c r="A72" s="258" t="s">
        <v>129</v>
      </c>
      <c r="B72" s="259"/>
      <c r="C72" s="221" t="s">
        <v>130</v>
      </c>
      <c r="D72" s="222"/>
      <c r="E72" s="65">
        <v>459</v>
      </c>
      <c r="F72" s="66">
        <v>0</v>
      </c>
      <c r="G72" s="25">
        <v>459</v>
      </c>
      <c r="H72" s="25">
        <v>0</v>
      </c>
      <c r="I72" s="34">
        <f t="shared" si="2"/>
        <v>459</v>
      </c>
    </row>
    <row r="73" spans="1:9" ht="23.1" customHeight="1" x14ac:dyDescent="0.15">
      <c r="A73" s="260"/>
      <c r="B73" s="261"/>
      <c r="C73" s="221" t="s">
        <v>131</v>
      </c>
      <c r="D73" s="222"/>
      <c r="E73" s="65">
        <v>3748</v>
      </c>
      <c r="F73" s="66">
        <v>26</v>
      </c>
      <c r="G73" s="25">
        <v>3774</v>
      </c>
      <c r="H73" s="25">
        <v>0</v>
      </c>
      <c r="I73" s="34">
        <f t="shared" si="2"/>
        <v>3774</v>
      </c>
    </row>
    <row r="74" spans="1:9" ht="23.1" customHeight="1" x14ac:dyDescent="0.15">
      <c r="A74" s="260"/>
      <c r="B74" s="261"/>
      <c r="C74" s="221" t="s">
        <v>72</v>
      </c>
      <c r="D74" s="222"/>
      <c r="E74" s="65">
        <v>136</v>
      </c>
      <c r="F74" s="66">
        <v>1</v>
      </c>
      <c r="G74" s="25">
        <v>137</v>
      </c>
      <c r="H74" s="25">
        <v>0</v>
      </c>
      <c r="I74" s="34">
        <f t="shared" si="2"/>
        <v>137</v>
      </c>
    </row>
    <row r="75" spans="1:9" ht="23.1" customHeight="1" x14ac:dyDescent="0.15">
      <c r="A75" s="260"/>
      <c r="B75" s="261"/>
      <c r="C75" s="221" t="s">
        <v>73</v>
      </c>
      <c r="D75" s="222"/>
      <c r="E75" s="65">
        <v>56</v>
      </c>
      <c r="F75" s="66">
        <v>0</v>
      </c>
      <c r="G75" s="25">
        <v>56</v>
      </c>
      <c r="H75" s="25">
        <v>0</v>
      </c>
      <c r="I75" s="34">
        <f t="shared" si="2"/>
        <v>56</v>
      </c>
    </row>
    <row r="76" spans="1:9" ht="23.1" customHeight="1" x14ac:dyDescent="0.15">
      <c r="A76" s="265"/>
      <c r="B76" s="266"/>
      <c r="C76" s="223" t="s">
        <v>20</v>
      </c>
      <c r="D76" s="224"/>
      <c r="E76" s="65">
        <f>SUM(E72:E75)</f>
        <v>4399</v>
      </c>
      <c r="F76" s="66">
        <f>SUM(F72:F75)</f>
        <v>27</v>
      </c>
      <c r="G76" s="66">
        <f>SUM(G72:G75)</f>
        <v>4426</v>
      </c>
      <c r="H76" s="66">
        <f>SUM(H72:H75)</f>
        <v>0</v>
      </c>
      <c r="I76" s="34">
        <f t="shared" si="2"/>
        <v>4426</v>
      </c>
    </row>
    <row r="77" spans="1:9" ht="23.1" customHeight="1" x14ac:dyDescent="0.15">
      <c r="A77" s="258" t="s">
        <v>74</v>
      </c>
      <c r="B77" s="259"/>
      <c r="C77" s="221" t="s">
        <v>130</v>
      </c>
      <c r="D77" s="222"/>
      <c r="E77" s="27">
        <v>3498</v>
      </c>
      <c r="F77" s="25">
        <v>2</v>
      </c>
      <c r="G77" s="30" t="s">
        <v>118</v>
      </c>
      <c r="H77" s="30" t="s">
        <v>118</v>
      </c>
      <c r="I77" s="34">
        <v>3500</v>
      </c>
    </row>
    <row r="78" spans="1:9" ht="23.1" customHeight="1" x14ac:dyDescent="0.15">
      <c r="A78" s="260"/>
      <c r="B78" s="261"/>
      <c r="C78" s="221" t="s">
        <v>131</v>
      </c>
      <c r="D78" s="222"/>
      <c r="E78" s="27">
        <v>32273</v>
      </c>
      <c r="F78" s="25">
        <v>695</v>
      </c>
      <c r="G78" s="30" t="s">
        <v>44</v>
      </c>
      <c r="H78" s="30" t="s">
        <v>118</v>
      </c>
      <c r="I78" s="34">
        <v>32968</v>
      </c>
    </row>
    <row r="79" spans="1:9" ht="23.1" customHeight="1" x14ac:dyDescent="0.15">
      <c r="A79" s="260"/>
      <c r="B79" s="261"/>
      <c r="C79" s="221" t="s">
        <v>132</v>
      </c>
      <c r="D79" s="222"/>
      <c r="E79" s="27">
        <v>987</v>
      </c>
      <c r="F79" s="25">
        <v>8</v>
      </c>
      <c r="G79" s="30" t="s">
        <v>118</v>
      </c>
      <c r="H79" s="30" t="s">
        <v>118</v>
      </c>
      <c r="I79" s="34">
        <v>995</v>
      </c>
    </row>
    <row r="80" spans="1:9" ht="23.1" customHeight="1" x14ac:dyDescent="0.15">
      <c r="A80" s="260"/>
      <c r="B80" s="261"/>
      <c r="C80" s="227" t="s">
        <v>73</v>
      </c>
      <c r="D80" s="278"/>
      <c r="E80" s="67">
        <v>300</v>
      </c>
      <c r="F80" s="68">
        <v>0</v>
      </c>
      <c r="G80" s="30" t="s">
        <v>118</v>
      </c>
      <c r="H80" s="30" t="s">
        <v>118</v>
      </c>
      <c r="I80" s="69">
        <v>300</v>
      </c>
    </row>
    <row r="81" spans="1:9" ht="23.1" customHeight="1" x14ac:dyDescent="0.15">
      <c r="A81" s="265"/>
      <c r="B81" s="266"/>
      <c r="C81" s="279" t="s">
        <v>20</v>
      </c>
      <c r="D81" s="222"/>
      <c r="E81" s="27">
        <f>SUM(E77:E80)</f>
        <v>37058</v>
      </c>
      <c r="F81" s="25">
        <f>SUM(F77:F80)</f>
        <v>705</v>
      </c>
      <c r="G81" s="30" t="s">
        <v>118</v>
      </c>
      <c r="H81" s="30" t="s">
        <v>118</v>
      </c>
      <c r="I81" s="26">
        <f>SUM(I77:I80)</f>
        <v>37763</v>
      </c>
    </row>
    <row r="82" spans="1:9" ht="23.1" customHeight="1" x14ac:dyDescent="0.15">
      <c r="A82" s="258" t="s">
        <v>77</v>
      </c>
      <c r="B82" s="268"/>
      <c r="C82" s="271" t="s">
        <v>13</v>
      </c>
      <c r="D82" s="272"/>
      <c r="E82" s="27">
        <v>48502</v>
      </c>
      <c r="F82" s="25">
        <v>0</v>
      </c>
      <c r="G82" s="30" t="s">
        <v>118</v>
      </c>
      <c r="H82" s="30" t="s">
        <v>118</v>
      </c>
      <c r="I82" s="26">
        <v>48502</v>
      </c>
    </row>
    <row r="83" spans="1:9" ht="23.1" customHeight="1" x14ac:dyDescent="0.15">
      <c r="A83" s="260"/>
      <c r="B83" s="269"/>
      <c r="C83" s="70"/>
      <c r="D83" s="71" t="s">
        <v>78</v>
      </c>
      <c r="E83" s="72">
        <v>48433</v>
      </c>
      <c r="F83" s="33">
        <v>0</v>
      </c>
      <c r="G83" s="43" t="s">
        <v>118</v>
      </c>
      <c r="H83" s="43" t="s">
        <v>118</v>
      </c>
      <c r="I83" s="34">
        <v>48433</v>
      </c>
    </row>
    <row r="84" spans="1:9" ht="23.1" customHeight="1" x14ac:dyDescent="0.15">
      <c r="A84" s="270"/>
      <c r="B84" s="269"/>
      <c r="C84" s="273" t="s">
        <v>79</v>
      </c>
      <c r="D84" s="272"/>
      <c r="E84" s="27">
        <v>10819</v>
      </c>
      <c r="F84" s="25">
        <v>0</v>
      </c>
      <c r="G84" s="30" t="s">
        <v>118</v>
      </c>
      <c r="H84" s="30" t="s">
        <v>118</v>
      </c>
      <c r="I84" s="26">
        <v>10819</v>
      </c>
    </row>
    <row r="85" spans="1:9" ht="23.1" customHeight="1" x14ac:dyDescent="0.15">
      <c r="A85" s="270"/>
      <c r="B85" s="269"/>
      <c r="C85" s="273" t="s">
        <v>80</v>
      </c>
      <c r="D85" s="272"/>
      <c r="E85" s="27">
        <v>684</v>
      </c>
      <c r="F85" s="25">
        <v>0</v>
      </c>
      <c r="G85" s="30" t="s">
        <v>118</v>
      </c>
      <c r="H85" s="30" t="s">
        <v>118</v>
      </c>
      <c r="I85" s="26">
        <v>684</v>
      </c>
    </row>
    <row r="86" spans="1:9" ht="23.1" customHeight="1" x14ac:dyDescent="0.15">
      <c r="A86" s="270"/>
      <c r="B86" s="269"/>
      <c r="C86" s="271" t="s">
        <v>20</v>
      </c>
      <c r="D86" s="274"/>
      <c r="E86" s="61">
        <f>SUM(E82,E84,E85)</f>
        <v>60005</v>
      </c>
      <c r="F86" s="66">
        <f>SUM(F82,F84,F85)</f>
        <v>0</v>
      </c>
      <c r="G86" s="30" t="s">
        <v>118</v>
      </c>
      <c r="H86" s="73" t="s">
        <v>118</v>
      </c>
      <c r="I86" s="74">
        <f>SUM(I82,I84,I85)</f>
        <v>60005</v>
      </c>
    </row>
    <row r="87" spans="1:9" ht="23.1" customHeight="1" thickBot="1" x14ac:dyDescent="0.2">
      <c r="A87" s="275" t="s">
        <v>81</v>
      </c>
      <c r="B87" s="276"/>
      <c r="C87" s="276"/>
      <c r="D87" s="277"/>
      <c r="E87" s="133">
        <v>363626</v>
      </c>
      <c r="F87" s="75">
        <v>28</v>
      </c>
      <c r="G87" s="43" t="s">
        <v>118</v>
      </c>
      <c r="H87" s="43" t="s">
        <v>118</v>
      </c>
      <c r="I87" s="34">
        <v>363654</v>
      </c>
    </row>
    <row r="88" spans="1:9" ht="23.1" customHeight="1" thickBot="1" x14ac:dyDescent="0.2">
      <c r="A88" s="302" t="s">
        <v>133</v>
      </c>
      <c r="B88" s="303"/>
      <c r="C88" s="303"/>
      <c r="D88" s="304"/>
      <c r="E88" s="134">
        <f>SUM(E14,E17,E18,E21,E22,E76)</f>
        <v>906994</v>
      </c>
      <c r="F88" s="76">
        <f>SUM(F14,F17,F18,F21,F22,F76)</f>
        <v>19145</v>
      </c>
      <c r="G88" s="76">
        <f>SUM(G14,G17,G21,G22,G76)</f>
        <v>925925</v>
      </c>
      <c r="H88" s="76">
        <f>SUM(H14,H17,H21,H22,H76)</f>
        <v>214</v>
      </c>
      <c r="I88" s="80">
        <f>SUM(I14,I17,I18,I21,I22,I76)</f>
        <v>926139</v>
      </c>
    </row>
    <row r="89" spans="1:9" ht="23.1" customHeight="1" thickBot="1" x14ac:dyDescent="0.2">
      <c r="A89" s="302" t="s">
        <v>83</v>
      </c>
      <c r="B89" s="303"/>
      <c r="C89" s="303"/>
      <c r="D89" s="304"/>
      <c r="E89" s="156">
        <f>SUM(E14,E17,E18,E21,E22,E28,E29,E37,E38,E39,E40,E41,E48,E50,E51,E52,E53,E54,E76)</f>
        <v>1608320</v>
      </c>
      <c r="F89" s="77">
        <f>SUM(F14,F17,F18,F21,F22,F28,F29,F37,F38,F39,F40,F41,F48,F50,F51,F52,F53,F54,F76)</f>
        <v>19213</v>
      </c>
      <c r="G89" s="78" t="s">
        <v>118</v>
      </c>
      <c r="H89" s="78" t="s">
        <v>118</v>
      </c>
      <c r="I89" s="80">
        <f>SUM(I14,I17,I18,I21,I22,I28,I29,I37,I38,I39,I40,I41,I48,I50,I51,I52,I53,I54,I76)</f>
        <v>1627533</v>
      </c>
    </row>
    <row r="90" spans="1:9" ht="23.1" customHeight="1" thickBot="1" x14ac:dyDescent="0.2">
      <c r="A90" s="302" t="s">
        <v>84</v>
      </c>
      <c r="B90" s="303"/>
      <c r="C90" s="303"/>
      <c r="D90" s="304"/>
      <c r="E90" s="79" t="s">
        <v>118</v>
      </c>
      <c r="F90" s="78" t="s">
        <v>118</v>
      </c>
      <c r="G90" s="78" t="s">
        <v>118</v>
      </c>
      <c r="H90" s="78" t="s">
        <v>118</v>
      </c>
      <c r="I90" s="80">
        <f>SUM(I11,I13,I16,I18,I20,I22)</f>
        <v>329154</v>
      </c>
    </row>
    <row r="91" spans="1:9" ht="23.1" customHeight="1" thickBot="1" x14ac:dyDescent="0.2">
      <c r="A91" s="302" t="s">
        <v>85</v>
      </c>
      <c r="B91" s="303"/>
      <c r="C91" s="303"/>
      <c r="D91" s="304"/>
      <c r="E91" s="81">
        <f>IF(I90=0,0,IF(I81=0,0,I81/I90))</f>
        <v>0.11472745280324712</v>
      </c>
      <c r="F91" s="82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83"/>
      <c r="G92" s="83"/>
      <c r="H92" s="83"/>
      <c r="I92" s="83"/>
    </row>
    <row r="93" spans="1:9" s="17" customFormat="1" ht="17.25" customHeight="1" thickBot="1" x14ac:dyDescent="0.2">
      <c r="A93" s="84" t="s">
        <v>86</v>
      </c>
      <c r="C93" s="84"/>
      <c r="D93" s="84"/>
      <c r="E93" s="85"/>
      <c r="F93" s="85"/>
      <c r="G93" s="85"/>
      <c r="H93" s="85"/>
      <c r="I93" s="86"/>
    </row>
    <row r="94" spans="1:9" s="17" customFormat="1" ht="18.75" customHeight="1" thickBot="1" x14ac:dyDescent="0.2">
      <c r="A94" s="283" t="s">
        <v>125</v>
      </c>
      <c r="B94" s="284"/>
      <c r="C94" s="284"/>
      <c r="D94" s="285"/>
      <c r="E94" s="152" t="s">
        <v>8</v>
      </c>
      <c r="F94" s="88" t="s">
        <v>9</v>
      </c>
      <c r="G94" s="88" t="s">
        <v>10</v>
      </c>
      <c r="H94" s="88" t="s">
        <v>11</v>
      </c>
      <c r="I94" s="89" t="s">
        <v>126</v>
      </c>
    </row>
    <row r="95" spans="1:9" s="17" customFormat="1" ht="23.1" hidden="1" customHeight="1" thickBot="1" x14ac:dyDescent="0.2">
      <c r="A95" s="305" t="s">
        <v>130</v>
      </c>
      <c r="B95" s="306"/>
      <c r="C95" s="90" t="s">
        <v>134</v>
      </c>
      <c r="D95" s="91" t="s">
        <v>15</v>
      </c>
      <c r="E95" s="92">
        <v>0</v>
      </c>
      <c r="F95" s="93">
        <v>0</v>
      </c>
      <c r="G95" s="93">
        <v>0</v>
      </c>
      <c r="H95" s="94" t="s">
        <v>24</v>
      </c>
      <c r="I95" s="80">
        <f>SUM(G95:H95)</f>
        <v>0</v>
      </c>
    </row>
    <row r="96" spans="1:9" s="17" customFormat="1" ht="23.1" customHeight="1" thickBot="1" x14ac:dyDescent="0.2">
      <c r="A96" s="280" t="s">
        <v>131</v>
      </c>
      <c r="B96" s="281"/>
      <c r="C96" s="282"/>
      <c r="D96" s="91" t="s">
        <v>18</v>
      </c>
      <c r="E96" s="92">
        <v>229261</v>
      </c>
      <c r="F96" s="93">
        <v>1625</v>
      </c>
      <c r="G96" s="93">
        <v>230886</v>
      </c>
      <c r="H96" s="94" t="s">
        <v>118</v>
      </c>
      <c r="I96" s="95">
        <f t="shared" ref="I96" si="3">SUM(G96:H96)</f>
        <v>230886</v>
      </c>
    </row>
    <row r="97" spans="1:9" s="17" customFormat="1" ht="9.75" customHeight="1" x14ac:dyDescent="0.15">
      <c r="A97" s="96"/>
      <c r="B97" s="96"/>
      <c r="C97" s="96"/>
      <c r="D97" s="96"/>
      <c r="E97" s="96"/>
      <c r="F97" s="96"/>
      <c r="G97" s="96"/>
      <c r="H97" s="96"/>
      <c r="I97" s="96"/>
    </row>
    <row r="98" spans="1:9" s="17" customFormat="1" ht="17.25" customHeight="1" thickBot="1" x14ac:dyDescent="0.2">
      <c r="A98" s="84" t="s">
        <v>91</v>
      </c>
      <c r="C98" s="84"/>
      <c r="D98" s="84"/>
      <c r="E98" s="85"/>
      <c r="F98" s="85"/>
      <c r="G98" s="85"/>
      <c r="H98" s="85"/>
      <c r="I98" s="86"/>
    </row>
    <row r="99" spans="1:9" s="17" customFormat="1" ht="18.75" customHeight="1" thickBot="1" x14ac:dyDescent="0.2">
      <c r="A99" s="283" t="s">
        <v>125</v>
      </c>
      <c r="B99" s="284"/>
      <c r="C99" s="284"/>
      <c r="D99" s="285"/>
      <c r="E99" s="152" t="s">
        <v>8</v>
      </c>
      <c r="F99" s="88" t="s">
        <v>9</v>
      </c>
      <c r="G99" s="88" t="s">
        <v>10</v>
      </c>
      <c r="H99" s="88" t="s">
        <v>11</v>
      </c>
      <c r="I99" s="89" t="s">
        <v>126</v>
      </c>
    </row>
    <row r="100" spans="1:9" s="17" customFormat="1" ht="23.1" hidden="1" customHeight="1" x14ac:dyDescent="0.15">
      <c r="A100" s="286" t="s">
        <v>13</v>
      </c>
      <c r="B100" s="287"/>
      <c r="C100" s="292" t="s">
        <v>134</v>
      </c>
      <c r="D100" s="155" t="s">
        <v>15</v>
      </c>
      <c r="E100" s="135">
        <f>E10+E95</f>
        <v>155066</v>
      </c>
      <c r="F100" s="99">
        <f>F10+F95</f>
        <v>0</v>
      </c>
      <c r="G100" s="99">
        <f>G10+G95</f>
        <v>155054</v>
      </c>
      <c r="H100" s="99">
        <f>H10</f>
        <v>12</v>
      </c>
      <c r="I100" s="100">
        <f>I10+I95</f>
        <v>155066</v>
      </c>
    </row>
    <row r="101" spans="1:9" s="17" customFormat="1" ht="23.1" hidden="1" customHeight="1" x14ac:dyDescent="0.15">
      <c r="A101" s="288"/>
      <c r="B101" s="289"/>
      <c r="C101" s="293"/>
      <c r="D101" s="147" t="s">
        <v>128</v>
      </c>
      <c r="E101" s="72">
        <f>E11</f>
        <v>1361</v>
      </c>
      <c r="F101" s="32">
        <f t="shared" ref="F101:I101" si="4">F11</f>
        <v>0</v>
      </c>
      <c r="G101" s="32">
        <f t="shared" si="4"/>
        <v>1352</v>
      </c>
      <c r="H101" s="32">
        <f>H11</f>
        <v>9</v>
      </c>
      <c r="I101" s="136">
        <f t="shared" si="4"/>
        <v>1361</v>
      </c>
    </row>
    <row r="102" spans="1:9" s="17" customFormat="1" ht="23.1" hidden="1" customHeight="1" thickBot="1" x14ac:dyDescent="0.2">
      <c r="A102" s="290"/>
      <c r="B102" s="291"/>
      <c r="C102" s="294" t="s">
        <v>20</v>
      </c>
      <c r="D102" s="254"/>
      <c r="E102" s="137">
        <f>E100+E101</f>
        <v>156427</v>
      </c>
      <c r="F102" s="101">
        <f>F100+F101</f>
        <v>0</v>
      </c>
      <c r="G102" s="101">
        <f>G100+G101</f>
        <v>156406</v>
      </c>
      <c r="H102" s="101">
        <f t="shared" ref="H102:I102" si="5">H100+H101</f>
        <v>21</v>
      </c>
      <c r="I102" s="54">
        <f t="shared" si="5"/>
        <v>156427</v>
      </c>
    </row>
    <row r="103" spans="1:9" s="17" customFormat="1" ht="23.1" customHeight="1" x14ac:dyDescent="0.15">
      <c r="A103" s="295" t="s">
        <v>131</v>
      </c>
      <c r="B103" s="296"/>
      <c r="C103" s="297"/>
      <c r="D103" s="155" t="s">
        <v>18</v>
      </c>
      <c r="E103" s="135">
        <f>E15+E96</f>
        <v>641001</v>
      </c>
      <c r="F103" s="99">
        <f>F15+F96</f>
        <v>8840</v>
      </c>
      <c r="G103" s="99">
        <f>G15+G96</f>
        <v>649676</v>
      </c>
      <c r="H103" s="99">
        <f>H15</f>
        <v>165</v>
      </c>
      <c r="I103" s="100">
        <f t="shared" ref="I103" si="6">I15+I96</f>
        <v>649841</v>
      </c>
    </row>
    <row r="104" spans="1:9" s="17" customFormat="1" ht="23.1" customHeight="1" x14ac:dyDescent="0.15">
      <c r="A104" s="195"/>
      <c r="B104" s="196"/>
      <c r="C104" s="298"/>
      <c r="D104" s="102" t="s">
        <v>19</v>
      </c>
      <c r="E104" s="138">
        <f>E16</f>
        <v>285516</v>
      </c>
      <c r="F104" s="103">
        <f t="shared" ref="F104:I104" si="7">F16</f>
        <v>11801</v>
      </c>
      <c r="G104" s="103">
        <f t="shared" si="7"/>
        <v>297290</v>
      </c>
      <c r="H104" s="104">
        <f t="shared" si="7"/>
        <v>27</v>
      </c>
      <c r="I104" s="105">
        <f t="shared" si="7"/>
        <v>297317</v>
      </c>
    </row>
    <row r="105" spans="1:9" s="17" customFormat="1" ht="23.1" customHeight="1" thickBot="1" x14ac:dyDescent="0.2">
      <c r="A105" s="299"/>
      <c r="B105" s="300"/>
      <c r="C105" s="301"/>
      <c r="D105" s="106" t="s">
        <v>22</v>
      </c>
      <c r="E105" s="137">
        <f>E103+E104</f>
        <v>926517</v>
      </c>
      <c r="F105" s="101">
        <f t="shared" ref="F105:I105" si="8">F103+F104</f>
        <v>20641</v>
      </c>
      <c r="G105" s="101">
        <f t="shared" si="8"/>
        <v>946966</v>
      </c>
      <c r="H105" s="107">
        <f t="shared" si="8"/>
        <v>192</v>
      </c>
      <c r="I105" s="54">
        <f t="shared" si="8"/>
        <v>947158</v>
      </c>
    </row>
    <row r="106" spans="1:9" s="17" customFormat="1" ht="23.1" customHeight="1" thickBot="1" x14ac:dyDescent="0.2">
      <c r="A106" s="280" t="s">
        <v>135</v>
      </c>
      <c r="B106" s="281"/>
      <c r="C106" s="281"/>
      <c r="D106" s="315"/>
      <c r="E106" s="134">
        <f>E88+E95+E96</f>
        <v>1136255</v>
      </c>
      <c r="F106" s="76">
        <f>F88+F95+F96</f>
        <v>20770</v>
      </c>
      <c r="G106" s="76">
        <f>G88+G95+G96</f>
        <v>1156811</v>
      </c>
      <c r="H106" s="76">
        <f>H88</f>
        <v>214</v>
      </c>
      <c r="I106" s="80">
        <f>I88+I95+I96</f>
        <v>1157025</v>
      </c>
    </row>
    <row r="107" spans="1:9" s="17" customFormat="1" ht="23.1" customHeight="1" thickBot="1" x14ac:dyDescent="0.2">
      <c r="A107" s="280" t="s">
        <v>83</v>
      </c>
      <c r="B107" s="281"/>
      <c r="C107" s="281"/>
      <c r="D107" s="315"/>
      <c r="E107" s="156">
        <f>E89+E95+E96</f>
        <v>1837581</v>
      </c>
      <c r="F107" s="77">
        <f>F89+F95+F96</f>
        <v>20838</v>
      </c>
      <c r="G107" s="78" t="s">
        <v>44</v>
      </c>
      <c r="H107" s="78" t="s">
        <v>44</v>
      </c>
      <c r="I107" s="80">
        <f>I89+I95+I96</f>
        <v>1858419</v>
      </c>
    </row>
    <row r="108" spans="1:9" s="17" customFormat="1" ht="23.1" customHeight="1" thickBot="1" x14ac:dyDescent="0.2">
      <c r="A108" s="280" t="s">
        <v>95</v>
      </c>
      <c r="B108" s="281"/>
      <c r="C108" s="281"/>
      <c r="D108" s="315"/>
      <c r="E108" s="108">
        <f>IF(I105=0,0,IF(I103=0,0,I103/I105))</f>
        <v>0.68609566724875892</v>
      </c>
      <c r="F108" s="96"/>
      <c r="G108" s="96"/>
      <c r="H108" s="96"/>
      <c r="I108" s="96"/>
    </row>
    <row r="109" spans="1:9" s="17" customFormat="1" ht="21.95" customHeight="1" x14ac:dyDescent="0.15">
      <c r="A109" s="109"/>
      <c r="B109" s="109"/>
      <c r="C109" s="110"/>
      <c r="D109" s="110"/>
      <c r="E109" s="110"/>
      <c r="F109" s="110"/>
      <c r="G109" s="110"/>
      <c r="H109" s="110"/>
      <c r="I109" s="110"/>
    </row>
    <row r="110" spans="1:9" s="17" customFormat="1" ht="21.95" customHeight="1" x14ac:dyDescent="0.15">
      <c r="A110" s="109"/>
      <c r="B110" s="109"/>
      <c r="C110" s="110"/>
      <c r="D110" s="110"/>
      <c r="E110" s="110"/>
      <c r="F110" s="110"/>
      <c r="G110" s="110"/>
      <c r="H110" s="110"/>
      <c r="I110" s="110"/>
    </row>
    <row r="111" spans="1:9" s="17" customFormat="1" ht="21.95" hidden="1" customHeight="1" x14ac:dyDescent="0.15">
      <c r="A111" s="109"/>
      <c r="B111" s="109"/>
      <c r="C111" s="110"/>
      <c r="D111" s="110"/>
      <c r="E111" s="110"/>
      <c r="F111" s="110"/>
      <c r="G111" s="110"/>
      <c r="H111" s="110"/>
      <c r="I111" s="110"/>
    </row>
    <row r="112" spans="1:9" s="17" customFormat="1" ht="21.95" hidden="1" customHeight="1" x14ac:dyDescent="0.15">
      <c r="A112" s="109"/>
      <c r="B112" s="109"/>
      <c r="C112" s="110"/>
      <c r="D112" s="110"/>
      <c r="E112" s="110"/>
      <c r="F112" s="110"/>
      <c r="G112" s="110"/>
      <c r="H112" s="110"/>
      <c r="I112" s="110"/>
    </row>
    <row r="113" spans="1:9" s="17" customFormat="1" ht="21.95" hidden="1" customHeight="1" x14ac:dyDescent="0.15">
      <c r="A113" s="109"/>
      <c r="B113" s="109"/>
      <c r="C113" s="110"/>
      <c r="D113" s="110"/>
      <c r="E113" s="110"/>
      <c r="F113" s="110"/>
      <c r="G113" s="110"/>
      <c r="H113" s="110"/>
      <c r="I113" s="110"/>
    </row>
    <row r="114" spans="1:9" ht="9.75" hidden="1" customHeight="1" x14ac:dyDescent="0.15">
      <c r="A114" s="111"/>
      <c r="B114" s="111"/>
      <c r="C114" s="111"/>
      <c r="D114" s="111"/>
      <c r="E114" s="111"/>
      <c r="F114" s="111"/>
      <c r="G114" s="111"/>
      <c r="H114" s="111"/>
      <c r="I114" s="111"/>
    </row>
    <row r="115" spans="1:9" ht="28.5" x14ac:dyDescent="0.3">
      <c r="A115" s="316" t="str">
        <f>A1</f>
        <v>検査関係業務量報告</v>
      </c>
      <c r="B115" s="316"/>
      <c r="C115" s="316"/>
      <c r="D115" s="316"/>
      <c r="E115" s="316"/>
      <c r="F115" s="316"/>
      <c r="G115" s="316"/>
      <c r="H115" s="316"/>
      <c r="I115" s="316"/>
    </row>
    <row r="116" spans="1:9" ht="12.75" customHeight="1" x14ac:dyDescent="0.3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ht="15.75" customHeight="1" x14ac:dyDescent="0.2">
      <c r="A117" s="56"/>
      <c r="B117" s="57"/>
      <c r="C117" s="57"/>
      <c r="F117" s="7"/>
      <c r="G117" s="7"/>
      <c r="H117" s="8"/>
      <c r="I117" s="255" t="str">
        <f>IF(I3="","",I3)</f>
        <v/>
      </c>
    </row>
    <row r="118" spans="1:9" ht="23.25" customHeight="1" x14ac:dyDescent="0.15">
      <c r="A118" s="256" t="str">
        <f>A4</f>
        <v>令和 2年11月</v>
      </c>
      <c r="B118" s="257"/>
      <c r="C118" s="257"/>
      <c r="D118" s="257"/>
      <c r="E118" s="257"/>
      <c r="F118" s="257"/>
      <c r="G118" s="257"/>
      <c r="H118" s="257"/>
      <c r="I118" s="255"/>
    </row>
    <row r="119" spans="1:9" ht="20.25" customHeight="1" x14ac:dyDescent="0.15">
      <c r="A119" s="58" t="str">
        <f>A5</f>
        <v>全国計</v>
      </c>
      <c r="B119" s="59"/>
      <c r="C119" s="59"/>
      <c r="D119" s="59"/>
      <c r="E119" s="10"/>
      <c r="F119" s="11"/>
      <c r="G119" s="11"/>
      <c r="H119" s="11"/>
      <c r="I119" s="14" t="s">
        <v>136</v>
      </c>
    </row>
    <row r="120" spans="1:9" s="17" customFormat="1" ht="9.9499999999999993" customHeight="1" x14ac:dyDescent="0.15"/>
    <row r="121" spans="1:9" s="17" customFormat="1" ht="19.5" customHeight="1" thickBot="1" x14ac:dyDescent="0.2">
      <c r="A121" s="84" t="s">
        <v>97</v>
      </c>
    </row>
    <row r="122" spans="1:9" s="17" customFormat="1" ht="18.75" customHeight="1" thickBot="1" x14ac:dyDescent="0.2">
      <c r="A122" s="283" t="s">
        <v>7</v>
      </c>
      <c r="B122" s="284"/>
      <c r="C122" s="284"/>
      <c r="D122" s="285"/>
      <c r="E122" s="152" t="s">
        <v>8</v>
      </c>
      <c r="F122" s="88" t="s">
        <v>9</v>
      </c>
      <c r="G122" s="88" t="s">
        <v>10</v>
      </c>
      <c r="H122" s="88" t="s">
        <v>11</v>
      </c>
      <c r="I122" s="89" t="s">
        <v>12</v>
      </c>
    </row>
    <row r="123" spans="1:9" s="17" customFormat="1" ht="18.95" customHeight="1" x14ac:dyDescent="0.15">
      <c r="A123" s="307" t="s">
        <v>33</v>
      </c>
      <c r="B123" s="308"/>
      <c r="C123" s="309"/>
      <c r="D123" s="310"/>
      <c r="E123" s="98">
        <f>E29</f>
        <v>433269</v>
      </c>
      <c r="F123" s="98">
        <f>F29</f>
        <v>4</v>
      </c>
      <c r="G123" s="112" t="s">
        <v>44</v>
      </c>
      <c r="H123" s="112" t="s">
        <v>44</v>
      </c>
      <c r="I123" s="139">
        <f>I29</f>
        <v>433273</v>
      </c>
    </row>
    <row r="124" spans="1:9" s="17" customFormat="1" ht="18.75" customHeight="1" x14ac:dyDescent="0.15">
      <c r="A124" s="311"/>
      <c r="B124" s="312"/>
      <c r="C124" s="200" t="s">
        <v>98</v>
      </c>
      <c r="D124" s="199"/>
      <c r="E124" s="32">
        <v>850</v>
      </c>
      <c r="F124" s="33">
        <v>0</v>
      </c>
      <c r="G124" s="43" t="s">
        <v>44</v>
      </c>
      <c r="H124" s="43" t="s">
        <v>44</v>
      </c>
      <c r="I124" s="34">
        <v>850</v>
      </c>
    </row>
    <row r="125" spans="1:9" s="17" customFormat="1" ht="18.95" customHeight="1" thickBot="1" x14ac:dyDescent="0.2">
      <c r="A125" s="313"/>
      <c r="B125" s="314"/>
      <c r="C125" s="294" t="s">
        <v>99</v>
      </c>
      <c r="D125" s="254"/>
      <c r="E125" s="107">
        <f>E123-E124</f>
        <v>432419</v>
      </c>
      <c r="F125" s="107">
        <f>F123-F124</f>
        <v>4</v>
      </c>
      <c r="G125" s="52" t="s">
        <v>44</v>
      </c>
      <c r="H125" s="52" t="s">
        <v>44</v>
      </c>
      <c r="I125" s="141">
        <f>I123-I124</f>
        <v>432423</v>
      </c>
    </row>
    <row r="126" spans="1:9" s="17" customFormat="1" ht="9.75" customHeight="1" x14ac:dyDescent="0.15">
      <c r="A126" s="96"/>
      <c r="B126" s="96"/>
      <c r="C126" s="96"/>
      <c r="D126" s="96"/>
      <c r="E126" s="96"/>
      <c r="F126" s="96"/>
      <c r="G126" s="96"/>
      <c r="H126" s="96"/>
      <c r="I126" s="96"/>
    </row>
    <row r="127" spans="1:9" ht="18" customHeight="1" thickBot="1" x14ac:dyDescent="0.2">
      <c r="A127" s="113" t="s">
        <v>137</v>
      </c>
      <c r="B127" s="113"/>
      <c r="C127" s="113"/>
      <c r="D127" s="96"/>
      <c r="E127" s="111"/>
      <c r="F127" s="111"/>
      <c r="G127" s="111"/>
      <c r="H127" s="111"/>
      <c r="I127" s="114"/>
    </row>
    <row r="128" spans="1:9" ht="21.95" customHeight="1" x14ac:dyDescent="0.15">
      <c r="A128" s="115"/>
      <c r="B128" s="116"/>
      <c r="C128" s="325" t="s">
        <v>101</v>
      </c>
      <c r="D128" s="326"/>
      <c r="E128" s="327" t="s">
        <v>102</v>
      </c>
      <c r="F128" s="325" t="s">
        <v>103</v>
      </c>
      <c r="G128" s="326"/>
      <c r="H128" s="329" t="s">
        <v>20</v>
      </c>
      <c r="I128" s="330"/>
    </row>
    <row r="129" spans="1:9" ht="21.95" customHeight="1" thickBot="1" x14ac:dyDescent="0.2">
      <c r="A129" s="117"/>
      <c r="B129" s="118"/>
      <c r="C129" s="119" t="s">
        <v>104</v>
      </c>
      <c r="D129" s="120" t="s">
        <v>105</v>
      </c>
      <c r="E129" s="328"/>
      <c r="F129" s="121" t="s">
        <v>104</v>
      </c>
      <c r="G129" s="122" t="s">
        <v>105</v>
      </c>
      <c r="H129" s="331"/>
      <c r="I129" s="332"/>
    </row>
    <row r="130" spans="1:9" ht="21.95" customHeight="1" x14ac:dyDescent="0.15">
      <c r="A130" s="333" t="s">
        <v>106</v>
      </c>
      <c r="B130" s="334"/>
      <c r="C130" s="123">
        <v>1022461</v>
      </c>
      <c r="D130" s="124">
        <v>115856</v>
      </c>
      <c r="E130" s="125">
        <v>18808</v>
      </c>
      <c r="F130" s="123">
        <v>258</v>
      </c>
      <c r="G130" s="124">
        <v>3</v>
      </c>
      <c r="H130" s="335">
        <v>1157386</v>
      </c>
      <c r="I130" s="336"/>
    </row>
    <row r="131" spans="1:9" ht="21.95" customHeight="1" thickBot="1" x14ac:dyDescent="0.2">
      <c r="A131" s="317" t="s">
        <v>107</v>
      </c>
      <c r="B131" s="318"/>
      <c r="C131" s="126">
        <v>225</v>
      </c>
      <c r="D131" s="127">
        <v>0</v>
      </c>
      <c r="E131" s="128">
        <v>1</v>
      </c>
      <c r="F131" s="126">
        <v>0</v>
      </c>
      <c r="G131" s="127">
        <v>0</v>
      </c>
      <c r="H131" s="319">
        <v>226</v>
      </c>
      <c r="I131" s="320"/>
    </row>
    <row r="132" spans="1:9" ht="21.95" customHeight="1" thickBot="1" x14ac:dyDescent="0.2">
      <c r="A132" s="321" t="s">
        <v>108</v>
      </c>
      <c r="B132" s="322"/>
      <c r="C132" s="129">
        <v>6468212200</v>
      </c>
      <c r="D132" s="130">
        <v>674217500</v>
      </c>
      <c r="E132" s="129">
        <v>82990300</v>
      </c>
      <c r="F132" s="131">
        <v>748200</v>
      </c>
      <c r="G132" s="80">
        <v>13200</v>
      </c>
      <c r="H132" s="323">
        <v>7226181400</v>
      </c>
      <c r="I132" s="324"/>
    </row>
    <row r="133" spans="1:9" s="17" customFormat="1" ht="21.95" customHeight="1" x14ac:dyDescent="0.15">
      <c r="A133" s="109"/>
      <c r="B133" s="109"/>
      <c r="C133" s="110"/>
      <c r="D133" s="110"/>
      <c r="E133" s="110"/>
      <c r="F133" s="110"/>
      <c r="G133" s="110"/>
      <c r="H133" s="110"/>
      <c r="I133" s="110"/>
    </row>
    <row r="134" spans="1:9" s="17" customFormat="1" ht="21.95" customHeight="1" x14ac:dyDescent="0.15">
      <c r="A134" s="109"/>
      <c r="B134" s="109"/>
      <c r="C134" s="110"/>
      <c r="D134" s="110"/>
      <c r="E134" s="110"/>
      <c r="F134" s="110"/>
      <c r="G134" s="110"/>
      <c r="H134" s="110"/>
      <c r="I134" s="110"/>
    </row>
    <row r="135" spans="1:9" s="17" customFormat="1" ht="21.95" customHeight="1" x14ac:dyDescent="0.15">
      <c r="A135" s="109"/>
      <c r="B135" s="109"/>
      <c r="C135" s="110"/>
      <c r="D135" s="110"/>
      <c r="E135" s="110"/>
      <c r="F135" s="110"/>
      <c r="G135" s="110"/>
      <c r="H135" s="110"/>
      <c r="I135" s="110"/>
    </row>
    <row r="136" spans="1:9" s="17" customFormat="1" ht="21.95" customHeight="1" x14ac:dyDescent="0.15">
      <c r="A136" s="109"/>
      <c r="B136" s="109"/>
      <c r="C136" s="110"/>
      <c r="D136" s="110"/>
      <c r="E136" s="110"/>
      <c r="F136" s="110"/>
      <c r="G136" s="110"/>
      <c r="H136" s="110"/>
      <c r="I136" s="110"/>
    </row>
    <row r="137" spans="1:9" s="17" customFormat="1" ht="21.95" customHeight="1" x14ac:dyDescent="0.15">
      <c r="A137" s="109"/>
      <c r="B137" s="109"/>
      <c r="C137" s="110"/>
      <c r="D137" s="110"/>
      <c r="E137" s="110"/>
      <c r="F137" s="110"/>
      <c r="G137" s="110"/>
      <c r="H137" s="110"/>
      <c r="I137" s="110"/>
    </row>
    <row r="138" spans="1:9" s="17" customFormat="1" ht="21.95" customHeight="1" x14ac:dyDescent="0.15">
      <c r="A138" s="109"/>
      <c r="B138" s="109"/>
      <c r="C138" s="110"/>
      <c r="D138" s="110"/>
      <c r="E138" s="110"/>
      <c r="F138" s="110"/>
      <c r="G138" s="110"/>
      <c r="H138" s="110"/>
      <c r="I138" s="110"/>
    </row>
    <row r="139" spans="1:9" s="17" customFormat="1" ht="21.95" customHeight="1" x14ac:dyDescent="0.15">
      <c r="A139" s="109"/>
      <c r="B139" s="109"/>
      <c r="C139" s="110"/>
      <c r="D139" s="110"/>
      <c r="E139" s="110"/>
      <c r="F139" s="110"/>
      <c r="G139" s="110"/>
      <c r="H139" s="110"/>
      <c r="I139" s="110"/>
    </row>
    <row r="140" spans="1:9" s="17" customFormat="1" ht="21.95" customHeight="1" x14ac:dyDescent="0.15">
      <c r="A140" s="109"/>
      <c r="B140" s="109"/>
      <c r="C140" s="110"/>
      <c r="D140" s="110"/>
      <c r="E140" s="110"/>
      <c r="F140" s="110"/>
      <c r="G140" s="110"/>
      <c r="H140" s="110"/>
      <c r="I140" s="110"/>
    </row>
    <row r="141" spans="1:9" s="17" customFormat="1" ht="21.95" customHeight="1" x14ac:dyDescent="0.15">
      <c r="A141" s="109"/>
      <c r="B141" s="109"/>
      <c r="C141" s="110"/>
      <c r="D141" s="110"/>
      <c r="E141" s="110"/>
      <c r="F141" s="110"/>
      <c r="G141" s="110"/>
      <c r="H141" s="110"/>
      <c r="I141" s="110"/>
    </row>
    <row r="142" spans="1:9" s="17" customFormat="1" ht="21.95" customHeight="1" x14ac:dyDescent="0.15">
      <c r="A142" s="109"/>
      <c r="B142" s="109"/>
      <c r="C142" s="110"/>
      <c r="D142" s="110"/>
      <c r="E142" s="110"/>
      <c r="F142" s="110"/>
      <c r="G142" s="110"/>
      <c r="H142" s="110"/>
      <c r="I142" s="110"/>
    </row>
    <row r="143" spans="1:9" s="17" customFormat="1" ht="21.95" customHeight="1" x14ac:dyDescent="0.15">
      <c r="A143" s="109"/>
      <c r="B143" s="109"/>
      <c r="C143" s="110"/>
      <c r="D143" s="110"/>
      <c r="E143" s="110"/>
      <c r="F143" s="110"/>
      <c r="G143" s="110"/>
      <c r="H143" s="110"/>
      <c r="I143" s="110"/>
    </row>
    <row r="144" spans="1:9" s="17" customFormat="1" ht="21.95" customHeight="1" x14ac:dyDescent="0.15">
      <c r="A144" s="109"/>
      <c r="B144" s="109"/>
      <c r="C144" s="110"/>
      <c r="D144" s="110"/>
      <c r="E144" s="110"/>
      <c r="F144" s="110"/>
      <c r="G144" s="110"/>
      <c r="H144" s="110"/>
      <c r="I144" s="110"/>
    </row>
    <row r="145" spans="1:9" s="17" customFormat="1" ht="21.95" customHeight="1" x14ac:dyDescent="0.15">
      <c r="A145" s="109"/>
      <c r="B145" s="109"/>
      <c r="C145" s="110"/>
      <c r="D145" s="110"/>
      <c r="E145" s="110"/>
      <c r="F145" s="110"/>
      <c r="G145" s="110"/>
      <c r="H145" s="110"/>
      <c r="I145" s="110"/>
    </row>
    <row r="146" spans="1:9" s="17" customFormat="1" ht="21.95" customHeight="1" x14ac:dyDescent="0.15">
      <c r="A146" s="109"/>
      <c r="B146" s="109"/>
      <c r="C146" s="110"/>
      <c r="D146" s="110"/>
      <c r="E146" s="110"/>
      <c r="F146" s="110"/>
      <c r="G146" s="110"/>
      <c r="H146" s="110"/>
      <c r="I146" s="110"/>
    </row>
    <row r="147" spans="1:9" s="17" customFormat="1" ht="21.95" customHeight="1" x14ac:dyDescent="0.15">
      <c r="A147" s="109"/>
      <c r="B147" s="109"/>
      <c r="C147" s="110"/>
      <c r="D147" s="110"/>
      <c r="E147" s="110"/>
      <c r="F147" s="110"/>
      <c r="G147" s="110"/>
      <c r="H147" s="110"/>
      <c r="I147" s="110"/>
    </row>
    <row r="148" spans="1:9" s="17" customFormat="1" ht="21.95" customHeight="1" x14ac:dyDescent="0.15">
      <c r="A148" s="109"/>
      <c r="B148" s="109"/>
      <c r="C148" s="110"/>
      <c r="D148" s="110"/>
      <c r="E148" s="110"/>
      <c r="F148" s="110"/>
      <c r="G148" s="110"/>
      <c r="H148" s="110"/>
      <c r="I148" s="110"/>
    </row>
    <row r="149" spans="1:9" s="17" customFormat="1" ht="21.95" customHeight="1" x14ac:dyDescent="0.15">
      <c r="A149" s="109"/>
      <c r="B149" s="109"/>
      <c r="C149" s="110"/>
      <c r="D149" s="110"/>
      <c r="E149" s="110"/>
      <c r="F149" s="110"/>
      <c r="G149" s="110"/>
      <c r="H149" s="110"/>
      <c r="I149" s="110"/>
    </row>
    <row r="150" spans="1:9" s="17" customFormat="1" ht="21.95" customHeight="1" x14ac:dyDescent="0.15">
      <c r="A150" s="109"/>
      <c r="B150" s="109"/>
      <c r="C150" s="110"/>
      <c r="D150" s="110"/>
      <c r="E150" s="110"/>
      <c r="F150" s="110"/>
      <c r="G150" s="110"/>
      <c r="H150" s="110"/>
      <c r="I150" s="110"/>
    </row>
    <row r="151" spans="1:9" s="17" customFormat="1" ht="21.95" customHeight="1" x14ac:dyDescent="0.15">
      <c r="A151" s="109"/>
      <c r="B151" s="109"/>
      <c r="C151" s="110"/>
      <c r="D151" s="110"/>
      <c r="E151" s="110"/>
      <c r="F151" s="110"/>
      <c r="G151" s="110"/>
      <c r="H151" s="110"/>
      <c r="I151" s="110"/>
    </row>
    <row r="152" spans="1:9" s="17" customFormat="1" ht="21.95" customHeight="1" x14ac:dyDescent="0.15">
      <c r="A152" s="109"/>
      <c r="B152" s="109"/>
      <c r="C152" s="110"/>
      <c r="D152" s="110"/>
      <c r="E152" s="110"/>
      <c r="F152" s="110"/>
      <c r="G152" s="110"/>
      <c r="H152" s="110"/>
      <c r="I152" s="110"/>
    </row>
    <row r="153" spans="1:9" s="17" customFormat="1" ht="21.95" customHeight="1" x14ac:dyDescent="0.15">
      <c r="A153" s="109"/>
      <c r="B153" s="109"/>
      <c r="C153" s="110"/>
      <c r="D153" s="110"/>
      <c r="E153" s="110"/>
      <c r="F153" s="110"/>
      <c r="G153" s="110"/>
      <c r="H153" s="110"/>
      <c r="I153" s="110"/>
    </row>
    <row r="154" spans="1:9" s="17" customFormat="1" ht="21.95" customHeight="1" x14ac:dyDescent="0.15">
      <c r="A154" s="109"/>
      <c r="B154" s="109"/>
      <c r="C154" s="110"/>
      <c r="D154" s="110"/>
      <c r="E154" s="110"/>
      <c r="F154" s="110"/>
      <c r="G154" s="110"/>
      <c r="H154" s="110"/>
      <c r="I154" s="110"/>
    </row>
    <row r="155" spans="1:9" s="17" customFormat="1" ht="21.95" customHeight="1" x14ac:dyDescent="0.15">
      <c r="A155" s="109"/>
      <c r="B155" s="109"/>
      <c r="C155" s="110"/>
      <c r="D155" s="110"/>
      <c r="E155" s="110"/>
      <c r="F155" s="110"/>
      <c r="G155" s="110"/>
      <c r="H155" s="110"/>
      <c r="I155" s="110"/>
    </row>
    <row r="156" spans="1:9" s="17" customFormat="1" ht="21.95" customHeight="1" x14ac:dyDescent="0.15">
      <c r="A156" s="109"/>
      <c r="B156" s="109"/>
      <c r="C156" s="110"/>
      <c r="D156" s="110"/>
      <c r="E156" s="110"/>
      <c r="F156" s="110"/>
      <c r="G156" s="110"/>
      <c r="H156" s="110"/>
      <c r="I156" s="110"/>
    </row>
    <row r="157" spans="1:9" s="17" customFormat="1" ht="21.95" customHeight="1" x14ac:dyDescent="0.15">
      <c r="A157" s="109"/>
      <c r="B157" s="109"/>
      <c r="C157" s="110"/>
      <c r="D157" s="110"/>
      <c r="E157" s="110"/>
      <c r="F157" s="110"/>
      <c r="G157" s="110"/>
      <c r="H157" s="110"/>
      <c r="I157" s="110"/>
    </row>
    <row r="158" spans="1:9" s="17" customFormat="1" ht="21.95" customHeight="1" x14ac:dyDescent="0.15">
      <c r="A158" s="109"/>
      <c r="B158" s="109"/>
      <c r="C158" s="110"/>
      <c r="D158" s="110"/>
      <c r="E158" s="110"/>
      <c r="F158" s="110"/>
      <c r="G158" s="110"/>
      <c r="H158" s="110"/>
      <c r="I158" s="110"/>
    </row>
    <row r="159" spans="1:9" s="17" customFormat="1" ht="21.95" customHeight="1" x14ac:dyDescent="0.15">
      <c r="A159" s="109"/>
      <c r="B159" s="109"/>
      <c r="C159" s="110"/>
      <c r="D159" s="110"/>
      <c r="E159" s="110"/>
      <c r="F159" s="110"/>
      <c r="G159" s="110"/>
      <c r="H159" s="110"/>
      <c r="I159" s="110"/>
    </row>
    <row r="160" spans="1:9" s="17" customFormat="1" ht="21.95" customHeight="1" x14ac:dyDescent="0.15">
      <c r="A160" s="109"/>
      <c r="B160" s="109"/>
      <c r="C160" s="110"/>
      <c r="D160" s="110"/>
      <c r="E160" s="110"/>
      <c r="F160" s="110"/>
      <c r="G160" s="110"/>
      <c r="H160" s="110"/>
      <c r="I160" s="110"/>
    </row>
    <row r="161" spans="1:9" s="17" customFormat="1" ht="21.95" customHeight="1" x14ac:dyDescent="0.15">
      <c r="A161" s="109"/>
      <c r="B161" s="109"/>
      <c r="C161" s="110"/>
      <c r="D161" s="110"/>
      <c r="E161" s="110"/>
      <c r="F161" s="110"/>
      <c r="G161" s="110"/>
      <c r="H161" s="110"/>
      <c r="I161" s="110"/>
    </row>
    <row r="162" spans="1:9" s="17" customFormat="1" ht="21.95" customHeight="1" x14ac:dyDescent="0.15">
      <c r="A162" s="109"/>
      <c r="B162" s="109"/>
      <c r="C162" s="110"/>
      <c r="D162" s="110"/>
      <c r="E162" s="110"/>
      <c r="F162" s="110"/>
      <c r="G162" s="110"/>
      <c r="H162" s="110"/>
      <c r="I162" s="110"/>
    </row>
    <row r="163" spans="1:9" s="17" customFormat="1" ht="21.95" customHeight="1" x14ac:dyDescent="0.15">
      <c r="A163" s="109"/>
      <c r="B163" s="109"/>
      <c r="C163" s="110"/>
      <c r="D163" s="110"/>
      <c r="E163" s="110"/>
      <c r="F163" s="110"/>
      <c r="G163" s="110"/>
      <c r="H163" s="110"/>
      <c r="I163" s="110"/>
    </row>
    <row r="164" spans="1:9" s="17" customFormat="1" ht="21.95" customHeight="1" x14ac:dyDescent="0.15">
      <c r="A164" s="109"/>
      <c r="B164" s="109"/>
      <c r="C164" s="110"/>
      <c r="D164" s="110"/>
      <c r="E164" s="110"/>
      <c r="F164" s="110"/>
      <c r="G164" s="110"/>
      <c r="H164" s="110"/>
      <c r="I164" s="110"/>
    </row>
    <row r="165" spans="1:9" s="17" customFormat="1" ht="21.95" customHeight="1" x14ac:dyDescent="0.15">
      <c r="A165" s="109"/>
      <c r="B165" s="109"/>
      <c r="C165" s="110"/>
      <c r="D165" s="110"/>
      <c r="E165" s="110"/>
      <c r="F165" s="110"/>
      <c r="G165" s="110"/>
      <c r="H165" s="110"/>
      <c r="I165" s="110"/>
    </row>
    <row r="166" spans="1:9" s="17" customFormat="1" ht="21.95" customHeight="1" x14ac:dyDescent="0.15">
      <c r="A166" s="109"/>
      <c r="B166" s="109"/>
      <c r="C166" s="110"/>
      <c r="D166" s="110"/>
      <c r="E166" s="110"/>
      <c r="F166" s="110"/>
      <c r="G166" s="110"/>
      <c r="H166" s="110"/>
      <c r="I166" s="110"/>
    </row>
    <row r="167" spans="1:9" s="17" customFormat="1" ht="21.95" customHeight="1" x14ac:dyDescent="0.15">
      <c r="A167" s="109"/>
      <c r="B167" s="109"/>
      <c r="C167" s="110"/>
      <c r="D167" s="110"/>
      <c r="E167" s="110"/>
      <c r="F167" s="110"/>
      <c r="G167" s="110"/>
      <c r="H167" s="110"/>
      <c r="I167" s="110"/>
    </row>
    <row r="168" spans="1:9" s="17" customFormat="1" ht="21.95" customHeight="1" x14ac:dyDescent="0.15">
      <c r="A168" s="109"/>
      <c r="B168" s="109"/>
      <c r="C168" s="110"/>
      <c r="D168" s="110"/>
      <c r="E168" s="110"/>
      <c r="F168" s="110"/>
      <c r="G168" s="110"/>
      <c r="H168" s="110"/>
      <c r="I168" s="110"/>
    </row>
    <row r="169" spans="1:9" s="17" customFormat="1" ht="21.95" customHeight="1" x14ac:dyDescent="0.15">
      <c r="A169" s="109"/>
      <c r="B169" s="109"/>
      <c r="C169" s="110"/>
      <c r="D169" s="110"/>
      <c r="E169" s="110"/>
      <c r="F169" s="110"/>
      <c r="G169" s="110"/>
      <c r="H169" s="110"/>
      <c r="I169" s="110"/>
    </row>
    <row r="170" spans="1:9" s="17" customFormat="1" ht="21.95" customHeight="1" x14ac:dyDescent="0.15">
      <c r="A170" s="109"/>
      <c r="B170" s="109"/>
      <c r="C170" s="110"/>
      <c r="D170" s="110"/>
      <c r="E170" s="110"/>
      <c r="F170" s="110"/>
      <c r="G170" s="110"/>
      <c r="H170" s="110"/>
      <c r="I170" s="110"/>
    </row>
  </sheetData>
  <mergeCells count="109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122:D122"/>
    <mergeCell ref="A123:D123"/>
    <mergeCell ref="A124:B124"/>
    <mergeCell ref="C124:D124"/>
    <mergeCell ref="A125:B125"/>
    <mergeCell ref="C125:D125"/>
    <mergeCell ref="A106:D106"/>
    <mergeCell ref="A107:D107"/>
    <mergeCell ref="A108:D108"/>
    <mergeCell ref="A115:I115"/>
    <mergeCell ref="I117:I118"/>
    <mergeCell ref="A118:H118"/>
    <mergeCell ref="A131:B131"/>
    <mergeCell ref="H131:I131"/>
    <mergeCell ref="A132:B132"/>
    <mergeCell ref="H132:I132"/>
    <mergeCell ref="C128:D128"/>
    <mergeCell ref="E128:E129"/>
    <mergeCell ref="F128:G128"/>
    <mergeCell ref="H128:I129"/>
    <mergeCell ref="A130:B130"/>
    <mergeCell ref="H130:I130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r:id="rId1"/>
  <headerFooter alignWithMargins="0"/>
  <rowBreaks count="2" manualBreakCount="2">
    <brk id="54" max="9" man="1"/>
    <brk id="11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令和2年度合計</vt:lpstr>
      <vt:lpstr>令和2年4月</vt:lpstr>
      <vt:lpstr>令和2年5月</vt:lpstr>
      <vt:lpstr>令和2年6月</vt:lpstr>
      <vt:lpstr>令和2年7月</vt:lpstr>
      <vt:lpstr>令和2年8月</vt:lpstr>
      <vt:lpstr>令和2年9月</vt:lpstr>
      <vt:lpstr>令和2年10月</vt:lpstr>
      <vt:lpstr>令和2年11月</vt:lpstr>
      <vt:lpstr>令和2年12月</vt:lpstr>
      <vt:lpstr>令和3年1月</vt:lpstr>
      <vt:lpstr>令和3年2月</vt:lpstr>
      <vt:lpstr>令和3年3月</vt:lpstr>
      <vt:lpstr>令和2年10月!Print_Area</vt:lpstr>
      <vt:lpstr>令和2年11月!Print_Area</vt:lpstr>
      <vt:lpstr>令和2年12月!Print_Area</vt:lpstr>
      <vt:lpstr>令和2年4月!Print_Area</vt:lpstr>
      <vt:lpstr>令和2年5月!Print_Area</vt:lpstr>
      <vt:lpstr>令和2年6月!Print_Area</vt:lpstr>
      <vt:lpstr>令和2年7月!Print_Area</vt:lpstr>
      <vt:lpstr>令和2年8月!Print_Area</vt:lpstr>
      <vt:lpstr>令和2年9月!Print_Area</vt:lpstr>
      <vt:lpstr>令和2年度合計!Print_Area</vt:lpstr>
      <vt:lpstr>令和3年1月!Print_Area</vt:lpstr>
      <vt:lpstr>令和3年2月!Print_Area</vt:lpstr>
      <vt:lpstr>令和3年3月!Print_Area</vt:lpstr>
    </vt:vector>
  </TitlesOfParts>
  <Company>軽自動車検査協会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lmvis01</dc:creator>
  <cp:lastModifiedBy>軽自動車検査協会</cp:lastModifiedBy>
  <cp:lastPrinted>2023-04-10T02:23:41Z</cp:lastPrinted>
  <dcterms:created xsi:type="dcterms:W3CDTF">2020-05-11T01:26:44Z</dcterms:created>
  <dcterms:modified xsi:type="dcterms:W3CDTF">2023-04-10T02:24:05Z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