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L:\05_経営企画部（本部内共有）\001_HP更新履歴\令和４年度\160_()202303000 企画：統計情報ページ削減\データ編集・企画課\業務量\令和3年度業務量\"/>
    </mc:Choice>
  </mc:AlternateContent>
  <bookViews>
    <workbookView xWindow="0" yWindow="0" windowWidth="24000" windowHeight="9510"/>
  </bookViews>
  <sheets>
    <sheet name="令和3年度合計" sheetId="13" r:id="rId1"/>
    <sheet name="令和3年4月" sheetId="1" r:id="rId2"/>
    <sheet name="令和3年5月" sheetId="2" r:id="rId3"/>
    <sheet name="令和3年6月" sheetId="3" r:id="rId4"/>
    <sheet name="令和3年7月" sheetId="4" r:id="rId5"/>
    <sheet name="令和3年8月" sheetId="5" r:id="rId6"/>
    <sheet name="令和3年9月" sheetId="6" r:id="rId7"/>
    <sheet name="令和3年10月" sheetId="7" r:id="rId8"/>
    <sheet name="令和3年11月" sheetId="8" r:id="rId9"/>
    <sheet name="令和3年12月" sheetId="9" r:id="rId10"/>
    <sheet name="令和4年1月" sheetId="10" r:id="rId11"/>
    <sheet name="令和4年2月" sheetId="11" r:id="rId12"/>
    <sheet name="令和4年3月" sheetId="12" r:id="rId13"/>
  </sheets>
  <externalReferences>
    <externalReference r:id="rId14"/>
    <externalReference r:id="rId15"/>
    <externalReference r:id="rId16"/>
    <externalReference r:id="rId17"/>
    <externalReference r:id="rId18"/>
  </externalReferences>
  <definedNames>
    <definedName name="cal_index_size" localSheetId="7">[1]!cal_index_size</definedName>
    <definedName name="cal_index_size" localSheetId="8">[1]!cal_index_size</definedName>
    <definedName name="cal_index_size" localSheetId="9">[1]!cal_index_size</definedName>
    <definedName name="cal_index_size" localSheetId="1">[1]!cal_index_size</definedName>
    <definedName name="cal_index_size" localSheetId="2">[1]!cal_index_size</definedName>
    <definedName name="cal_index_size" localSheetId="3">[1]!cal_index_size</definedName>
    <definedName name="cal_index_size" localSheetId="4">[1]!cal_index_size</definedName>
    <definedName name="cal_index_size" localSheetId="5">[1]!cal_index_size</definedName>
    <definedName name="cal_index_size" localSheetId="6">[1]!cal_index_size</definedName>
    <definedName name="cal_index_size" localSheetId="0">[1]!cal_index_size</definedName>
    <definedName name="cal_index_size" localSheetId="10">[1]!cal_index_size</definedName>
    <definedName name="cal_index_size" localSheetId="11">[1]!cal_index_size</definedName>
    <definedName name="cal_index_size" localSheetId="12">[1]!cal_index_size</definedName>
    <definedName name="cal_index_size">[1]!cal_index_size</definedName>
    <definedName name="cal_table_size" localSheetId="7">[1]!cal_table_size</definedName>
    <definedName name="cal_table_size" localSheetId="8">[1]!cal_table_size</definedName>
    <definedName name="cal_table_size" localSheetId="9">[1]!cal_table_size</definedName>
    <definedName name="cal_table_size" localSheetId="1">[1]!cal_table_size</definedName>
    <definedName name="cal_table_size" localSheetId="2">[1]!cal_table_size</definedName>
    <definedName name="cal_table_size" localSheetId="3">[1]!cal_table_size</definedName>
    <definedName name="cal_table_size" localSheetId="4">[1]!cal_table_size</definedName>
    <definedName name="cal_table_size" localSheetId="5">[1]!cal_table_size</definedName>
    <definedName name="cal_table_size" localSheetId="6">[1]!cal_table_size</definedName>
    <definedName name="cal_table_size" localSheetId="0">[1]!cal_table_size</definedName>
    <definedName name="cal_table_size" localSheetId="10">[1]!cal_table_size</definedName>
    <definedName name="cal_table_size" localSheetId="11">[1]!cal_table_size</definedName>
    <definedName name="cal_table_size" localSheetId="12">[1]!cal_table_size</definedName>
    <definedName name="cal_table_size">[1]!cal_table_size</definedName>
    <definedName name="CULC.cal_index_size" localSheetId="7">[2]!CULC.cal_index_size</definedName>
    <definedName name="CULC.cal_index_size" localSheetId="8">[2]!CULC.cal_index_size</definedName>
    <definedName name="CULC.cal_index_size" localSheetId="9">[2]!CULC.cal_index_size</definedName>
    <definedName name="CULC.cal_index_size" localSheetId="1">[2]!CULC.cal_index_size</definedName>
    <definedName name="CULC.cal_index_size" localSheetId="2">[2]!CULC.cal_index_size</definedName>
    <definedName name="CULC.cal_index_size" localSheetId="3">[2]!CULC.cal_index_size</definedName>
    <definedName name="CULC.cal_index_size" localSheetId="4">[2]!CULC.cal_index_size</definedName>
    <definedName name="CULC.cal_index_size" localSheetId="5">[2]!CULC.cal_index_size</definedName>
    <definedName name="CULC.cal_index_size" localSheetId="6">[2]!CULC.cal_index_size</definedName>
    <definedName name="CULC.cal_index_size" localSheetId="0">[2]!CULC.cal_index_size</definedName>
    <definedName name="CULC.cal_index_size" localSheetId="10">[2]!CULC.cal_index_size</definedName>
    <definedName name="CULC.cal_index_size" localSheetId="11">[2]!CULC.cal_index_size</definedName>
    <definedName name="CULC.cal_index_size" localSheetId="12">[2]!CULC.cal_index_size</definedName>
    <definedName name="CULC.cal_index_size">[2]!CULC.cal_index_size</definedName>
    <definedName name="HIDUKE" localSheetId="7">#REF!,#REF!,#REF!</definedName>
    <definedName name="HIDUKE" localSheetId="8">#REF!,#REF!,#REF!</definedName>
    <definedName name="HIDUKE" localSheetId="9">#REF!,#REF!,#REF!</definedName>
    <definedName name="HIDUKE" localSheetId="1">#REF!,#REF!,#REF!</definedName>
    <definedName name="HIDUKE" localSheetId="2">#REF!,#REF!,#REF!</definedName>
    <definedName name="HIDUKE" localSheetId="3">#REF!,#REF!,#REF!</definedName>
    <definedName name="HIDUKE" localSheetId="4">#REF!,#REF!,#REF!</definedName>
    <definedName name="HIDUKE" localSheetId="5">#REF!,#REF!,#REF!</definedName>
    <definedName name="HIDUKE" localSheetId="6">#REF!,#REF!,#REF!</definedName>
    <definedName name="HIDUKE" localSheetId="0">#REF!,#REF!,#REF!</definedName>
    <definedName name="HIDUKE" localSheetId="10">#REF!,#REF!,#REF!</definedName>
    <definedName name="HIDUKE" localSheetId="11">#REF!,#REF!,#REF!</definedName>
    <definedName name="HIDUKE" localSheetId="12">#REF!,#REF!,#REF!</definedName>
    <definedName name="HIDUKE">#REF!,#REF!,#REF!</definedName>
    <definedName name="_xlnm.Print_Area" localSheetId="7">令和3年10月!$A$1:$J$173</definedName>
    <definedName name="_xlnm.Print_Area" localSheetId="8">令和3年11月!$A$1:$I$170</definedName>
    <definedName name="_xlnm.Print_Area" localSheetId="9">令和3年12月!$A$1:$I$173</definedName>
    <definedName name="_xlnm.Print_Area" localSheetId="1">令和3年4月!$A$1:$J$133</definedName>
    <definedName name="_xlnm.Print_Area" localSheetId="2">令和3年5月!$A$1:$I$170</definedName>
    <definedName name="_xlnm.Print_Area" localSheetId="3">令和3年6月!$A$1:$J$132</definedName>
    <definedName name="_xlnm.Print_Area" localSheetId="4">令和3年7月!$A$1:$J$135</definedName>
    <definedName name="_xlnm.Print_Area" localSheetId="5">令和3年8月!$A$1:$I$170</definedName>
    <definedName name="_xlnm.Print_Area" localSheetId="6">令和3年9月!$A$1:$J$141</definedName>
    <definedName name="_xlnm.Print_Area" localSheetId="0">令和3年度合計!$A$1:$I$170</definedName>
    <definedName name="_xlnm.Print_Area" localSheetId="10">令和4年1月!$A$1:$J$172</definedName>
    <definedName name="_xlnm.Print_Area" localSheetId="11">令和4年2月!$A$1:$I$170</definedName>
    <definedName name="_xlnm.Print_Area" localSheetId="12">令和4年3月!$A$1:$I$170</definedName>
    <definedName name="センタ時リスト出力">'[3]６．センタ化時のレコード数'!$D$78</definedName>
    <definedName name="センタ時一般車諸元情報">'[3]６．センタ化時のレコード数'!$D$49</definedName>
    <definedName name="センタ時一般車諸元履歴">'[3]６．センタ化時のレコード数'!$D$104</definedName>
    <definedName name="センタ時仮払い出し">'[3]６．センタ化時のレコード数'!$D$111</definedName>
    <definedName name="センタ時業務量統計">'[3]６．センタ化時のレコード数'!$D$10</definedName>
    <definedName name="センタ時指示状況">'[3]６．センタ化時のレコード数'!$D$84</definedName>
    <definedName name="センタ時指示範囲">'[3]６．センタ化時のレコード数'!$D$90</definedName>
    <definedName name="センタ時車両">'[3]６．センタ化時のレコード数'!$D$43</definedName>
    <definedName name="センタ時車両履歴">'[3]６．センタ化時のレコード数'!$D$97</definedName>
    <definedName name="センタ時送受信管理">'[3]６．センタ化時のレコード数'!$D$34</definedName>
    <definedName name="センタ時復元車両番号">'[3]６．センタ化時のレコード数'!$D$117</definedName>
    <definedName name="センタ時保有関係業務量">'[3]６．センタ化時のレコード数'!$D$19</definedName>
    <definedName name="センタ時保有車両数統計">'[3]６．センタ化時のレコード数'!$D$27</definedName>
    <definedName name="ワイドに" localSheetId="7">[4]!ワイドに</definedName>
    <definedName name="ワイドに" localSheetId="8">[4]!ワイドに</definedName>
    <definedName name="ワイドに" localSheetId="9">[4]!ワイドに</definedName>
    <definedName name="ワイドに" localSheetId="1">[4]!ワイドに</definedName>
    <definedName name="ワイドに" localSheetId="2">[4]!ワイドに</definedName>
    <definedName name="ワイドに" localSheetId="3">[4]!ワイドに</definedName>
    <definedName name="ワイドに" localSheetId="4">[4]!ワイドに</definedName>
    <definedName name="ワイドに" localSheetId="5">[4]!ワイドに</definedName>
    <definedName name="ワイドに" localSheetId="6">[4]!ワイドに</definedName>
    <definedName name="ワイドに" localSheetId="0">[4]!ワイドに</definedName>
    <definedName name="ワイドに" localSheetId="10">[4]!ワイドに</definedName>
    <definedName name="ワイドに" localSheetId="11">[4]!ワイドに</definedName>
    <definedName name="ワイドに" localSheetId="12">[4]!ワイドに</definedName>
    <definedName name="ワイドに">[4]!ワイドに</definedName>
    <definedName name="見やすく" localSheetId="7">[4]!見やすく</definedName>
    <definedName name="見やすく" localSheetId="8">[4]!見やすく</definedName>
    <definedName name="見やすく" localSheetId="9">[4]!見やすく</definedName>
    <definedName name="見やすく" localSheetId="1">[4]!見やすく</definedName>
    <definedName name="見やすく" localSheetId="2">[4]!見やすく</definedName>
    <definedName name="見やすく" localSheetId="3">[4]!見やすく</definedName>
    <definedName name="見やすく" localSheetId="4">[4]!見やすく</definedName>
    <definedName name="見やすく" localSheetId="5">[4]!見やすく</definedName>
    <definedName name="見やすく" localSheetId="6">[4]!見やすく</definedName>
    <definedName name="見やすく" localSheetId="0">[4]!見やすく</definedName>
    <definedName name="見やすく" localSheetId="10">[4]!見やすく</definedName>
    <definedName name="見やすく" localSheetId="11">[4]!見やすく</definedName>
    <definedName name="見やすく" localSheetId="12">[4]!見やすく</definedName>
    <definedName name="見やすく">[4]!見やすく</definedName>
    <definedName name="増加量業務量統計">'[3]７．レコードの増加量'!$D$10</definedName>
    <definedName name="増加量指示範囲">'[3]７．レコードの増加量'!$D$39</definedName>
    <definedName name="増加量保有関係業務量">'[3]７．レコードの増加量'!$D$19</definedName>
    <definedName name="増加量保有車両数統計">'[3]７．レコードの増加量'!$D$27</definedName>
    <definedName name="平成２０年度末リスト出力">'[3]８．平成２０年度末のレコード数'!$D$46</definedName>
    <definedName name="平成２０年度末一般車諸元情報">'[3]８．平成２０年度末のレコード数'!$D$17</definedName>
    <definedName name="平成２０年度末一般車諸元履歴">'[3]８．平成２０年度末のレコード数'!$D$61</definedName>
    <definedName name="平成２０年度末車両">'[3]８．平成２０年度末のレコード数'!$D$11</definedName>
    <definedName name="平成２０年度末車両履歴">'[3]８．平成２０年度末のレコード数'!$D$54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" i="13" l="1"/>
  <c r="I11" i="13"/>
  <c r="I101" i="13" s="1"/>
  <c r="I12" i="13"/>
  <c r="I13" i="13"/>
  <c r="I90" i="13" s="1"/>
  <c r="E91" i="13" s="1"/>
  <c r="E14" i="13"/>
  <c r="F14" i="13"/>
  <c r="G14" i="13"/>
  <c r="G88" i="13" s="1"/>
  <c r="G106" i="13" s="1"/>
  <c r="H14" i="13"/>
  <c r="I14" i="13" s="1"/>
  <c r="I15" i="13"/>
  <c r="I16" i="13"/>
  <c r="E17" i="13"/>
  <c r="F17" i="13"/>
  <c r="F89" i="13" s="1"/>
  <c r="F107" i="13" s="1"/>
  <c r="G17" i="13"/>
  <c r="H17" i="13"/>
  <c r="I17" i="13"/>
  <c r="I19" i="13"/>
  <c r="I20" i="13"/>
  <c r="E21" i="13"/>
  <c r="F21" i="13"/>
  <c r="G21" i="13"/>
  <c r="I21" i="13" s="1"/>
  <c r="H21" i="13"/>
  <c r="I22" i="13"/>
  <c r="I23" i="13"/>
  <c r="I24" i="13"/>
  <c r="I25" i="13"/>
  <c r="E28" i="13"/>
  <c r="F28" i="13"/>
  <c r="I28" i="13"/>
  <c r="I33" i="13"/>
  <c r="I34" i="13"/>
  <c r="I35" i="13"/>
  <c r="I36" i="13"/>
  <c r="E37" i="13"/>
  <c r="F37" i="13"/>
  <c r="G37" i="13"/>
  <c r="H37" i="13"/>
  <c r="I39" i="13"/>
  <c r="I40" i="13"/>
  <c r="I42" i="13"/>
  <c r="I47" i="13"/>
  <c r="I52" i="13"/>
  <c r="A55" i="13"/>
  <c r="I57" i="13"/>
  <c r="A58" i="13"/>
  <c r="A59" i="13"/>
  <c r="E64" i="13"/>
  <c r="F64" i="13"/>
  <c r="I64" i="13"/>
  <c r="I65" i="13"/>
  <c r="I66" i="13"/>
  <c r="I67" i="13"/>
  <c r="I68" i="13"/>
  <c r="I69" i="13"/>
  <c r="I70" i="13"/>
  <c r="E71" i="13"/>
  <c r="F71" i="13"/>
  <c r="G71" i="13"/>
  <c r="H71" i="13"/>
  <c r="I72" i="13"/>
  <c r="I73" i="13"/>
  <c r="I74" i="13"/>
  <c r="I75" i="13"/>
  <c r="E76" i="13"/>
  <c r="F76" i="13"/>
  <c r="G76" i="13"/>
  <c r="H76" i="13"/>
  <c r="E81" i="13"/>
  <c r="F81" i="13"/>
  <c r="I81" i="13"/>
  <c r="E86" i="13"/>
  <c r="F86" i="13"/>
  <c r="I86" i="13"/>
  <c r="I95" i="13"/>
  <c r="I100" i="13" s="1"/>
  <c r="I96" i="13"/>
  <c r="I103" i="13" s="1"/>
  <c r="E100" i="13"/>
  <c r="F100" i="13"/>
  <c r="G100" i="13"/>
  <c r="H100" i="13"/>
  <c r="E101" i="13"/>
  <c r="F101" i="13"/>
  <c r="F102" i="13" s="1"/>
  <c r="G101" i="13"/>
  <c r="H101" i="13"/>
  <c r="H102" i="13" s="1"/>
  <c r="E102" i="13"/>
  <c r="E103" i="13"/>
  <c r="F103" i="13"/>
  <c r="F105" i="13" s="1"/>
  <c r="G103" i="13"/>
  <c r="H103" i="13"/>
  <c r="E104" i="13"/>
  <c r="E105" i="13" s="1"/>
  <c r="F104" i="13"/>
  <c r="G104" i="13"/>
  <c r="G105" i="13" s="1"/>
  <c r="H104" i="13"/>
  <c r="I104" i="13"/>
  <c r="A115" i="13"/>
  <c r="I117" i="13"/>
  <c r="A118" i="13"/>
  <c r="A119" i="13"/>
  <c r="E123" i="13"/>
  <c r="E125" i="13" s="1"/>
  <c r="F123" i="13"/>
  <c r="F125" i="13" s="1"/>
  <c r="I123" i="13"/>
  <c r="I125" i="13" s="1"/>
  <c r="I105" i="13" l="1"/>
  <c r="E108" i="13" s="1"/>
  <c r="G102" i="13"/>
  <c r="I102" i="13"/>
  <c r="I37" i="13"/>
  <c r="I89" i="13" s="1"/>
  <c r="I107" i="13" s="1"/>
  <c r="F88" i="13"/>
  <c r="F106" i="13" s="1"/>
  <c r="E88" i="13"/>
  <c r="E106" i="13" s="1"/>
  <c r="H105" i="13"/>
  <c r="I76" i="13"/>
  <c r="I88" i="13" s="1"/>
  <c r="I106" i="13" s="1"/>
  <c r="I71" i="13"/>
  <c r="E89" i="13"/>
  <c r="E107" i="13" s="1"/>
  <c r="H88" i="13"/>
  <c r="H106" i="13" s="1"/>
  <c r="I123" i="12"/>
  <c r="I125" i="12" s="1"/>
  <c r="F123" i="12"/>
  <c r="F125" i="12" s="1"/>
  <c r="E123" i="12"/>
  <c r="E125" i="12" s="1"/>
  <c r="A119" i="12"/>
  <c r="A118" i="12"/>
  <c r="I117" i="12"/>
  <c r="A115" i="12"/>
  <c r="E105" i="12"/>
  <c r="H104" i="12"/>
  <c r="G104" i="12"/>
  <c r="F104" i="12"/>
  <c r="E104" i="12"/>
  <c r="H103" i="12"/>
  <c r="H105" i="12" s="1"/>
  <c r="G103" i="12"/>
  <c r="G105" i="12" s="1"/>
  <c r="F103" i="12"/>
  <c r="F105" i="12" s="1"/>
  <c r="E103" i="12"/>
  <c r="H102" i="12"/>
  <c r="I101" i="12"/>
  <c r="H101" i="12"/>
  <c r="G101" i="12"/>
  <c r="F101" i="12"/>
  <c r="E101" i="12"/>
  <c r="H100" i="12"/>
  <c r="G100" i="12"/>
  <c r="G102" i="12" s="1"/>
  <c r="F100" i="12"/>
  <c r="F102" i="12" s="1"/>
  <c r="E100" i="12"/>
  <c r="E102" i="12" s="1"/>
  <c r="I96" i="12"/>
  <c r="I95" i="12"/>
  <c r="F88" i="12"/>
  <c r="F106" i="12" s="1"/>
  <c r="I86" i="12"/>
  <c r="F86" i="12"/>
  <c r="E86" i="12"/>
  <c r="I81" i="12"/>
  <c r="F81" i="12"/>
  <c r="E81" i="12"/>
  <c r="I76" i="12"/>
  <c r="H76" i="12"/>
  <c r="G76" i="12"/>
  <c r="F76" i="12"/>
  <c r="E76" i="12"/>
  <c r="I75" i="12"/>
  <c r="I74" i="12"/>
  <c r="I73" i="12"/>
  <c r="I72" i="12"/>
  <c r="H71" i="12"/>
  <c r="G71" i="12"/>
  <c r="I71" i="12" s="1"/>
  <c r="F71" i="12"/>
  <c r="E71" i="12"/>
  <c r="I70" i="12"/>
  <c r="I69" i="12"/>
  <c r="I68" i="12"/>
  <c r="I67" i="12"/>
  <c r="I66" i="12"/>
  <c r="I65" i="12"/>
  <c r="I64" i="12"/>
  <c r="F64" i="12"/>
  <c r="E64" i="12"/>
  <c r="A59" i="12"/>
  <c r="A58" i="12"/>
  <c r="I57" i="12"/>
  <c r="A55" i="12"/>
  <c r="I52" i="12"/>
  <c r="I47" i="12"/>
  <c r="I42" i="12"/>
  <c r="I40" i="12"/>
  <c r="I39" i="12"/>
  <c r="I37" i="12"/>
  <c r="H37" i="12"/>
  <c r="G37" i="12"/>
  <c r="F37" i="12"/>
  <c r="E37" i="12"/>
  <c r="I36" i="12"/>
  <c r="I35" i="12"/>
  <c r="I34" i="12"/>
  <c r="I33" i="12"/>
  <c r="I28" i="12"/>
  <c r="F28" i="12"/>
  <c r="E28" i="12"/>
  <c r="I25" i="12"/>
  <c r="I24" i="12"/>
  <c r="I23" i="12"/>
  <c r="I22" i="12"/>
  <c r="I21" i="12"/>
  <c r="H21" i="12"/>
  <c r="G21" i="12"/>
  <c r="F21" i="12"/>
  <c r="E21" i="12"/>
  <c r="E89" i="12" s="1"/>
  <c r="E107" i="12" s="1"/>
  <c r="I20" i="12"/>
  <c r="I19" i="12"/>
  <c r="H17" i="12"/>
  <c r="I17" i="12" s="1"/>
  <c r="G17" i="12"/>
  <c r="F17" i="12"/>
  <c r="E17" i="12"/>
  <c r="I16" i="12"/>
  <c r="I104" i="12" s="1"/>
  <c r="I15" i="12"/>
  <c r="I103" i="12" s="1"/>
  <c r="I105" i="12" s="1"/>
  <c r="E108" i="12" s="1"/>
  <c r="H14" i="12"/>
  <c r="H88" i="12" s="1"/>
  <c r="H106" i="12" s="1"/>
  <c r="G14" i="12"/>
  <c r="I14" i="12" s="1"/>
  <c r="F14" i="12"/>
  <c r="F89" i="12" s="1"/>
  <c r="F107" i="12" s="1"/>
  <c r="E14" i="12"/>
  <c r="E88" i="12" s="1"/>
  <c r="E106" i="12" s="1"/>
  <c r="I13" i="12"/>
  <c r="I12" i="12"/>
  <c r="I11" i="12"/>
  <c r="I90" i="12" s="1"/>
  <c r="E91" i="12" s="1"/>
  <c r="I10" i="12"/>
  <c r="I100" i="12" s="1"/>
  <c r="I102" i="12" s="1"/>
  <c r="I88" i="12" l="1"/>
  <c r="I106" i="12" s="1"/>
  <c r="I89" i="12"/>
  <c r="I107" i="12" s="1"/>
  <c r="G88" i="12"/>
  <c r="G106" i="12" s="1"/>
  <c r="I125" i="11" l="1"/>
  <c r="E125" i="11"/>
  <c r="I123" i="11"/>
  <c r="F123" i="11"/>
  <c r="F125" i="11" s="1"/>
  <c r="E123" i="11"/>
  <c r="A119" i="11"/>
  <c r="A118" i="11"/>
  <c r="I117" i="11"/>
  <c r="A115" i="11"/>
  <c r="H105" i="11"/>
  <c r="I104" i="11"/>
  <c r="H104" i="11"/>
  <c r="G104" i="11"/>
  <c r="F104" i="11"/>
  <c r="E104" i="11"/>
  <c r="E105" i="11" s="1"/>
  <c r="H103" i="11"/>
  <c r="G103" i="11"/>
  <c r="G105" i="11" s="1"/>
  <c r="F103" i="11"/>
  <c r="F105" i="11" s="1"/>
  <c r="E103" i="11"/>
  <c r="G102" i="11"/>
  <c r="H101" i="11"/>
  <c r="H102" i="11" s="1"/>
  <c r="G101" i="11"/>
  <c r="F101" i="11"/>
  <c r="E101" i="11"/>
  <c r="I100" i="11"/>
  <c r="H100" i="11"/>
  <c r="G100" i="11"/>
  <c r="F100" i="11"/>
  <c r="F102" i="11" s="1"/>
  <c r="E100" i="11"/>
  <c r="E102" i="11" s="1"/>
  <c r="I96" i="11"/>
  <c r="I95" i="11"/>
  <c r="E88" i="11"/>
  <c r="E106" i="11" s="1"/>
  <c r="I86" i="11"/>
  <c r="F86" i="11"/>
  <c r="E86" i="11"/>
  <c r="I81" i="11"/>
  <c r="F81" i="11"/>
  <c r="E81" i="11"/>
  <c r="H76" i="11"/>
  <c r="I76" i="11" s="1"/>
  <c r="G76" i="11"/>
  <c r="F76" i="11"/>
  <c r="E76" i="11"/>
  <c r="I75" i="11"/>
  <c r="I74" i="11"/>
  <c r="I73" i="11"/>
  <c r="I72" i="11"/>
  <c r="I71" i="11"/>
  <c r="H71" i="11"/>
  <c r="G71" i="11"/>
  <c r="F71" i="11"/>
  <c r="E71" i="11"/>
  <c r="I70" i="11"/>
  <c r="I69" i="11"/>
  <c r="I68" i="11"/>
  <c r="I67" i="11"/>
  <c r="I66" i="11"/>
  <c r="I65" i="11"/>
  <c r="I64" i="11"/>
  <c r="F64" i="11"/>
  <c r="E64" i="11"/>
  <c r="A59" i="11"/>
  <c r="A58" i="11"/>
  <c r="I57" i="11"/>
  <c r="A55" i="11"/>
  <c r="I52" i="11"/>
  <c r="I47" i="11"/>
  <c r="I42" i="11"/>
  <c r="I40" i="11"/>
  <c r="I39" i="11"/>
  <c r="H37" i="11"/>
  <c r="I37" i="11" s="1"/>
  <c r="G37" i="11"/>
  <c r="F37" i="11"/>
  <c r="E37" i="11"/>
  <c r="I36" i="11"/>
  <c r="I35" i="11"/>
  <c r="I34" i="11"/>
  <c r="I33" i="11"/>
  <c r="I28" i="11"/>
  <c r="F28" i="11"/>
  <c r="E28" i="11"/>
  <c r="I25" i="11"/>
  <c r="I24" i="11"/>
  <c r="I23" i="11"/>
  <c r="I22" i="11"/>
  <c r="H21" i="11"/>
  <c r="I21" i="11" s="1"/>
  <c r="G21" i="11"/>
  <c r="F21" i="11"/>
  <c r="E21" i="11"/>
  <c r="I20" i="11"/>
  <c r="I19" i="11"/>
  <c r="H17" i="11"/>
  <c r="G17" i="11"/>
  <c r="I17" i="11" s="1"/>
  <c r="F17" i="11"/>
  <c r="E17" i="11"/>
  <c r="E89" i="11" s="1"/>
  <c r="E107" i="11" s="1"/>
  <c r="I16" i="11"/>
  <c r="I15" i="11"/>
  <c r="I103" i="11" s="1"/>
  <c r="I105" i="11" s="1"/>
  <c r="E108" i="11" s="1"/>
  <c r="H14" i="11"/>
  <c r="H88" i="11" s="1"/>
  <c r="H106" i="11" s="1"/>
  <c r="G14" i="11"/>
  <c r="I14" i="11" s="1"/>
  <c r="F14" i="11"/>
  <c r="F89" i="11" s="1"/>
  <c r="F107" i="11" s="1"/>
  <c r="E14" i="11"/>
  <c r="I13" i="11"/>
  <c r="I12" i="11"/>
  <c r="I11" i="11"/>
  <c r="I101" i="11" s="1"/>
  <c r="I10" i="11"/>
  <c r="I89" i="11" l="1"/>
  <c r="I107" i="11" s="1"/>
  <c r="I88" i="11"/>
  <c r="I106" i="11" s="1"/>
  <c r="I102" i="11"/>
  <c r="I90" i="11"/>
  <c r="E91" i="11" s="1"/>
  <c r="F88" i="11"/>
  <c r="F106" i="11" s="1"/>
  <c r="G88" i="11"/>
  <c r="G106" i="11" s="1"/>
  <c r="F125" i="5" l="1"/>
  <c r="I123" i="5"/>
  <c r="I125" i="5" s="1"/>
  <c r="F123" i="5"/>
  <c r="E123" i="5"/>
  <c r="E125" i="5" s="1"/>
  <c r="A119" i="5"/>
  <c r="A118" i="5"/>
  <c r="I117" i="5"/>
  <c r="A115" i="5"/>
  <c r="E105" i="5"/>
  <c r="H104" i="5"/>
  <c r="H105" i="5" s="1"/>
  <c r="G104" i="5"/>
  <c r="F104" i="5"/>
  <c r="E104" i="5"/>
  <c r="H103" i="5"/>
  <c r="G103" i="5"/>
  <c r="G105" i="5" s="1"/>
  <c r="F103" i="5"/>
  <c r="F105" i="5" s="1"/>
  <c r="E103" i="5"/>
  <c r="H102" i="5"/>
  <c r="I101" i="5"/>
  <c r="H101" i="5"/>
  <c r="G101" i="5"/>
  <c r="G102" i="5" s="1"/>
  <c r="F101" i="5"/>
  <c r="E101" i="5"/>
  <c r="H100" i="5"/>
  <c r="G100" i="5"/>
  <c r="F100" i="5"/>
  <c r="F102" i="5" s="1"/>
  <c r="E100" i="5"/>
  <c r="E102" i="5" s="1"/>
  <c r="I96" i="5"/>
  <c r="I103" i="5" s="1"/>
  <c r="I105" i="5" s="1"/>
  <c r="E108" i="5" s="1"/>
  <c r="I95" i="5"/>
  <c r="I86" i="5"/>
  <c r="F86" i="5"/>
  <c r="E86" i="5"/>
  <c r="I81" i="5"/>
  <c r="F81" i="5"/>
  <c r="E81" i="5"/>
  <c r="I76" i="5"/>
  <c r="H76" i="5"/>
  <c r="G76" i="5"/>
  <c r="F76" i="5"/>
  <c r="E76" i="5"/>
  <c r="I75" i="5"/>
  <c r="I74" i="5"/>
  <c r="I73" i="5"/>
  <c r="I72" i="5"/>
  <c r="H71" i="5"/>
  <c r="G71" i="5"/>
  <c r="I71" i="5" s="1"/>
  <c r="F71" i="5"/>
  <c r="E71" i="5"/>
  <c r="I70" i="5"/>
  <c r="I69" i="5"/>
  <c r="I68" i="5"/>
  <c r="I67" i="5"/>
  <c r="I66" i="5"/>
  <c r="I65" i="5"/>
  <c r="I64" i="5"/>
  <c r="F64" i="5"/>
  <c r="E64" i="5"/>
  <c r="A59" i="5"/>
  <c r="A58" i="5"/>
  <c r="I57" i="5"/>
  <c r="A55" i="5"/>
  <c r="I52" i="5"/>
  <c r="I47" i="5"/>
  <c r="I42" i="5"/>
  <c r="I40" i="5"/>
  <c r="I39" i="5"/>
  <c r="I37" i="5"/>
  <c r="H37" i="5"/>
  <c r="G37" i="5"/>
  <c r="F37" i="5"/>
  <c r="E37" i="5"/>
  <c r="I36" i="5"/>
  <c r="I35" i="5"/>
  <c r="I34" i="5"/>
  <c r="I33" i="5"/>
  <c r="I28" i="5"/>
  <c r="F28" i="5"/>
  <c r="E28" i="5"/>
  <c r="I25" i="5"/>
  <c r="I24" i="5"/>
  <c r="I23" i="5"/>
  <c r="I22" i="5"/>
  <c r="I21" i="5"/>
  <c r="H21" i="5"/>
  <c r="G21" i="5"/>
  <c r="F21" i="5"/>
  <c r="E21" i="5"/>
  <c r="I20" i="5"/>
  <c r="I19" i="5"/>
  <c r="H17" i="5"/>
  <c r="H88" i="5" s="1"/>
  <c r="H106" i="5" s="1"/>
  <c r="G17" i="5"/>
  <c r="I17" i="5" s="1"/>
  <c r="F17" i="5"/>
  <c r="F88" i="5" s="1"/>
  <c r="F106" i="5" s="1"/>
  <c r="E17" i="5"/>
  <c r="I16" i="5"/>
  <c r="I104" i="5" s="1"/>
  <c r="I15" i="5"/>
  <c r="H14" i="5"/>
  <c r="G14" i="5"/>
  <c r="I14" i="5" s="1"/>
  <c r="F14" i="5"/>
  <c r="F89" i="5" s="1"/>
  <c r="F107" i="5" s="1"/>
  <c r="E14" i="5"/>
  <c r="E88" i="5" s="1"/>
  <c r="E106" i="5" s="1"/>
  <c r="I13" i="5"/>
  <c r="I12" i="5"/>
  <c r="I11" i="5"/>
  <c r="I90" i="5" s="1"/>
  <c r="E91" i="5" s="1"/>
  <c r="I10" i="5"/>
  <c r="I100" i="5" s="1"/>
  <c r="I102" i="5" s="1"/>
  <c r="I88" i="5" l="1"/>
  <c r="I106" i="5" s="1"/>
  <c r="I89" i="5"/>
  <c r="I107" i="5" s="1"/>
  <c r="E89" i="5"/>
  <c r="E107" i="5" s="1"/>
  <c r="G88" i="5"/>
  <c r="G106" i="5" s="1"/>
  <c r="A118" i="3" l="1"/>
  <c r="A117" i="3"/>
  <c r="A114" i="3"/>
  <c r="A59" i="3"/>
  <c r="A58" i="3"/>
  <c r="A55" i="3"/>
  <c r="I123" i="2" l="1"/>
  <c r="I125" i="2" s="1"/>
  <c r="F123" i="2"/>
  <c r="F125" i="2" s="1"/>
  <c r="E123" i="2"/>
  <c r="E125" i="2" s="1"/>
  <c r="A119" i="2"/>
  <c r="A118" i="2"/>
  <c r="I117" i="2"/>
  <c r="A115" i="2"/>
  <c r="H105" i="2"/>
  <c r="E105" i="2"/>
  <c r="H104" i="2"/>
  <c r="G104" i="2"/>
  <c r="F104" i="2"/>
  <c r="E104" i="2"/>
  <c r="H103" i="2"/>
  <c r="G103" i="2"/>
  <c r="G105" i="2" s="1"/>
  <c r="F103" i="2"/>
  <c r="F105" i="2" s="1"/>
  <c r="E103" i="2"/>
  <c r="H102" i="2"/>
  <c r="G102" i="2"/>
  <c r="I101" i="2"/>
  <c r="H101" i="2"/>
  <c r="G101" i="2"/>
  <c r="F101" i="2"/>
  <c r="E101" i="2"/>
  <c r="H100" i="2"/>
  <c r="G100" i="2"/>
  <c r="F100" i="2"/>
  <c r="F102" i="2" s="1"/>
  <c r="E100" i="2"/>
  <c r="E102" i="2" s="1"/>
  <c r="I96" i="2"/>
  <c r="I95" i="2"/>
  <c r="F88" i="2"/>
  <c r="F106" i="2" s="1"/>
  <c r="I86" i="2"/>
  <c r="F86" i="2"/>
  <c r="E86" i="2"/>
  <c r="I81" i="2"/>
  <c r="F81" i="2"/>
  <c r="E81" i="2"/>
  <c r="I76" i="2"/>
  <c r="H76" i="2"/>
  <c r="G76" i="2"/>
  <c r="F76" i="2"/>
  <c r="E76" i="2"/>
  <c r="I75" i="2"/>
  <c r="I74" i="2"/>
  <c r="I73" i="2"/>
  <c r="I72" i="2"/>
  <c r="H71" i="2"/>
  <c r="G71" i="2"/>
  <c r="I71" i="2" s="1"/>
  <c r="F71" i="2"/>
  <c r="E71" i="2"/>
  <c r="I70" i="2"/>
  <c r="I69" i="2"/>
  <c r="I68" i="2"/>
  <c r="I67" i="2"/>
  <c r="I66" i="2"/>
  <c r="I65" i="2"/>
  <c r="I64" i="2"/>
  <c r="F64" i="2"/>
  <c r="E64" i="2"/>
  <c r="A59" i="2"/>
  <c r="A58" i="2"/>
  <c r="I57" i="2"/>
  <c r="A55" i="2"/>
  <c r="I52" i="2"/>
  <c r="I47" i="2"/>
  <c r="I42" i="2"/>
  <c r="I40" i="2"/>
  <c r="I39" i="2"/>
  <c r="I37" i="2"/>
  <c r="H37" i="2"/>
  <c r="G37" i="2"/>
  <c r="F37" i="2"/>
  <c r="E37" i="2"/>
  <c r="I36" i="2"/>
  <c r="I35" i="2"/>
  <c r="I34" i="2"/>
  <c r="I33" i="2"/>
  <c r="I28" i="2"/>
  <c r="F28" i="2"/>
  <c r="E28" i="2"/>
  <c r="I25" i="2"/>
  <c r="I24" i="2"/>
  <c r="I23" i="2"/>
  <c r="I22" i="2"/>
  <c r="I21" i="2"/>
  <c r="H21" i="2"/>
  <c r="G21" i="2"/>
  <c r="F21" i="2"/>
  <c r="E21" i="2"/>
  <c r="E89" i="2" s="1"/>
  <c r="E107" i="2" s="1"/>
  <c r="I20" i="2"/>
  <c r="I19" i="2"/>
  <c r="H17" i="2"/>
  <c r="G17" i="2"/>
  <c r="I17" i="2" s="1"/>
  <c r="F17" i="2"/>
  <c r="E17" i="2"/>
  <c r="I16" i="2"/>
  <c r="I104" i="2" s="1"/>
  <c r="I15" i="2"/>
  <c r="I103" i="2" s="1"/>
  <c r="H14" i="2"/>
  <c r="H88" i="2" s="1"/>
  <c r="H106" i="2" s="1"/>
  <c r="G14" i="2"/>
  <c r="I14" i="2" s="1"/>
  <c r="F14" i="2"/>
  <c r="F89" i="2" s="1"/>
  <c r="F107" i="2" s="1"/>
  <c r="E14" i="2"/>
  <c r="E88" i="2" s="1"/>
  <c r="E106" i="2" s="1"/>
  <c r="I13" i="2"/>
  <c r="I12" i="2"/>
  <c r="I11" i="2"/>
  <c r="I90" i="2" s="1"/>
  <c r="E91" i="2" s="1"/>
  <c r="I10" i="2"/>
  <c r="I100" i="2" s="1"/>
  <c r="I102" i="2" s="1"/>
  <c r="I88" i="2" l="1"/>
  <c r="I106" i="2" s="1"/>
  <c r="I89" i="2"/>
  <c r="I107" i="2" s="1"/>
  <c r="I105" i="2"/>
  <c r="E108" i="2" s="1"/>
  <c r="G88" i="2"/>
  <c r="G106" i="2" s="1"/>
  <c r="H131" i="1" l="1"/>
  <c r="H130" i="1"/>
  <c r="I123" i="1"/>
  <c r="I125" i="1" s="1"/>
  <c r="F123" i="1"/>
  <c r="F125" i="1" s="1"/>
  <c r="E123" i="1"/>
  <c r="E125" i="1" s="1"/>
  <c r="A119" i="1"/>
  <c r="A118" i="1"/>
  <c r="I117" i="1"/>
  <c r="A115" i="1"/>
  <c r="H104" i="1"/>
  <c r="G104" i="1"/>
  <c r="F104" i="1"/>
  <c r="E104" i="1"/>
  <c r="H103" i="1"/>
  <c r="H105" i="1" s="1"/>
  <c r="G103" i="1"/>
  <c r="G105" i="1" s="1"/>
  <c r="F103" i="1"/>
  <c r="F105" i="1" s="1"/>
  <c r="E103" i="1"/>
  <c r="H101" i="1"/>
  <c r="G101" i="1"/>
  <c r="F101" i="1"/>
  <c r="E101" i="1"/>
  <c r="H100" i="1"/>
  <c r="G100" i="1"/>
  <c r="G102" i="1" s="1"/>
  <c r="F100" i="1"/>
  <c r="F102" i="1" s="1"/>
  <c r="E100" i="1"/>
  <c r="E102" i="1" s="1"/>
  <c r="I96" i="1"/>
  <c r="I95" i="1"/>
  <c r="I86" i="1"/>
  <c r="F86" i="1"/>
  <c r="E86" i="1"/>
  <c r="I81" i="1"/>
  <c r="F81" i="1"/>
  <c r="E81" i="1"/>
  <c r="H76" i="1"/>
  <c r="G76" i="1"/>
  <c r="F76" i="1"/>
  <c r="E76" i="1"/>
  <c r="I75" i="1"/>
  <c r="I74" i="1"/>
  <c r="I73" i="1"/>
  <c r="I72" i="1"/>
  <c r="H71" i="1"/>
  <c r="G71" i="1"/>
  <c r="F71" i="1"/>
  <c r="E71" i="1"/>
  <c r="I70" i="1"/>
  <c r="I69" i="1"/>
  <c r="I68" i="1"/>
  <c r="I67" i="1"/>
  <c r="I66" i="1"/>
  <c r="I65" i="1"/>
  <c r="I64" i="1"/>
  <c r="F64" i="1"/>
  <c r="E64" i="1"/>
  <c r="A59" i="1"/>
  <c r="A58" i="1"/>
  <c r="I57" i="1"/>
  <c r="A55" i="1"/>
  <c r="I52" i="1"/>
  <c r="I47" i="1"/>
  <c r="I42" i="1"/>
  <c r="I40" i="1"/>
  <c r="I39" i="1"/>
  <c r="H37" i="1"/>
  <c r="G37" i="1"/>
  <c r="F37" i="1"/>
  <c r="E37" i="1"/>
  <c r="I36" i="1"/>
  <c r="I35" i="1"/>
  <c r="I34" i="1"/>
  <c r="I33" i="1"/>
  <c r="I28" i="1"/>
  <c r="F28" i="1"/>
  <c r="E28" i="1"/>
  <c r="I25" i="1"/>
  <c r="I24" i="1"/>
  <c r="I23" i="1"/>
  <c r="I22" i="1"/>
  <c r="H21" i="1"/>
  <c r="G21" i="1"/>
  <c r="F21" i="1"/>
  <c r="E21" i="1"/>
  <c r="I20" i="1"/>
  <c r="I19" i="1"/>
  <c r="H17" i="1"/>
  <c r="G17" i="1"/>
  <c r="F17" i="1"/>
  <c r="E17" i="1"/>
  <c r="I16" i="1"/>
  <c r="I104" i="1" s="1"/>
  <c r="I15" i="1"/>
  <c r="I103" i="1" s="1"/>
  <c r="H14" i="1"/>
  <c r="G14" i="1"/>
  <c r="F14" i="1"/>
  <c r="E14" i="1"/>
  <c r="I13" i="1"/>
  <c r="I12" i="1"/>
  <c r="I11" i="1"/>
  <c r="I101" i="1" s="1"/>
  <c r="I10" i="1"/>
  <c r="I100" i="1" s="1"/>
  <c r="I14" i="1" l="1"/>
  <c r="I71" i="1"/>
  <c r="I17" i="1"/>
  <c r="E89" i="1"/>
  <c r="E107" i="1" s="1"/>
  <c r="I102" i="1"/>
  <c r="I21" i="1"/>
  <c r="I37" i="1"/>
  <c r="F88" i="1"/>
  <c r="F106" i="1" s="1"/>
  <c r="H88" i="1"/>
  <c r="H106" i="1" s="1"/>
  <c r="I76" i="1"/>
  <c r="E105" i="1"/>
  <c r="H102" i="1"/>
  <c r="I105" i="1"/>
  <c r="E108" i="1" s="1"/>
  <c r="G88" i="1"/>
  <c r="G106" i="1" s="1"/>
  <c r="I90" i="1"/>
  <c r="E91" i="1" s="1"/>
  <c r="F89" i="1"/>
  <c r="F107" i="1" s="1"/>
  <c r="E88" i="1"/>
  <c r="E106" i="1" s="1"/>
  <c r="I88" i="1" l="1"/>
  <c r="I106" i="1" s="1"/>
  <c r="I89" i="1"/>
  <c r="I107" i="1" s="1"/>
</calcChain>
</file>

<file path=xl/sharedStrings.xml><?xml version="1.0" encoding="utf-8"?>
<sst xmlns="http://schemas.openxmlformats.org/spreadsheetml/2006/main" count="3301" uniqueCount="270">
  <si>
    <t>検査関係業務量報告</t>
    <phoneticPr fontId="3"/>
  </si>
  <si>
    <t/>
  </si>
  <si>
    <t>令和 3年 4月</t>
    <phoneticPr fontId="3"/>
  </si>
  <si>
    <t>全国計</t>
    <phoneticPr fontId="3"/>
  </si>
  <si>
    <t>１．業務量統計</t>
    <rPh sb="2" eb="4">
      <t>ギョウム</t>
    </rPh>
    <rPh sb="4" eb="5">
      <t>リョウ</t>
    </rPh>
    <rPh sb="5" eb="7">
      <t>トウケイ</t>
    </rPh>
    <phoneticPr fontId="3"/>
  </si>
  <si>
    <t>（１／３）</t>
    <phoneticPr fontId="3"/>
  </si>
  <si>
    <t>★　業務量統計（窓口申請）</t>
    <rPh sb="2" eb="5">
      <t>ギョウムリョウ</t>
    </rPh>
    <rPh sb="8" eb="10">
      <t>マドグチ</t>
    </rPh>
    <rPh sb="10" eb="12">
      <t>シンセイ</t>
    </rPh>
    <phoneticPr fontId="3"/>
  </si>
  <si>
    <t>項　　　目</t>
    <phoneticPr fontId="3"/>
  </si>
  <si>
    <t>[本所]</t>
    <rPh sb="1" eb="3">
      <t>ホンジョ</t>
    </rPh>
    <phoneticPr fontId="3"/>
  </si>
  <si>
    <t>[出張計]</t>
    <rPh sb="1" eb="3">
      <t>シュッチョウ</t>
    </rPh>
    <rPh sb="3" eb="4">
      <t>ケイ</t>
    </rPh>
    <phoneticPr fontId="3"/>
  </si>
  <si>
    <t>有料件数</t>
  </si>
  <si>
    <t>無料件数</t>
  </si>
  <si>
    <t>件 数</t>
    <phoneticPr fontId="3"/>
  </si>
  <si>
    <t>新規検査</t>
    <rPh sb="0" eb="2">
      <t>シンキ</t>
    </rPh>
    <rPh sb="2" eb="4">
      <t>ケンサ</t>
    </rPh>
    <phoneticPr fontId="3"/>
  </si>
  <si>
    <t>新車新規</t>
  </si>
  <si>
    <t>型式指定</t>
  </si>
  <si>
    <t>持込</t>
    <phoneticPr fontId="3"/>
  </si>
  <si>
    <t>中古新規</t>
  </si>
  <si>
    <t>指定整備</t>
  </si>
  <si>
    <t>持込</t>
  </si>
  <si>
    <t>計</t>
    <rPh sb="0" eb="1">
      <t>ケイ</t>
    </rPh>
    <phoneticPr fontId="3"/>
  </si>
  <si>
    <t>継続検査</t>
    <phoneticPr fontId="3"/>
  </si>
  <si>
    <t>計</t>
  </si>
  <si>
    <t>臨時検査</t>
    <rPh sb="0" eb="2">
      <t>リンジ</t>
    </rPh>
    <rPh sb="2" eb="4">
      <t>ケンサ</t>
    </rPh>
    <phoneticPr fontId="3"/>
  </si>
  <si>
    <t>－</t>
  </si>
  <si>
    <t>予備検査</t>
  </si>
  <si>
    <t>構造変更</t>
  </si>
  <si>
    <t>［転入］</t>
    <phoneticPr fontId="3"/>
  </si>
  <si>
    <t>[管轄内転入]</t>
    <rPh sb="1" eb="3">
      <t>カンカツ</t>
    </rPh>
    <rPh sb="3" eb="4">
      <t>ナイ</t>
    </rPh>
    <rPh sb="4" eb="6">
      <t>テンニュウ</t>
    </rPh>
    <phoneticPr fontId="3"/>
  </si>
  <si>
    <t>［番号変更］</t>
    <rPh sb="1" eb="3">
      <t>バンゴウ</t>
    </rPh>
    <rPh sb="3" eb="5">
      <t>ヘンコウ</t>
    </rPh>
    <phoneticPr fontId="3"/>
  </si>
  <si>
    <t>予備検書換</t>
    <rPh sb="0" eb="5">
      <t>ヨビケンカキカエ</t>
    </rPh>
    <phoneticPr fontId="3"/>
  </si>
  <si>
    <t>新車</t>
    <rPh sb="0" eb="2">
      <t>シンシャ</t>
    </rPh>
    <phoneticPr fontId="3"/>
  </si>
  <si>
    <t>中古</t>
    <rPh sb="0" eb="2">
      <t>チュウコ</t>
    </rPh>
    <phoneticPr fontId="3"/>
  </si>
  <si>
    <t>記入申請</t>
  </si>
  <si>
    <t>－</t>
    <phoneticPr fontId="3"/>
  </si>
  <si>
    <t>－</t>
    <phoneticPr fontId="3"/>
  </si>
  <si>
    <t>［転入］</t>
    <phoneticPr fontId="3"/>
  </si>
  <si>
    <t>－</t>
    <phoneticPr fontId="3"/>
  </si>
  <si>
    <t>－</t>
    <phoneticPr fontId="3"/>
  </si>
  <si>
    <t>再交付</t>
    <phoneticPr fontId="3"/>
  </si>
  <si>
    <t>検査証</t>
    <phoneticPr fontId="3"/>
  </si>
  <si>
    <t>検査標章</t>
    <phoneticPr fontId="3"/>
  </si>
  <si>
    <t>予備検査証</t>
    <phoneticPr fontId="3"/>
  </si>
  <si>
    <t>限定検査証</t>
    <phoneticPr fontId="3"/>
  </si>
  <si>
    <t>所有者変更記録</t>
    <rPh sb="0" eb="3">
      <t>ショユウシャ</t>
    </rPh>
    <rPh sb="3" eb="5">
      <t>ヘンコウ</t>
    </rPh>
    <rPh sb="5" eb="7">
      <t>キロク</t>
    </rPh>
    <phoneticPr fontId="3"/>
  </si>
  <si>
    <t>検査記録事項証明（現在証明）</t>
    <rPh sb="0" eb="2">
      <t>ケンサ</t>
    </rPh>
    <rPh sb="2" eb="4">
      <t>キロク</t>
    </rPh>
    <rPh sb="4" eb="6">
      <t>ジコウ</t>
    </rPh>
    <rPh sb="6" eb="8">
      <t>ショウメイ</t>
    </rPh>
    <rPh sb="9" eb="11">
      <t>ゲンザイ</t>
    </rPh>
    <rPh sb="11" eb="13">
      <t>ショウメイ</t>
    </rPh>
    <phoneticPr fontId="3"/>
  </si>
  <si>
    <t>検査記録事項証明（詳細証明）</t>
    <rPh sb="0" eb="2">
      <t>ケンサ</t>
    </rPh>
    <rPh sb="2" eb="4">
      <t>キロク</t>
    </rPh>
    <rPh sb="4" eb="6">
      <t>ジコウ</t>
    </rPh>
    <rPh sb="6" eb="8">
      <t>ショウメイ</t>
    </rPh>
    <rPh sb="9" eb="11">
      <t>ショウサイ</t>
    </rPh>
    <rPh sb="11" eb="13">
      <t>ショウメイ</t>
    </rPh>
    <phoneticPr fontId="3"/>
  </si>
  <si>
    <t xml:space="preserve">検査証
返納届                                                                                                                                                                                                 </t>
    <rPh sb="0" eb="2">
      <t>ケンサ</t>
    </rPh>
    <rPh sb="2" eb="3">
      <t>ショウ</t>
    </rPh>
    <rPh sb="4" eb="6">
      <t>ヘンノウ</t>
    </rPh>
    <rPh sb="6" eb="7">
      <t>トド</t>
    </rPh>
    <phoneticPr fontId="3"/>
  </si>
  <si>
    <t>返納証明書交付</t>
    <rPh sb="0" eb="2">
      <t>ヘンノウ</t>
    </rPh>
    <rPh sb="2" eb="5">
      <t>ショウメイショ</t>
    </rPh>
    <rPh sb="5" eb="7">
      <t>コウフ</t>
    </rPh>
    <phoneticPr fontId="3"/>
  </si>
  <si>
    <t>解体届</t>
    <rPh sb="0" eb="2">
      <t>カイタイ</t>
    </rPh>
    <rPh sb="2" eb="3">
      <t>トド</t>
    </rPh>
    <phoneticPr fontId="3"/>
  </si>
  <si>
    <t>重量税還付</t>
    <rPh sb="0" eb="3">
      <t>ジュウリョウゼイ</t>
    </rPh>
    <rPh sb="3" eb="5">
      <t>カンプ</t>
    </rPh>
    <phoneticPr fontId="3"/>
  </si>
  <si>
    <t>滅失届</t>
    <rPh sb="0" eb="2">
      <t>メッシツ</t>
    </rPh>
    <rPh sb="2" eb="3">
      <t>トド</t>
    </rPh>
    <phoneticPr fontId="3"/>
  </si>
  <si>
    <t>用途廃止届</t>
    <rPh sb="0" eb="2">
      <t>ヨウト</t>
    </rPh>
    <rPh sb="2" eb="4">
      <t>ハイシ</t>
    </rPh>
    <rPh sb="4" eb="5">
      <t>トド</t>
    </rPh>
    <phoneticPr fontId="3"/>
  </si>
  <si>
    <r>
      <t>輸出届</t>
    </r>
    <r>
      <rPr>
        <sz val="10"/>
        <rFont val="ＭＳ ゴシック"/>
        <family val="3"/>
        <charset val="128"/>
      </rPr>
      <t>（輸出予定届出証明書交付）</t>
    </r>
    <rPh sb="0" eb="2">
      <t>ユシュツ</t>
    </rPh>
    <rPh sb="2" eb="3">
      <t>トド</t>
    </rPh>
    <rPh sb="4" eb="6">
      <t>ユシュツ</t>
    </rPh>
    <rPh sb="6" eb="8">
      <t>ヨテイ</t>
    </rPh>
    <rPh sb="8" eb="10">
      <t>トドケデ</t>
    </rPh>
    <rPh sb="10" eb="13">
      <t>ショウメイショ</t>
    </rPh>
    <rPh sb="13" eb="15">
      <t>コウフ</t>
    </rPh>
    <phoneticPr fontId="3"/>
  </si>
  <si>
    <t>一時使用中止</t>
    <rPh sb="0" eb="2">
      <t>イチジ</t>
    </rPh>
    <rPh sb="2" eb="4">
      <t>シヨウ</t>
    </rPh>
    <rPh sb="4" eb="6">
      <t>チュウシ</t>
    </rPh>
    <phoneticPr fontId="3"/>
  </si>
  <si>
    <t>滅失届</t>
  </si>
  <si>
    <t>用途廃止届</t>
  </si>
  <si>
    <t>輸出予定届出証明書返納</t>
    <rPh sb="0" eb="2">
      <t>ユシュツ</t>
    </rPh>
    <rPh sb="2" eb="4">
      <t>ヨテイ</t>
    </rPh>
    <rPh sb="4" eb="5">
      <t>トドケ</t>
    </rPh>
    <rPh sb="5" eb="6">
      <t>デ</t>
    </rPh>
    <rPh sb="6" eb="8">
      <t>ショウメイ</t>
    </rPh>
    <rPh sb="8" eb="9">
      <t>ショ</t>
    </rPh>
    <rPh sb="9" eb="11">
      <t>ヘンノウ</t>
    </rPh>
    <phoneticPr fontId="3"/>
  </si>
  <si>
    <t>再輸入見込届出</t>
    <rPh sb="0" eb="1">
      <t>サイ</t>
    </rPh>
    <rPh sb="1" eb="3">
      <t>ユニュウ</t>
    </rPh>
    <rPh sb="3" eb="5">
      <t>ミコ</t>
    </rPh>
    <rPh sb="5" eb="6">
      <t>トド</t>
    </rPh>
    <rPh sb="6" eb="7">
      <t>デ</t>
    </rPh>
    <phoneticPr fontId="3"/>
  </si>
  <si>
    <t>（２／３）</t>
    <phoneticPr fontId="3"/>
  </si>
  <si>
    <t>[限定
検査証
交付]</t>
    <rPh sb="8" eb="10">
      <t>コウフ</t>
    </rPh>
    <phoneticPr fontId="3"/>
  </si>
  <si>
    <t>[新規検査]</t>
    <rPh sb="1" eb="3">
      <t>シンキ</t>
    </rPh>
    <rPh sb="3" eb="5">
      <t>ケンサ</t>
    </rPh>
    <phoneticPr fontId="3"/>
  </si>
  <si>
    <t>[継続検査]</t>
    <rPh sb="1" eb="3">
      <t>ケイゾク</t>
    </rPh>
    <rPh sb="3" eb="5">
      <t>ケンサ</t>
    </rPh>
    <phoneticPr fontId="3"/>
  </si>
  <si>
    <t>[予備検査]</t>
    <rPh sb="1" eb="3">
      <t>ヨビ</t>
    </rPh>
    <rPh sb="3" eb="5">
      <t>ケンサ</t>
    </rPh>
    <phoneticPr fontId="3"/>
  </si>
  <si>
    <t>[限定
検査証
提示]</t>
    <phoneticPr fontId="3"/>
  </si>
  <si>
    <t>[新規検査]</t>
    <phoneticPr fontId="3"/>
  </si>
  <si>
    <t>指定整備</t>
    <phoneticPr fontId="3"/>
  </si>
  <si>
    <t>持込</t>
    <phoneticPr fontId="3"/>
  </si>
  <si>
    <t>[継続検査]</t>
    <phoneticPr fontId="3"/>
  </si>
  <si>
    <t>指定整備</t>
    <phoneticPr fontId="3"/>
  </si>
  <si>
    <t>[予備検査]</t>
    <phoneticPr fontId="3"/>
  </si>
  <si>
    <t>持込</t>
    <phoneticPr fontId="3"/>
  </si>
  <si>
    <t>再申請
件数</t>
    <phoneticPr fontId="3"/>
  </si>
  <si>
    <t>新規検査</t>
    <phoneticPr fontId="3"/>
  </si>
  <si>
    <t>予備検査</t>
    <rPh sb="0" eb="2">
      <t>ヨビ</t>
    </rPh>
    <rPh sb="2" eb="4">
      <t>ケンサ</t>
    </rPh>
    <phoneticPr fontId="3"/>
  </si>
  <si>
    <t>構造変更</t>
    <rPh sb="0" eb="2">
      <t>コウゾウ</t>
    </rPh>
    <rPh sb="2" eb="4">
      <t>ヘンコウ</t>
    </rPh>
    <phoneticPr fontId="3"/>
  </si>
  <si>
    <t>再検査(不合格)
件数</t>
    <rPh sb="4" eb="7">
      <t>フゴウカク</t>
    </rPh>
    <phoneticPr fontId="3"/>
  </si>
  <si>
    <t>予備検査</t>
    <phoneticPr fontId="3"/>
  </si>
  <si>
    <t>－</t>
    <phoneticPr fontId="3"/>
  </si>
  <si>
    <t>媒体
申請
件数</t>
    <rPh sb="0" eb="2">
      <t>バイタイ</t>
    </rPh>
    <rPh sb="3" eb="5">
      <t>シンセイ</t>
    </rPh>
    <rPh sb="6" eb="8">
      <t>ケンスウ</t>
    </rPh>
    <phoneticPr fontId="3"/>
  </si>
  <si>
    <t>電子証明書</t>
    <rPh sb="0" eb="2">
      <t>デンシ</t>
    </rPh>
    <rPh sb="2" eb="5">
      <t>ショウメイショ</t>
    </rPh>
    <phoneticPr fontId="3"/>
  </si>
  <si>
    <t>記入申請</t>
    <rPh sb="0" eb="2">
      <t>キニュウ</t>
    </rPh>
    <rPh sb="2" eb="4">
      <t>シンセイ</t>
    </rPh>
    <phoneticPr fontId="3"/>
  </si>
  <si>
    <t>検査証返納</t>
    <rPh sb="0" eb="2">
      <t>ケンサ</t>
    </rPh>
    <rPh sb="2" eb="3">
      <t>ショウ</t>
    </rPh>
    <rPh sb="3" eb="5">
      <t>ヘンノウ</t>
    </rPh>
    <phoneticPr fontId="3"/>
  </si>
  <si>
    <t>車両番号標板交付件数</t>
    <rPh sb="0" eb="2">
      <t>シャリョウ</t>
    </rPh>
    <rPh sb="2" eb="4">
      <t>バンゴウ</t>
    </rPh>
    <rPh sb="4" eb="5">
      <t>ヒョウ</t>
    </rPh>
    <rPh sb="5" eb="6">
      <t>バン</t>
    </rPh>
    <rPh sb="6" eb="8">
      <t>コウフ</t>
    </rPh>
    <rPh sb="8" eb="10">
      <t>ケンスウ</t>
    </rPh>
    <phoneticPr fontId="3"/>
  </si>
  <si>
    <t>検　査　合　計</t>
    <phoneticPr fontId="3"/>
  </si>
  <si>
    <t>申　請　合　計</t>
    <rPh sb="0" eb="1">
      <t>サル</t>
    </rPh>
    <rPh sb="2" eb="3">
      <t>ショウ</t>
    </rPh>
    <phoneticPr fontId="3"/>
  </si>
  <si>
    <t>持　込　合　計</t>
    <rPh sb="0" eb="1">
      <t>モチ</t>
    </rPh>
    <rPh sb="2" eb="3">
      <t>コミ</t>
    </rPh>
    <rPh sb="4" eb="5">
      <t>ゴウ</t>
    </rPh>
    <rPh sb="6" eb="7">
      <t>ケイ</t>
    </rPh>
    <phoneticPr fontId="3"/>
  </si>
  <si>
    <t>再検査率</t>
    <rPh sb="0" eb="3">
      <t>サイケンサ</t>
    </rPh>
    <rPh sb="3" eb="4">
      <t>リツ</t>
    </rPh>
    <phoneticPr fontId="3"/>
  </si>
  <si>
    <t>★　業務量統計（軽自動車OSS申請）</t>
    <rPh sb="2" eb="5">
      <t>ギョウムリョウ</t>
    </rPh>
    <rPh sb="8" eb="12">
      <t>ケイジドウシャ</t>
    </rPh>
    <rPh sb="15" eb="17">
      <t>シンセイ</t>
    </rPh>
    <phoneticPr fontId="3"/>
  </si>
  <si>
    <t>項　　　目</t>
    <phoneticPr fontId="3"/>
  </si>
  <si>
    <t>件 数</t>
    <phoneticPr fontId="3"/>
  </si>
  <si>
    <t>新規検査</t>
    <phoneticPr fontId="3"/>
  </si>
  <si>
    <t>新車新規</t>
    <phoneticPr fontId="3"/>
  </si>
  <si>
    <t>継続検査</t>
    <phoneticPr fontId="3"/>
  </si>
  <si>
    <t>★　業務量統計（窓口申請＋軽自動車OSS申請）</t>
    <rPh sb="2" eb="5">
      <t>ギョウムリョウ</t>
    </rPh>
    <rPh sb="8" eb="10">
      <t>マドグチ</t>
    </rPh>
    <rPh sb="10" eb="12">
      <t>シンセイ</t>
    </rPh>
    <rPh sb="13" eb="14">
      <t>ケイ</t>
    </rPh>
    <rPh sb="14" eb="17">
      <t>ジドウシャ</t>
    </rPh>
    <rPh sb="20" eb="22">
      <t>シンセイ</t>
    </rPh>
    <phoneticPr fontId="3"/>
  </si>
  <si>
    <t>件 数</t>
    <phoneticPr fontId="3"/>
  </si>
  <si>
    <t>新車新規</t>
    <phoneticPr fontId="3"/>
  </si>
  <si>
    <t>継続検査</t>
    <phoneticPr fontId="3"/>
  </si>
  <si>
    <t>指定整備率</t>
    <rPh sb="0" eb="2">
      <t>シテイ</t>
    </rPh>
    <rPh sb="2" eb="4">
      <t>セイビ</t>
    </rPh>
    <rPh sb="4" eb="5">
      <t>リツ</t>
    </rPh>
    <phoneticPr fontId="3"/>
  </si>
  <si>
    <t>（３／３）</t>
    <phoneticPr fontId="3"/>
  </si>
  <si>
    <t>★　業務量統計（詳細）</t>
    <rPh sb="2" eb="5">
      <t>ギョウムリョウ</t>
    </rPh>
    <phoneticPr fontId="3"/>
  </si>
  <si>
    <t>申出記変</t>
    <rPh sb="0" eb="2">
      <t>モウシデ</t>
    </rPh>
    <rPh sb="2" eb="3">
      <t>キ</t>
    </rPh>
    <rPh sb="3" eb="4">
      <t>ヘン</t>
    </rPh>
    <phoneticPr fontId="3"/>
  </si>
  <si>
    <t>通常申請</t>
    <rPh sb="0" eb="2">
      <t>ツウジョウ</t>
    </rPh>
    <rPh sb="2" eb="4">
      <t>シンセイ</t>
    </rPh>
    <phoneticPr fontId="3"/>
  </si>
  <si>
    <t>２．重量税統計（窓口申請＋軽自動車OSS申請）</t>
    <phoneticPr fontId="3"/>
  </si>
  <si>
    <t>自家用</t>
    <rPh sb="0" eb="3">
      <t>ジカヨウ</t>
    </rPh>
    <phoneticPr fontId="3"/>
  </si>
  <si>
    <t>事業用</t>
    <rPh sb="0" eb="3">
      <t>ジギョウヨウ</t>
    </rPh>
    <phoneticPr fontId="3"/>
  </si>
  <si>
    <t>駐留軍</t>
    <rPh sb="0" eb="3">
      <t>チュウリュウグン</t>
    </rPh>
    <phoneticPr fontId="3"/>
  </si>
  <si>
    <t>２年</t>
    <rPh sb="1" eb="2">
      <t>ネン</t>
    </rPh>
    <phoneticPr fontId="3"/>
  </si>
  <si>
    <t>３年</t>
    <rPh sb="1" eb="2">
      <t>ネン</t>
    </rPh>
    <phoneticPr fontId="3"/>
  </si>
  <si>
    <t>件数</t>
    <rPh sb="0" eb="2">
      <t>ケンスウ</t>
    </rPh>
    <phoneticPr fontId="3"/>
  </si>
  <si>
    <t>非課税</t>
    <rPh sb="0" eb="3">
      <t>ヒカゼイ</t>
    </rPh>
    <phoneticPr fontId="3"/>
  </si>
  <si>
    <t>重量税</t>
    <rPh sb="0" eb="3">
      <t>ジュウリョウゼイ</t>
    </rPh>
    <phoneticPr fontId="3"/>
  </si>
  <si>
    <t>令和 3年 5月</t>
    <phoneticPr fontId="3"/>
  </si>
  <si>
    <t>全国計</t>
    <phoneticPr fontId="3"/>
  </si>
  <si>
    <t>（１／３）</t>
    <phoneticPr fontId="3"/>
  </si>
  <si>
    <t>項　　　目</t>
    <phoneticPr fontId="3"/>
  </si>
  <si>
    <t>持込</t>
    <phoneticPr fontId="3"/>
  </si>
  <si>
    <t>継続検査</t>
    <phoneticPr fontId="3"/>
  </si>
  <si>
    <t>［転入］</t>
    <phoneticPr fontId="3"/>
  </si>
  <si>
    <t>－</t>
    <phoneticPr fontId="3"/>
  </si>
  <si>
    <t>－</t>
    <phoneticPr fontId="3"/>
  </si>
  <si>
    <t>－</t>
    <phoneticPr fontId="3"/>
  </si>
  <si>
    <t>再交付</t>
    <phoneticPr fontId="3"/>
  </si>
  <si>
    <t>再交付</t>
    <phoneticPr fontId="3"/>
  </si>
  <si>
    <t>検査証</t>
    <phoneticPr fontId="3"/>
  </si>
  <si>
    <t>検査証</t>
    <phoneticPr fontId="3"/>
  </si>
  <si>
    <t>検査標章</t>
    <phoneticPr fontId="3"/>
  </si>
  <si>
    <t>－</t>
    <phoneticPr fontId="3"/>
  </si>
  <si>
    <t>－</t>
    <phoneticPr fontId="3"/>
  </si>
  <si>
    <t>（２／３）</t>
    <phoneticPr fontId="3"/>
  </si>
  <si>
    <t>（２／３）</t>
    <phoneticPr fontId="3"/>
  </si>
  <si>
    <t>項　　　目</t>
    <phoneticPr fontId="3"/>
  </si>
  <si>
    <t>件 数</t>
    <phoneticPr fontId="3"/>
  </si>
  <si>
    <t>[限定
検査証
提示]</t>
    <phoneticPr fontId="3"/>
  </si>
  <si>
    <t>[継続検査]</t>
    <phoneticPr fontId="3"/>
  </si>
  <si>
    <t>指定整備</t>
    <phoneticPr fontId="3"/>
  </si>
  <si>
    <t>[予備検査]</t>
    <phoneticPr fontId="3"/>
  </si>
  <si>
    <t>[予備検査]</t>
    <phoneticPr fontId="3"/>
  </si>
  <si>
    <t>新規検査</t>
    <phoneticPr fontId="3"/>
  </si>
  <si>
    <t>継続検査</t>
    <phoneticPr fontId="3"/>
  </si>
  <si>
    <t>予備検査</t>
    <phoneticPr fontId="3"/>
  </si>
  <si>
    <t>検　査　合　計</t>
    <phoneticPr fontId="3"/>
  </si>
  <si>
    <t>項　　　目</t>
    <phoneticPr fontId="3"/>
  </si>
  <si>
    <t>件 数</t>
    <phoneticPr fontId="3"/>
  </si>
  <si>
    <t>新車新規</t>
    <phoneticPr fontId="3"/>
  </si>
  <si>
    <t>項　　　目</t>
    <phoneticPr fontId="3"/>
  </si>
  <si>
    <t>持込</t>
    <phoneticPr fontId="3"/>
  </si>
  <si>
    <t>－</t>
    <phoneticPr fontId="3"/>
  </si>
  <si>
    <t>－</t>
    <phoneticPr fontId="3"/>
  </si>
  <si>
    <t>２．重量税統計（窓口申請＋軽自動車OSS申請）</t>
    <phoneticPr fontId="3"/>
  </si>
  <si>
    <t>２．重量税統計（窓口申請＋軽自動車OSS申請）</t>
    <phoneticPr fontId="3"/>
  </si>
  <si>
    <t>令和 3年 6月</t>
    <phoneticPr fontId="3"/>
  </si>
  <si>
    <t>項　　　目</t>
    <phoneticPr fontId="3"/>
  </si>
  <si>
    <t>－</t>
    <phoneticPr fontId="3"/>
  </si>
  <si>
    <t>再交付</t>
    <phoneticPr fontId="3"/>
  </si>
  <si>
    <t>[限定
検査証
提示]</t>
    <phoneticPr fontId="3"/>
  </si>
  <si>
    <t>[継続検査]</t>
    <phoneticPr fontId="3"/>
  </si>
  <si>
    <t>再申請
件数</t>
    <phoneticPr fontId="3"/>
  </si>
  <si>
    <t>２．重量税統計（窓口申請＋軽自動車OSS申請）</t>
    <phoneticPr fontId="3"/>
  </si>
  <si>
    <t>令和 3年 7月</t>
    <phoneticPr fontId="3"/>
  </si>
  <si>
    <t>－</t>
    <phoneticPr fontId="3"/>
  </si>
  <si>
    <t>検査関係業務量報告</t>
  </si>
  <si>
    <t>令和 3年 7月</t>
  </si>
  <si>
    <t>全国計</t>
  </si>
  <si>
    <t>指定整備</t>
    <phoneticPr fontId="3"/>
  </si>
  <si>
    <t>令和 3年 8月</t>
    <phoneticPr fontId="3"/>
  </si>
  <si>
    <t>［転入］</t>
    <phoneticPr fontId="3"/>
  </si>
  <si>
    <t>［転入］</t>
    <phoneticPr fontId="3"/>
  </si>
  <si>
    <t>検査証</t>
    <phoneticPr fontId="3"/>
  </si>
  <si>
    <t>予備検査証</t>
    <phoneticPr fontId="3"/>
  </si>
  <si>
    <t>限定検査証</t>
    <phoneticPr fontId="3"/>
  </si>
  <si>
    <t>－</t>
    <phoneticPr fontId="3"/>
  </si>
  <si>
    <t>指定整備</t>
    <phoneticPr fontId="3"/>
  </si>
  <si>
    <t>予備検査</t>
    <phoneticPr fontId="3"/>
  </si>
  <si>
    <t>－</t>
    <phoneticPr fontId="3"/>
  </si>
  <si>
    <t>継続検査</t>
    <phoneticPr fontId="3"/>
  </si>
  <si>
    <t>項　　　目</t>
    <phoneticPr fontId="3"/>
  </si>
  <si>
    <t>持込</t>
    <phoneticPr fontId="3"/>
  </si>
  <si>
    <t>令和 3年 9月</t>
    <phoneticPr fontId="3"/>
  </si>
  <si>
    <t>令和 3年 9月</t>
  </si>
  <si>
    <t>[新規検査]</t>
    <phoneticPr fontId="3"/>
  </si>
  <si>
    <t>令和 3年10月</t>
    <phoneticPr fontId="3"/>
  </si>
  <si>
    <t>令和 3年10月</t>
  </si>
  <si>
    <t>令和 3年11月</t>
    <phoneticPr fontId="3"/>
  </si>
  <si>
    <t>全国計</t>
    <phoneticPr fontId="3"/>
  </si>
  <si>
    <t>項　　　目</t>
    <phoneticPr fontId="3"/>
  </si>
  <si>
    <t>持込</t>
    <phoneticPr fontId="3"/>
  </si>
  <si>
    <t>継続検査</t>
    <phoneticPr fontId="3"/>
  </si>
  <si>
    <t>［転入］</t>
    <phoneticPr fontId="3"/>
  </si>
  <si>
    <t>－</t>
    <phoneticPr fontId="3"/>
  </si>
  <si>
    <t>－</t>
    <phoneticPr fontId="3"/>
  </si>
  <si>
    <t>検査証</t>
    <phoneticPr fontId="3"/>
  </si>
  <si>
    <t>限定検査証</t>
    <phoneticPr fontId="3"/>
  </si>
  <si>
    <t>－</t>
    <phoneticPr fontId="3"/>
  </si>
  <si>
    <t>令和 3年11月</t>
  </si>
  <si>
    <t>－</t>
    <phoneticPr fontId="3"/>
  </si>
  <si>
    <t>[新規検査]</t>
    <phoneticPr fontId="3"/>
  </si>
  <si>
    <t>指定整備</t>
    <phoneticPr fontId="3"/>
  </si>
  <si>
    <t>再申請
件数</t>
    <phoneticPr fontId="3"/>
  </si>
  <si>
    <t>新規検査</t>
    <phoneticPr fontId="3"/>
  </si>
  <si>
    <t>予備検査</t>
    <phoneticPr fontId="3"/>
  </si>
  <si>
    <t>－</t>
    <phoneticPr fontId="3"/>
  </si>
  <si>
    <t>－</t>
    <phoneticPr fontId="3"/>
  </si>
  <si>
    <t>－</t>
    <phoneticPr fontId="3"/>
  </si>
  <si>
    <t>令和 3年12月</t>
    <phoneticPr fontId="3"/>
  </si>
  <si>
    <t>令和 3年12月</t>
  </si>
  <si>
    <t>検査関係業務量報告</t>
    <phoneticPr fontId="3"/>
  </si>
  <si>
    <t>令和 4年 1月</t>
    <phoneticPr fontId="3"/>
  </si>
  <si>
    <t>全国計</t>
    <phoneticPr fontId="3"/>
  </si>
  <si>
    <t>項　　　目</t>
    <phoneticPr fontId="3"/>
  </si>
  <si>
    <t>件 数</t>
    <phoneticPr fontId="3"/>
  </si>
  <si>
    <t>持込</t>
    <phoneticPr fontId="3"/>
  </si>
  <si>
    <t>継続検査</t>
    <phoneticPr fontId="3"/>
  </si>
  <si>
    <t>［転入］</t>
    <phoneticPr fontId="3"/>
  </si>
  <si>
    <t>再交付</t>
    <phoneticPr fontId="3"/>
  </si>
  <si>
    <t>検査標章</t>
    <phoneticPr fontId="3"/>
  </si>
  <si>
    <t>限定検査証</t>
    <phoneticPr fontId="3"/>
  </si>
  <si>
    <t>令和 4年 1月</t>
  </si>
  <si>
    <t>件 数</t>
    <phoneticPr fontId="3"/>
  </si>
  <si>
    <t>[限定
検査証
提示]</t>
    <phoneticPr fontId="3"/>
  </si>
  <si>
    <t>[継続検査]</t>
    <phoneticPr fontId="3"/>
  </si>
  <si>
    <t>[予備検査]</t>
    <phoneticPr fontId="3"/>
  </si>
  <si>
    <t>新規検査</t>
    <phoneticPr fontId="3"/>
  </si>
  <si>
    <t>－</t>
    <phoneticPr fontId="3"/>
  </si>
  <si>
    <t>令和 4年 2月</t>
    <phoneticPr fontId="3"/>
  </si>
  <si>
    <t>全国計</t>
    <phoneticPr fontId="3"/>
  </si>
  <si>
    <t>（１／３）</t>
    <phoneticPr fontId="3"/>
  </si>
  <si>
    <t>［転入］</t>
    <phoneticPr fontId="3"/>
  </si>
  <si>
    <t>令和 4年 3月</t>
    <phoneticPr fontId="3"/>
  </si>
  <si>
    <t>持込</t>
    <phoneticPr fontId="3"/>
  </si>
  <si>
    <t>［転入］</t>
    <phoneticPr fontId="3"/>
  </si>
  <si>
    <t>（２／３）</t>
    <phoneticPr fontId="3"/>
  </si>
  <si>
    <t>[新規検査]</t>
    <phoneticPr fontId="3"/>
  </si>
  <si>
    <t>[継続検査]</t>
    <phoneticPr fontId="3"/>
  </si>
  <si>
    <t>再申請
件数</t>
    <phoneticPr fontId="3"/>
  </si>
  <si>
    <t>継続検査</t>
    <phoneticPr fontId="3"/>
  </si>
  <si>
    <t>予備検査</t>
    <phoneticPr fontId="3"/>
  </si>
  <si>
    <t>項　　　目</t>
    <phoneticPr fontId="3"/>
  </si>
  <si>
    <t>新規検査</t>
    <phoneticPr fontId="3"/>
  </si>
  <si>
    <t>（３／３）</t>
    <phoneticPr fontId="3"/>
  </si>
  <si>
    <t>－</t>
    <phoneticPr fontId="3"/>
  </si>
  <si>
    <t>件 数</t>
    <phoneticPr fontId="3"/>
  </si>
  <si>
    <t>項　　　目</t>
    <phoneticPr fontId="3"/>
  </si>
  <si>
    <t>（３／３）</t>
    <phoneticPr fontId="3"/>
  </si>
  <si>
    <t>検　査　合　計</t>
    <phoneticPr fontId="3"/>
  </si>
  <si>
    <t>持込</t>
    <phoneticPr fontId="3"/>
  </si>
  <si>
    <t>－</t>
    <phoneticPr fontId="3"/>
  </si>
  <si>
    <t>継続検査</t>
    <phoneticPr fontId="3"/>
  </si>
  <si>
    <t>新車新規</t>
    <phoneticPr fontId="3"/>
  </si>
  <si>
    <t>件 数</t>
    <phoneticPr fontId="3"/>
  </si>
  <si>
    <t>予備検査</t>
    <phoneticPr fontId="3"/>
  </si>
  <si>
    <t>新規検査</t>
    <phoneticPr fontId="3"/>
  </si>
  <si>
    <t>再申請
件数</t>
    <phoneticPr fontId="3"/>
  </si>
  <si>
    <t>指定整備</t>
    <phoneticPr fontId="3"/>
  </si>
  <si>
    <t>[予備検査]</t>
    <phoneticPr fontId="3"/>
  </si>
  <si>
    <t>[継続検査]</t>
    <phoneticPr fontId="3"/>
  </si>
  <si>
    <t>[新規検査]</t>
    <phoneticPr fontId="3"/>
  </si>
  <si>
    <t>[限定
検査証
提示]</t>
    <phoneticPr fontId="3"/>
  </si>
  <si>
    <t>項　　　目</t>
    <phoneticPr fontId="3"/>
  </si>
  <si>
    <t>（２／３）</t>
    <phoneticPr fontId="3"/>
  </si>
  <si>
    <t>限定検査証</t>
    <phoneticPr fontId="3"/>
  </si>
  <si>
    <t>予備検査証</t>
    <phoneticPr fontId="3"/>
  </si>
  <si>
    <t>検査標章</t>
    <phoneticPr fontId="3"/>
  </si>
  <si>
    <t>検査証</t>
    <phoneticPr fontId="3"/>
  </si>
  <si>
    <t>再交付</t>
    <phoneticPr fontId="3"/>
  </si>
  <si>
    <t>［転入］</t>
    <phoneticPr fontId="3"/>
  </si>
  <si>
    <t>（１／３）</t>
    <phoneticPr fontId="3"/>
  </si>
  <si>
    <t>全国計</t>
    <phoneticPr fontId="3"/>
  </si>
  <si>
    <t>令和 3年度</t>
    <phoneticPr fontId="3"/>
  </si>
  <si>
    <t>検査関係業務量報告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</si>
</sst>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_ "/>
    <numFmt numFmtId="177" formatCode="0.0%"/>
    <numFmt numFmtId="178" formatCode="#,##0_ 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24"/>
      <name val="ＭＳ ゴシック"/>
      <family val="3"/>
      <charset val="128"/>
    </font>
    <font>
      <sz val="6"/>
      <name val="ＭＳ Ｐゴシック"/>
      <family val="3"/>
      <charset val="128"/>
    </font>
    <font>
      <sz val="13"/>
      <name val="ＭＳ ゴシック"/>
      <family val="3"/>
      <charset val="128"/>
    </font>
    <font>
      <sz val="11"/>
      <name val="ＭＳ ゴシック"/>
      <family val="3"/>
      <charset val="128"/>
    </font>
    <font>
      <sz val="24"/>
      <name val="ＭＳ ゴシック"/>
      <family val="3"/>
      <charset val="128"/>
    </font>
    <font>
      <sz val="16"/>
      <name val="ＭＳ 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sz val="9"/>
      <name val="ＭＳ ゴシック"/>
      <family val="3"/>
      <charset val="128"/>
    </font>
    <font>
      <sz val="12"/>
      <name val="ＭＳ ゴシック"/>
      <family val="3"/>
      <charset val="128"/>
    </font>
    <font>
      <sz val="13"/>
      <name val="ＭＳ Ｐゴシック"/>
      <family val="3"/>
      <charset val="128"/>
    </font>
    <font>
      <sz val="10"/>
      <name val="ＭＳ ゴシック"/>
      <family val="3"/>
      <charset val="128"/>
    </font>
    <font>
      <sz val="13"/>
      <color indexed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7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>
      <alignment vertical="center"/>
    </xf>
  </cellStyleXfs>
  <cellXfs count="342">
    <xf numFmtId="0" fontId="0" fillId="0" borderId="0" xfId="0"/>
    <xf numFmtId="176" fontId="4" fillId="0" borderId="0" xfId="0" applyNumberFormat="1" applyFont="1" applyAlignment="1"/>
    <xf numFmtId="0" fontId="5" fillId="0" borderId="0" xfId="0" applyFont="1" applyAlignment="1"/>
    <xf numFmtId="0" fontId="6" fillId="0" borderId="0" xfId="0" applyFont="1" applyBorder="1" applyAlignment="1">
      <alignment horizontal="center"/>
    </xf>
    <xf numFmtId="0" fontId="7" fillId="0" borderId="0" xfId="0" applyFont="1" applyBorder="1" applyAlignment="1"/>
    <xf numFmtId="0" fontId="8" fillId="0" borderId="0" xfId="0" applyFont="1" applyBorder="1" applyAlignment="1"/>
    <xf numFmtId="0" fontId="5" fillId="0" borderId="0" xfId="0" applyFont="1" applyBorder="1" applyAlignment="1"/>
    <xf numFmtId="0" fontId="9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vertical="top"/>
    </xf>
    <xf numFmtId="0" fontId="4" fillId="0" borderId="0" xfId="0" applyFont="1" applyBorder="1" applyAlignment="1"/>
    <xf numFmtId="0" fontId="8" fillId="0" borderId="0" xfId="0" applyFont="1" applyBorder="1" applyAlignment="1">
      <alignment horizontal="justify" vertical="top"/>
    </xf>
    <xf numFmtId="0" fontId="8" fillId="0" borderId="0" xfId="0" applyFont="1" applyFill="1" applyBorder="1" applyAlignment="1">
      <alignment horizontal="center" vertical="top"/>
    </xf>
    <xf numFmtId="0" fontId="9" fillId="0" borderId="0" xfId="0" applyFont="1" applyBorder="1" applyAlignment="1">
      <alignment horizontal="justify" vertical="top"/>
    </xf>
    <xf numFmtId="0" fontId="11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/>
    <xf numFmtId="0" fontId="5" fillId="0" borderId="0" xfId="0" applyFont="1" applyFill="1" applyBorder="1" applyAlignment="1"/>
    <xf numFmtId="0" fontId="5" fillId="0" borderId="0" xfId="0" applyFont="1" applyFill="1" applyAlignment="1"/>
    <xf numFmtId="0" fontId="8" fillId="0" borderId="2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4" fillId="0" borderId="10" xfId="0" applyFont="1" applyBorder="1" applyAlignment="1">
      <alignment horizontal="justify" vertical="center"/>
    </xf>
    <xf numFmtId="3" fontId="4" fillId="0" borderId="11" xfId="0" applyNumberFormat="1" applyFont="1" applyBorder="1" applyAlignment="1">
      <alignment horizontal="right" vertical="center" shrinkToFit="1"/>
    </xf>
    <xf numFmtId="3" fontId="4" fillId="0" borderId="12" xfId="0" applyNumberFormat="1" applyFont="1" applyBorder="1" applyAlignment="1">
      <alignment horizontal="right" vertical="center" shrinkToFit="1"/>
    </xf>
    <xf numFmtId="3" fontId="4" fillId="0" borderId="10" xfId="0" applyNumberFormat="1" applyFont="1" applyBorder="1" applyAlignment="1">
      <alignment horizontal="right" vertical="center" shrinkToFit="1"/>
    </xf>
    <xf numFmtId="0" fontId="4" fillId="0" borderId="15" xfId="0" applyFont="1" applyBorder="1" applyAlignment="1">
      <alignment horizontal="justify" vertical="center"/>
    </xf>
    <xf numFmtId="3" fontId="4" fillId="0" borderId="16" xfId="0" applyNumberFormat="1" applyFont="1" applyBorder="1" applyAlignment="1">
      <alignment horizontal="right" vertical="center" shrinkToFit="1"/>
    </xf>
    <xf numFmtId="3" fontId="4" fillId="0" borderId="17" xfId="0" applyNumberFormat="1" applyFont="1" applyBorder="1" applyAlignment="1">
      <alignment horizontal="right" vertical="center" shrinkToFit="1"/>
    </xf>
    <xf numFmtId="3" fontId="4" fillId="0" borderId="15" xfId="0" applyNumberFormat="1" applyFont="1" applyBorder="1" applyAlignment="1">
      <alignment horizontal="right" vertical="center" shrinkToFit="1"/>
    </xf>
    <xf numFmtId="3" fontId="4" fillId="0" borderId="22" xfId="0" applyNumberFormat="1" applyFont="1" applyBorder="1" applyAlignment="1">
      <alignment horizontal="right" vertical="center" shrinkToFit="1"/>
    </xf>
    <xf numFmtId="3" fontId="4" fillId="0" borderId="26" xfId="0" applyNumberFormat="1" applyFont="1" applyBorder="1" applyAlignment="1">
      <alignment horizontal="right" vertical="center" shrinkToFit="1"/>
    </xf>
    <xf numFmtId="3" fontId="4" fillId="0" borderId="28" xfId="0" applyNumberFormat="1" applyFont="1" applyBorder="1" applyAlignment="1">
      <alignment horizontal="right" vertical="center" shrinkToFit="1"/>
    </xf>
    <xf numFmtId="0" fontId="4" fillId="0" borderId="21" xfId="0" applyFont="1" applyBorder="1" applyAlignment="1">
      <alignment horizontal="justify" vertical="center"/>
    </xf>
    <xf numFmtId="3" fontId="4" fillId="0" borderId="17" xfId="0" applyNumberFormat="1" applyFont="1" applyBorder="1" applyAlignment="1">
      <alignment horizontal="center" vertical="center" shrinkToFit="1"/>
    </xf>
    <xf numFmtId="3" fontId="4" fillId="0" borderId="16" xfId="0" applyNumberFormat="1" applyFont="1" applyBorder="1" applyAlignment="1">
      <alignment horizontal="center" vertical="center" shrinkToFit="1"/>
    </xf>
    <xf numFmtId="3" fontId="4" fillId="0" borderId="16" xfId="0" applyNumberFormat="1" applyFont="1" applyFill="1" applyBorder="1" applyAlignment="1">
      <alignment horizontal="right" vertical="center" shrinkToFit="1"/>
    </xf>
    <xf numFmtId="3" fontId="4" fillId="0" borderId="17" xfId="0" applyNumberFormat="1" applyFont="1" applyFill="1" applyBorder="1" applyAlignment="1">
      <alignment horizontal="right" vertical="center" shrinkToFit="1"/>
    </xf>
    <xf numFmtId="3" fontId="4" fillId="0" borderId="15" xfId="0" applyNumberFormat="1" applyFont="1" applyFill="1" applyBorder="1" applyAlignment="1">
      <alignment horizontal="right" vertical="center" shrinkToFit="1"/>
    </xf>
    <xf numFmtId="0" fontId="4" fillId="0" borderId="13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justify" vertical="center"/>
    </xf>
    <xf numFmtId="0" fontId="4" fillId="0" borderId="15" xfId="0" applyFont="1" applyFill="1" applyBorder="1" applyAlignment="1">
      <alignment horizontal="justify" vertical="center"/>
    </xf>
    <xf numFmtId="0" fontId="4" fillId="0" borderId="19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3" xfId="0" applyFont="1" applyBorder="1" applyAlignment="1">
      <alignment horizontal="justify" vertical="center"/>
    </xf>
    <xf numFmtId="0" fontId="4" fillId="0" borderId="14" xfId="0" applyFont="1" applyBorder="1" applyAlignment="1">
      <alignment horizontal="justify" vertical="center"/>
    </xf>
    <xf numFmtId="3" fontId="4" fillId="0" borderId="17" xfId="0" applyNumberFormat="1" applyFont="1" applyFill="1" applyBorder="1" applyAlignment="1">
      <alignment horizontal="center" vertical="center" shrinkToFit="1"/>
    </xf>
    <xf numFmtId="3" fontId="4" fillId="0" borderId="0" xfId="0" applyNumberFormat="1" applyFont="1" applyFill="1" applyBorder="1" applyAlignment="1">
      <alignment horizontal="right" vertical="center" shrinkToFit="1"/>
    </xf>
    <xf numFmtId="3" fontId="4" fillId="0" borderId="22" xfId="0" applyNumberFormat="1" applyFont="1" applyFill="1" applyBorder="1" applyAlignment="1">
      <alignment horizontal="right" vertical="center" shrinkToFit="1"/>
    </xf>
    <xf numFmtId="0" fontId="4" fillId="0" borderId="32" xfId="0" applyFont="1" applyFill="1" applyBorder="1" applyAlignment="1">
      <alignment horizontal="left" vertical="center"/>
    </xf>
    <xf numFmtId="0" fontId="4" fillId="0" borderId="35" xfId="0" applyFont="1" applyFill="1" applyBorder="1" applyAlignment="1">
      <alignment horizontal="left" vertical="center"/>
    </xf>
    <xf numFmtId="3" fontId="4" fillId="0" borderId="27" xfId="0" applyNumberFormat="1" applyFont="1" applyFill="1" applyBorder="1" applyAlignment="1">
      <alignment horizontal="right" vertical="center" shrinkToFit="1"/>
    </xf>
    <xf numFmtId="3" fontId="4" fillId="0" borderId="22" xfId="0" applyNumberFormat="1" applyFont="1" applyFill="1" applyBorder="1" applyAlignment="1">
      <alignment horizontal="center" vertical="center" shrinkToFit="1"/>
    </xf>
    <xf numFmtId="3" fontId="4" fillId="0" borderId="20" xfId="0" applyNumberFormat="1" applyFont="1" applyFill="1" applyBorder="1" applyAlignment="1">
      <alignment horizontal="right" vertical="center" shrinkToFit="1"/>
    </xf>
    <xf numFmtId="0" fontId="4" fillId="0" borderId="12" xfId="0" applyFont="1" applyFill="1" applyBorder="1" applyAlignment="1">
      <alignment horizontal="left" vertical="center" wrapText="1"/>
    </xf>
    <xf numFmtId="0" fontId="4" fillId="0" borderId="15" xfId="0" applyFont="1" applyFill="1" applyBorder="1" applyAlignment="1">
      <alignment horizontal="left" vertical="center" wrapText="1"/>
    </xf>
    <xf numFmtId="3" fontId="4" fillId="0" borderId="39" xfId="0" applyNumberFormat="1" applyFont="1" applyFill="1" applyBorder="1" applyAlignment="1">
      <alignment horizontal="right" vertical="center" shrinkToFit="1"/>
    </xf>
    <xf numFmtId="3" fontId="4" fillId="0" borderId="41" xfId="0" applyNumberFormat="1" applyFont="1" applyFill="1" applyBorder="1" applyAlignment="1">
      <alignment horizontal="right" vertical="center" shrinkToFit="1"/>
    </xf>
    <xf numFmtId="3" fontId="4" fillId="0" borderId="42" xfId="0" applyNumberFormat="1" applyFont="1" applyFill="1" applyBorder="1" applyAlignment="1">
      <alignment horizontal="center" vertical="center" shrinkToFit="1"/>
    </xf>
    <xf numFmtId="3" fontId="4" fillId="0" borderId="41" xfId="0" applyNumberFormat="1" applyFont="1" applyFill="1" applyBorder="1" applyAlignment="1">
      <alignment horizontal="center" vertical="center" shrinkToFit="1"/>
    </xf>
    <xf numFmtId="3" fontId="4" fillId="0" borderId="43" xfId="0" applyNumberFormat="1" applyFont="1" applyFill="1" applyBorder="1" applyAlignment="1">
      <alignment horizontal="right" vertical="center" shrinkToFit="1"/>
    </xf>
    <xf numFmtId="0" fontId="6" fillId="0" borderId="0" xfId="0" applyFont="1" applyAlignment="1">
      <alignment horizontal="center"/>
    </xf>
    <xf numFmtId="0" fontId="7" fillId="0" borderId="0" xfId="0" applyFont="1" applyAlignment="1"/>
    <xf numFmtId="0" fontId="8" fillId="0" borderId="0" xfId="0" applyFont="1" applyAlignment="1"/>
    <xf numFmtId="0" fontId="4" fillId="0" borderId="0" xfId="0" applyFont="1" applyAlignment="1">
      <alignment vertical="top"/>
    </xf>
    <xf numFmtId="0" fontId="4" fillId="0" borderId="0" xfId="0" applyFont="1" applyAlignment="1"/>
    <xf numFmtId="0" fontId="8" fillId="0" borderId="1" xfId="0" applyFont="1" applyBorder="1" applyAlignment="1">
      <alignment horizontal="center" vertical="center"/>
    </xf>
    <xf numFmtId="3" fontId="4" fillId="0" borderId="28" xfId="0" applyNumberFormat="1" applyFont="1" applyBorder="1" applyAlignment="1">
      <alignment vertical="center" shrinkToFit="1"/>
    </xf>
    <xf numFmtId="3" fontId="4" fillId="0" borderId="20" xfId="0" applyNumberFormat="1" applyFont="1" applyBorder="1" applyAlignment="1">
      <alignment vertical="center" shrinkToFit="1"/>
    </xf>
    <xf numFmtId="3" fontId="4" fillId="0" borderId="22" xfId="0" applyNumberFormat="1" applyFont="1" applyBorder="1" applyAlignment="1">
      <alignment horizontal="center" vertical="center" shrinkToFit="1"/>
    </xf>
    <xf numFmtId="0" fontId="4" fillId="0" borderId="15" xfId="0" applyFont="1" applyBorder="1" applyAlignment="1">
      <alignment vertical="center"/>
    </xf>
    <xf numFmtId="3" fontId="4" fillId="0" borderId="26" xfId="0" applyNumberFormat="1" applyFont="1" applyBorder="1" applyAlignment="1">
      <alignment vertical="center" shrinkToFit="1"/>
    </xf>
    <xf numFmtId="3" fontId="4" fillId="0" borderId="17" xfId="0" applyNumberFormat="1" applyFont="1" applyBorder="1" applyAlignment="1">
      <alignment vertical="center" shrinkToFit="1"/>
    </xf>
    <xf numFmtId="3" fontId="4" fillId="0" borderId="30" xfId="0" applyNumberFormat="1" applyFont="1" applyBorder="1" applyAlignment="1">
      <alignment horizontal="right" vertical="center" shrinkToFit="1"/>
    </xf>
    <xf numFmtId="3" fontId="4" fillId="0" borderId="18" xfId="0" applyNumberFormat="1" applyFont="1" applyBorder="1" applyAlignment="1">
      <alignment horizontal="right" vertical="center" shrinkToFit="1"/>
    </xf>
    <xf numFmtId="0" fontId="4" fillId="0" borderId="12" xfId="0" applyFont="1" applyBorder="1" applyAlignment="1">
      <alignment vertical="center" wrapText="1"/>
    </xf>
    <xf numFmtId="0" fontId="12" fillId="0" borderId="15" xfId="0" applyFont="1" applyFill="1" applyBorder="1" applyAlignment="1">
      <alignment vertical="center" wrapText="1"/>
    </xf>
    <xf numFmtId="3" fontId="4" fillId="0" borderId="26" xfId="0" applyNumberFormat="1" applyFont="1" applyFill="1" applyBorder="1" applyAlignment="1">
      <alignment horizontal="right" vertical="center" shrinkToFit="1"/>
    </xf>
    <xf numFmtId="3" fontId="4" fillId="0" borderId="20" xfId="0" applyNumberFormat="1" applyFont="1" applyBorder="1" applyAlignment="1">
      <alignment horizontal="center" vertical="center" shrinkToFit="1"/>
    </xf>
    <xf numFmtId="3" fontId="4" fillId="0" borderId="16" xfId="0" applyNumberFormat="1" applyFont="1" applyFill="1" applyBorder="1" applyAlignment="1">
      <alignment vertical="center" shrinkToFit="1"/>
    </xf>
    <xf numFmtId="3" fontId="4" fillId="0" borderId="17" xfId="0" applyNumberFormat="1" applyFont="1" applyFill="1" applyBorder="1" applyAlignment="1">
      <alignment vertical="center" shrinkToFit="1"/>
    </xf>
    <xf numFmtId="3" fontId="4" fillId="0" borderId="45" xfId="0" applyNumberFormat="1" applyFont="1" applyBorder="1" applyAlignment="1">
      <alignment horizontal="right" vertical="center" shrinkToFit="1"/>
    </xf>
    <xf numFmtId="3" fontId="4" fillId="0" borderId="4" xfId="0" applyNumberFormat="1" applyFont="1" applyFill="1" applyBorder="1" applyAlignment="1">
      <alignment horizontal="right" vertical="center" shrinkToFit="1"/>
    </xf>
    <xf numFmtId="3" fontId="4" fillId="0" borderId="4" xfId="0" applyNumberFormat="1" applyFont="1" applyBorder="1" applyAlignment="1">
      <alignment horizontal="right" vertical="center" shrinkToFit="1"/>
    </xf>
    <xf numFmtId="3" fontId="4" fillId="0" borderId="45" xfId="0" applyNumberFormat="1" applyFont="1" applyBorder="1" applyAlignment="1">
      <alignment horizontal="center" vertical="center" shrinkToFit="1"/>
    </xf>
    <xf numFmtId="3" fontId="4" fillId="0" borderId="46" xfId="0" applyNumberFormat="1" applyFont="1" applyBorder="1" applyAlignment="1">
      <alignment horizontal="center" vertical="center" shrinkToFit="1"/>
    </xf>
    <xf numFmtId="3" fontId="4" fillId="0" borderId="5" xfId="0" applyNumberFormat="1" applyFont="1" applyFill="1" applyBorder="1" applyAlignment="1">
      <alignment horizontal="right" vertical="center" shrinkToFit="1"/>
    </xf>
    <xf numFmtId="177" fontId="4" fillId="0" borderId="6" xfId="1" applyNumberFormat="1" applyFont="1" applyBorder="1" applyAlignment="1">
      <alignment horizontal="right" vertical="center" shrinkToFit="1"/>
    </xf>
    <xf numFmtId="177" fontId="4" fillId="0" borderId="0" xfId="1" applyNumberFormat="1" applyFont="1" applyFill="1" applyBorder="1" applyAlignment="1" applyProtection="1">
      <alignment horizontal="right" vertical="center" shrinkToFit="1"/>
      <protection hidden="1"/>
    </xf>
    <xf numFmtId="0" fontId="9" fillId="0" borderId="0" xfId="0" applyFont="1" applyFill="1" applyBorder="1" applyAlignment="1">
      <alignment horizontal="justify" vertical="top"/>
    </xf>
    <xf numFmtId="0" fontId="8" fillId="0" borderId="0" xfId="2" applyFont="1" applyFill="1" applyBorder="1" applyAlignment="1">
      <alignment vertical="center"/>
    </xf>
    <xf numFmtId="178" fontId="9" fillId="0" borderId="0" xfId="0" applyNumberFormat="1" applyFont="1" applyFill="1" applyBorder="1" applyAlignment="1">
      <alignment horizontal="right" vertical="center"/>
    </xf>
    <xf numFmtId="0" fontId="1" fillId="0" borderId="0" xfId="0" applyFont="1" applyFill="1"/>
    <xf numFmtId="0" fontId="8" fillId="0" borderId="1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176" fontId="4" fillId="0" borderId="0" xfId="0" applyNumberFormat="1" applyFont="1" applyFill="1" applyAlignment="1"/>
    <xf numFmtId="0" fontId="4" fillId="0" borderId="45" xfId="2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justify" vertical="center"/>
    </xf>
    <xf numFmtId="3" fontId="4" fillId="0" borderId="47" xfId="0" applyNumberFormat="1" applyFont="1" applyFill="1" applyBorder="1" applyAlignment="1">
      <alignment horizontal="right" vertical="center" shrinkToFit="1"/>
    </xf>
    <xf numFmtId="3" fontId="4" fillId="0" borderId="45" xfId="0" applyNumberFormat="1" applyFont="1" applyFill="1" applyBorder="1" applyAlignment="1">
      <alignment horizontal="right" vertical="center" shrinkToFit="1"/>
    </xf>
    <xf numFmtId="3" fontId="4" fillId="0" borderId="45" xfId="0" applyNumberFormat="1" applyFont="1" applyFill="1" applyBorder="1" applyAlignment="1">
      <alignment horizontal="center" vertical="center" shrinkToFit="1"/>
    </xf>
    <xf numFmtId="3" fontId="4" fillId="0" borderId="5" xfId="0" applyNumberFormat="1" applyFont="1" applyBorder="1" applyAlignment="1">
      <alignment horizontal="right" vertical="center" shrinkToFit="1"/>
    </xf>
    <xf numFmtId="0" fontId="5" fillId="0" borderId="0" xfId="0" applyFont="1" applyFill="1" applyAlignment="1">
      <alignment vertical="center"/>
    </xf>
    <xf numFmtId="0" fontId="4" fillId="0" borderId="48" xfId="0" applyFont="1" applyFill="1" applyBorder="1" applyAlignment="1">
      <alignment horizontal="justify" vertical="center"/>
    </xf>
    <xf numFmtId="3" fontId="4" fillId="0" borderId="49" xfId="0" applyNumberFormat="1" applyFont="1" applyFill="1" applyBorder="1" applyAlignment="1">
      <alignment horizontal="right" vertical="center" shrinkToFit="1"/>
    </xf>
    <xf numFmtId="3" fontId="4" fillId="0" borderId="50" xfId="0" applyNumberFormat="1" applyFont="1" applyFill="1" applyBorder="1" applyAlignment="1">
      <alignment horizontal="right" vertical="center" shrinkToFit="1"/>
    </xf>
    <xf numFmtId="3" fontId="4" fillId="0" borderId="42" xfId="0" applyNumberFormat="1" applyFont="1" applyFill="1" applyBorder="1" applyAlignment="1">
      <alignment horizontal="right" vertical="center" shrinkToFit="1"/>
    </xf>
    <xf numFmtId="0" fontId="4" fillId="0" borderId="54" xfId="0" applyFont="1" applyFill="1" applyBorder="1" applyAlignment="1">
      <alignment horizontal="justify" vertical="center"/>
    </xf>
    <xf numFmtId="3" fontId="4" fillId="0" borderId="32" xfId="0" applyNumberFormat="1" applyFont="1" applyFill="1" applyBorder="1" applyAlignment="1">
      <alignment horizontal="right" vertical="center" shrinkToFit="1"/>
    </xf>
    <xf numFmtId="3" fontId="4" fillId="0" borderId="14" xfId="0" applyNumberFormat="1" applyFont="1" applyFill="1" applyBorder="1" applyAlignment="1">
      <alignment horizontal="right" vertical="center" shrinkToFit="1"/>
    </xf>
    <xf numFmtId="0" fontId="4" fillId="0" borderId="43" xfId="0" applyFont="1" applyFill="1" applyBorder="1" applyAlignment="1">
      <alignment horizontal="justify" vertical="center"/>
    </xf>
    <xf numFmtId="3" fontId="4" fillId="0" borderId="56" xfId="0" applyNumberFormat="1" applyFont="1" applyFill="1" applyBorder="1" applyAlignment="1">
      <alignment horizontal="right" vertical="center" shrinkToFit="1"/>
    </xf>
    <xf numFmtId="177" fontId="4" fillId="0" borderId="6" xfId="1" applyNumberFormat="1" applyFont="1" applyFill="1" applyBorder="1" applyAlignment="1">
      <alignment horizontal="right" vertical="center" shrinkToFit="1"/>
    </xf>
    <xf numFmtId="0" fontId="5" fillId="0" borderId="0" xfId="0" applyFont="1" applyFill="1" applyBorder="1" applyAlignment="1">
      <alignment horizontal="justify" vertical="center"/>
    </xf>
    <xf numFmtId="178" fontId="14" fillId="0" borderId="0" xfId="0" applyNumberFormat="1" applyFont="1" applyFill="1" applyBorder="1" applyAlignment="1">
      <alignment horizontal="right" vertical="center" shrinkToFit="1"/>
    </xf>
    <xf numFmtId="0" fontId="5" fillId="0" borderId="0" xfId="0" applyFont="1" applyAlignment="1">
      <alignment vertical="center"/>
    </xf>
    <xf numFmtId="3" fontId="4" fillId="0" borderId="50" xfId="0" applyNumberFormat="1" applyFont="1" applyFill="1" applyBorder="1" applyAlignment="1">
      <alignment horizontal="center" vertical="center" shrinkToFit="1"/>
    </xf>
    <xf numFmtId="0" fontId="8" fillId="0" borderId="55" xfId="0" applyFont="1" applyFill="1" applyBorder="1" applyAlignment="1">
      <alignment vertical="center"/>
    </xf>
    <xf numFmtId="0" fontId="11" fillId="0" borderId="0" xfId="0" applyFont="1"/>
    <xf numFmtId="0" fontId="9" fillId="0" borderId="7" xfId="0" applyFont="1" applyBorder="1" applyAlignment="1">
      <alignment horizontal="justify" vertical="center"/>
    </xf>
    <xf numFmtId="0" fontId="13" fillId="0" borderId="53" xfId="0" applyFont="1" applyBorder="1" applyAlignment="1">
      <alignment horizontal="justify" vertical="center"/>
    </xf>
    <xf numFmtId="0" fontId="9" fillId="0" borderId="13" xfId="0" applyFont="1" applyBorder="1" applyAlignment="1">
      <alignment horizontal="center" vertical="center"/>
    </xf>
    <xf numFmtId="0" fontId="13" fillId="0" borderId="64" xfId="0" applyFont="1" applyBorder="1" applyAlignment="1">
      <alignment horizontal="justify" vertical="center"/>
    </xf>
    <xf numFmtId="178" fontId="5" fillId="0" borderId="39" xfId="0" applyNumberFormat="1" applyFont="1" applyBorder="1" applyAlignment="1">
      <alignment horizontal="center" vertical="center"/>
    </xf>
    <xf numFmtId="178" fontId="5" fillId="0" borderId="41" xfId="0" applyNumberFormat="1" applyFont="1" applyBorder="1" applyAlignment="1">
      <alignment horizontal="center" vertical="center"/>
    </xf>
    <xf numFmtId="178" fontId="5" fillId="0" borderId="13" xfId="0" applyNumberFormat="1" applyFont="1" applyBorder="1" applyAlignment="1">
      <alignment horizontal="center" vertical="center"/>
    </xf>
    <xf numFmtId="178" fontId="5" fillId="0" borderId="35" xfId="0" applyNumberFormat="1" applyFont="1" applyBorder="1" applyAlignment="1">
      <alignment horizontal="center" vertical="center"/>
    </xf>
    <xf numFmtId="3" fontId="4" fillId="0" borderId="57" xfId="0" applyNumberFormat="1" applyFont="1" applyBorder="1" applyAlignment="1">
      <alignment horizontal="right" vertical="center" shrinkToFit="1"/>
    </xf>
    <xf numFmtId="3" fontId="4" fillId="0" borderId="53" xfId="0" applyNumberFormat="1" applyFont="1" applyBorder="1" applyAlignment="1">
      <alignment horizontal="right" vertical="center" shrinkToFit="1"/>
    </xf>
    <xf numFmtId="3" fontId="4" fillId="0" borderId="62" xfId="0" applyNumberFormat="1" applyFont="1" applyBorder="1" applyAlignment="1">
      <alignment horizontal="right" vertical="center" shrinkToFit="1"/>
    </xf>
    <xf numFmtId="3" fontId="4" fillId="0" borderId="66" xfId="0" applyNumberFormat="1" applyFont="1" applyBorder="1" applyAlignment="1">
      <alignment horizontal="right" vertical="center" shrinkToFit="1"/>
    </xf>
    <xf numFmtId="3" fontId="4" fillId="0" borderId="39" xfId="0" applyNumberFormat="1" applyFont="1" applyBorder="1" applyAlignment="1">
      <alignment horizontal="right" vertical="center" shrinkToFit="1"/>
    </xf>
    <xf numFmtId="3" fontId="4" fillId="0" borderId="44" xfId="0" applyNumberFormat="1" applyFont="1" applyBorder="1" applyAlignment="1">
      <alignment horizontal="right" vertical="center" shrinkToFit="1"/>
    </xf>
    <xf numFmtId="3" fontId="4" fillId="0" borderId="55" xfId="0" applyNumberFormat="1" applyFont="1" applyFill="1" applyBorder="1" applyAlignment="1">
      <alignment horizontal="right" vertical="center" shrinkToFit="1"/>
    </xf>
    <xf numFmtId="3" fontId="4" fillId="0" borderId="67" xfId="0" applyNumberFormat="1" applyFont="1" applyFill="1" applyBorder="1" applyAlignment="1">
      <alignment horizontal="right" vertical="center" shrinkToFit="1"/>
    </xf>
    <xf numFmtId="3" fontId="4" fillId="0" borderId="51" xfId="0" applyNumberFormat="1" applyFont="1" applyFill="1" applyBorder="1" applyAlignment="1">
      <alignment horizontal="right" vertical="center" shrinkToFit="1"/>
    </xf>
    <xf numFmtId="3" fontId="4" fillId="0" borderId="20" xfId="0" applyNumberFormat="1" applyFont="1" applyBorder="1" applyAlignment="1">
      <alignment horizontal="right" vertical="center" shrinkToFit="1"/>
    </xf>
    <xf numFmtId="3" fontId="4" fillId="0" borderId="36" xfId="0" applyNumberFormat="1" applyFont="1" applyFill="1" applyBorder="1" applyAlignment="1">
      <alignment horizontal="right" vertical="center" shrinkToFit="1"/>
    </xf>
    <xf numFmtId="176" fontId="4" fillId="0" borderId="13" xfId="0" applyNumberFormat="1" applyFont="1" applyBorder="1" applyAlignment="1"/>
    <xf numFmtId="3" fontId="4" fillId="0" borderId="68" xfId="0" applyNumberFormat="1" applyFont="1" applyFill="1" applyBorder="1" applyAlignment="1">
      <alignment horizontal="right" vertical="center" shrinkToFit="1"/>
    </xf>
    <xf numFmtId="3" fontId="4" fillId="0" borderId="34" xfId="0" applyNumberFormat="1" applyFont="1" applyFill="1" applyBorder="1" applyAlignment="1">
      <alignment horizontal="right" vertical="center" shrinkToFit="1"/>
    </xf>
    <xf numFmtId="0" fontId="5" fillId="0" borderId="13" xfId="0" applyFont="1" applyFill="1" applyBorder="1" applyAlignment="1"/>
    <xf numFmtId="58" fontId="9" fillId="0" borderId="13" xfId="0" applyNumberFormat="1" applyFont="1" applyFill="1" applyBorder="1" applyAlignment="1">
      <alignment horizontal="justify" vertical="top"/>
    </xf>
    <xf numFmtId="176" fontId="4" fillId="0" borderId="13" xfId="0" applyNumberFormat="1" applyFont="1" applyBorder="1" applyAlignment="1">
      <alignment horizontal="justify" vertical="top"/>
    </xf>
    <xf numFmtId="3" fontId="4" fillId="0" borderId="69" xfId="0" applyNumberFormat="1" applyFont="1" applyFill="1" applyBorder="1" applyAlignment="1">
      <alignment horizontal="right" vertical="center" shrinkToFit="1"/>
    </xf>
    <xf numFmtId="176" fontId="4" fillId="0" borderId="13" xfId="0" applyNumberFormat="1" applyFont="1" applyFill="1" applyBorder="1" applyAlignment="1"/>
    <xf numFmtId="176" fontId="4" fillId="0" borderId="13" xfId="0" applyNumberFormat="1" applyFont="1" applyBorder="1" applyAlignment="1">
      <alignment horizontal="left" vertical="top"/>
    </xf>
    <xf numFmtId="0" fontId="4" fillId="0" borderId="13" xfId="0" applyFont="1" applyBorder="1" applyAlignment="1">
      <alignment horizontal="justify" vertical="center"/>
    </xf>
    <xf numFmtId="0" fontId="4" fillId="0" borderId="14" xfId="0" applyFont="1" applyBorder="1" applyAlignment="1">
      <alignment horizontal="justify" vertical="center"/>
    </xf>
    <xf numFmtId="0" fontId="4" fillId="0" borderId="15" xfId="0" applyFont="1" applyFill="1" applyBorder="1" applyAlignment="1">
      <alignment horizontal="justify"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4" fillId="0" borderId="15" xfId="0" applyFont="1" applyBorder="1" applyAlignment="1">
      <alignment horizontal="justify" vertical="center"/>
    </xf>
    <xf numFmtId="0" fontId="4" fillId="0" borderId="21" xfId="0" applyFont="1" applyBorder="1" applyAlignment="1">
      <alignment horizontal="justify" vertical="center"/>
    </xf>
    <xf numFmtId="0" fontId="8" fillId="0" borderId="1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48" xfId="0" applyFont="1" applyFill="1" applyBorder="1" applyAlignment="1">
      <alignment horizontal="justify" vertical="center"/>
    </xf>
    <xf numFmtId="0" fontId="8" fillId="0" borderId="1" xfId="0" applyFont="1" applyFill="1" applyBorder="1" applyAlignment="1">
      <alignment horizontal="center" vertical="center"/>
    </xf>
    <xf numFmtId="0" fontId="4" fillId="0" borderId="48" xfId="0" applyFont="1" applyFill="1" applyBorder="1" applyAlignment="1">
      <alignment horizontal="justify" vertical="center"/>
    </xf>
    <xf numFmtId="0" fontId="4" fillId="0" borderId="15" xfId="0" applyFont="1" applyFill="1" applyBorder="1" applyAlignment="1">
      <alignment horizontal="justify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21" xfId="0" applyFont="1" applyBorder="1" applyAlignment="1">
      <alignment horizontal="justify" vertical="center"/>
    </xf>
    <xf numFmtId="0" fontId="4" fillId="0" borderId="15" xfId="0" applyFont="1" applyBorder="1" applyAlignment="1">
      <alignment horizontal="justify"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4" fillId="0" borderId="13" xfId="0" applyFont="1" applyBorder="1" applyAlignment="1">
      <alignment horizontal="justify" vertical="center"/>
    </xf>
    <xf numFmtId="0" fontId="4" fillId="0" borderId="14" xfId="0" applyFont="1" applyBorder="1" applyAlignment="1">
      <alignment horizontal="justify" vertical="center"/>
    </xf>
    <xf numFmtId="3" fontId="4" fillId="0" borderId="35" xfId="0" applyNumberFormat="1" applyFont="1" applyFill="1" applyBorder="1" applyAlignment="1">
      <alignment horizontal="right" vertical="center" shrinkToFit="1"/>
    </xf>
    <xf numFmtId="3" fontId="4" fillId="0" borderId="15" xfId="0" applyNumberFormat="1" applyFont="1" applyBorder="1" applyAlignment="1">
      <alignment vertical="center" shrinkToFit="1"/>
    </xf>
    <xf numFmtId="3" fontId="4" fillId="0" borderId="48" xfId="0" applyNumberFormat="1" applyFont="1" applyFill="1" applyBorder="1" applyAlignment="1">
      <alignment horizontal="right" vertical="center" shrinkToFit="1"/>
    </xf>
    <xf numFmtId="3" fontId="4" fillId="0" borderId="54" xfId="0" applyNumberFormat="1" applyFont="1" applyFill="1" applyBorder="1" applyAlignment="1">
      <alignment horizontal="right" vertical="center" shrinkToFit="1"/>
    </xf>
    <xf numFmtId="49" fontId="11" fillId="0" borderId="0" xfId="0" applyNumberFormat="1" applyFont="1" applyBorder="1" applyAlignment="1">
      <alignment vertical="center"/>
    </xf>
    <xf numFmtId="0" fontId="5" fillId="0" borderId="13" xfId="0" applyFont="1" applyBorder="1" applyAlignment="1"/>
    <xf numFmtId="3" fontId="4" fillId="0" borderId="70" xfId="0" applyNumberFormat="1" applyFont="1" applyBorder="1" applyAlignment="1">
      <alignment horizontal="right" vertical="center" shrinkToFit="1"/>
    </xf>
    <xf numFmtId="0" fontId="6" fillId="0" borderId="0" xfId="0" applyFont="1" applyFill="1" applyBorder="1" applyAlignment="1">
      <alignment horizontal="center"/>
    </xf>
    <xf numFmtId="0" fontId="7" fillId="0" borderId="0" xfId="0" applyFont="1" applyFill="1" applyBorder="1" applyAlignment="1"/>
    <xf numFmtId="0" fontId="9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left" vertical="center"/>
    </xf>
    <xf numFmtId="3" fontId="4" fillId="0" borderId="48" xfId="0" applyNumberFormat="1" applyFont="1" applyBorder="1" applyAlignment="1">
      <alignment horizontal="right" vertical="center" shrinkToFit="1"/>
    </xf>
    <xf numFmtId="176" fontId="4" fillId="0" borderId="0" xfId="0" applyNumberFormat="1" applyFont="1" applyAlignment="1">
      <alignment horizontal="justify" vertical="top"/>
    </xf>
    <xf numFmtId="176" fontId="4" fillId="0" borderId="0" xfId="0" applyNumberFormat="1" applyFont="1" applyAlignment="1">
      <alignment horizontal="left" vertical="top"/>
    </xf>
    <xf numFmtId="58" fontId="9" fillId="0" borderId="0" xfId="0" applyNumberFormat="1" applyFont="1" applyFill="1" applyAlignment="1">
      <alignment horizontal="justify" vertical="top"/>
    </xf>
    <xf numFmtId="176" fontId="4" fillId="0" borderId="0" xfId="0" applyNumberFormat="1" applyFont="1" applyBorder="1" applyAlignment="1"/>
    <xf numFmtId="0" fontId="5" fillId="0" borderId="55" xfId="0" applyFont="1" applyBorder="1" applyAlignment="1"/>
    <xf numFmtId="0" fontId="4" fillId="0" borderId="23" xfId="0" applyFont="1" applyBorder="1" applyAlignment="1">
      <alignment horizontal="justify" vertical="center"/>
    </xf>
    <xf numFmtId="0" fontId="4" fillId="0" borderId="24" xfId="0" applyFont="1" applyBorder="1" applyAlignment="1">
      <alignment horizontal="justify" vertical="center"/>
    </xf>
    <xf numFmtId="0" fontId="4" fillId="0" borderId="25" xfId="0" applyFont="1" applyBorder="1" applyAlignment="1">
      <alignment horizontal="justify" vertical="center"/>
    </xf>
    <xf numFmtId="0" fontId="4" fillId="0" borderId="13" xfId="0" applyFont="1" applyBorder="1" applyAlignment="1">
      <alignment horizontal="justify" vertical="center"/>
    </xf>
    <xf numFmtId="0" fontId="4" fillId="0" borderId="0" xfId="0" applyFont="1" applyBorder="1" applyAlignment="1">
      <alignment horizontal="justify" vertical="center"/>
    </xf>
    <xf numFmtId="0" fontId="4" fillId="0" borderId="14" xfId="0" applyFont="1" applyBorder="1" applyAlignment="1">
      <alignment horizontal="justify" vertical="center"/>
    </xf>
    <xf numFmtId="0" fontId="4" fillId="0" borderId="19" xfId="0" applyFont="1" applyBorder="1" applyAlignment="1">
      <alignment horizontal="justify" vertical="center"/>
    </xf>
    <xf numFmtId="0" fontId="4" fillId="0" borderId="27" xfId="0" applyFont="1" applyBorder="1" applyAlignment="1">
      <alignment horizontal="justify" vertical="center"/>
    </xf>
    <xf numFmtId="0" fontId="4" fillId="0" borderId="11" xfId="0" applyFont="1" applyBorder="1" applyAlignment="1">
      <alignment horizontal="justify" vertical="center"/>
    </xf>
    <xf numFmtId="0" fontId="4" fillId="0" borderId="28" xfId="0" applyFont="1" applyBorder="1" applyAlignment="1">
      <alignment horizontal="justify" vertical="center"/>
    </xf>
    <xf numFmtId="0" fontId="12" fillId="0" borderId="22" xfId="0" applyFont="1" applyBorder="1" applyAlignment="1">
      <alignment horizontal="justify" vertical="center"/>
    </xf>
    <xf numFmtId="0" fontId="4" fillId="0" borderId="13" xfId="0" applyFont="1" applyFill="1" applyBorder="1" applyAlignment="1">
      <alignment horizontal="justify" vertical="center"/>
    </xf>
    <xf numFmtId="0" fontId="4" fillId="0" borderId="0" xfId="0" applyFont="1" applyFill="1" applyBorder="1" applyAlignment="1">
      <alignment horizontal="justify" vertical="center"/>
    </xf>
    <xf numFmtId="0" fontId="4" fillId="0" borderId="29" xfId="0" applyFont="1" applyFill="1" applyBorder="1" applyAlignment="1">
      <alignment horizontal="justify" vertical="center"/>
    </xf>
    <xf numFmtId="0" fontId="4" fillId="0" borderId="18" xfId="0" applyFont="1" applyFill="1" applyBorder="1" applyAlignment="1">
      <alignment horizontal="justify" vertical="center"/>
    </xf>
    <xf numFmtId="0" fontId="4" fillId="0" borderId="15" xfId="0" applyFont="1" applyFill="1" applyBorder="1" applyAlignment="1">
      <alignment horizontal="justify" vertical="center"/>
    </xf>
    <xf numFmtId="0" fontId="4" fillId="0" borderId="17" xfId="0" applyFont="1" applyFill="1" applyBorder="1" applyAlignment="1">
      <alignment horizontal="justify" vertical="center"/>
    </xf>
    <xf numFmtId="0" fontId="2" fillId="0" borderId="0" xfId="0" applyFont="1" applyBorder="1" applyAlignment="1">
      <alignment horizontal="center"/>
    </xf>
    <xf numFmtId="49" fontId="11" fillId="0" borderId="0" xfId="0" applyNumberFormat="1" applyFont="1" applyBorder="1" applyAlignment="1">
      <alignment horizontal="left" vertical="center"/>
    </xf>
    <xf numFmtId="49" fontId="8" fillId="0" borderId="0" xfId="0" applyNumberFormat="1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20" xfId="0" applyFont="1" applyBorder="1" applyAlignment="1">
      <alignment horizontal="left" vertical="center"/>
    </xf>
    <xf numFmtId="0" fontId="4" fillId="0" borderId="21" xfId="0" applyFont="1" applyBorder="1" applyAlignment="1">
      <alignment horizontal="left"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7" xfId="0" applyFont="1" applyBorder="1" applyAlignment="1">
      <alignment horizontal="justify" vertical="center"/>
    </xf>
    <xf numFmtId="0" fontId="4" fillId="0" borderId="15" xfId="0" applyFont="1" applyBorder="1" applyAlignment="1">
      <alignment horizontal="justify" vertical="center"/>
    </xf>
    <xf numFmtId="0" fontId="4" fillId="0" borderId="20" xfId="0" applyFont="1" applyBorder="1" applyAlignment="1">
      <alignment horizontal="justify" vertical="center"/>
    </xf>
    <xf numFmtId="0" fontId="4" fillId="0" borderId="21" xfId="0" applyFont="1" applyBorder="1" applyAlignment="1">
      <alignment horizontal="justify" vertical="center"/>
    </xf>
    <xf numFmtId="0" fontId="4" fillId="0" borderId="23" xfId="0" quotePrefix="1" applyFont="1" applyBorder="1" applyAlignment="1">
      <alignment horizontal="justify" vertical="center"/>
    </xf>
    <xf numFmtId="0" fontId="4" fillId="0" borderId="30" xfId="0" applyFont="1" applyBorder="1" applyAlignment="1">
      <alignment horizontal="justify" vertical="center"/>
    </xf>
    <xf numFmtId="0" fontId="4" fillId="0" borderId="18" xfId="0" applyFont="1" applyBorder="1" applyAlignment="1">
      <alignment horizontal="justify" vertical="center"/>
    </xf>
    <xf numFmtId="0" fontId="4" fillId="0" borderId="31" xfId="0" applyFont="1" applyBorder="1" applyAlignment="1">
      <alignment horizontal="justify" vertical="center"/>
    </xf>
    <xf numFmtId="0" fontId="4" fillId="0" borderId="32" xfId="0" applyFont="1" applyBorder="1" applyAlignment="1">
      <alignment horizontal="justify" vertical="center"/>
    </xf>
    <xf numFmtId="0" fontId="4" fillId="0" borderId="23" xfId="0" applyFont="1" applyFill="1" applyBorder="1" applyAlignment="1">
      <alignment horizontal="center" vertical="center" wrapText="1"/>
    </xf>
    <xf numFmtId="0" fontId="4" fillId="0" borderId="25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36" xfId="0" applyFont="1" applyFill="1" applyBorder="1" applyAlignment="1">
      <alignment horizontal="left" vertical="center" wrapText="1"/>
    </xf>
    <xf numFmtId="0" fontId="4" fillId="0" borderId="37" xfId="0" applyFont="1" applyFill="1" applyBorder="1" applyAlignment="1">
      <alignment horizontal="left" vertical="center" wrapText="1"/>
    </xf>
    <xf numFmtId="0" fontId="4" fillId="0" borderId="20" xfId="0" applyFont="1" applyFill="1" applyBorder="1" applyAlignment="1">
      <alignment horizontal="left" vertical="center" wrapText="1"/>
    </xf>
    <xf numFmtId="0" fontId="4" fillId="0" borderId="21" xfId="0" applyFont="1" applyFill="1" applyBorder="1" applyAlignment="1">
      <alignment horizontal="left" vertical="center" wrapText="1"/>
    </xf>
    <xf numFmtId="0" fontId="4" fillId="0" borderId="20" xfId="0" applyFont="1" applyFill="1" applyBorder="1" applyAlignment="1">
      <alignment horizontal="left" vertical="center"/>
    </xf>
    <xf numFmtId="0" fontId="1" fillId="0" borderId="21" xfId="0" applyFont="1" applyFill="1" applyBorder="1"/>
    <xf numFmtId="0" fontId="4" fillId="0" borderId="28" xfId="0" applyFont="1" applyFill="1" applyBorder="1" applyAlignment="1">
      <alignment horizontal="left" vertical="center"/>
    </xf>
    <xf numFmtId="0" fontId="4" fillId="0" borderId="22" xfId="0" applyFont="1" applyFill="1" applyBorder="1" applyAlignment="1">
      <alignment horizontal="left" vertical="center"/>
    </xf>
    <xf numFmtId="0" fontId="4" fillId="0" borderId="21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 wrapText="1"/>
    </xf>
    <xf numFmtId="0" fontId="12" fillId="0" borderId="27" xfId="0" applyFont="1" applyFill="1" applyBorder="1" applyAlignment="1">
      <alignment horizontal="center" vertical="center"/>
    </xf>
    <xf numFmtId="0" fontId="12" fillId="0" borderId="33" xfId="0" applyFont="1" applyFill="1" applyBorder="1" applyAlignment="1">
      <alignment horizontal="center" vertical="center"/>
    </xf>
    <xf numFmtId="0" fontId="12" fillId="0" borderId="20" xfId="0" applyFont="1" applyFill="1" applyBorder="1" applyAlignment="1">
      <alignment horizontal="left" vertical="center"/>
    </xf>
    <xf numFmtId="0" fontId="12" fillId="0" borderId="21" xfId="0" applyFont="1" applyFill="1" applyBorder="1" applyAlignment="1">
      <alignment horizontal="left" vertical="center"/>
    </xf>
    <xf numFmtId="0" fontId="4" fillId="0" borderId="34" xfId="0" applyFont="1" applyFill="1" applyBorder="1" applyAlignment="1">
      <alignment horizontal="left" vertical="center"/>
    </xf>
    <xf numFmtId="0" fontId="4" fillId="0" borderId="29" xfId="0" applyFont="1" applyFill="1" applyBorder="1" applyAlignment="1">
      <alignment horizontal="left" vertical="center"/>
    </xf>
    <xf numFmtId="0" fontId="4" fillId="0" borderId="38" xfId="0" applyFont="1" applyFill="1" applyBorder="1" applyAlignment="1">
      <alignment horizontal="left" vertical="center"/>
    </xf>
    <xf numFmtId="0" fontId="4" fillId="0" borderId="39" xfId="0" applyFont="1" applyFill="1" applyBorder="1" applyAlignment="1">
      <alignment horizontal="left" vertical="center"/>
    </xf>
    <xf numFmtId="0" fontId="4" fillId="0" borderId="40" xfId="0" applyFont="1" applyFill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49" fontId="8" fillId="0" borderId="0" xfId="0" applyNumberFormat="1" applyFont="1" applyAlignment="1">
      <alignment horizontal="left" vertical="center"/>
    </xf>
    <xf numFmtId="0" fontId="8" fillId="0" borderId="0" xfId="0" applyNumberFormat="1" applyFont="1" applyAlignment="1">
      <alignment horizontal="left" vertical="center"/>
    </xf>
    <xf numFmtId="0" fontId="4" fillId="0" borderId="23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21" xfId="0" applyFont="1" applyBorder="1" applyAlignment="1">
      <alignment horizontal="justify" vertical="center"/>
    </xf>
    <xf numFmtId="0" fontId="4" fillId="0" borderId="19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justify" vertical="center"/>
    </xf>
    <xf numFmtId="0" fontId="12" fillId="0" borderId="25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4" fillId="0" borderId="18" xfId="0" applyFont="1" applyBorder="1" applyAlignment="1">
      <alignment vertical="center" wrapText="1"/>
    </xf>
    <xf numFmtId="0" fontId="12" fillId="0" borderId="15" xfId="0" applyFont="1" applyBorder="1" applyAlignment="1">
      <alignment vertical="center" wrapText="1"/>
    </xf>
    <xf numFmtId="0" fontId="4" fillId="0" borderId="17" xfId="0" applyFont="1" applyBorder="1" applyAlignment="1">
      <alignment vertical="center" wrapText="1"/>
    </xf>
    <xf numFmtId="0" fontId="12" fillId="0" borderId="35" xfId="0" applyFont="1" applyBorder="1" applyAlignment="1">
      <alignment vertical="center" wrapText="1"/>
    </xf>
    <xf numFmtId="0" fontId="12" fillId="0" borderId="28" xfId="0" applyFont="1" applyFill="1" applyBorder="1" applyAlignment="1">
      <alignment horizontal="left" vertical="center" wrapText="1"/>
    </xf>
    <xf numFmtId="0" fontId="12" fillId="0" borderId="22" xfId="0" applyFont="1" applyFill="1" applyBorder="1" applyAlignment="1">
      <alignment horizontal="left" vertical="center" wrapText="1"/>
    </xf>
    <xf numFmtId="0" fontId="12" fillId="0" borderId="21" xfId="0" applyFont="1" applyFill="1" applyBorder="1" applyAlignment="1">
      <alignment horizontal="left" vertical="center" wrapText="1"/>
    </xf>
    <xf numFmtId="0" fontId="4" fillId="0" borderId="35" xfId="0" applyFont="1" applyBorder="1" applyAlignment="1">
      <alignment horizontal="justify" vertical="center"/>
    </xf>
    <xf numFmtId="0" fontId="4" fillId="0" borderId="17" xfId="0" quotePrefix="1" applyFont="1" applyBorder="1" applyAlignment="1">
      <alignment horizontal="justify" vertical="center"/>
    </xf>
    <xf numFmtId="0" fontId="4" fillId="0" borderId="1" xfId="0" applyFont="1" applyFill="1" applyBorder="1" applyAlignment="1">
      <alignment horizontal="justify" vertical="center"/>
    </xf>
    <xf numFmtId="0" fontId="4" fillId="0" borderId="2" xfId="0" applyFont="1" applyFill="1" applyBorder="1" applyAlignment="1">
      <alignment horizontal="justify" vertical="center"/>
    </xf>
    <xf numFmtId="0" fontId="4" fillId="0" borderId="47" xfId="0" applyFont="1" applyFill="1" applyBorder="1" applyAlignment="1">
      <alignment horizontal="justify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51" xfId="0" applyFont="1" applyFill="1" applyBorder="1" applyAlignment="1">
      <alignment horizontal="center" vertical="center"/>
    </xf>
    <xf numFmtId="0" fontId="4" fillId="0" borderId="52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41" xfId="0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justify" vertical="center"/>
    </xf>
    <xf numFmtId="0" fontId="4" fillId="0" borderId="53" xfId="0" applyFont="1" applyFill="1" applyBorder="1" applyAlignment="1">
      <alignment horizontal="justify" vertical="center"/>
    </xf>
    <xf numFmtId="0" fontId="4" fillId="0" borderId="8" xfId="0" applyFont="1" applyFill="1" applyBorder="1" applyAlignment="1">
      <alignment horizontal="justify" vertical="center"/>
    </xf>
    <xf numFmtId="0" fontId="4" fillId="0" borderId="14" xfId="0" applyFont="1" applyFill="1" applyBorder="1" applyAlignment="1">
      <alignment horizontal="justify" vertical="center"/>
    </xf>
    <xf numFmtId="0" fontId="4" fillId="0" borderId="51" xfId="0" applyFont="1" applyFill="1" applyBorder="1" applyAlignment="1">
      <alignment horizontal="justify" vertical="center"/>
    </xf>
    <xf numFmtId="0" fontId="4" fillId="0" borderId="55" xfId="0" applyFont="1" applyFill="1" applyBorder="1" applyAlignment="1">
      <alignment horizontal="justify" vertical="center"/>
    </xf>
    <xf numFmtId="0" fontId="4" fillId="0" borderId="52" xfId="0" applyFont="1" applyFill="1" applyBorder="1" applyAlignment="1">
      <alignment horizontal="justify" vertical="center"/>
    </xf>
    <xf numFmtId="0" fontId="4" fillId="0" borderId="1" xfId="0" applyFont="1" applyBorder="1" applyAlignment="1">
      <alignment horizontal="justify" vertical="center"/>
    </xf>
    <xf numFmtId="0" fontId="4" fillId="0" borderId="2" xfId="0" applyFont="1" applyBorder="1" applyAlignment="1">
      <alignment horizontal="justify" vertical="center"/>
    </xf>
    <xf numFmtId="0" fontId="4" fillId="0" borderId="3" xfId="0" applyFont="1" applyBorder="1" applyAlignment="1">
      <alignment horizontal="justify" vertical="center"/>
    </xf>
    <xf numFmtId="0" fontId="4" fillId="0" borderId="1" xfId="2" applyFont="1" applyFill="1" applyBorder="1" applyAlignment="1">
      <alignment horizontal="center" vertical="center"/>
    </xf>
    <xf numFmtId="0" fontId="4" fillId="0" borderId="47" xfId="2" applyFont="1" applyFill="1" applyBorder="1" applyAlignment="1">
      <alignment horizontal="center" vertical="center"/>
    </xf>
    <xf numFmtId="0" fontId="4" fillId="0" borderId="57" xfId="0" applyFont="1" applyFill="1" applyBorder="1" applyAlignment="1">
      <alignment horizontal="justify" vertical="center"/>
    </xf>
    <xf numFmtId="0" fontId="4" fillId="0" borderId="9" xfId="0" applyFont="1" applyFill="1" applyBorder="1" applyAlignment="1">
      <alignment horizontal="justify" vertical="center"/>
    </xf>
    <xf numFmtId="0" fontId="4" fillId="0" borderId="50" xfId="0" applyFont="1" applyFill="1" applyBorder="1" applyAlignment="1">
      <alignment horizontal="justify" vertical="center"/>
    </xf>
    <xf numFmtId="0" fontId="4" fillId="0" borderId="48" xfId="0" applyFont="1" applyFill="1" applyBorder="1" applyAlignment="1">
      <alignment horizontal="justify" vertical="center"/>
    </xf>
    <xf numFmtId="0" fontId="4" fillId="0" borderId="31" xfId="0" applyFont="1" applyFill="1" applyBorder="1" applyAlignment="1">
      <alignment horizontal="justify" vertical="center"/>
    </xf>
    <xf numFmtId="0" fontId="4" fillId="0" borderId="32" xfId="0" applyFont="1" applyFill="1" applyBorder="1" applyAlignment="1">
      <alignment horizontal="justify" vertical="center"/>
    </xf>
    <xf numFmtId="0" fontId="4" fillId="0" borderId="58" xfId="0" applyFont="1" applyFill="1" applyBorder="1" applyAlignment="1">
      <alignment horizontal="justify" vertical="center"/>
    </xf>
    <xf numFmtId="0" fontId="4" fillId="0" borderId="59" xfId="0" applyFont="1" applyFill="1" applyBorder="1" applyAlignment="1">
      <alignment horizontal="justify" vertical="center"/>
    </xf>
    <xf numFmtId="0" fontId="4" fillId="0" borderId="3" xfId="0" applyFont="1" applyFill="1" applyBorder="1" applyAlignment="1">
      <alignment horizontal="justify" vertical="center"/>
    </xf>
    <xf numFmtId="0" fontId="2" fillId="0" borderId="0" xfId="0" applyFont="1" applyAlignment="1">
      <alignment horizontal="center"/>
    </xf>
    <xf numFmtId="0" fontId="5" fillId="0" borderId="38" xfId="0" applyFont="1" applyBorder="1" applyAlignment="1">
      <alignment horizontal="justify" vertical="center"/>
    </xf>
    <xf numFmtId="0" fontId="5" fillId="0" borderId="40" xfId="0" applyFont="1" applyBorder="1" applyAlignment="1">
      <alignment horizontal="justify" vertical="center"/>
    </xf>
    <xf numFmtId="3" fontId="4" fillId="0" borderId="38" xfId="0" applyNumberFormat="1" applyFont="1" applyBorder="1" applyAlignment="1">
      <alignment horizontal="right" vertical="center" shrinkToFit="1"/>
    </xf>
    <xf numFmtId="3" fontId="4" fillId="0" borderId="40" xfId="0" applyNumberFormat="1" applyFont="1" applyBorder="1" applyAlignment="1">
      <alignment horizontal="right" vertical="center" shrinkToFit="1"/>
    </xf>
    <xf numFmtId="0" fontId="5" fillId="0" borderId="1" xfId="0" applyFont="1" applyBorder="1" applyAlignment="1">
      <alignment horizontal="justify" vertical="center"/>
    </xf>
    <xf numFmtId="0" fontId="5" fillId="0" borderId="3" xfId="0" applyFont="1" applyBorder="1" applyAlignment="1">
      <alignment horizontal="justify" vertical="center"/>
    </xf>
    <xf numFmtId="3" fontId="4" fillId="0" borderId="1" xfId="0" applyNumberFormat="1" applyFont="1" applyBorder="1" applyAlignment="1">
      <alignment horizontal="right" vertical="center" shrinkToFit="1"/>
    </xf>
    <xf numFmtId="3" fontId="4" fillId="0" borderId="3" xfId="0" applyNumberFormat="1" applyFont="1" applyBorder="1" applyAlignment="1">
      <alignment horizontal="right" vertical="center" shrinkToFit="1"/>
    </xf>
    <xf numFmtId="0" fontId="5" fillId="0" borderId="60" xfId="0" applyFont="1" applyBorder="1" applyAlignment="1">
      <alignment horizontal="center" vertical="center"/>
    </xf>
    <xf numFmtId="0" fontId="5" fillId="0" borderId="61" xfId="0" applyFont="1" applyBorder="1" applyAlignment="1">
      <alignment horizontal="center" vertical="center"/>
    </xf>
    <xf numFmtId="178" fontId="5" fillId="0" borderId="62" xfId="0" applyNumberFormat="1" applyFont="1" applyBorder="1" applyAlignment="1">
      <alignment horizontal="center" vertical="center"/>
    </xf>
    <xf numFmtId="178" fontId="5" fillId="0" borderId="65" xfId="0" applyNumberFormat="1" applyFont="1" applyBorder="1" applyAlignment="1">
      <alignment horizontal="center" vertical="center"/>
    </xf>
    <xf numFmtId="178" fontId="11" fillId="0" borderId="7" xfId="0" applyNumberFormat="1" applyFont="1" applyBorder="1" applyAlignment="1">
      <alignment horizontal="center" vertical="center"/>
    </xf>
    <xf numFmtId="178" fontId="11" fillId="0" borderId="63" xfId="0" applyNumberFormat="1" applyFont="1" applyBorder="1" applyAlignment="1">
      <alignment horizontal="center" vertical="center"/>
    </xf>
    <xf numFmtId="178" fontId="11" fillId="0" borderId="51" xfId="0" applyNumberFormat="1" applyFont="1" applyBorder="1" applyAlignment="1">
      <alignment horizontal="center" vertical="center"/>
    </xf>
    <xf numFmtId="178" fontId="11" fillId="0" borderId="64" xfId="0" applyNumberFormat="1" applyFont="1" applyBorder="1" applyAlignment="1">
      <alignment horizontal="center" vertical="center"/>
    </xf>
    <xf numFmtId="0" fontId="5" fillId="0" borderId="60" xfId="0" applyFont="1" applyBorder="1" applyAlignment="1">
      <alignment horizontal="justify" vertical="center"/>
    </xf>
    <xf numFmtId="0" fontId="5" fillId="0" borderId="61" xfId="0" applyFont="1" applyBorder="1" applyAlignment="1">
      <alignment horizontal="justify" vertical="center"/>
    </xf>
    <xf numFmtId="3" fontId="4" fillId="0" borderId="60" xfId="0" applyNumberFormat="1" applyFont="1" applyBorder="1" applyAlignment="1">
      <alignment horizontal="right" vertical="center" shrinkToFit="1"/>
    </xf>
    <xf numFmtId="3" fontId="4" fillId="0" borderId="61" xfId="0" applyNumberFormat="1" applyFont="1" applyBorder="1" applyAlignment="1">
      <alignment horizontal="right" vertical="center" shrinkToFit="1"/>
    </xf>
    <xf numFmtId="0" fontId="2" fillId="0" borderId="0" xfId="0" applyFont="1" applyFill="1" applyBorder="1" applyAlignment="1">
      <alignment horizontal="center"/>
    </xf>
  </cellXfs>
  <cellStyles count="3">
    <cellStyle name="パーセント" xfId="1" builtinId="5"/>
    <cellStyle name="標準" xfId="0" builtinId="0"/>
    <cellStyle name="標準_Book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5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Tools\&#23481;&#37327;&#35211;&#31309;\&#35211;&#31309;&#25903;&#25588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OF-NS-004\&#65315;&#65295;&#65316;&#22806;\&#35373;&#35336;&#38306;&#36899;\&#26041;&#24335;&#65319;\&#65411;&#65438;&#65392;&#65408;&#20998;&#26512;\&#23481;&#37327;\&#32034;&#24341;\&#24773;&#22577;&#21029;&#65403;&#65392;&#65418;&#65438;&#21029;INDEX&#23481;&#37327;1.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tinum\01_&#12503;&#12525;&#12472;&#12455;&#12463;&#12488;&#12304;&#31038;&#22806;&#31192;(&#12503;&#12525;&#12472;&#12455;&#12463;&#12488;&#38480;&#12426;)&#12305;\05%20&#27425;&#26399;&#38651;&#31639;&#12471;&#12473;&#12486;&#12512;\02%20&#35201;&#20214;&#23450;&#32681;\&#26041;&#24335;\&#12475;&#12531;&#12479;&#12495;&#12540;&#12489;&#36984;&#23450;&#35201;&#20214;\&#12475;&#12531;&#12479;&#12495;&#12540;&#12489;&#26908;&#35342;&#12398;&#35201;&#20214;03022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of-ns-004\&#65315;&#65295;&#65316;&#22806;\&#35373;&#35336;&#38306;&#36899;\&#26041;&#24335;&#65319;\&#65411;&#65438;&#65392;&#65408;&#20998;&#26512;\&#65432;&#65422;&#65439;&#65404;&#65438;&#65412;&#65432;\&#12450;&#12488;&#12522;&#12499;&#12517;&#12540;&#12488;&#19968;&#35239;&#31532;9.1&#29256;\&#21442;&#29031;&#29992;&#65317;&#65330;&#22259;&#65288;&#20849;&#36890;&#12384;&#12369;&#21512;&#20307;&#65289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000003797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見積支援"/>
      <sheetName val="Sheet1"/>
      <sheetName val="業務（自動）_NET"/>
      <sheetName val="業務（自動）_JOB"/>
      <sheetName val="環境"/>
      <sheetName val="SI0実施環境構築手順"/>
      <sheetName val="SI0実施手順"/>
      <sheetName val="SI0 ソース修正手順"/>
      <sheetName val="SI0 ソース修正手順(18時以降)"/>
      <sheetName val="添付資料1"/>
      <sheetName val="添付資料2"/>
      <sheetName val="添付資料3"/>
      <sheetName val="ＩＦ項目一覧"/>
      <sheetName val="ＩＦ項目説明"/>
      <sheetName val="日付について"/>
      <sheetName val="方向性"/>
      <sheetName val="検討課題一覧"/>
      <sheetName val="ドメイン定義書"/>
      <sheetName val="ドメイン定義書（様式）"/>
      <sheetName val="テーブル一覧"/>
      <sheetName val="テーブル一覧(世代)"/>
      <sheetName val="テーブル一覧(世代) (作成中)"/>
      <sheetName val="コード編集"/>
      <sheetName val="入力データ編集sheet"/>
      <sheetName val="インプット条件（継続検査）"/>
      <sheetName val="案件リスト"/>
    </sheetNames>
    <definedNames>
      <definedName name="cal_index_size"/>
      <definedName name="cal_table_size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/>
      <sheetData sheetId="20" refreshError="1"/>
      <sheetData sheetId="21" refreshError="1"/>
      <sheetData sheetId="22"/>
      <sheetData sheetId="23" refreshError="1"/>
      <sheetData sheetId="24" refreshError="1"/>
      <sheetData sheetId="2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情報別ｻｰﾊﾞ別INDEX容量1.5"/>
      <sheetName val="前提条件一覧ひながた"/>
      <sheetName val="前提条件一覧記入例"/>
      <sheetName val="要因・前提条件パターン分類表"/>
      <sheetName val="共同利用システム修正⇒目的別手順書（間接入力）"/>
      <sheetName val="（別紙１）変更内容"/>
      <sheetName val="預り資産共通明細＿日次・月次"/>
      <sheetName val="Sheet1"/>
      <sheetName val="１"/>
      <sheetName val="２"/>
      <sheetName val="３"/>
      <sheetName val="４"/>
      <sheetName val="５"/>
      <sheetName val="６"/>
      <sheetName val="７"/>
      <sheetName val="８"/>
      <sheetName val="９"/>
      <sheetName val="１０"/>
      <sheetName val="１１"/>
      <sheetName val="１２"/>
      <sheetName val="１３"/>
      <sheetName val="１４"/>
      <sheetName val="１５"/>
      <sheetName val="１６"/>
      <sheetName val="１７"/>
      <sheetName val="１８"/>
      <sheetName val="１９"/>
      <sheetName val="２０"/>
      <sheetName val="２１"/>
      <sheetName val="別紙１（全体ｼｽﾃﾑ構成）"/>
      <sheetName val="別紙２｢営業店収益管理表｣項目別編集一覧"/>
      <sheetName val="別紙３（全体概要ﾌﾛｰ1）"/>
      <sheetName val="別紙３（全体概要ﾌﾛｰ2）"/>
      <sheetName val="データ授受一覧"/>
      <sheetName val="日付ﾃｰﾌﾞﾙ"/>
      <sheetName val="COMP-TBL"/>
    </sheetNames>
    <definedNames>
      <definedName name="CULC.cal_index_size"/>
    </defined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目次"/>
      <sheetName val="改版履歴"/>
      <sheetName val="１．システム構成概要"/>
      <sheetName val="２．年間業務量予測・保有車両数予測"/>
      <sheetName val="３．平均月ピーク日業務毎時間別業務量予測"/>
      <sheetName val="４．ピーク月ピーク日業務毎時間別業務量予測"/>
      <sheetName val="５．ＤＢ使用量概算"/>
      <sheetName val="６．センタ化時のレコード数"/>
      <sheetName val="７．レコードの増加量"/>
      <sheetName val="８．平成２０年度末のレコード数"/>
      <sheetName val="９．処理モデル"/>
      <sheetName val="９．１処理概要（新規登録）"/>
      <sheetName val="９．２処理概要（継続検査)"/>
      <sheetName val="９．３処理概要(記入申請)"/>
      <sheetName val="９．４処理概要（構造変更)"/>
      <sheetName val="９．５処理概要（再交付)"/>
      <sheetName val="９．６処理概要（返納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10">
          <cell r="D10">
            <v>130911</v>
          </cell>
        </row>
        <row r="19">
          <cell r="D19">
            <v>2094576</v>
          </cell>
        </row>
        <row r="27">
          <cell r="D27">
            <v>48048</v>
          </cell>
        </row>
        <row r="34">
          <cell r="D34">
            <v>1870</v>
          </cell>
        </row>
        <row r="43">
          <cell r="D43">
            <v>21676000</v>
          </cell>
        </row>
        <row r="49">
          <cell r="D49">
            <v>2167600</v>
          </cell>
        </row>
        <row r="78">
          <cell r="D78">
            <v>7083056.7200000007</v>
          </cell>
        </row>
        <row r="84">
          <cell r="D84">
            <v>8736</v>
          </cell>
        </row>
        <row r="90">
          <cell r="D90">
            <v>8736</v>
          </cell>
        </row>
        <row r="97">
          <cell r="D97">
            <v>0</v>
          </cell>
        </row>
        <row r="104">
          <cell r="D104">
            <v>0</v>
          </cell>
        </row>
        <row r="111">
          <cell r="D111">
            <v>0</v>
          </cell>
        </row>
        <row r="117">
          <cell r="D117">
            <v>0</v>
          </cell>
        </row>
      </sheetData>
      <sheetData sheetId="8">
        <row r="10">
          <cell r="D10">
            <v>47604</v>
          </cell>
        </row>
        <row r="19">
          <cell r="D19">
            <v>761664</v>
          </cell>
        </row>
        <row r="27">
          <cell r="D27">
            <v>17472</v>
          </cell>
        </row>
        <row r="39">
          <cell r="D39">
            <v>8736</v>
          </cell>
        </row>
      </sheetData>
      <sheetData sheetId="9">
        <row r="11">
          <cell r="D11">
            <v>40284961.399999999</v>
          </cell>
        </row>
        <row r="17">
          <cell r="D17">
            <v>4028496.14</v>
          </cell>
        </row>
        <row r="46">
          <cell r="D46">
            <v>21437821.039999999</v>
          </cell>
        </row>
        <row r="54">
          <cell r="D54">
            <v>88966981.082000002</v>
          </cell>
        </row>
        <row r="61">
          <cell r="D61">
            <v>8896698.1082000006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参照用ＥＲ図（共通だけ合体）"/>
      <sheetName val="Sheet3"/>
      <sheetName val="基幹DB対応シート"/>
      <sheetName val="調査シート作成用マクロ"/>
      <sheetName val="Sheet5"/>
      <sheetName val="マクロ"/>
      <sheetName val="Sheet1"/>
      <sheetName val="マスターシート"/>
      <sheetName val="入力テーブルの一覧"/>
      <sheetName val="テーブル作成時の考慮点"/>
      <sheetName val="参考　並び順検討"/>
      <sheetName val="資料１　内部資料（検討資料再鑑後再修正）"/>
      <sheetName val="資料２　内部資料（検討資料再鑑後再修正）"/>
      <sheetName val="資料２　内部資料（検討資料再鑑後修正）  "/>
      <sheetName val="資料１　内部資料（項目ベース再鑑前） "/>
      <sheetName val="資料２　内部資料（検討資料再鑑前）"/>
      <sheetName val="資料１　内部資料（項目ベース再鑑前） (2)"/>
      <sheetName val="資料２　内部資料（コメント入り検討資料） "/>
      <sheetName val="作業用（変更するときはまずこれから）"/>
      <sheetName val="マスターシート（作業用）"/>
      <sheetName val="口座開設実績情報＿日次"/>
      <sheetName val="商品ファンド情報＿日次"/>
      <sheetName val="投信定時定額購入情報＿日次"/>
      <sheetName val="合体"/>
      <sheetName val="債券保護預り明細情報＿日次・月次"/>
      <sheetName val="外貨固定性預金明細情報＿日次・月次"/>
      <sheetName val="外貨流動性預金口座情報＿日次・月次"/>
      <sheetName val="債券保護預り口座情報＿日次・月次"/>
      <sheetName val="債券銘柄情報＿月次･日次"/>
      <sheetName val="顧客生命保険明細情報＿日次"/>
      <sheetName val="顧客別残高情報＿日次"/>
      <sheetName val="投信顧客別商品情報＿日次"/>
      <sheetName val="投信顧客口座情報＿日次"/>
      <sheetName val="投信ファンドマスタ情報＿日次"/>
      <sheetName val="銘柄別残高情報＿日次"/>
      <sheetName val="ユニット保有残高情報＿日次"/>
      <sheetName val="店顧客＿インデクス＿日次"/>
      <sheetName val="顧客＿共通属性＿月次"/>
      <sheetName val="Sheet2"/>
      <sheetName val="共同利用システム修正⇒目的別手順書（間接入力）"/>
      <sheetName val="（別紙１）変更内容"/>
      <sheetName val="１"/>
      <sheetName val="２"/>
      <sheetName val="３"/>
      <sheetName val="４"/>
      <sheetName val="５"/>
      <sheetName val="６"/>
      <sheetName val="７"/>
      <sheetName val="８"/>
      <sheetName val="９"/>
      <sheetName val="１０"/>
      <sheetName val="１１"/>
      <sheetName val="１２"/>
      <sheetName val="１３"/>
      <sheetName val="１４"/>
      <sheetName val="１５"/>
      <sheetName val="１６"/>
      <sheetName val="１７"/>
      <sheetName val="１８"/>
      <sheetName val="１９"/>
      <sheetName val="２０"/>
      <sheetName val="２１"/>
      <sheetName val="別紙１（全体ｼｽﾃﾑ構成）"/>
      <sheetName val="別紙２｢営業店収益管理表｣項目別編集一覧"/>
      <sheetName val="別紙３（全体概要ﾌﾛｰ1）"/>
      <sheetName val="別紙３（全体概要ﾌﾛｰ2）"/>
      <sheetName val="データ授受一覧"/>
      <sheetName val="table詳細"/>
      <sheetName val="設定項目"/>
      <sheetName val="その他"/>
      <sheetName val="会社"/>
      <sheetName val="参照シート"/>
      <sheetName val="定数"/>
      <sheetName val="定義"/>
    </sheetNames>
    <definedNames>
      <definedName name="ワイドに"/>
      <definedName name="見やすく"/>
    </defined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 refreshError="1"/>
      <sheetData sheetId="46" refreshError="1"/>
      <sheetData sheetId="47" refreshError="1"/>
      <sheetData sheetId="48" refreshError="1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/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0"/>
  <sheetViews>
    <sheetView tabSelected="1" zoomScale="70" zoomScaleNormal="70" zoomScaleSheetLayoutView="70" workbookViewId="0">
      <selection sqref="A1:I1"/>
    </sheetView>
  </sheetViews>
  <sheetFormatPr defaultRowHeight="13.5" x14ac:dyDescent="0.15"/>
  <cols>
    <col min="1" max="1" width="3.875" style="2" customWidth="1"/>
    <col min="2" max="2" width="6.5" style="2" customWidth="1"/>
    <col min="3" max="3" width="14.125" style="2" customWidth="1"/>
    <col min="4" max="4" width="16.75" style="2" customWidth="1"/>
    <col min="5" max="9" width="13.875" style="2" customWidth="1"/>
    <col min="10" max="16384" width="9" style="2"/>
  </cols>
  <sheetData>
    <row r="1" spans="1:9" ht="28.5" x14ac:dyDescent="0.3">
      <c r="A1" s="205" t="s">
        <v>269</v>
      </c>
      <c r="B1" s="205"/>
      <c r="C1" s="205"/>
      <c r="D1" s="205"/>
      <c r="E1" s="205"/>
      <c r="F1" s="205"/>
      <c r="G1" s="205"/>
      <c r="H1" s="205"/>
      <c r="I1" s="205"/>
    </row>
    <row r="2" spans="1:9" ht="10.5" customHeight="1" x14ac:dyDescent="0.3">
      <c r="A2" s="3"/>
      <c r="B2" s="3"/>
      <c r="C2" s="3"/>
      <c r="D2" s="3"/>
      <c r="E2" s="3"/>
      <c r="F2" s="3"/>
      <c r="G2" s="3"/>
      <c r="H2" s="3"/>
      <c r="I2" s="3"/>
    </row>
    <row r="3" spans="1:9" ht="18" customHeight="1" x14ac:dyDescent="0.2">
      <c r="A3" s="4"/>
      <c r="B3" s="5"/>
      <c r="C3" s="5"/>
      <c r="D3" s="6"/>
      <c r="E3" s="6"/>
      <c r="F3" s="7"/>
      <c r="G3" s="7"/>
      <c r="H3" s="8"/>
      <c r="I3" s="206" t="s">
        <v>1</v>
      </c>
    </row>
    <row r="4" spans="1:9" ht="19.5" customHeight="1" x14ac:dyDescent="0.15">
      <c r="A4" s="207" t="s">
        <v>268</v>
      </c>
      <c r="B4" s="207"/>
      <c r="C4" s="207"/>
      <c r="D4" s="207"/>
      <c r="E4" s="207"/>
      <c r="F4" s="207"/>
      <c r="G4" s="207"/>
      <c r="H4" s="207"/>
      <c r="I4" s="206"/>
    </row>
    <row r="5" spans="1:9" ht="20.25" customHeight="1" x14ac:dyDescent="0.15">
      <c r="A5" s="9" t="s">
        <v>267</v>
      </c>
      <c r="B5" s="10"/>
      <c r="C5" s="10"/>
      <c r="D5" s="10"/>
      <c r="E5" s="10"/>
      <c r="F5" s="11"/>
      <c r="G5" s="11"/>
      <c r="H5" s="12"/>
      <c r="I5" s="12"/>
    </row>
    <row r="6" spans="1:9" ht="15" customHeight="1" x14ac:dyDescent="0.15">
      <c r="A6" s="6"/>
      <c r="B6" s="6"/>
      <c r="C6" s="6"/>
      <c r="D6" s="6"/>
      <c r="E6" s="6"/>
      <c r="F6" s="13"/>
      <c r="G6" s="13"/>
      <c r="H6" s="13"/>
      <c r="I6" s="13"/>
    </row>
    <row r="7" spans="1:9" ht="18" customHeight="1" x14ac:dyDescent="0.2">
      <c r="A7" s="5" t="s">
        <v>4</v>
      </c>
      <c r="B7" s="6"/>
      <c r="C7" s="6"/>
      <c r="D7" s="6"/>
      <c r="E7" s="6"/>
      <c r="F7" s="6"/>
      <c r="G7" s="6"/>
      <c r="H7" s="6"/>
      <c r="I7" s="14" t="s">
        <v>266</v>
      </c>
    </row>
    <row r="8" spans="1:9" s="17" customFormat="1" ht="18" customHeight="1" thickBot="1" x14ac:dyDescent="0.25">
      <c r="A8" s="15" t="s">
        <v>6</v>
      </c>
      <c r="B8" s="16"/>
      <c r="C8" s="16"/>
      <c r="D8" s="16"/>
      <c r="E8" s="16"/>
      <c r="F8" s="16"/>
      <c r="G8" s="16"/>
      <c r="H8" s="16"/>
      <c r="I8" s="16"/>
    </row>
    <row r="9" spans="1:9" ht="23.1" customHeight="1" thickBot="1" x14ac:dyDescent="0.2">
      <c r="A9" s="208" t="s">
        <v>258</v>
      </c>
      <c r="B9" s="209"/>
      <c r="C9" s="209"/>
      <c r="D9" s="210"/>
      <c r="E9" s="167" t="s">
        <v>8</v>
      </c>
      <c r="F9" s="19" t="s">
        <v>9</v>
      </c>
      <c r="G9" s="19" t="s">
        <v>10</v>
      </c>
      <c r="H9" s="19" t="s">
        <v>11</v>
      </c>
      <c r="I9" s="20" t="s">
        <v>241</v>
      </c>
    </row>
    <row r="10" spans="1:9" ht="23.1" customHeight="1" x14ac:dyDescent="0.15">
      <c r="A10" s="211" t="s">
        <v>13</v>
      </c>
      <c r="B10" s="212"/>
      <c r="C10" s="217" t="s">
        <v>14</v>
      </c>
      <c r="D10" s="21" t="s">
        <v>15</v>
      </c>
      <c r="E10" s="22">
        <v>1520990</v>
      </c>
      <c r="F10" s="23">
        <v>0</v>
      </c>
      <c r="G10" s="23">
        <v>1520662</v>
      </c>
      <c r="H10" s="23">
        <v>328</v>
      </c>
      <c r="I10" s="24">
        <f>SUM(G10:H10)</f>
        <v>1520990</v>
      </c>
    </row>
    <row r="11" spans="1:9" ht="23.1" customHeight="1" x14ac:dyDescent="0.15">
      <c r="A11" s="213"/>
      <c r="B11" s="214"/>
      <c r="C11" s="218"/>
      <c r="D11" s="165" t="s">
        <v>245</v>
      </c>
      <c r="E11" s="26">
        <v>12721</v>
      </c>
      <c r="F11" s="27">
        <v>0</v>
      </c>
      <c r="G11" s="27">
        <v>12673</v>
      </c>
      <c r="H11" s="27">
        <v>48</v>
      </c>
      <c r="I11" s="28">
        <f>SUM(G11:H11)</f>
        <v>12721</v>
      </c>
    </row>
    <row r="12" spans="1:9" ht="23.1" customHeight="1" x14ac:dyDescent="0.15">
      <c r="A12" s="213"/>
      <c r="B12" s="214"/>
      <c r="C12" s="219" t="s">
        <v>17</v>
      </c>
      <c r="D12" s="165" t="s">
        <v>18</v>
      </c>
      <c r="E12" s="26">
        <v>277081</v>
      </c>
      <c r="F12" s="27">
        <v>0</v>
      </c>
      <c r="G12" s="27">
        <v>277075</v>
      </c>
      <c r="H12" s="27">
        <v>6</v>
      </c>
      <c r="I12" s="28">
        <f>SUM(G12:H12)</f>
        <v>277081</v>
      </c>
    </row>
    <row r="13" spans="1:9" ht="23.1" customHeight="1" x14ac:dyDescent="0.15">
      <c r="A13" s="213"/>
      <c r="B13" s="214"/>
      <c r="C13" s="218"/>
      <c r="D13" s="165" t="s">
        <v>19</v>
      </c>
      <c r="E13" s="26">
        <v>308182</v>
      </c>
      <c r="F13" s="27">
        <v>364</v>
      </c>
      <c r="G13" s="27">
        <v>308542</v>
      </c>
      <c r="H13" s="27">
        <v>4</v>
      </c>
      <c r="I13" s="28">
        <f>SUM(G13:H13)</f>
        <v>308546</v>
      </c>
    </row>
    <row r="14" spans="1:9" ht="23.1" customHeight="1" x14ac:dyDescent="0.15">
      <c r="A14" s="215"/>
      <c r="B14" s="216"/>
      <c r="C14" s="220" t="s">
        <v>20</v>
      </c>
      <c r="D14" s="221"/>
      <c r="E14" s="29">
        <f>SUM(E10:E13)</f>
        <v>2118974</v>
      </c>
      <c r="F14" s="27">
        <f>SUM(F10:F13)</f>
        <v>364</v>
      </c>
      <c r="G14" s="27">
        <f>SUM(G10:G13)</f>
        <v>2118952</v>
      </c>
      <c r="H14" s="27">
        <f>SUM(H10:H13)</f>
        <v>386</v>
      </c>
      <c r="I14" s="28">
        <f>SUM(G14:H14)</f>
        <v>2119338</v>
      </c>
    </row>
    <row r="15" spans="1:9" ht="23.1" customHeight="1" x14ac:dyDescent="0.15">
      <c r="A15" s="188" t="s">
        <v>247</v>
      </c>
      <c r="B15" s="189"/>
      <c r="C15" s="190"/>
      <c r="D15" s="165" t="s">
        <v>18</v>
      </c>
      <c r="E15" s="30">
        <v>4823114</v>
      </c>
      <c r="F15" s="27">
        <v>83899</v>
      </c>
      <c r="G15" s="27">
        <v>4904847</v>
      </c>
      <c r="H15" s="27">
        <v>2166</v>
      </c>
      <c r="I15" s="28">
        <f>SUM(G15:H15)</f>
        <v>4907013</v>
      </c>
    </row>
    <row r="16" spans="1:9" ht="23.1" customHeight="1" x14ac:dyDescent="0.15">
      <c r="A16" s="191"/>
      <c r="B16" s="192"/>
      <c r="C16" s="193"/>
      <c r="D16" s="165" t="s">
        <v>19</v>
      </c>
      <c r="E16" s="30">
        <v>3654410</v>
      </c>
      <c r="F16" s="27">
        <v>142443</v>
      </c>
      <c r="G16" s="27">
        <v>3796537</v>
      </c>
      <c r="H16" s="27">
        <v>316</v>
      </c>
      <c r="I16" s="28">
        <f>SUM(G16:H16)</f>
        <v>3796853</v>
      </c>
    </row>
    <row r="17" spans="1:9" ht="23.1" customHeight="1" x14ac:dyDescent="0.15">
      <c r="A17" s="194"/>
      <c r="B17" s="195"/>
      <c r="C17" s="196"/>
      <c r="D17" s="165" t="s">
        <v>22</v>
      </c>
      <c r="E17" s="31">
        <f>SUM(E15:E16)</f>
        <v>8477524</v>
      </c>
      <c r="F17" s="27">
        <f>SUM(F15:F16)</f>
        <v>226342</v>
      </c>
      <c r="G17" s="27">
        <f>SUM(G15:G16)</f>
        <v>8701384</v>
      </c>
      <c r="H17" s="26">
        <f>SUM(H15:H16)</f>
        <v>2482</v>
      </c>
      <c r="I17" s="28">
        <f>SUM(G17:H17)</f>
        <v>8703866</v>
      </c>
    </row>
    <row r="18" spans="1:9" ht="23.1" customHeight="1" x14ac:dyDescent="0.15">
      <c r="A18" s="197" t="s">
        <v>23</v>
      </c>
      <c r="B18" s="198"/>
      <c r="C18" s="198"/>
      <c r="D18" s="164"/>
      <c r="E18" s="31">
        <v>0</v>
      </c>
      <c r="F18" s="27">
        <v>0</v>
      </c>
      <c r="G18" s="33" t="s">
        <v>24</v>
      </c>
      <c r="H18" s="34" t="s">
        <v>24</v>
      </c>
      <c r="I18" s="28">
        <v>0</v>
      </c>
    </row>
    <row r="19" spans="1:9" ht="23.1" customHeight="1" x14ac:dyDescent="0.15">
      <c r="A19" s="188" t="s">
        <v>25</v>
      </c>
      <c r="B19" s="189"/>
      <c r="C19" s="190"/>
      <c r="D19" s="165" t="s">
        <v>18</v>
      </c>
      <c r="E19" s="30">
        <v>6031</v>
      </c>
      <c r="F19" s="27">
        <v>25</v>
      </c>
      <c r="G19" s="27">
        <v>6056</v>
      </c>
      <c r="H19" s="27">
        <v>0</v>
      </c>
      <c r="I19" s="28">
        <f>SUM(G19:H19)</f>
        <v>6056</v>
      </c>
    </row>
    <row r="20" spans="1:9" ht="23.1" customHeight="1" x14ac:dyDescent="0.15">
      <c r="A20" s="191"/>
      <c r="B20" s="192"/>
      <c r="C20" s="193"/>
      <c r="D20" s="165" t="s">
        <v>19</v>
      </c>
      <c r="E20" s="30">
        <v>108916</v>
      </c>
      <c r="F20" s="27">
        <v>1330</v>
      </c>
      <c r="G20" s="27">
        <v>110246</v>
      </c>
      <c r="H20" s="27">
        <v>0</v>
      </c>
      <c r="I20" s="28">
        <f>SUM(G20:H20)</f>
        <v>110246</v>
      </c>
    </row>
    <row r="21" spans="1:9" ht="23.1" customHeight="1" x14ac:dyDescent="0.15">
      <c r="A21" s="194"/>
      <c r="B21" s="195"/>
      <c r="C21" s="196"/>
      <c r="D21" s="165" t="s">
        <v>22</v>
      </c>
      <c r="E21" s="31">
        <f>SUM(E19:E20)</f>
        <v>114947</v>
      </c>
      <c r="F21" s="27">
        <f>SUM(F19:F20)</f>
        <v>1355</v>
      </c>
      <c r="G21" s="27">
        <f>SUM(G19:G20)</f>
        <v>116302</v>
      </c>
      <c r="H21" s="26">
        <f>SUM(H19:H20)</f>
        <v>0</v>
      </c>
      <c r="I21" s="28">
        <f>SUM(G21:H21)</f>
        <v>116302</v>
      </c>
    </row>
    <row r="22" spans="1:9" ht="23.1" customHeight="1" x14ac:dyDescent="0.15">
      <c r="A22" s="199" t="s">
        <v>26</v>
      </c>
      <c r="B22" s="200"/>
      <c r="C22" s="200"/>
      <c r="D22" s="201"/>
      <c r="E22" s="35">
        <v>15241</v>
      </c>
      <c r="F22" s="36">
        <v>0</v>
      </c>
      <c r="G22" s="36">
        <v>15240</v>
      </c>
      <c r="H22" s="36">
        <v>1</v>
      </c>
      <c r="I22" s="37">
        <f>SUM(G22:H22)</f>
        <v>15241</v>
      </c>
    </row>
    <row r="23" spans="1:9" ht="23.1" customHeight="1" x14ac:dyDescent="0.15">
      <c r="A23" s="162"/>
      <c r="B23" s="163"/>
      <c r="C23" s="202" t="s">
        <v>265</v>
      </c>
      <c r="D23" s="203"/>
      <c r="E23" s="35">
        <v>827</v>
      </c>
      <c r="F23" s="36">
        <v>0</v>
      </c>
      <c r="G23" s="36">
        <v>827</v>
      </c>
      <c r="H23" s="36">
        <v>0</v>
      </c>
      <c r="I23" s="37">
        <f>SUM(G23:H23)</f>
        <v>827</v>
      </c>
    </row>
    <row r="24" spans="1:9" ht="23.1" customHeight="1" x14ac:dyDescent="0.15">
      <c r="A24" s="162"/>
      <c r="B24" s="163"/>
      <c r="C24" s="40"/>
      <c r="D24" s="161" t="s">
        <v>28</v>
      </c>
      <c r="E24" s="35">
        <v>87</v>
      </c>
      <c r="F24" s="36">
        <v>0</v>
      </c>
      <c r="G24" s="36">
        <v>87</v>
      </c>
      <c r="H24" s="36">
        <v>0</v>
      </c>
      <c r="I24" s="37">
        <f>SUM(G24:H24)</f>
        <v>87</v>
      </c>
    </row>
    <row r="25" spans="1:9" ht="23.1" customHeight="1" x14ac:dyDescent="0.15">
      <c r="A25" s="42"/>
      <c r="B25" s="43"/>
      <c r="C25" s="204" t="s">
        <v>29</v>
      </c>
      <c r="D25" s="203"/>
      <c r="E25" s="35">
        <v>5429</v>
      </c>
      <c r="F25" s="36">
        <v>0</v>
      </c>
      <c r="G25" s="36">
        <v>5429</v>
      </c>
      <c r="H25" s="36">
        <v>0</v>
      </c>
      <c r="I25" s="37">
        <f>SUM(G25:H25)</f>
        <v>5429</v>
      </c>
    </row>
    <row r="26" spans="1:9" ht="23.1" customHeight="1" x14ac:dyDescent="0.15">
      <c r="A26" s="229" t="s">
        <v>30</v>
      </c>
      <c r="B26" s="189"/>
      <c r="C26" s="190"/>
      <c r="D26" s="165" t="s">
        <v>31</v>
      </c>
      <c r="E26" s="26">
        <v>23077</v>
      </c>
      <c r="F26" s="27">
        <v>0</v>
      </c>
      <c r="G26" s="33" t="s">
        <v>24</v>
      </c>
      <c r="H26" s="33" t="s">
        <v>24</v>
      </c>
      <c r="I26" s="28">
        <v>23077</v>
      </c>
    </row>
    <row r="27" spans="1:9" ht="23.1" customHeight="1" x14ac:dyDescent="0.15">
      <c r="A27" s="191"/>
      <c r="B27" s="192"/>
      <c r="C27" s="193"/>
      <c r="D27" s="165" t="s">
        <v>32</v>
      </c>
      <c r="E27" s="26">
        <v>91037</v>
      </c>
      <c r="F27" s="27">
        <v>0</v>
      </c>
      <c r="G27" s="33" t="s">
        <v>24</v>
      </c>
      <c r="H27" s="33" t="s">
        <v>24</v>
      </c>
      <c r="I27" s="28">
        <v>91037</v>
      </c>
    </row>
    <row r="28" spans="1:9" ht="23.1" customHeight="1" x14ac:dyDescent="0.15">
      <c r="A28" s="194"/>
      <c r="B28" s="195"/>
      <c r="C28" s="196"/>
      <c r="D28" s="165" t="s">
        <v>20</v>
      </c>
      <c r="E28" s="26">
        <f>SUM(E26:E27)</f>
        <v>114114</v>
      </c>
      <c r="F28" s="27">
        <f>SUM(F26:F27)</f>
        <v>0</v>
      </c>
      <c r="G28" s="33" t="s">
        <v>24</v>
      </c>
      <c r="H28" s="33" t="s">
        <v>24</v>
      </c>
      <c r="I28" s="28">
        <f>SUM(I26:I27)</f>
        <v>114114</v>
      </c>
    </row>
    <row r="29" spans="1:9" ht="23.1" customHeight="1" x14ac:dyDescent="0.15">
      <c r="A29" s="230" t="s">
        <v>33</v>
      </c>
      <c r="B29" s="231"/>
      <c r="C29" s="225"/>
      <c r="D29" s="226"/>
      <c r="E29" s="30">
        <v>5293527</v>
      </c>
      <c r="F29" s="27">
        <v>42</v>
      </c>
      <c r="G29" s="33" t="s">
        <v>246</v>
      </c>
      <c r="H29" s="33" t="s">
        <v>246</v>
      </c>
      <c r="I29" s="28">
        <v>5293569</v>
      </c>
    </row>
    <row r="30" spans="1:9" ht="23.1" customHeight="1" x14ac:dyDescent="0.15">
      <c r="A30" s="232"/>
      <c r="B30" s="233"/>
      <c r="C30" s="202" t="s">
        <v>265</v>
      </c>
      <c r="D30" s="203"/>
      <c r="E30" s="30">
        <v>1862501</v>
      </c>
      <c r="F30" s="27">
        <v>2</v>
      </c>
      <c r="G30" s="33" t="s">
        <v>246</v>
      </c>
      <c r="H30" s="33" t="s">
        <v>246</v>
      </c>
      <c r="I30" s="28">
        <v>1862503</v>
      </c>
    </row>
    <row r="31" spans="1:9" ht="23.1" customHeight="1" x14ac:dyDescent="0.15">
      <c r="A31" s="168"/>
      <c r="B31" s="169"/>
      <c r="C31" s="40"/>
      <c r="D31" s="161" t="s">
        <v>28</v>
      </c>
      <c r="E31" s="30">
        <v>224633</v>
      </c>
      <c r="F31" s="27">
        <v>0</v>
      </c>
      <c r="G31" s="33" t="s">
        <v>246</v>
      </c>
      <c r="H31" s="33" t="s">
        <v>246</v>
      </c>
      <c r="I31" s="28">
        <v>224633</v>
      </c>
    </row>
    <row r="32" spans="1:9" ht="23.1" customHeight="1" x14ac:dyDescent="0.15">
      <c r="A32" s="232"/>
      <c r="B32" s="233"/>
      <c r="C32" s="225" t="s">
        <v>29</v>
      </c>
      <c r="D32" s="226"/>
      <c r="E32" s="30">
        <v>657213</v>
      </c>
      <c r="F32" s="27">
        <v>2</v>
      </c>
      <c r="G32" s="33" t="s">
        <v>246</v>
      </c>
      <c r="H32" s="33" t="s">
        <v>246</v>
      </c>
      <c r="I32" s="28">
        <v>657215</v>
      </c>
    </row>
    <row r="33" spans="1:9" ht="23.1" customHeight="1" x14ac:dyDescent="0.15">
      <c r="A33" s="222" t="s">
        <v>264</v>
      </c>
      <c r="B33" s="223"/>
      <c r="C33" s="225" t="s">
        <v>263</v>
      </c>
      <c r="D33" s="226"/>
      <c r="E33" s="30">
        <v>129366</v>
      </c>
      <c r="F33" s="27">
        <v>393</v>
      </c>
      <c r="G33" s="27">
        <v>129758</v>
      </c>
      <c r="H33" s="27">
        <v>1</v>
      </c>
      <c r="I33" s="28">
        <f>SUM(G33:H33)</f>
        <v>129759</v>
      </c>
    </row>
    <row r="34" spans="1:9" ht="23.1" customHeight="1" x14ac:dyDescent="0.15">
      <c r="A34" s="213"/>
      <c r="B34" s="224"/>
      <c r="C34" s="225" t="s">
        <v>262</v>
      </c>
      <c r="D34" s="226"/>
      <c r="E34" s="30">
        <v>28646</v>
      </c>
      <c r="F34" s="27">
        <v>135</v>
      </c>
      <c r="G34" s="27">
        <v>28779</v>
      </c>
      <c r="H34" s="27">
        <v>2</v>
      </c>
      <c r="I34" s="28">
        <f>SUM(G34:H34)</f>
        <v>28781</v>
      </c>
    </row>
    <row r="35" spans="1:9" ht="23.1" customHeight="1" x14ac:dyDescent="0.15">
      <c r="A35" s="213"/>
      <c r="B35" s="224"/>
      <c r="C35" s="225" t="s">
        <v>261</v>
      </c>
      <c r="D35" s="226"/>
      <c r="E35" s="30">
        <v>19</v>
      </c>
      <c r="F35" s="27">
        <v>0</v>
      </c>
      <c r="G35" s="27">
        <v>19</v>
      </c>
      <c r="H35" s="27">
        <v>0</v>
      </c>
      <c r="I35" s="28">
        <f>SUM(G35:H35)</f>
        <v>19</v>
      </c>
    </row>
    <row r="36" spans="1:9" ht="23.1" customHeight="1" x14ac:dyDescent="0.15">
      <c r="A36" s="213"/>
      <c r="B36" s="224"/>
      <c r="C36" s="225" t="s">
        <v>260</v>
      </c>
      <c r="D36" s="226"/>
      <c r="E36" s="30">
        <v>16</v>
      </c>
      <c r="F36" s="27">
        <v>0</v>
      </c>
      <c r="G36" s="27">
        <v>16</v>
      </c>
      <c r="H36" s="27">
        <v>0</v>
      </c>
      <c r="I36" s="28">
        <f>SUM(G36:H36)</f>
        <v>16</v>
      </c>
    </row>
    <row r="37" spans="1:9" ht="23.1" customHeight="1" x14ac:dyDescent="0.15">
      <c r="A37" s="213"/>
      <c r="B37" s="224"/>
      <c r="C37" s="227" t="s">
        <v>20</v>
      </c>
      <c r="D37" s="228"/>
      <c r="E37" s="27">
        <f>SUM(E33:E36)</f>
        <v>158047</v>
      </c>
      <c r="F37" s="27">
        <f>SUM(F33:F36)</f>
        <v>528</v>
      </c>
      <c r="G37" s="27">
        <f>SUM(G33:G36)</f>
        <v>158572</v>
      </c>
      <c r="H37" s="27">
        <f>SUM(H33:H36)</f>
        <v>3</v>
      </c>
      <c r="I37" s="28">
        <f>SUM(G37:H37)</f>
        <v>158575</v>
      </c>
    </row>
    <row r="38" spans="1:9" ht="23.1" customHeight="1" x14ac:dyDescent="0.15">
      <c r="A38" s="246" t="s">
        <v>44</v>
      </c>
      <c r="B38" s="247"/>
      <c r="C38" s="247"/>
      <c r="D38" s="248"/>
      <c r="E38" s="35">
        <v>232421</v>
      </c>
      <c r="F38" s="36">
        <v>0</v>
      </c>
      <c r="G38" s="46" t="s">
        <v>246</v>
      </c>
      <c r="H38" s="46" t="s">
        <v>246</v>
      </c>
      <c r="I38" s="37">
        <v>232421</v>
      </c>
    </row>
    <row r="39" spans="1:9" ht="23.1" customHeight="1" x14ac:dyDescent="0.15">
      <c r="A39" s="246" t="s">
        <v>45</v>
      </c>
      <c r="B39" s="247"/>
      <c r="C39" s="247"/>
      <c r="D39" s="248"/>
      <c r="E39" s="35">
        <v>78464</v>
      </c>
      <c r="F39" s="36">
        <v>0</v>
      </c>
      <c r="G39" s="36">
        <v>78443</v>
      </c>
      <c r="H39" s="36">
        <v>21</v>
      </c>
      <c r="I39" s="37">
        <f>SUM(G39:H39)</f>
        <v>78464</v>
      </c>
    </row>
    <row r="40" spans="1:9" ht="23.1" customHeight="1" x14ac:dyDescent="0.15">
      <c r="A40" s="246" t="s">
        <v>46</v>
      </c>
      <c r="B40" s="247"/>
      <c r="C40" s="247"/>
      <c r="D40" s="248"/>
      <c r="E40" s="35">
        <v>6944</v>
      </c>
      <c r="F40" s="36">
        <v>0</v>
      </c>
      <c r="G40" s="36">
        <v>6944</v>
      </c>
      <c r="H40" s="36">
        <v>0</v>
      </c>
      <c r="I40" s="37">
        <f>SUM(G40:H40)</f>
        <v>6944</v>
      </c>
    </row>
    <row r="41" spans="1:9" ht="23.1" customHeight="1" x14ac:dyDescent="0.15">
      <c r="A41" s="236" t="s">
        <v>47</v>
      </c>
      <c r="B41" s="249"/>
      <c r="C41" s="250"/>
      <c r="D41" s="251"/>
      <c r="E41" s="47">
        <v>2104187</v>
      </c>
      <c r="F41" s="36">
        <v>65</v>
      </c>
      <c r="G41" s="46" t="s">
        <v>246</v>
      </c>
      <c r="H41" s="46" t="s">
        <v>246</v>
      </c>
      <c r="I41" s="37">
        <v>2104252</v>
      </c>
    </row>
    <row r="42" spans="1:9" ht="23.1" customHeight="1" x14ac:dyDescent="0.15">
      <c r="A42" s="236"/>
      <c r="B42" s="249"/>
      <c r="C42" s="252" t="s">
        <v>48</v>
      </c>
      <c r="D42" s="253"/>
      <c r="E42" s="35">
        <v>1971767</v>
      </c>
      <c r="F42" s="36">
        <v>63</v>
      </c>
      <c r="G42" s="36">
        <v>1971764</v>
      </c>
      <c r="H42" s="36">
        <v>66</v>
      </c>
      <c r="I42" s="37">
        <f>SUM(G42:H42)</f>
        <v>1971830</v>
      </c>
    </row>
    <row r="43" spans="1:9" ht="23.1" customHeight="1" x14ac:dyDescent="0.15">
      <c r="A43" s="236"/>
      <c r="B43" s="249"/>
      <c r="C43" s="254" t="s">
        <v>49</v>
      </c>
      <c r="D43" s="255"/>
      <c r="E43" s="48">
        <v>122890</v>
      </c>
      <c r="F43" s="36">
        <v>2</v>
      </c>
      <c r="G43" s="46" t="s">
        <v>246</v>
      </c>
      <c r="H43" s="46" t="s">
        <v>246</v>
      </c>
      <c r="I43" s="37">
        <v>122892</v>
      </c>
    </row>
    <row r="44" spans="1:9" ht="23.1" customHeight="1" x14ac:dyDescent="0.15">
      <c r="A44" s="236"/>
      <c r="B44" s="249"/>
      <c r="C44" s="49"/>
      <c r="D44" s="50" t="s">
        <v>50</v>
      </c>
      <c r="E44" s="51">
        <v>55006</v>
      </c>
      <c r="F44" s="36">
        <v>0</v>
      </c>
      <c r="G44" s="46" t="s">
        <v>246</v>
      </c>
      <c r="H44" s="52" t="s">
        <v>240</v>
      </c>
      <c r="I44" s="37">
        <v>55006</v>
      </c>
    </row>
    <row r="45" spans="1:9" ht="23.1" customHeight="1" x14ac:dyDescent="0.15">
      <c r="A45" s="236"/>
      <c r="B45" s="249"/>
      <c r="C45" s="244" t="s">
        <v>51</v>
      </c>
      <c r="D45" s="248"/>
      <c r="E45" s="48">
        <v>138</v>
      </c>
      <c r="F45" s="53">
        <v>0</v>
      </c>
      <c r="G45" s="46" t="s">
        <v>246</v>
      </c>
      <c r="H45" s="52" t="s">
        <v>246</v>
      </c>
      <c r="I45" s="37">
        <v>138</v>
      </c>
    </row>
    <row r="46" spans="1:9" ht="23.1" customHeight="1" x14ac:dyDescent="0.15">
      <c r="A46" s="236"/>
      <c r="B46" s="249"/>
      <c r="C46" s="244" t="s">
        <v>52</v>
      </c>
      <c r="D46" s="248"/>
      <c r="E46" s="48">
        <v>9</v>
      </c>
      <c r="F46" s="53">
        <v>0</v>
      </c>
      <c r="G46" s="46" t="s">
        <v>246</v>
      </c>
      <c r="H46" s="52" t="s">
        <v>246</v>
      </c>
      <c r="I46" s="37">
        <v>9</v>
      </c>
    </row>
    <row r="47" spans="1:9" ht="23.1" customHeight="1" x14ac:dyDescent="0.15">
      <c r="A47" s="236"/>
      <c r="B47" s="249"/>
      <c r="C47" s="244" t="s">
        <v>53</v>
      </c>
      <c r="D47" s="245"/>
      <c r="E47" s="48">
        <v>2584</v>
      </c>
      <c r="F47" s="53">
        <v>0</v>
      </c>
      <c r="G47" s="36">
        <v>2584</v>
      </c>
      <c r="H47" s="48">
        <v>0</v>
      </c>
      <c r="I47" s="37">
        <f>SUM(G47:H47)</f>
        <v>2584</v>
      </c>
    </row>
    <row r="48" spans="1:9" ht="23.1" customHeight="1" x14ac:dyDescent="0.15">
      <c r="A48" s="234" t="s">
        <v>54</v>
      </c>
      <c r="B48" s="235"/>
      <c r="C48" s="240" t="s">
        <v>49</v>
      </c>
      <c r="D48" s="241"/>
      <c r="E48" s="48">
        <v>788885</v>
      </c>
      <c r="F48" s="53">
        <v>0</v>
      </c>
      <c r="G48" s="46" t="s">
        <v>246</v>
      </c>
      <c r="H48" s="52" t="s">
        <v>246</v>
      </c>
      <c r="I48" s="37">
        <v>788885</v>
      </c>
    </row>
    <row r="49" spans="1:9" ht="23.1" customHeight="1" x14ac:dyDescent="0.15">
      <c r="A49" s="236"/>
      <c r="B49" s="237"/>
      <c r="C49" s="54"/>
      <c r="D49" s="55" t="s">
        <v>50</v>
      </c>
      <c r="E49" s="48">
        <v>393353</v>
      </c>
      <c r="F49" s="53">
        <v>0</v>
      </c>
      <c r="G49" s="46" t="s">
        <v>246</v>
      </c>
      <c r="H49" s="52" t="s">
        <v>246</v>
      </c>
      <c r="I49" s="37">
        <v>393353</v>
      </c>
    </row>
    <row r="50" spans="1:9" ht="23.1" customHeight="1" x14ac:dyDescent="0.15">
      <c r="A50" s="236"/>
      <c r="B50" s="237"/>
      <c r="C50" s="242" t="s">
        <v>55</v>
      </c>
      <c r="D50" s="243"/>
      <c r="E50" s="48">
        <v>18</v>
      </c>
      <c r="F50" s="53">
        <v>0</v>
      </c>
      <c r="G50" s="46" t="s">
        <v>246</v>
      </c>
      <c r="H50" s="52" t="s">
        <v>240</v>
      </c>
      <c r="I50" s="37">
        <v>18</v>
      </c>
    </row>
    <row r="51" spans="1:9" ht="23.1" customHeight="1" x14ac:dyDescent="0.15">
      <c r="A51" s="236"/>
      <c r="B51" s="237"/>
      <c r="C51" s="242" t="s">
        <v>56</v>
      </c>
      <c r="D51" s="243"/>
      <c r="E51" s="48">
        <v>1</v>
      </c>
      <c r="F51" s="53">
        <v>0</v>
      </c>
      <c r="G51" s="46" t="s">
        <v>240</v>
      </c>
      <c r="H51" s="52" t="s">
        <v>246</v>
      </c>
      <c r="I51" s="37">
        <v>1</v>
      </c>
    </row>
    <row r="52" spans="1:9" ht="23.1" customHeight="1" x14ac:dyDescent="0.15">
      <c r="A52" s="238"/>
      <c r="B52" s="239"/>
      <c r="C52" s="244" t="s">
        <v>53</v>
      </c>
      <c r="D52" s="245"/>
      <c r="E52" s="48">
        <v>74928</v>
      </c>
      <c r="F52" s="53">
        <v>0</v>
      </c>
      <c r="G52" s="36">
        <v>74928</v>
      </c>
      <c r="H52" s="48">
        <v>0</v>
      </c>
      <c r="I52" s="37">
        <f>SUM(G52:H52)</f>
        <v>74928</v>
      </c>
    </row>
    <row r="53" spans="1:9" ht="23.1" customHeight="1" x14ac:dyDescent="0.15">
      <c r="A53" s="246" t="s">
        <v>57</v>
      </c>
      <c r="B53" s="247"/>
      <c r="C53" s="247"/>
      <c r="D53" s="248"/>
      <c r="E53" s="48">
        <v>5425</v>
      </c>
      <c r="F53" s="53">
        <v>0</v>
      </c>
      <c r="G53" s="46" t="s">
        <v>240</v>
      </c>
      <c r="H53" s="52" t="s">
        <v>246</v>
      </c>
      <c r="I53" s="37">
        <v>5425</v>
      </c>
    </row>
    <row r="54" spans="1:9" ht="23.1" customHeight="1" thickBot="1" x14ac:dyDescent="0.2">
      <c r="A54" s="256" t="s">
        <v>58</v>
      </c>
      <c r="B54" s="257"/>
      <c r="C54" s="257"/>
      <c r="D54" s="258"/>
      <c r="E54" s="56">
        <v>1</v>
      </c>
      <c r="F54" s="57">
        <v>0</v>
      </c>
      <c r="G54" s="58" t="s">
        <v>246</v>
      </c>
      <c r="H54" s="59" t="s">
        <v>246</v>
      </c>
      <c r="I54" s="60">
        <v>1</v>
      </c>
    </row>
    <row r="55" spans="1:9" ht="28.5" x14ac:dyDescent="0.3">
      <c r="A55" s="205" t="str">
        <f>A1</f>
        <v>検査関係業務量報告</v>
      </c>
      <c r="B55" s="205"/>
      <c r="C55" s="205"/>
      <c r="D55" s="205"/>
      <c r="E55" s="205"/>
      <c r="F55" s="205"/>
      <c r="G55" s="205"/>
      <c r="H55" s="205"/>
      <c r="I55" s="205"/>
    </row>
    <row r="56" spans="1:9" ht="12.75" customHeight="1" x14ac:dyDescent="0.3">
      <c r="A56" s="61"/>
      <c r="B56" s="61"/>
      <c r="C56" s="61"/>
      <c r="D56" s="61"/>
      <c r="E56" s="61"/>
      <c r="F56" s="61"/>
      <c r="G56" s="61"/>
      <c r="H56" s="61"/>
      <c r="I56" s="61"/>
    </row>
    <row r="57" spans="1:9" ht="15.75" customHeight="1" x14ac:dyDescent="0.2">
      <c r="A57" s="62"/>
      <c r="B57" s="63"/>
      <c r="C57" s="63"/>
      <c r="F57" s="7"/>
      <c r="G57" s="7"/>
      <c r="H57" s="8"/>
      <c r="I57" s="259" t="str">
        <f>IF(I3="","",I3)</f>
        <v/>
      </c>
    </row>
    <row r="58" spans="1:9" ht="23.25" customHeight="1" x14ac:dyDescent="0.15">
      <c r="A58" s="260" t="str">
        <f>A4</f>
        <v>令和 3年度</v>
      </c>
      <c r="B58" s="261"/>
      <c r="C58" s="261"/>
      <c r="D58" s="261"/>
      <c r="E58" s="261"/>
      <c r="F58" s="261"/>
      <c r="G58" s="261"/>
      <c r="H58" s="261"/>
      <c r="I58" s="259"/>
    </row>
    <row r="59" spans="1:9" ht="20.25" customHeight="1" thickBot="1" x14ac:dyDescent="0.2">
      <c r="A59" s="64" t="str">
        <f>A5</f>
        <v>全国計</v>
      </c>
      <c r="B59" s="65"/>
      <c r="C59" s="65"/>
      <c r="D59" s="65"/>
      <c r="E59" s="10"/>
      <c r="F59" s="11"/>
      <c r="G59" s="11"/>
      <c r="H59" s="11"/>
      <c r="I59" s="14" t="s">
        <v>259</v>
      </c>
    </row>
    <row r="60" spans="1:9" ht="23.1" customHeight="1" thickBot="1" x14ac:dyDescent="0.2">
      <c r="A60" s="208" t="s">
        <v>258</v>
      </c>
      <c r="B60" s="209"/>
      <c r="C60" s="209"/>
      <c r="D60" s="210"/>
      <c r="E60" s="166" t="s">
        <v>8</v>
      </c>
      <c r="F60" s="19" t="s">
        <v>9</v>
      </c>
      <c r="G60" s="19" t="s">
        <v>10</v>
      </c>
      <c r="H60" s="19" t="s">
        <v>11</v>
      </c>
      <c r="I60" s="20" t="s">
        <v>241</v>
      </c>
    </row>
    <row r="61" spans="1:9" ht="23.1" customHeight="1" x14ac:dyDescent="0.15">
      <c r="A61" s="262" t="s">
        <v>60</v>
      </c>
      <c r="B61" s="263"/>
      <c r="C61" s="227" t="s">
        <v>61</v>
      </c>
      <c r="D61" s="268"/>
      <c r="E61" s="67">
        <v>5603</v>
      </c>
      <c r="F61" s="68">
        <v>0</v>
      </c>
      <c r="G61" s="33" t="s">
        <v>246</v>
      </c>
      <c r="H61" s="69" t="s">
        <v>246</v>
      </c>
      <c r="I61" s="37">
        <v>5603</v>
      </c>
    </row>
    <row r="62" spans="1:9" ht="23.1" customHeight="1" x14ac:dyDescent="0.15">
      <c r="A62" s="264"/>
      <c r="B62" s="265"/>
      <c r="C62" s="227" t="s">
        <v>62</v>
      </c>
      <c r="D62" s="268"/>
      <c r="E62" s="67">
        <v>46733</v>
      </c>
      <c r="F62" s="68">
        <v>487</v>
      </c>
      <c r="G62" s="33" t="s">
        <v>246</v>
      </c>
      <c r="H62" s="69" t="s">
        <v>246</v>
      </c>
      <c r="I62" s="37">
        <v>47220</v>
      </c>
    </row>
    <row r="63" spans="1:9" ht="23.1" customHeight="1" x14ac:dyDescent="0.15">
      <c r="A63" s="264"/>
      <c r="B63" s="265"/>
      <c r="C63" s="227" t="s">
        <v>63</v>
      </c>
      <c r="D63" s="268"/>
      <c r="E63" s="67">
        <v>1912</v>
      </c>
      <c r="F63" s="68">
        <v>21</v>
      </c>
      <c r="G63" s="33" t="s">
        <v>246</v>
      </c>
      <c r="H63" s="69" t="s">
        <v>246</v>
      </c>
      <c r="I63" s="37">
        <v>1933</v>
      </c>
    </row>
    <row r="64" spans="1:9" ht="23.1" customHeight="1" x14ac:dyDescent="0.15">
      <c r="A64" s="266"/>
      <c r="B64" s="267"/>
      <c r="C64" s="227" t="s">
        <v>20</v>
      </c>
      <c r="D64" s="228"/>
      <c r="E64" s="27">
        <f>SUM(E61:E63)</f>
        <v>54248</v>
      </c>
      <c r="F64" s="27">
        <f>SUM(F61:F63)</f>
        <v>508</v>
      </c>
      <c r="G64" s="33" t="s">
        <v>246</v>
      </c>
      <c r="H64" s="33" t="s">
        <v>246</v>
      </c>
      <c r="I64" s="28">
        <f>SUM(I61:I63)</f>
        <v>54756</v>
      </c>
    </row>
    <row r="65" spans="1:9" ht="23.1" customHeight="1" x14ac:dyDescent="0.15">
      <c r="A65" s="262" t="s">
        <v>257</v>
      </c>
      <c r="B65" s="263"/>
      <c r="C65" s="231" t="s">
        <v>256</v>
      </c>
      <c r="D65" s="70" t="s">
        <v>253</v>
      </c>
      <c r="E65" s="30">
        <v>0</v>
      </c>
      <c r="F65" s="27">
        <v>0</v>
      </c>
      <c r="G65" s="27">
        <v>0</v>
      </c>
      <c r="H65" s="27">
        <v>0</v>
      </c>
      <c r="I65" s="37">
        <f>SUM(G65:H65)</f>
        <v>0</v>
      </c>
    </row>
    <row r="66" spans="1:9" ht="23.1" customHeight="1" x14ac:dyDescent="0.15">
      <c r="A66" s="264"/>
      <c r="B66" s="265"/>
      <c r="C66" s="271"/>
      <c r="D66" s="70" t="s">
        <v>245</v>
      </c>
      <c r="E66" s="30">
        <v>5515</v>
      </c>
      <c r="F66" s="27">
        <v>0</v>
      </c>
      <c r="G66" s="27">
        <v>5515</v>
      </c>
      <c r="H66" s="27">
        <v>0</v>
      </c>
      <c r="I66" s="37">
        <f>SUM(G66:H66)</f>
        <v>5515</v>
      </c>
    </row>
    <row r="67" spans="1:9" ht="23.1" customHeight="1" x14ac:dyDescent="0.15">
      <c r="A67" s="264"/>
      <c r="B67" s="265"/>
      <c r="C67" s="231" t="s">
        <v>255</v>
      </c>
      <c r="D67" s="70" t="s">
        <v>253</v>
      </c>
      <c r="E67" s="30">
        <v>14</v>
      </c>
      <c r="F67" s="27">
        <v>0</v>
      </c>
      <c r="G67" s="27">
        <v>14</v>
      </c>
      <c r="H67" s="27">
        <v>0</v>
      </c>
      <c r="I67" s="37">
        <f>SUM(G67:H67)</f>
        <v>14</v>
      </c>
    </row>
    <row r="68" spans="1:9" ht="23.1" customHeight="1" x14ac:dyDescent="0.15">
      <c r="A68" s="264"/>
      <c r="B68" s="265"/>
      <c r="C68" s="271"/>
      <c r="D68" s="70" t="s">
        <v>245</v>
      </c>
      <c r="E68" s="30">
        <v>46151</v>
      </c>
      <c r="F68" s="27">
        <v>446</v>
      </c>
      <c r="G68" s="27">
        <v>46594</v>
      </c>
      <c r="H68" s="27">
        <v>3</v>
      </c>
      <c r="I68" s="37">
        <f>SUM(G68:H68)</f>
        <v>46597</v>
      </c>
    </row>
    <row r="69" spans="1:9" ht="23.1" customHeight="1" x14ac:dyDescent="0.15">
      <c r="A69" s="264"/>
      <c r="B69" s="265"/>
      <c r="C69" s="231" t="s">
        <v>254</v>
      </c>
      <c r="D69" s="70" t="s">
        <v>253</v>
      </c>
      <c r="E69" s="30">
        <v>0</v>
      </c>
      <c r="F69" s="27">
        <v>0</v>
      </c>
      <c r="G69" s="27">
        <v>0</v>
      </c>
      <c r="H69" s="27">
        <v>0</v>
      </c>
      <c r="I69" s="37">
        <f>SUM(G69:H69)</f>
        <v>0</v>
      </c>
    </row>
    <row r="70" spans="1:9" ht="23.1" customHeight="1" x14ac:dyDescent="0.15">
      <c r="A70" s="264"/>
      <c r="B70" s="265"/>
      <c r="C70" s="271"/>
      <c r="D70" s="70" t="s">
        <v>245</v>
      </c>
      <c r="E70" s="30">
        <v>1750</v>
      </c>
      <c r="F70" s="27">
        <v>19</v>
      </c>
      <c r="G70" s="27">
        <v>1769</v>
      </c>
      <c r="H70" s="27">
        <v>0</v>
      </c>
      <c r="I70" s="37">
        <f>SUM(G70:H70)</f>
        <v>1769</v>
      </c>
    </row>
    <row r="71" spans="1:9" ht="23.1" customHeight="1" x14ac:dyDescent="0.15">
      <c r="A71" s="269"/>
      <c r="B71" s="270"/>
      <c r="C71" s="227" t="s">
        <v>20</v>
      </c>
      <c r="D71" s="228"/>
      <c r="E71" s="27">
        <f>SUM(E65:E70)</f>
        <v>53430</v>
      </c>
      <c r="F71" s="27">
        <f>SUM(F65:F70)</f>
        <v>465</v>
      </c>
      <c r="G71" s="27">
        <f>SUM(G65:G70)</f>
        <v>53892</v>
      </c>
      <c r="H71" s="27">
        <f>SUM(H65:H70)</f>
        <v>3</v>
      </c>
      <c r="I71" s="37">
        <f>SUM(G71:H71)</f>
        <v>53895</v>
      </c>
    </row>
    <row r="72" spans="1:9" ht="23.1" customHeight="1" x14ac:dyDescent="0.15">
      <c r="A72" s="262" t="s">
        <v>252</v>
      </c>
      <c r="B72" s="263"/>
      <c r="C72" s="225" t="s">
        <v>251</v>
      </c>
      <c r="D72" s="226"/>
      <c r="E72" s="71">
        <v>6161</v>
      </c>
      <c r="F72" s="72">
        <v>0</v>
      </c>
      <c r="G72" s="27">
        <v>6157</v>
      </c>
      <c r="H72" s="27">
        <v>4</v>
      </c>
      <c r="I72" s="37">
        <f>SUM(G72:H72)</f>
        <v>6161</v>
      </c>
    </row>
    <row r="73" spans="1:9" ht="23.1" customHeight="1" x14ac:dyDescent="0.15">
      <c r="A73" s="264"/>
      <c r="B73" s="265"/>
      <c r="C73" s="225" t="s">
        <v>247</v>
      </c>
      <c r="D73" s="226"/>
      <c r="E73" s="71">
        <v>47398</v>
      </c>
      <c r="F73" s="72">
        <v>491</v>
      </c>
      <c r="G73" s="27">
        <v>47886</v>
      </c>
      <c r="H73" s="27">
        <v>3</v>
      </c>
      <c r="I73" s="37">
        <f>SUM(G73:H73)</f>
        <v>47889</v>
      </c>
    </row>
    <row r="74" spans="1:9" ht="23.1" customHeight="1" x14ac:dyDescent="0.15">
      <c r="A74" s="264"/>
      <c r="B74" s="265"/>
      <c r="C74" s="225" t="s">
        <v>74</v>
      </c>
      <c r="D74" s="226"/>
      <c r="E74" s="71">
        <v>2058</v>
      </c>
      <c r="F74" s="72">
        <v>21</v>
      </c>
      <c r="G74" s="27">
        <v>2079</v>
      </c>
      <c r="H74" s="27">
        <v>0</v>
      </c>
      <c r="I74" s="37">
        <f>SUM(G74:H74)</f>
        <v>2079</v>
      </c>
    </row>
    <row r="75" spans="1:9" ht="23.1" customHeight="1" x14ac:dyDescent="0.15">
      <c r="A75" s="264"/>
      <c r="B75" s="265"/>
      <c r="C75" s="225" t="s">
        <v>75</v>
      </c>
      <c r="D75" s="226"/>
      <c r="E75" s="71">
        <v>568</v>
      </c>
      <c r="F75" s="72">
        <v>0</v>
      </c>
      <c r="G75" s="27">
        <v>567</v>
      </c>
      <c r="H75" s="27">
        <v>1</v>
      </c>
      <c r="I75" s="37">
        <f>SUM(G75:H75)</f>
        <v>568</v>
      </c>
    </row>
    <row r="76" spans="1:9" ht="23.1" customHeight="1" x14ac:dyDescent="0.15">
      <c r="A76" s="269"/>
      <c r="B76" s="270"/>
      <c r="C76" s="227" t="s">
        <v>20</v>
      </c>
      <c r="D76" s="228"/>
      <c r="E76" s="72">
        <f>SUM(E72:E75)</f>
        <v>56185</v>
      </c>
      <c r="F76" s="72">
        <f>SUM(F72:F75)</f>
        <v>512</v>
      </c>
      <c r="G76" s="72">
        <f>SUM(G72:G75)</f>
        <v>56689</v>
      </c>
      <c r="H76" s="72">
        <f>SUM(H72:H75)</f>
        <v>8</v>
      </c>
      <c r="I76" s="37">
        <f>SUM(G76:H76)</f>
        <v>56697</v>
      </c>
    </row>
    <row r="77" spans="1:9" ht="23.1" customHeight="1" x14ac:dyDescent="0.15">
      <c r="A77" s="262" t="s">
        <v>76</v>
      </c>
      <c r="B77" s="263"/>
      <c r="C77" s="225" t="s">
        <v>251</v>
      </c>
      <c r="D77" s="226"/>
      <c r="E77" s="30">
        <v>49521</v>
      </c>
      <c r="F77" s="27">
        <v>3</v>
      </c>
      <c r="G77" s="33" t="s">
        <v>246</v>
      </c>
      <c r="H77" s="33" t="s">
        <v>240</v>
      </c>
      <c r="I77" s="37">
        <v>49524</v>
      </c>
    </row>
    <row r="78" spans="1:9" ht="23.1" customHeight="1" x14ac:dyDescent="0.15">
      <c r="A78" s="264"/>
      <c r="B78" s="265"/>
      <c r="C78" s="225" t="s">
        <v>247</v>
      </c>
      <c r="D78" s="226"/>
      <c r="E78" s="30">
        <v>399389</v>
      </c>
      <c r="F78" s="27">
        <v>7450</v>
      </c>
      <c r="G78" s="33" t="s">
        <v>246</v>
      </c>
      <c r="H78" s="33" t="s">
        <v>246</v>
      </c>
      <c r="I78" s="37">
        <v>406839</v>
      </c>
    </row>
    <row r="79" spans="1:9" ht="23.1" customHeight="1" x14ac:dyDescent="0.15">
      <c r="A79" s="264"/>
      <c r="B79" s="265"/>
      <c r="C79" s="225" t="s">
        <v>250</v>
      </c>
      <c r="D79" s="226"/>
      <c r="E79" s="30">
        <v>14490</v>
      </c>
      <c r="F79" s="27">
        <v>203</v>
      </c>
      <c r="G79" s="33" t="s">
        <v>246</v>
      </c>
      <c r="H79" s="33" t="s">
        <v>240</v>
      </c>
      <c r="I79" s="37">
        <v>14693</v>
      </c>
    </row>
    <row r="80" spans="1:9" ht="23.1" customHeight="1" x14ac:dyDescent="0.15">
      <c r="A80" s="264"/>
      <c r="B80" s="265"/>
      <c r="C80" s="231" t="s">
        <v>75</v>
      </c>
      <c r="D80" s="282"/>
      <c r="E80" s="73">
        <v>4192</v>
      </c>
      <c r="F80" s="74">
        <v>0</v>
      </c>
      <c r="G80" s="33" t="s">
        <v>246</v>
      </c>
      <c r="H80" s="33" t="s">
        <v>246</v>
      </c>
      <c r="I80" s="170">
        <v>4192</v>
      </c>
    </row>
    <row r="81" spans="1:9" ht="23.1" customHeight="1" x14ac:dyDescent="0.15">
      <c r="A81" s="269"/>
      <c r="B81" s="270"/>
      <c r="C81" s="283" t="s">
        <v>20</v>
      </c>
      <c r="D81" s="226"/>
      <c r="E81" s="30">
        <f>SUM(E77:E80)</f>
        <v>467592</v>
      </c>
      <c r="F81" s="27">
        <f>SUM(F77:F80)</f>
        <v>7656</v>
      </c>
      <c r="G81" s="33" t="s">
        <v>246</v>
      </c>
      <c r="H81" s="33" t="s">
        <v>78</v>
      </c>
      <c r="I81" s="28">
        <f>SUM(I77:I80)</f>
        <v>475248</v>
      </c>
    </row>
    <row r="82" spans="1:9" ht="23.1" customHeight="1" x14ac:dyDescent="0.15">
      <c r="A82" s="262" t="s">
        <v>79</v>
      </c>
      <c r="B82" s="272"/>
      <c r="C82" s="275" t="s">
        <v>13</v>
      </c>
      <c r="D82" s="276"/>
      <c r="E82" s="30">
        <v>477790</v>
      </c>
      <c r="F82" s="27">
        <v>0</v>
      </c>
      <c r="G82" s="33" t="s">
        <v>240</v>
      </c>
      <c r="H82" s="33" t="s">
        <v>246</v>
      </c>
      <c r="I82" s="28">
        <v>477790</v>
      </c>
    </row>
    <row r="83" spans="1:9" ht="23.1" customHeight="1" x14ac:dyDescent="0.15">
      <c r="A83" s="264"/>
      <c r="B83" s="273"/>
      <c r="C83" s="75"/>
      <c r="D83" s="76" t="s">
        <v>80</v>
      </c>
      <c r="E83" s="77">
        <v>476939</v>
      </c>
      <c r="F83" s="36">
        <v>0</v>
      </c>
      <c r="G83" s="46" t="s">
        <v>246</v>
      </c>
      <c r="H83" s="46" t="s">
        <v>246</v>
      </c>
      <c r="I83" s="37">
        <v>476939</v>
      </c>
    </row>
    <row r="84" spans="1:9" ht="23.1" customHeight="1" x14ac:dyDescent="0.15">
      <c r="A84" s="274"/>
      <c r="B84" s="273"/>
      <c r="C84" s="277" t="s">
        <v>81</v>
      </c>
      <c r="D84" s="276"/>
      <c r="E84" s="30">
        <v>128445</v>
      </c>
      <c r="F84" s="27">
        <v>0</v>
      </c>
      <c r="G84" s="33" t="s">
        <v>246</v>
      </c>
      <c r="H84" s="33" t="s">
        <v>246</v>
      </c>
      <c r="I84" s="28">
        <v>128445</v>
      </c>
    </row>
    <row r="85" spans="1:9" ht="23.1" customHeight="1" x14ac:dyDescent="0.15">
      <c r="A85" s="274"/>
      <c r="B85" s="273"/>
      <c r="C85" s="277" t="s">
        <v>82</v>
      </c>
      <c r="D85" s="276"/>
      <c r="E85" s="30">
        <v>8542</v>
      </c>
      <c r="F85" s="27">
        <v>0</v>
      </c>
      <c r="G85" s="33" t="s">
        <v>246</v>
      </c>
      <c r="H85" s="33" t="s">
        <v>246</v>
      </c>
      <c r="I85" s="28">
        <v>8542</v>
      </c>
    </row>
    <row r="86" spans="1:9" ht="23.1" customHeight="1" x14ac:dyDescent="0.15">
      <c r="A86" s="274"/>
      <c r="B86" s="273"/>
      <c r="C86" s="275" t="s">
        <v>20</v>
      </c>
      <c r="D86" s="278"/>
      <c r="E86" s="67">
        <f>SUM(E82,E84,E85)</f>
        <v>614777</v>
      </c>
      <c r="F86" s="72">
        <f>SUM(F82,F84,F85)</f>
        <v>0</v>
      </c>
      <c r="G86" s="33" t="s">
        <v>246</v>
      </c>
      <c r="H86" s="78" t="s">
        <v>78</v>
      </c>
      <c r="I86" s="171">
        <f>SUM(I82,I84,I85)</f>
        <v>614777</v>
      </c>
    </row>
    <row r="87" spans="1:9" ht="23.1" customHeight="1" thickBot="1" x14ac:dyDescent="0.2">
      <c r="A87" s="279" t="s">
        <v>83</v>
      </c>
      <c r="B87" s="280"/>
      <c r="C87" s="280"/>
      <c r="D87" s="281"/>
      <c r="E87" s="79">
        <v>4143532</v>
      </c>
      <c r="F87" s="80">
        <v>368</v>
      </c>
      <c r="G87" s="46" t="s">
        <v>246</v>
      </c>
      <c r="H87" s="46" t="s">
        <v>78</v>
      </c>
      <c r="I87" s="37">
        <v>4143900</v>
      </c>
    </row>
    <row r="88" spans="1:9" ht="23.1" customHeight="1" thickBot="1" x14ac:dyDescent="0.2">
      <c r="A88" s="306" t="s">
        <v>84</v>
      </c>
      <c r="B88" s="307"/>
      <c r="C88" s="307"/>
      <c r="D88" s="308"/>
      <c r="E88" s="81">
        <f>SUM(E14,E17,E18,E21,E22,E76)</f>
        <v>10782871</v>
      </c>
      <c r="F88" s="81">
        <f>SUM(F14,F17,F18,F21,F22,F76)</f>
        <v>228573</v>
      </c>
      <c r="G88" s="81">
        <f>SUM(G14,G17,G21,G22,G76)</f>
        <v>11008567</v>
      </c>
      <c r="H88" s="81">
        <f>SUM(H14,H17,H21,H22,H76)</f>
        <v>2877</v>
      </c>
      <c r="I88" s="86">
        <f>SUM(I14,I17,I18,I21,I22,I76)</f>
        <v>11011444</v>
      </c>
    </row>
    <row r="89" spans="1:9" ht="23.1" customHeight="1" thickBot="1" x14ac:dyDescent="0.2">
      <c r="A89" s="306" t="s">
        <v>85</v>
      </c>
      <c r="B89" s="307"/>
      <c r="C89" s="307"/>
      <c r="D89" s="308"/>
      <c r="E89" s="83">
        <f>SUM(E14,E17,E18,E21,E22,E28,E29,E37,E38,E39,E40,E41,E48,E50,E51,E52,E53,E54,E76)</f>
        <v>19639833</v>
      </c>
      <c r="F89" s="83">
        <f>SUM(F14,F17,F18,F21,F22,F28,F29,F37,F38,F39,F40,F41,F48,F50,F51,F52,F53,F54,F76)</f>
        <v>229208</v>
      </c>
      <c r="G89" s="84" t="s">
        <v>78</v>
      </c>
      <c r="H89" s="84" t="s">
        <v>246</v>
      </c>
      <c r="I89" s="86">
        <f>SUM(I14,I17,I18,I21,I22,I28,I29,I37,I38,I39,I40,I41,I48,I50,I51,I52,I53,I54,I76)</f>
        <v>19869041</v>
      </c>
    </row>
    <row r="90" spans="1:9" ht="23.1" customHeight="1" thickBot="1" x14ac:dyDescent="0.2">
      <c r="A90" s="306" t="s">
        <v>86</v>
      </c>
      <c r="B90" s="307"/>
      <c r="C90" s="307"/>
      <c r="D90" s="308"/>
      <c r="E90" s="85" t="s">
        <v>78</v>
      </c>
      <c r="F90" s="84" t="s">
        <v>246</v>
      </c>
      <c r="G90" s="84" t="s">
        <v>240</v>
      </c>
      <c r="H90" s="84" t="s">
        <v>246</v>
      </c>
      <c r="I90" s="86">
        <f>SUM(I11,I13,I16,I18,I20,I22)</f>
        <v>4243607</v>
      </c>
    </row>
    <row r="91" spans="1:9" ht="23.1" customHeight="1" thickBot="1" x14ac:dyDescent="0.2">
      <c r="A91" s="306" t="s">
        <v>87</v>
      </c>
      <c r="B91" s="307"/>
      <c r="C91" s="307"/>
      <c r="D91" s="308"/>
      <c r="E91" s="87">
        <f>IF(I90=0,0,IF(I81=0,0,I81/I90))</f>
        <v>0.11199152042118886</v>
      </c>
      <c r="F91" s="88"/>
      <c r="G91" s="1"/>
    </row>
    <row r="92" spans="1:9" s="17" customFormat="1" ht="9.9499999999999993" customHeight="1" x14ac:dyDescent="0.15">
      <c r="A92" s="16"/>
      <c r="B92" s="16"/>
      <c r="C92" s="16"/>
      <c r="D92" s="16"/>
      <c r="E92" s="16"/>
      <c r="F92" s="89"/>
      <c r="G92" s="89"/>
      <c r="H92" s="89"/>
      <c r="I92" s="89"/>
    </row>
    <row r="93" spans="1:9" s="17" customFormat="1" ht="17.25" customHeight="1" thickBot="1" x14ac:dyDescent="0.2">
      <c r="A93" s="90" t="s">
        <v>88</v>
      </c>
      <c r="C93" s="90"/>
      <c r="D93" s="90"/>
      <c r="E93" s="91"/>
      <c r="F93" s="91"/>
      <c r="G93" s="91"/>
      <c r="H93" s="91"/>
      <c r="I93" s="92"/>
    </row>
    <row r="94" spans="1:9" s="17" customFormat="1" ht="18.75" customHeight="1" thickBot="1" x14ac:dyDescent="0.2">
      <c r="A94" s="287" t="s">
        <v>89</v>
      </c>
      <c r="B94" s="288"/>
      <c r="C94" s="288"/>
      <c r="D94" s="289"/>
      <c r="E94" s="159" t="s">
        <v>8</v>
      </c>
      <c r="F94" s="94" t="s">
        <v>9</v>
      </c>
      <c r="G94" s="94" t="s">
        <v>10</v>
      </c>
      <c r="H94" s="94" t="s">
        <v>11</v>
      </c>
      <c r="I94" s="95" t="s">
        <v>249</v>
      </c>
    </row>
    <row r="95" spans="1:9" s="17" customFormat="1" ht="23.1" hidden="1" customHeight="1" thickBot="1" x14ac:dyDescent="0.2">
      <c r="A95" s="309" t="s">
        <v>73</v>
      </c>
      <c r="B95" s="310"/>
      <c r="C95" s="97" t="s">
        <v>248</v>
      </c>
      <c r="D95" s="98" t="s">
        <v>15</v>
      </c>
      <c r="E95" s="99">
        <v>0</v>
      </c>
      <c r="F95" s="100">
        <v>0</v>
      </c>
      <c r="G95" s="100">
        <v>0</v>
      </c>
      <c r="H95" s="101" t="s">
        <v>24</v>
      </c>
      <c r="I95" s="86">
        <f>SUM(G95:H95)</f>
        <v>0</v>
      </c>
    </row>
    <row r="96" spans="1:9" s="17" customFormat="1" ht="23.1" customHeight="1" thickBot="1" x14ac:dyDescent="0.2">
      <c r="A96" s="284" t="s">
        <v>247</v>
      </c>
      <c r="B96" s="285"/>
      <c r="C96" s="286"/>
      <c r="D96" s="98" t="s">
        <v>18</v>
      </c>
      <c r="E96" s="99">
        <v>3584983</v>
      </c>
      <c r="F96" s="100">
        <v>30191</v>
      </c>
      <c r="G96" s="100">
        <v>3615174</v>
      </c>
      <c r="H96" s="101" t="s">
        <v>246</v>
      </c>
      <c r="I96" s="102">
        <f>SUM(G96:H96)</f>
        <v>3615174</v>
      </c>
    </row>
    <row r="97" spans="1:9" s="17" customFormat="1" ht="9.75" customHeight="1" x14ac:dyDescent="0.15">
      <c r="A97" s="103"/>
      <c r="B97" s="103"/>
      <c r="C97" s="103"/>
      <c r="D97" s="103"/>
      <c r="E97" s="103"/>
      <c r="F97" s="103"/>
      <c r="G97" s="103"/>
      <c r="H97" s="103"/>
      <c r="I97" s="103"/>
    </row>
    <row r="98" spans="1:9" s="17" customFormat="1" ht="17.25" customHeight="1" thickBot="1" x14ac:dyDescent="0.2">
      <c r="A98" s="90" t="s">
        <v>94</v>
      </c>
      <c r="C98" s="90"/>
      <c r="D98" s="90"/>
      <c r="E98" s="91"/>
      <c r="F98" s="91"/>
      <c r="G98" s="91"/>
      <c r="H98" s="91"/>
      <c r="I98" s="92"/>
    </row>
    <row r="99" spans="1:9" s="17" customFormat="1" ht="18.75" customHeight="1" thickBot="1" x14ac:dyDescent="0.2">
      <c r="A99" s="287" t="s">
        <v>89</v>
      </c>
      <c r="B99" s="288"/>
      <c r="C99" s="288"/>
      <c r="D99" s="289"/>
      <c r="E99" s="159" t="s">
        <v>8</v>
      </c>
      <c r="F99" s="94" t="s">
        <v>9</v>
      </c>
      <c r="G99" s="94" t="s">
        <v>10</v>
      </c>
      <c r="H99" s="94" t="s">
        <v>11</v>
      </c>
      <c r="I99" s="95" t="s">
        <v>241</v>
      </c>
    </row>
    <row r="100" spans="1:9" s="17" customFormat="1" ht="23.1" hidden="1" customHeight="1" x14ac:dyDescent="0.15">
      <c r="A100" s="290" t="s">
        <v>13</v>
      </c>
      <c r="B100" s="291"/>
      <c r="C100" s="296" t="s">
        <v>92</v>
      </c>
      <c r="D100" s="160" t="s">
        <v>15</v>
      </c>
      <c r="E100" s="105">
        <f>E10+E95</f>
        <v>1520990</v>
      </c>
      <c r="F100" s="106">
        <f>F10+F95</f>
        <v>0</v>
      </c>
      <c r="G100" s="106">
        <f>G10+G95</f>
        <v>1520662</v>
      </c>
      <c r="H100" s="106">
        <f>H10</f>
        <v>328</v>
      </c>
      <c r="I100" s="172">
        <f>I10+I95</f>
        <v>1520990</v>
      </c>
    </row>
    <row r="101" spans="1:9" s="17" customFormat="1" ht="23.1" hidden="1" customHeight="1" x14ac:dyDescent="0.15">
      <c r="A101" s="292"/>
      <c r="B101" s="293"/>
      <c r="C101" s="297"/>
      <c r="D101" s="161" t="s">
        <v>245</v>
      </c>
      <c r="E101" s="35">
        <f>E11</f>
        <v>12721</v>
      </c>
      <c r="F101" s="35">
        <f>F11</f>
        <v>0</v>
      </c>
      <c r="G101" s="35">
        <f>G11</f>
        <v>12673</v>
      </c>
      <c r="H101" s="35">
        <f>H11</f>
        <v>48</v>
      </c>
      <c r="I101" s="37">
        <f>I11</f>
        <v>12721</v>
      </c>
    </row>
    <row r="102" spans="1:9" s="17" customFormat="1" ht="23.1" hidden="1" customHeight="1" thickBot="1" x14ac:dyDescent="0.2">
      <c r="A102" s="294"/>
      <c r="B102" s="295"/>
      <c r="C102" s="298" t="s">
        <v>20</v>
      </c>
      <c r="D102" s="258"/>
      <c r="E102" s="56">
        <f>E100+E101</f>
        <v>1533711</v>
      </c>
      <c r="F102" s="107">
        <f>F100+F101</f>
        <v>0</v>
      </c>
      <c r="G102" s="107">
        <f>G100+G101</f>
        <v>1533335</v>
      </c>
      <c r="H102" s="107">
        <f>H100+H101</f>
        <v>376</v>
      </c>
      <c r="I102" s="60">
        <f>I100+I101</f>
        <v>1533711</v>
      </c>
    </row>
    <row r="103" spans="1:9" s="17" customFormat="1" ht="23.1" customHeight="1" x14ac:dyDescent="0.15">
      <c r="A103" s="299" t="s">
        <v>93</v>
      </c>
      <c r="B103" s="300"/>
      <c r="C103" s="301"/>
      <c r="D103" s="160" t="s">
        <v>18</v>
      </c>
      <c r="E103" s="105">
        <f>E15+E96</f>
        <v>8408097</v>
      </c>
      <c r="F103" s="106">
        <f>F15+F96</f>
        <v>114090</v>
      </c>
      <c r="G103" s="106">
        <f>G15+G96</f>
        <v>8520021</v>
      </c>
      <c r="H103" s="106">
        <f>H15</f>
        <v>2166</v>
      </c>
      <c r="I103" s="172">
        <f>I15+I96</f>
        <v>8522187</v>
      </c>
    </row>
    <row r="104" spans="1:9" s="17" customFormat="1" ht="23.1" customHeight="1" x14ac:dyDescent="0.15">
      <c r="A104" s="199"/>
      <c r="B104" s="200"/>
      <c r="C104" s="302"/>
      <c r="D104" s="108" t="s">
        <v>19</v>
      </c>
      <c r="E104" s="47">
        <f>E16</f>
        <v>3654410</v>
      </c>
      <c r="F104" s="109">
        <f>F16</f>
        <v>142443</v>
      </c>
      <c r="G104" s="109">
        <f>G16</f>
        <v>3796537</v>
      </c>
      <c r="H104" s="110">
        <f>H16</f>
        <v>316</v>
      </c>
      <c r="I104" s="173">
        <f>I16</f>
        <v>3796853</v>
      </c>
    </row>
    <row r="105" spans="1:9" s="17" customFormat="1" ht="23.1" customHeight="1" thickBot="1" x14ac:dyDescent="0.2">
      <c r="A105" s="303"/>
      <c r="B105" s="304"/>
      <c r="C105" s="305"/>
      <c r="D105" s="111" t="s">
        <v>22</v>
      </c>
      <c r="E105" s="56">
        <f>E103+E104</f>
        <v>12062507</v>
      </c>
      <c r="F105" s="107">
        <f>F103+F104</f>
        <v>256533</v>
      </c>
      <c r="G105" s="107">
        <f>G103+G104</f>
        <v>12316558</v>
      </c>
      <c r="H105" s="112">
        <f>H103+H104</f>
        <v>2482</v>
      </c>
      <c r="I105" s="60">
        <f>I103+I104</f>
        <v>12319040</v>
      </c>
    </row>
    <row r="106" spans="1:9" s="17" customFormat="1" ht="23.1" customHeight="1" thickBot="1" x14ac:dyDescent="0.2">
      <c r="A106" s="284" t="s">
        <v>244</v>
      </c>
      <c r="B106" s="285"/>
      <c r="C106" s="285"/>
      <c r="D106" s="319"/>
      <c r="E106" s="81">
        <f>E88+E95+E96</f>
        <v>14367854</v>
      </c>
      <c r="F106" s="81">
        <f>F88+F95+F96</f>
        <v>258764</v>
      </c>
      <c r="G106" s="81">
        <f>G88+G95+G96</f>
        <v>14623741</v>
      </c>
      <c r="H106" s="81">
        <f>H88</f>
        <v>2877</v>
      </c>
      <c r="I106" s="86">
        <f>I88+I95+I96</f>
        <v>14626618</v>
      </c>
    </row>
    <row r="107" spans="1:9" s="17" customFormat="1" ht="23.1" customHeight="1" thickBot="1" x14ac:dyDescent="0.2">
      <c r="A107" s="284" t="s">
        <v>85</v>
      </c>
      <c r="B107" s="285"/>
      <c r="C107" s="285"/>
      <c r="D107" s="319"/>
      <c r="E107" s="83">
        <f>E89+E95+E96</f>
        <v>23224816</v>
      </c>
      <c r="F107" s="83">
        <f>F89+F95+F96</f>
        <v>259399</v>
      </c>
      <c r="G107" s="84" t="s">
        <v>78</v>
      </c>
      <c r="H107" s="84" t="s">
        <v>240</v>
      </c>
      <c r="I107" s="86">
        <f>I89+I95+I96</f>
        <v>23484215</v>
      </c>
    </row>
    <row r="108" spans="1:9" s="17" customFormat="1" ht="23.1" customHeight="1" thickBot="1" x14ac:dyDescent="0.2">
      <c r="A108" s="284" t="s">
        <v>98</v>
      </c>
      <c r="B108" s="285"/>
      <c r="C108" s="285"/>
      <c r="D108" s="319"/>
      <c r="E108" s="113">
        <f>IF(I105=0,0,IF(I103=0,0,I103/I105))</f>
        <v>0.6917898634958568</v>
      </c>
      <c r="F108" s="103"/>
      <c r="G108" s="103"/>
      <c r="H108" s="103"/>
      <c r="I108" s="103"/>
    </row>
    <row r="109" spans="1:9" s="17" customFormat="1" ht="21.95" customHeight="1" x14ac:dyDescent="0.15">
      <c r="A109" s="114"/>
      <c r="B109" s="114"/>
      <c r="C109" s="115"/>
      <c r="D109" s="115"/>
      <c r="E109" s="115"/>
      <c r="F109" s="115"/>
      <c r="G109" s="115"/>
      <c r="H109" s="115"/>
      <c r="I109" s="115"/>
    </row>
    <row r="110" spans="1:9" s="17" customFormat="1" ht="21.95" customHeight="1" x14ac:dyDescent="0.15">
      <c r="A110" s="114"/>
      <c r="B110" s="114"/>
      <c r="C110" s="115"/>
      <c r="D110" s="115"/>
      <c r="E110" s="115"/>
      <c r="F110" s="115"/>
      <c r="G110" s="115"/>
      <c r="H110" s="115"/>
      <c r="I110" s="115"/>
    </row>
    <row r="111" spans="1:9" s="17" customFormat="1" ht="21.95" hidden="1" customHeight="1" x14ac:dyDescent="0.15">
      <c r="A111" s="114"/>
      <c r="B111" s="114"/>
      <c r="C111" s="115"/>
      <c r="D111" s="115"/>
      <c r="E111" s="115"/>
      <c r="F111" s="115"/>
      <c r="G111" s="115"/>
      <c r="H111" s="115"/>
      <c r="I111" s="115"/>
    </row>
    <row r="112" spans="1:9" s="17" customFormat="1" ht="21.95" hidden="1" customHeight="1" x14ac:dyDescent="0.15">
      <c r="A112" s="114"/>
      <c r="B112" s="114"/>
      <c r="C112" s="115"/>
      <c r="D112" s="115"/>
      <c r="E112" s="115"/>
      <c r="F112" s="115"/>
      <c r="G112" s="115"/>
      <c r="H112" s="115"/>
      <c r="I112" s="115"/>
    </row>
    <row r="113" spans="1:9" s="17" customFormat="1" ht="21.95" hidden="1" customHeight="1" x14ac:dyDescent="0.15">
      <c r="A113" s="114"/>
      <c r="B113" s="114"/>
      <c r="C113" s="115"/>
      <c r="D113" s="115"/>
      <c r="E113" s="115"/>
      <c r="F113" s="115"/>
      <c r="G113" s="115"/>
      <c r="H113" s="115"/>
      <c r="I113" s="115"/>
    </row>
    <row r="114" spans="1:9" ht="9.75" hidden="1" customHeight="1" x14ac:dyDescent="0.15">
      <c r="A114" s="116"/>
      <c r="B114" s="116"/>
      <c r="C114" s="116"/>
      <c r="D114" s="116"/>
      <c r="E114" s="116"/>
      <c r="F114" s="116"/>
      <c r="G114" s="116"/>
      <c r="H114" s="116"/>
      <c r="I114" s="116"/>
    </row>
    <row r="115" spans="1:9" ht="28.5" x14ac:dyDescent="0.3">
      <c r="A115" s="320" t="str">
        <f>A1</f>
        <v>検査関係業務量報告</v>
      </c>
      <c r="B115" s="320"/>
      <c r="C115" s="320"/>
      <c r="D115" s="320"/>
      <c r="E115" s="320"/>
      <c r="F115" s="320"/>
      <c r="G115" s="320"/>
      <c r="H115" s="320"/>
      <c r="I115" s="320"/>
    </row>
    <row r="116" spans="1:9" ht="12.75" customHeight="1" x14ac:dyDescent="0.3">
      <c r="A116" s="61"/>
      <c r="B116" s="61"/>
      <c r="C116" s="61"/>
      <c r="D116" s="61"/>
      <c r="E116" s="61"/>
      <c r="F116" s="61"/>
      <c r="G116" s="61"/>
      <c r="H116" s="61"/>
      <c r="I116" s="61"/>
    </row>
    <row r="117" spans="1:9" ht="15.75" customHeight="1" x14ac:dyDescent="0.2">
      <c r="A117" s="62"/>
      <c r="B117" s="63"/>
      <c r="C117" s="63"/>
      <c r="F117" s="7"/>
      <c r="G117" s="7"/>
      <c r="H117" s="8"/>
      <c r="I117" s="259" t="str">
        <f>IF(I3="","",I3)</f>
        <v/>
      </c>
    </row>
    <row r="118" spans="1:9" ht="23.25" customHeight="1" x14ac:dyDescent="0.15">
      <c r="A118" s="260" t="str">
        <f>A4</f>
        <v>令和 3年度</v>
      </c>
      <c r="B118" s="261"/>
      <c r="C118" s="261"/>
      <c r="D118" s="261"/>
      <c r="E118" s="261"/>
      <c r="F118" s="261"/>
      <c r="G118" s="261"/>
      <c r="H118" s="261"/>
      <c r="I118" s="259"/>
    </row>
    <row r="119" spans="1:9" ht="20.25" customHeight="1" x14ac:dyDescent="0.15">
      <c r="A119" s="64" t="str">
        <f>A5</f>
        <v>全国計</v>
      </c>
      <c r="B119" s="65"/>
      <c r="C119" s="65"/>
      <c r="D119" s="65"/>
      <c r="E119" s="10"/>
      <c r="F119" s="11"/>
      <c r="G119" s="11"/>
      <c r="H119" s="11"/>
      <c r="I119" s="14" t="s">
        <v>243</v>
      </c>
    </row>
    <row r="120" spans="1:9" s="17" customFormat="1" ht="9.9499999999999993" customHeight="1" x14ac:dyDescent="0.15"/>
    <row r="121" spans="1:9" s="17" customFormat="1" ht="19.5" customHeight="1" thickBot="1" x14ac:dyDescent="0.2">
      <c r="A121" s="90" t="s">
        <v>100</v>
      </c>
    </row>
    <row r="122" spans="1:9" s="17" customFormat="1" ht="18.75" customHeight="1" thickBot="1" x14ac:dyDescent="0.2">
      <c r="A122" s="287" t="s">
        <v>242</v>
      </c>
      <c r="B122" s="288"/>
      <c r="C122" s="288"/>
      <c r="D122" s="289"/>
      <c r="E122" s="159" t="s">
        <v>8</v>
      </c>
      <c r="F122" s="94" t="s">
        <v>9</v>
      </c>
      <c r="G122" s="94" t="s">
        <v>10</v>
      </c>
      <c r="H122" s="94" t="s">
        <v>11</v>
      </c>
      <c r="I122" s="95" t="s">
        <v>241</v>
      </c>
    </row>
    <row r="123" spans="1:9" s="17" customFormat="1" ht="18.95" customHeight="1" x14ac:dyDescent="0.15">
      <c r="A123" s="311" t="s">
        <v>33</v>
      </c>
      <c r="B123" s="312"/>
      <c r="C123" s="313"/>
      <c r="D123" s="314"/>
      <c r="E123" s="105">
        <f>E29</f>
        <v>5293527</v>
      </c>
      <c r="F123" s="105">
        <f>F29</f>
        <v>42</v>
      </c>
      <c r="G123" s="117" t="s">
        <v>240</v>
      </c>
      <c r="H123" s="117" t="s">
        <v>78</v>
      </c>
      <c r="I123" s="172">
        <f>I29</f>
        <v>5293569</v>
      </c>
    </row>
    <row r="124" spans="1:9" s="17" customFormat="1" ht="18.75" customHeight="1" x14ac:dyDescent="0.15">
      <c r="A124" s="315"/>
      <c r="B124" s="316"/>
      <c r="C124" s="204" t="s">
        <v>101</v>
      </c>
      <c r="D124" s="203"/>
      <c r="E124" s="35">
        <v>7168</v>
      </c>
      <c r="F124" s="36">
        <v>0</v>
      </c>
      <c r="G124" s="46" t="s">
        <v>78</v>
      </c>
      <c r="H124" s="46" t="s">
        <v>78</v>
      </c>
      <c r="I124" s="37">
        <v>7168</v>
      </c>
    </row>
    <row r="125" spans="1:9" s="17" customFormat="1" ht="18.95" customHeight="1" thickBot="1" x14ac:dyDescent="0.2">
      <c r="A125" s="317"/>
      <c r="B125" s="318"/>
      <c r="C125" s="298" t="s">
        <v>102</v>
      </c>
      <c r="D125" s="258"/>
      <c r="E125" s="112">
        <f>E123-E124</f>
        <v>5286359</v>
      </c>
      <c r="F125" s="112">
        <f>F123-F124</f>
        <v>42</v>
      </c>
      <c r="G125" s="58" t="s">
        <v>78</v>
      </c>
      <c r="H125" s="58" t="s">
        <v>78</v>
      </c>
      <c r="I125" s="60">
        <f>I123-I124</f>
        <v>5286401</v>
      </c>
    </row>
    <row r="126" spans="1:9" s="17" customFormat="1" ht="9.75" customHeight="1" x14ac:dyDescent="0.15">
      <c r="A126" s="103"/>
      <c r="B126" s="103"/>
      <c r="C126" s="103"/>
      <c r="D126" s="103"/>
      <c r="E126" s="103"/>
      <c r="F126" s="103"/>
      <c r="G126" s="103"/>
      <c r="H126" s="103"/>
      <c r="I126" s="103"/>
    </row>
    <row r="127" spans="1:9" ht="18" customHeight="1" thickBot="1" x14ac:dyDescent="0.2">
      <c r="A127" s="118" t="s">
        <v>103</v>
      </c>
      <c r="B127" s="118"/>
      <c r="C127" s="118"/>
      <c r="D127" s="103"/>
      <c r="E127" s="116"/>
      <c r="F127" s="116"/>
      <c r="G127" s="116"/>
      <c r="H127" s="116"/>
      <c r="I127" s="119"/>
    </row>
    <row r="128" spans="1:9" ht="21.95" customHeight="1" x14ac:dyDescent="0.15">
      <c r="A128" s="120"/>
      <c r="B128" s="121"/>
      <c r="C128" s="329" t="s">
        <v>104</v>
      </c>
      <c r="D128" s="330"/>
      <c r="E128" s="331" t="s">
        <v>105</v>
      </c>
      <c r="F128" s="329" t="s">
        <v>106</v>
      </c>
      <c r="G128" s="330"/>
      <c r="H128" s="333" t="s">
        <v>20</v>
      </c>
      <c r="I128" s="334"/>
    </row>
    <row r="129" spans="1:9" ht="21.95" customHeight="1" thickBot="1" x14ac:dyDescent="0.2">
      <c r="A129" s="122"/>
      <c r="B129" s="123"/>
      <c r="C129" s="124" t="s">
        <v>107</v>
      </c>
      <c r="D129" s="125" t="s">
        <v>108</v>
      </c>
      <c r="E129" s="332"/>
      <c r="F129" s="126" t="s">
        <v>107</v>
      </c>
      <c r="G129" s="127" t="s">
        <v>108</v>
      </c>
      <c r="H129" s="335"/>
      <c r="I129" s="336"/>
    </row>
    <row r="130" spans="1:9" ht="21.95" customHeight="1" x14ac:dyDescent="0.15">
      <c r="A130" s="337" t="s">
        <v>109</v>
      </c>
      <c r="B130" s="338"/>
      <c r="C130" s="128">
        <v>13258284</v>
      </c>
      <c r="D130" s="129">
        <v>1158941</v>
      </c>
      <c r="E130" s="130">
        <v>146425</v>
      </c>
      <c r="F130" s="128">
        <v>3786</v>
      </c>
      <c r="G130" s="129">
        <v>15</v>
      </c>
      <c r="H130" s="339">
        <v>14567451</v>
      </c>
      <c r="I130" s="340"/>
    </row>
    <row r="131" spans="1:9" ht="21.95" customHeight="1" thickBot="1" x14ac:dyDescent="0.2">
      <c r="A131" s="321" t="s">
        <v>110</v>
      </c>
      <c r="B131" s="322"/>
      <c r="C131" s="131">
        <v>2454</v>
      </c>
      <c r="D131" s="132">
        <v>0</v>
      </c>
      <c r="E131" s="133">
        <v>0</v>
      </c>
      <c r="F131" s="131">
        <v>0</v>
      </c>
      <c r="G131" s="132">
        <v>0</v>
      </c>
      <c r="H131" s="323">
        <v>2454</v>
      </c>
      <c r="I131" s="324"/>
    </row>
    <row r="132" spans="1:9" ht="21.95" customHeight="1" thickBot="1" x14ac:dyDescent="0.2">
      <c r="A132" s="325" t="s">
        <v>111</v>
      </c>
      <c r="B132" s="326"/>
      <c r="C132" s="134">
        <v>84728822800</v>
      </c>
      <c r="D132" s="135">
        <v>6198141900</v>
      </c>
      <c r="E132" s="134">
        <v>738911100</v>
      </c>
      <c r="F132" s="136">
        <v>10979400</v>
      </c>
      <c r="G132" s="86">
        <v>66000</v>
      </c>
      <c r="H132" s="327">
        <v>91676921200</v>
      </c>
      <c r="I132" s="328"/>
    </row>
    <row r="133" spans="1:9" s="17" customFormat="1" ht="21.95" customHeight="1" x14ac:dyDescent="0.15">
      <c r="A133" s="114"/>
      <c r="B133" s="114"/>
      <c r="C133" s="115"/>
      <c r="D133" s="115"/>
      <c r="E133" s="115"/>
      <c r="F133" s="115"/>
      <c r="G133" s="115"/>
      <c r="H133" s="115"/>
      <c r="I133" s="115"/>
    </row>
    <row r="134" spans="1:9" s="17" customFormat="1" ht="21.95" customHeight="1" x14ac:dyDescent="0.15">
      <c r="A134" s="114"/>
      <c r="B134" s="114"/>
      <c r="C134" s="115"/>
      <c r="D134" s="115"/>
      <c r="E134" s="115"/>
      <c r="F134" s="115"/>
      <c r="G134" s="115"/>
      <c r="H134" s="115"/>
      <c r="I134" s="115"/>
    </row>
    <row r="135" spans="1:9" s="17" customFormat="1" ht="21.95" customHeight="1" x14ac:dyDescent="0.15">
      <c r="A135" s="114"/>
      <c r="B135" s="114"/>
      <c r="C135" s="115"/>
      <c r="D135" s="115"/>
      <c r="E135" s="115"/>
      <c r="F135" s="115"/>
      <c r="G135" s="115"/>
      <c r="H135" s="115"/>
      <c r="I135" s="115"/>
    </row>
    <row r="136" spans="1:9" s="17" customFormat="1" ht="21.95" customHeight="1" x14ac:dyDescent="0.15">
      <c r="A136" s="114"/>
      <c r="B136" s="114"/>
      <c r="C136" s="115"/>
      <c r="D136" s="115"/>
      <c r="E136" s="115"/>
      <c r="F136" s="115"/>
      <c r="G136" s="115"/>
      <c r="H136" s="115"/>
      <c r="I136" s="115"/>
    </row>
    <row r="137" spans="1:9" s="17" customFormat="1" ht="21.95" customHeight="1" x14ac:dyDescent="0.15">
      <c r="A137" s="114"/>
      <c r="B137" s="114"/>
      <c r="C137" s="115"/>
      <c r="D137" s="115"/>
      <c r="E137" s="115"/>
      <c r="F137" s="115"/>
      <c r="G137" s="115"/>
      <c r="H137" s="115"/>
      <c r="I137" s="115"/>
    </row>
    <row r="138" spans="1:9" s="17" customFormat="1" ht="21.95" customHeight="1" x14ac:dyDescent="0.15">
      <c r="A138" s="114"/>
      <c r="B138" s="114"/>
      <c r="C138" s="115"/>
      <c r="D138" s="115"/>
      <c r="E138" s="115"/>
      <c r="F138" s="115"/>
      <c r="G138" s="115"/>
      <c r="H138" s="115"/>
      <c r="I138" s="115"/>
    </row>
    <row r="139" spans="1:9" s="17" customFormat="1" ht="21.95" customHeight="1" x14ac:dyDescent="0.15">
      <c r="A139" s="114"/>
      <c r="B139" s="114"/>
      <c r="C139" s="115"/>
      <c r="D139" s="115"/>
      <c r="E139" s="115"/>
      <c r="F139" s="115"/>
      <c r="G139" s="115"/>
      <c r="H139" s="115"/>
      <c r="I139" s="115"/>
    </row>
    <row r="140" spans="1:9" s="17" customFormat="1" ht="21.95" customHeight="1" x14ac:dyDescent="0.15">
      <c r="A140" s="114"/>
      <c r="B140" s="114"/>
      <c r="C140" s="115"/>
      <c r="D140" s="115"/>
      <c r="E140" s="115"/>
      <c r="F140" s="115"/>
      <c r="G140" s="115"/>
      <c r="H140" s="115"/>
      <c r="I140" s="115"/>
    </row>
    <row r="141" spans="1:9" s="17" customFormat="1" ht="21.95" customHeight="1" x14ac:dyDescent="0.15">
      <c r="A141" s="114"/>
      <c r="B141" s="114"/>
      <c r="C141" s="115"/>
      <c r="D141" s="115"/>
      <c r="E141" s="115"/>
      <c r="F141" s="115"/>
      <c r="G141" s="115"/>
      <c r="H141" s="115"/>
      <c r="I141" s="115"/>
    </row>
    <row r="142" spans="1:9" s="17" customFormat="1" ht="21.95" customHeight="1" x14ac:dyDescent="0.15">
      <c r="A142" s="114"/>
      <c r="B142" s="114"/>
      <c r="C142" s="115"/>
      <c r="D142" s="115"/>
      <c r="E142" s="115"/>
      <c r="F142" s="115"/>
      <c r="G142" s="115"/>
      <c r="H142" s="115"/>
      <c r="I142" s="115"/>
    </row>
    <row r="143" spans="1:9" s="17" customFormat="1" ht="21.95" customHeight="1" x14ac:dyDescent="0.15">
      <c r="A143" s="114"/>
      <c r="B143" s="114"/>
      <c r="C143" s="115"/>
      <c r="D143" s="115"/>
      <c r="E143" s="115"/>
      <c r="F143" s="115"/>
      <c r="G143" s="115"/>
      <c r="H143" s="115"/>
      <c r="I143" s="115"/>
    </row>
    <row r="144" spans="1:9" s="17" customFormat="1" ht="21.95" customHeight="1" x14ac:dyDescent="0.15">
      <c r="A144" s="114"/>
      <c r="B144" s="114"/>
      <c r="C144" s="115"/>
      <c r="D144" s="115"/>
      <c r="E144" s="115"/>
      <c r="F144" s="115"/>
      <c r="G144" s="115"/>
      <c r="H144" s="115"/>
      <c r="I144" s="115"/>
    </row>
    <row r="145" spans="1:9" s="17" customFormat="1" ht="21.95" customHeight="1" x14ac:dyDescent="0.15">
      <c r="A145" s="114"/>
      <c r="B145" s="114"/>
      <c r="C145" s="115"/>
      <c r="D145" s="115"/>
      <c r="E145" s="115"/>
      <c r="F145" s="115"/>
      <c r="G145" s="115"/>
      <c r="H145" s="115"/>
      <c r="I145" s="115"/>
    </row>
    <row r="146" spans="1:9" s="17" customFormat="1" ht="21.95" customHeight="1" x14ac:dyDescent="0.15">
      <c r="A146" s="114"/>
      <c r="B146" s="114"/>
      <c r="C146" s="115"/>
      <c r="D146" s="115"/>
      <c r="E146" s="115"/>
      <c r="F146" s="115"/>
      <c r="G146" s="115"/>
      <c r="H146" s="115"/>
      <c r="I146" s="115"/>
    </row>
    <row r="147" spans="1:9" s="17" customFormat="1" ht="21.95" customHeight="1" x14ac:dyDescent="0.15">
      <c r="A147" s="114"/>
      <c r="B147" s="114"/>
      <c r="C147" s="115"/>
      <c r="D147" s="115"/>
      <c r="E147" s="115"/>
      <c r="F147" s="115"/>
      <c r="G147" s="115"/>
      <c r="H147" s="115"/>
      <c r="I147" s="115"/>
    </row>
    <row r="148" spans="1:9" s="17" customFormat="1" ht="21.95" customHeight="1" x14ac:dyDescent="0.15">
      <c r="A148" s="114"/>
      <c r="B148" s="114"/>
      <c r="C148" s="115"/>
      <c r="D148" s="115"/>
      <c r="E148" s="115"/>
      <c r="F148" s="115"/>
      <c r="G148" s="115"/>
      <c r="H148" s="115"/>
      <c r="I148" s="115"/>
    </row>
    <row r="149" spans="1:9" s="17" customFormat="1" ht="21.95" customHeight="1" x14ac:dyDescent="0.15">
      <c r="A149" s="114"/>
      <c r="B149" s="114"/>
      <c r="C149" s="115"/>
      <c r="D149" s="115"/>
      <c r="E149" s="115"/>
      <c r="F149" s="115"/>
      <c r="G149" s="115"/>
      <c r="H149" s="115"/>
      <c r="I149" s="115"/>
    </row>
    <row r="150" spans="1:9" s="17" customFormat="1" ht="21.95" customHeight="1" x14ac:dyDescent="0.15">
      <c r="A150" s="114"/>
      <c r="B150" s="114"/>
      <c r="C150" s="115"/>
      <c r="D150" s="115"/>
      <c r="E150" s="115"/>
      <c r="F150" s="115"/>
      <c r="G150" s="115"/>
      <c r="H150" s="115"/>
      <c r="I150" s="115"/>
    </row>
    <row r="151" spans="1:9" s="17" customFormat="1" ht="21.95" customHeight="1" x14ac:dyDescent="0.15">
      <c r="A151" s="114"/>
      <c r="B151" s="114"/>
      <c r="C151" s="115"/>
      <c r="D151" s="115"/>
      <c r="E151" s="115"/>
      <c r="F151" s="115"/>
      <c r="G151" s="115"/>
      <c r="H151" s="115"/>
      <c r="I151" s="115"/>
    </row>
    <row r="152" spans="1:9" s="17" customFormat="1" ht="21.95" customHeight="1" x14ac:dyDescent="0.15">
      <c r="A152" s="114"/>
      <c r="B152" s="114"/>
      <c r="C152" s="115"/>
      <c r="D152" s="115"/>
      <c r="E152" s="115"/>
      <c r="F152" s="115"/>
      <c r="G152" s="115"/>
      <c r="H152" s="115"/>
      <c r="I152" s="115"/>
    </row>
    <row r="153" spans="1:9" s="17" customFormat="1" ht="21.95" customHeight="1" x14ac:dyDescent="0.15">
      <c r="A153" s="114"/>
      <c r="B153" s="114"/>
      <c r="C153" s="115"/>
      <c r="D153" s="115"/>
      <c r="E153" s="115"/>
      <c r="F153" s="115"/>
      <c r="G153" s="115"/>
      <c r="H153" s="115"/>
      <c r="I153" s="115"/>
    </row>
    <row r="154" spans="1:9" s="17" customFormat="1" ht="21.95" customHeight="1" x14ac:dyDescent="0.15">
      <c r="A154" s="114"/>
      <c r="B154" s="114"/>
      <c r="C154" s="115"/>
      <c r="D154" s="115"/>
      <c r="E154" s="115"/>
      <c r="F154" s="115"/>
      <c r="G154" s="115"/>
      <c r="H154" s="115"/>
      <c r="I154" s="115"/>
    </row>
    <row r="155" spans="1:9" s="17" customFormat="1" ht="21.95" customHeight="1" x14ac:dyDescent="0.15">
      <c r="A155" s="114"/>
      <c r="B155" s="114"/>
      <c r="C155" s="115"/>
      <c r="D155" s="115"/>
      <c r="E155" s="115"/>
      <c r="F155" s="115"/>
      <c r="G155" s="115"/>
      <c r="H155" s="115"/>
      <c r="I155" s="115"/>
    </row>
    <row r="156" spans="1:9" s="17" customFormat="1" ht="21.95" customHeight="1" x14ac:dyDescent="0.15">
      <c r="A156" s="114"/>
      <c r="B156" s="114"/>
      <c r="C156" s="115"/>
      <c r="D156" s="115"/>
      <c r="E156" s="115"/>
      <c r="F156" s="115"/>
      <c r="G156" s="115"/>
      <c r="H156" s="115"/>
      <c r="I156" s="115"/>
    </row>
    <row r="157" spans="1:9" s="17" customFormat="1" ht="21.95" customHeight="1" x14ac:dyDescent="0.15">
      <c r="A157" s="114"/>
      <c r="B157" s="114"/>
      <c r="C157" s="115"/>
      <c r="D157" s="115"/>
      <c r="E157" s="115"/>
      <c r="F157" s="115"/>
      <c r="G157" s="115"/>
      <c r="H157" s="115"/>
      <c r="I157" s="115"/>
    </row>
    <row r="158" spans="1:9" s="17" customFormat="1" ht="21.95" customHeight="1" x14ac:dyDescent="0.15">
      <c r="A158" s="114"/>
      <c r="B158" s="114"/>
      <c r="C158" s="115"/>
      <c r="D158" s="115"/>
      <c r="E158" s="115"/>
      <c r="F158" s="115"/>
      <c r="G158" s="115"/>
      <c r="H158" s="115"/>
      <c r="I158" s="115"/>
    </row>
    <row r="159" spans="1:9" s="17" customFormat="1" ht="21.95" customHeight="1" x14ac:dyDescent="0.15">
      <c r="A159" s="114"/>
      <c r="B159" s="114"/>
      <c r="C159" s="115"/>
      <c r="D159" s="115"/>
      <c r="E159" s="115"/>
      <c r="F159" s="115"/>
      <c r="G159" s="115"/>
      <c r="H159" s="115"/>
      <c r="I159" s="115"/>
    </row>
    <row r="160" spans="1:9" s="17" customFormat="1" ht="21.95" customHeight="1" x14ac:dyDescent="0.15">
      <c r="A160" s="114"/>
      <c r="B160" s="114"/>
      <c r="C160" s="115"/>
      <c r="D160" s="115"/>
      <c r="E160" s="115"/>
      <c r="F160" s="115"/>
      <c r="G160" s="115"/>
      <c r="H160" s="115"/>
      <c r="I160" s="115"/>
    </row>
    <row r="161" spans="1:9" s="17" customFormat="1" ht="21.95" customHeight="1" x14ac:dyDescent="0.15">
      <c r="A161" s="114"/>
      <c r="B161" s="114"/>
      <c r="C161" s="115"/>
      <c r="D161" s="115"/>
      <c r="E161" s="115"/>
      <c r="F161" s="115"/>
      <c r="G161" s="115"/>
      <c r="H161" s="115"/>
      <c r="I161" s="115"/>
    </row>
    <row r="162" spans="1:9" s="17" customFormat="1" ht="21.95" customHeight="1" x14ac:dyDescent="0.15">
      <c r="A162" s="114"/>
      <c r="B162" s="114"/>
      <c r="C162" s="115"/>
      <c r="D162" s="115"/>
      <c r="E162" s="115"/>
      <c r="F162" s="115"/>
      <c r="G162" s="115"/>
      <c r="H162" s="115"/>
      <c r="I162" s="115"/>
    </row>
    <row r="163" spans="1:9" s="17" customFormat="1" ht="21.95" customHeight="1" x14ac:dyDescent="0.15">
      <c r="A163" s="114"/>
      <c r="B163" s="114"/>
      <c r="C163" s="115"/>
      <c r="D163" s="115"/>
      <c r="E163" s="115"/>
      <c r="F163" s="115"/>
      <c r="G163" s="115"/>
      <c r="H163" s="115"/>
      <c r="I163" s="115"/>
    </row>
    <row r="164" spans="1:9" s="17" customFormat="1" ht="21.95" customHeight="1" x14ac:dyDescent="0.15">
      <c r="A164" s="114"/>
      <c r="B164" s="114"/>
      <c r="C164" s="115"/>
      <c r="D164" s="115"/>
      <c r="E164" s="115"/>
      <c r="F164" s="115"/>
      <c r="G164" s="115"/>
      <c r="H164" s="115"/>
      <c r="I164" s="115"/>
    </row>
    <row r="165" spans="1:9" s="17" customFormat="1" ht="21.95" customHeight="1" x14ac:dyDescent="0.15">
      <c r="A165" s="114"/>
      <c r="B165" s="114"/>
      <c r="C165" s="115"/>
      <c r="D165" s="115"/>
      <c r="E165" s="115"/>
      <c r="F165" s="115"/>
      <c r="G165" s="115"/>
      <c r="H165" s="115"/>
      <c r="I165" s="115"/>
    </row>
    <row r="166" spans="1:9" s="17" customFormat="1" ht="21.95" customHeight="1" x14ac:dyDescent="0.15">
      <c r="A166" s="114"/>
      <c r="B166" s="114"/>
      <c r="C166" s="115"/>
      <c r="D166" s="115"/>
      <c r="E166" s="115"/>
      <c r="F166" s="115"/>
      <c r="G166" s="115"/>
      <c r="H166" s="115"/>
      <c r="I166" s="115"/>
    </row>
    <row r="167" spans="1:9" s="17" customFormat="1" ht="21.95" customHeight="1" x14ac:dyDescent="0.15">
      <c r="A167" s="114"/>
      <c r="B167" s="114"/>
      <c r="C167" s="115"/>
      <c r="D167" s="115"/>
      <c r="E167" s="115"/>
      <c r="F167" s="115"/>
      <c r="G167" s="115"/>
      <c r="H167" s="115"/>
      <c r="I167" s="115"/>
    </row>
    <row r="168" spans="1:9" s="17" customFormat="1" ht="21.95" customHeight="1" x14ac:dyDescent="0.15">
      <c r="A168" s="114"/>
      <c r="B168" s="114"/>
      <c r="C168" s="115"/>
      <c r="D168" s="115"/>
      <c r="E168" s="115"/>
      <c r="F168" s="115"/>
      <c r="G168" s="115"/>
      <c r="H168" s="115"/>
      <c r="I168" s="115"/>
    </row>
    <row r="169" spans="1:9" s="17" customFormat="1" ht="21.95" customHeight="1" x14ac:dyDescent="0.15">
      <c r="A169" s="114"/>
      <c r="B169" s="114"/>
      <c r="C169" s="115"/>
      <c r="D169" s="115"/>
      <c r="E169" s="115"/>
      <c r="F169" s="115"/>
      <c r="G169" s="115"/>
      <c r="H169" s="115"/>
      <c r="I169" s="115"/>
    </row>
    <row r="170" spans="1:9" s="17" customFormat="1" ht="21.95" customHeight="1" x14ac:dyDescent="0.15">
      <c r="A170" s="114"/>
      <c r="B170" s="114"/>
      <c r="C170" s="115"/>
      <c r="D170" s="115"/>
      <c r="E170" s="115"/>
      <c r="F170" s="115"/>
      <c r="G170" s="115"/>
      <c r="H170" s="115"/>
      <c r="I170" s="115"/>
    </row>
  </sheetData>
  <mergeCells count="109">
    <mergeCell ref="A131:B131"/>
    <mergeCell ref="H131:I131"/>
    <mergeCell ref="A132:B132"/>
    <mergeCell ref="H132:I132"/>
    <mergeCell ref="C128:D128"/>
    <mergeCell ref="E128:E129"/>
    <mergeCell ref="F128:G128"/>
    <mergeCell ref="H128:I129"/>
    <mergeCell ref="A130:B130"/>
    <mergeCell ref="H130:I130"/>
    <mergeCell ref="A106:D106"/>
    <mergeCell ref="A107:D107"/>
    <mergeCell ref="A108:D108"/>
    <mergeCell ref="A115:I115"/>
    <mergeCell ref="I117:I118"/>
    <mergeCell ref="A118:H118"/>
    <mergeCell ref="A122:D122"/>
    <mergeCell ref="A123:D123"/>
    <mergeCell ref="A124:B124"/>
    <mergeCell ref="C124:D124"/>
    <mergeCell ref="A125:B125"/>
    <mergeCell ref="C125:D125"/>
    <mergeCell ref="A88:D88"/>
    <mergeCell ref="A89:D89"/>
    <mergeCell ref="A90:D90"/>
    <mergeCell ref="A91:D91"/>
    <mergeCell ref="A94:D94"/>
    <mergeCell ref="A95:B95"/>
    <mergeCell ref="A96:C96"/>
    <mergeCell ref="A99:D99"/>
    <mergeCell ref="A100:B102"/>
    <mergeCell ref="C100:C101"/>
    <mergeCell ref="C102:D102"/>
    <mergeCell ref="A103:C105"/>
    <mergeCell ref="C76:D76"/>
    <mergeCell ref="A77:B81"/>
    <mergeCell ref="C77:D77"/>
    <mergeCell ref="C78:D78"/>
    <mergeCell ref="C79:D79"/>
    <mergeCell ref="C80:D80"/>
    <mergeCell ref="C81:D81"/>
    <mergeCell ref="A82:B86"/>
    <mergeCell ref="C82:D82"/>
    <mergeCell ref="C84:D84"/>
    <mergeCell ref="C85:D85"/>
    <mergeCell ref="C86:D86"/>
    <mergeCell ref="A87:D87"/>
    <mergeCell ref="A65:B71"/>
    <mergeCell ref="C65:C66"/>
    <mergeCell ref="C67:C68"/>
    <mergeCell ref="C69:C70"/>
    <mergeCell ref="C71:D71"/>
    <mergeCell ref="A72:B76"/>
    <mergeCell ref="C72:D72"/>
    <mergeCell ref="C73:D73"/>
    <mergeCell ref="C74:D74"/>
    <mergeCell ref="C75:D75"/>
    <mergeCell ref="A54:D54"/>
    <mergeCell ref="A55:I55"/>
    <mergeCell ref="I57:I58"/>
    <mergeCell ref="A58:H58"/>
    <mergeCell ref="A60:D60"/>
    <mergeCell ref="A61:B64"/>
    <mergeCell ref="C61:D61"/>
    <mergeCell ref="C62:D62"/>
    <mergeCell ref="C63:D63"/>
    <mergeCell ref="C64:D64"/>
    <mergeCell ref="A38:D38"/>
    <mergeCell ref="A39:D39"/>
    <mergeCell ref="A40:D40"/>
    <mergeCell ref="A41:B47"/>
    <mergeCell ref="C41:D41"/>
    <mergeCell ref="C42:D42"/>
    <mergeCell ref="C43:D43"/>
    <mergeCell ref="C45:D45"/>
    <mergeCell ref="C46:D46"/>
    <mergeCell ref="C47:D47"/>
    <mergeCell ref="A48:B52"/>
    <mergeCell ref="C48:D48"/>
    <mergeCell ref="C50:D50"/>
    <mergeCell ref="C51:D51"/>
    <mergeCell ref="C52:D52"/>
    <mergeCell ref="A53:D53"/>
    <mergeCell ref="A26:C28"/>
    <mergeCell ref="A29:D29"/>
    <mergeCell ref="A30:B30"/>
    <mergeCell ref="C30:D30"/>
    <mergeCell ref="A32:B32"/>
    <mergeCell ref="C32:D32"/>
    <mergeCell ref="A33:B37"/>
    <mergeCell ref="C33:D33"/>
    <mergeCell ref="C34:D34"/>
    <mergeCell ref="C35:D35"/>
    <mergeCell ref="C36:D36"/>
    <mergeCell ref="C37:D37"/>
    <mergeCell ref="A1:I1"/>
    <mergeCell ref="I3:I4"/>
    <mergeCell ref="A4:H4"/>
    <mergeCell ref="A9:D9"/>
    <mergeCell ref="A10:B14"/>
    <mergeCell ref="C10:C11"/>
    <mergeCell ref="C12:C13"/>
    <mergeCell ref="C14:D14"/>
    <mergeCell ref="A15:C17"/>
    <mergeCell ref="A18:C18"/>
    <mergeCell ref="A19:C21"/>
    <mergeCell ref="A22:D22"/>
    <mergeCell ref="C23:D23"/>
    <mergeCell ref="C25:D25"/>
  </mergeCells>
  <phoneticPr fontId="3"/>
  <printOptions horizontalCentered="1"/>
  <pageMargins left="0.78740157480314965" right="0.78740157480314965" top="0.78740157480314965" bottom="0.39370078740157483" header="0.51181102362204722" footer="0.51181102362204722"/>
  <pageSetup paperSize="9" scale="68" orientation="portrait" horizontalDpi="4294967293" r:id="rId1"/>
  <headerFooter alignWithMargins="0"/>
  <rowBreaks count="2" manualBreakCount="2">
    <brk id="54" max="9" man="1"/>
    <brk id="114" max="9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1"/>
  <sheetViews>
    <sheetView zoomScale="70" zoomScaleNormal="70" zoomScaleSheetLayoutView="70" workbookViewId="0">
      <selection sqref="A1:I1"/>
    </sheetView>
  </sheetViews>
  <sheetFormatPr defaultRowHeight="15" x14ac:dyDescent="0.15"/>
  <cols>
    <col min="1" max="1" width="3.875" style="2" customWidth="1"/>
    <col min="2" max="2" width="6.5" style="2" customWidth="1"/>
    <col min="3" max="3" width="14.125" style="2" customWidth="1"/>
    <col min="4" max="4" width="16.75" style="2" customWidth="1"/>
    <col min="5" max="9" width="13.875" style="2" customWidth="1"/>
    <col min="10" max="10" width="9" style="1"/>
    <col min="11" max="16384" width="9" style="2"/>
  </cols>
  <sheetData>
    <row r="1" spans="1:10" ht="28.5" x14ac:dyDescent="0.3">
      <c r="A1" s="205" t="s">
        <v>0</v>
      </c>
      <c r="B1" s="205"/>
      <c r="C1" s="205"/>
      <c r="D1" s="205"/>
      <c r="E1" s="205"/>
      <c r="F1" s="205"/>
      <c r="G1" s="205"/>
      <c r="H1" s="205"/>
      <c r="I1" s="205"/>
    </row>
    <row r="2" spans="1:10" ht="10.5" customHeight="1" x14ac:dyDescent="0.3">
      <c r="A2" s="3"/>
      <c r="B2" s="3"/>
      <c r="C2" s="3"/>
      <c r="D2" s="3"/>
      <c r="E2" s="3"/>
      <c r="F2" s="3"/>
      <c r="G2" s="3"/>
      <c r="H2" s="3"/>
      <c r="I2" s="3"/>
    </row>
    <row r="3" spans="1:10" ht="18" customHeight="1" x14ac:dyDescent="0.2">
      <c r="A3" s="4"/>
      <c r="B3" s="5"/>
      <c r="C3" s="5"/>
      <c r="D3" s="6"/>
      <c r="E3" s="6"/>
      <c r="F3" s="7"/>
      <c r="G3" s="7"/>
      <c r="H3" s="8"/>
      <c r="I3" s="206" t="s">
        <v>1</v>
      </c>
    </row>
    <row r="4" spans="1:10" ht="19.5" customHeight="1" x14ac:dyDescent="0.15">
      <c r="A4" s="207" t="s">
        <v>204</v>
      </c>
      <c r="B4" s="207"/>
      <c r="C4" s="207"/>
      <c r="D4" s="207"/>
      <c r="E4" s="207"/>
      <c r="F4" s="207"/>
      <c r="G4" s="207"/>
      <c r="H4" s="207"/>
      <c r="I4" s="206"/>
    </row>
    <row r="5" spans="1:10" ht="20.25" customHeight="1" x14ac:dyDescent="0.15">
      <c r="A5" s="9" t="s">
        <v>3</v>
      </c>
      <c r="B5" s="10"/>
      <c r="C5" s="10"/>
      <c r="D5" s="10"/>
      <c r="E5" s="10"/>
      <c r="F5" s="11"/>
      <c r="G5" s="11"/>
      <c r="H5" s="12"/>
      <c r="I5" s="12"/>
    </row>
    <row r="6" spans="1:10" ht="15" customHeight="1" x14ac:dyDescent="0.15">
      <c r="A6" s="6"/>
      <c r="B6" s="6"/>
      <c r="C6" s="6"/>
      <c r="D6" s="6"/>
      <c r="E6" s="6"/>
      <c r="F6" s="13"/>
      <c r="G6" s="13"/>
      <c r="H6" s="13"/>
      <c r="I6" s="13"/>
    </row>
    <row r="7" spans="1:10" ht="18" customHeight="1" x14ac:dyDescent="0.2">
      <c r="A7" s="5" t="s">
        <v>4</v>
      </c>
      <c r="B7" s="6"/>
      <c r="C7" s="6"/>
      <c r="D7" s="6"/>
      <c r="E7" s="6"/>
      <c r="F7" s="6"/>
      <c r="G7" s="6"/>
      <c r="H7" s="6"/>
      <c r="I7" s="6"/>
    </row>
    <row r="8" spans="1:10" s="17" customFormat="1" ht="18" customHeight="1" thickBot="1" x14ac:dyDescent="0.25">
      <c r="A8" s="15" t="s">
        <v>6</v>
      </c>
      <c r="B8" s="16"/>
      <c r="C8" s="16"/>
      <c r="D8" s="16"/>
      <c r="E8" s="16"/>
      <c r="F8" s="16"/>
      <c r="G8" s="16"/>
      <c r="H8" s="16"/>
      <c r="I8" s="16"/>
    </row>
    <row r="9" spans="1:10" ht="23.1" customHeight="1" thickBot="1" x14ac:dyDescent="0.2">
      <c r="A9" s="208" t="s">
        <v>7</v>
      </c>
      <c r="B9" s="209"/>
      <c r="C9" s="209"/>
      <c r="D9" s="210"/>
      <c r="E9" s="152" t="s">
        <v>8</v>
      </c>
      <c r="F9" s="19" t="s">
        <v>9</v>
      </c>
      <c r="G9" s="19" t="s">
        <v>10</v>
      </c>
      <c r="H9" s="19" t="s">
        <v>11</v>
      </c>
      <c r="I9" s="20" t="s">
        <v>90</v>
      </c>
    </row>
    <row r="10" spans="1:10" ht="23.1" customHeight="1" x14ac:dyDescent="0.15">
      <c r="A10" s="211" t="s">
        <v>13</v>
      </c>
      <c r="B10" s="212"/>
      <c r="C10" s="217" t="s">
        <v>14</v>
      </c>
      <c r="D10" s="21" t="s">
        <v>15</v>
      </c>
      <c r="E10" s="22">
        <v>115542</v>
      </c>
      <c r="F10" s="23">
        <v>0</v>
      </c>
      <c r="G10" s="23">
        <v>115425</v>
      </c>
      <c r="H10" s="23">
        <v>117</v>
      </c>
      <c r="I10" s="182">
        <v>115542</v>
      </c>
    </row>
    <row r="11" spans="1:10" ht="23.1" customHeight="1" x14ac:dyDescent="0.15">
      <c r="A11" s="213"/>
      <c r="B11" s="214"/>
      <c r="C11" s="218"/>
      <c r="D11" s="153" t="s">
        <v>67</v>
      </c>
      <c r="E11" s="26">
        <v>848</v>
      </c>
      <c r="F11" s="27">
        <v>0</v>
      </c>
      <c r="G11" s="27">
        <v>836</v>
      </c>
      <c r="H11" s="27">
        <v>12</v>
      </c>
      <c r="I11" s="28">
        <v>848</v>
      </c>
      <c r="J11" s="183"/>
    </row>
    <row r="12" spans="1:10" ht="23.1" customHeight="1" x14ac:dyDescent="0.15">
      <c r="A12" s="213"/>
      <c r="B12" s="214"/>
      <c r="C12" s="219" t="s">
        <v>17</v>
      </c>
      <c r="D12" s="153" t="s">
        <v>18</v>
      </c>
      <c r="E12" s="26">
        <v>18776</v>
      </c>
      <c r="F12" s="27">
        <v>0</v>
      </c>
      <c r="G12" s="27">
        <v>18776</v>
      </c>
      <c r="H12" s="27">
        <v>0</v>
      </c>
      <c r="I12" s="28">
        <v>18776</v>
      </c>
      <c r="J12" s="183"/>
    </row>
    <row r="13" spans="1:10" ht="23.1" customHeight="1" x14ac:dyDescent="0.15">
      <c r="A13" s="213"/>
      <c r="B13" s="214"/>
      <c r="C13" s="218"/>
      <c r="D13" s="153" t="s">
        <v>19</v>
      </c>
      <c r="E13" s="26">
        <v>20817</v>
      </c>
      <c r="F13" s="27">
        <v>22</v>
      </c>
      <c r="G13" s="27">
        <v>20839</v>
      </c>
      <c r="H13" s="27">
        <v>0</v>
      </c>
      <c r="I13" s="28">
        <v>20839</v>
      </c>
    </row>
    <row r="14" spans="1:10" ht="23.1" customHeight="1" x14ac:dyDescent="0.15">
      <c r="A14" s="215"/>
      <c r="B14" s="216"/>
      <c r="C14" s="220" t="s">
        <v>20</v>
      </c>
      <c r="D14" s="221"/>
      <c r="E14" s="29">
        <v>155983</v>
      </c>
      <c r="F14" s="27">
        <v>22</v>
      </c>
      <c r="G14" s="27">
        <v>155876</v>
      </c>
      <c r="H14" s="27">
        <v>129</v>
      </c>
      <c r="I14" s="28">
        <v>156005</v>
      </c>
      <c r="J14" s="186"/>
    </row>
    <row r="15" spans="1:10" ht="23.1" customHeight="1" x14ac:dyDescent="0.15">
      <c r="A15" s="188" t="s">
        <v>139</v>
      </c>
      <c r="B15" s="189"/>
      <c r="C15" s="190"/>
      <c r="D15" s="153" t="s">
        <v>18</v>
      </c>
      <c r="E15" s="30">
        <v>365580</v>
      </c>
      <c r="F15" s="27">
        <v>6196</v>
      </c>
      <c r="G15" s="27">
        <v>371636</v>
      </c>
      <c r="H15" s="27">
        <v>140</v>
      </c>
      <c r="I15" s="28">
        <v>371776</v>
      </c>
    </row>
    <row r="16" spans="1:10" ht="23.1" customHeight="1" x14ac:dyDescent="0.15">
      <c r="A16" s="191"/>
      <c r="B16" s="192"/>
      <c r="C16" s="193"/>
      <c r="D16" s="153" t="s">
        <v>19</v>
      </c>
      <c r="E16" s="30">
        <v>268798</v>
      </c>
      <c r="F16" s="27">
        <v>11008</v>
      </c>
      <c r="G16" s="27">
        <v>279788</v>
      </c>
      <c r="H16" s="27">
        <v>18</v>
      </c>
      <c r="I16" s="28">
        <v>279806</v>
      </c>
    </row>
    <row r="17" spans="1:9" ht="23.1" customHeight="1" x14ac:dyDescent="0.15">
      <c r="A17" s="194"/>
      <c r="B17" s="195"/>
      <c r="C17" s="196"/>
      <c r="D17" s="153" t="s">
        <v>22</v>
      </c>
      <c r="E17" s="31">
        <v>634378</v>
      </c>
      <c r="F17" s="27">
        <v>17204</v>
      </c>
      <c r="G17" s="27">
        <v>651424</v>
      </c>
      <c r="H17" s="26">
        <v>158</v>
      </c>
      <c r="I17" s="28">
        <v>651582</v>
      </c>
    </row>
    <row r="18" spans="1:9" ht="23.1" customHeight="1" x14ac:dyDescent="0.15">
      <c r="A18" s="197" t="s">
        <v>23</v>
      </c>
      <c r="B18" s="198"/>
      <c r="C18" s="198"/>
      <c r="D18" s="154"/>
      <c r="E18" s="31">
        <v>0</v>
      </c>
      <c r="F18" s="27">
        <v>0</v>
      </c>
      <c r="G18" s="33" t="s">
        <v>24</v>
      </c>
      <c r="H18" s="34" t="s">
        <v>24</v>
      </c>
      <c r="I18" s="28">
        <v>0</v>
      </c>
    </row>
    <row r="19" spans="1:9" ht="23.1" customHeight="1" x14ac:dyDescent="0.15">
      <c r="A19" s="188" t="s">
        <v>25</v>
      </c>
      <c r="B19" s="189"/>
      <c r="C19" s="190"/>
      <c r="D19" s="153" t="s">
        <v>18</v>
      </c>
      <c r="E19" s="30">
        <v>402</v>
      </c>
      <c r="F19" s="27">
        <v>2</v>
      </c>
      <c r="G19" s="27">
        <v>404</v>
      </c>
      <c r="H19" s="27">
        <v>0</v>
      </c>
      <c r="I19" s="28">
        <v>404</v>
      </c>
    </row>
    <row r="20" spans="1:9" ht="23.1" customHeight="1" x14ac:dyDescent="0.15">
      <c r="A20" s="191"/>
      <c r="B20" s="192"/>
      <c r="C20" s="193"/>
      <c r="D20" s="153" t="s">
        <v>19</v>
      </c>
      <c r="E20" s="30">
        <v>7196</v>
      </c>
      <c r="F20" s="27">
        <v>84</v>
      </c>
      <c r="G20" s="27">
        <v>7280</v>
      </c>
      <c r="H20" s="27">
        <v>0</v>
      </c>
      <c r="I20" s="28">
        <v>7280</v>
      </c>
    </row>
    <row r="21" spans="1:9" ht="23.1" customHeight="1" x14ac:dyDescent="0.15">
      <c r="A21" s="194"/>
      <c r="B21" s="195"/>
      <c r="C21" s="196"/>
      <c r="D21" s="153" t="s">
        <v>22</v>
      </c>
      <c r="E21" s="31">
        <v>7598</v>
      </c>
      <c r="F21" s="27">
        <v>86</v>
      </c>
      <c r="G21" s="27">
        <v>7684</v>
      </c>
      <c r="H21" s="26">
        <v>0</v>
      </c>
      <c r="I21" s="28">
        <v>7684</v>
      </c>
    </row>
    <row r="22" spans="1:9" ht="23.1" customHeight="1" x14ac:dyDescent="0.15">
      <c r="A22" s="199" t="s">
        <v>26</v>
      </c>
      <c r="B22" s="200"/>
      <c r="C22" s="200"/>
      <c r="D22" s="201"/>
      <c r="E22" s="35">
        <v>1251</v>
      </c>
      <c r="F22" s="36">
        <v>0</v>
      </c>
      <c r="G22" s="36">
        <v>1251</v>
      </c>
      <c r="H22" s="36">
        <v>0</v>
      </c>
      <c r="I22" s="37">
        <v>1251</v>
      </c>
    </row>
    <row r="23" spans="1:9" ht="23.1" customHeight="1" x14ac:dyDescent="0.15">
      <c r="A23" s="156"/>
      <c r="B23" s="157"/>
      <c r="C23" s="202" t="s">
        <v>167</v>
      </c>
      <c r="D23" s="203"/>
      <c r="E23" s="35">
        <v>69</v>
      </c>
      <c r="F23" s="36">
        <v>0</v>
      </c>
      <c r="G23" s="36">
        <v>69</v>
      </c>
      <c r="H23" s="36">
        <v>0</v>
      </c>
      <c r="I23" s="37">
        <v>69</v>
      </c>
    </row>
    <row r="24" spans="1:9" ht="23.1" customHeight="1" x14ac:dyDescent="0.15">
      <c r="A24" s="156"/>
      <c r="B24" s="157"/>
      <c r="C24" s="40"/>
      <c r="D24" s="150" t="s">
        <v>28</v>
      </c>
      <c r="E24" s="35">
        <v>9</v>
      </c>
      <c r="F24" s="36">
        <v>0</v>
      </c>
      <c r="G24" s="36">
        <v>9</v>
      </c>
      <c r="H24" s="36">
        <v>0</v>
      </c>
      <c r="I24" s="37">
        <v>9</v>
      </c>
    </row>
    <row r="25" spans="1:9" ht="23.1" customHeight="1" x14ac:dyDescent="0.15">
      <c r="A25" s="42"/>
      <c r="B25" s="43"/>
      <c r="C25" s="204" t="s">
        <v>29</v>
      </c>
      <c r="D25" s="203"/>
      <c r="E25" s="35">
        <v>493</v>
      </c>
      <c r="F25" s="36">
        <v>0</v>
      </c>
      <c r="G25" s="36">
        <v>493</v>
      </c>
      <c r="H25" s="36">
        <v>0</v>
      </c>
      <c r="I25" s="37">
        <v>493</v>
      </c>
    </row>
    <row r="26" spans="1:9" ht="23.1" customHeight="1" x14ac:dyDescent="0.15">
      <c r="A26" s="229" t="s">
        <v>30</v>
      </c>
      <c r="B26" s="189"/>
      <c r="C26" s="190"/>
      <c r="D26" s="153" t="s">
        <v>31</v>
      </c>
      <c r="E26" s="26">
        <v>1417</v>
      </c>
      <c r="F26" s="27">
        <v>0</v>
      </c>
      <c r="G26" s="33" t="s">
        <v>24</v>
      </c>
      <c r="H26" s="33" t="s">
        <v>24</v>
      </c>
      <c r="I26" s="28">
        <v>1417</v>
      </c>
    </row>
    <row r="27" spans="1:9" ht="23.1" customHeight="1" x14ac:dyDescent="0.15">
      <c r="A27" s="191"/>
      <c r="B27" s="192"/>
      <c r="C27" s="193"/>
      <c r="D27" s="153" t="s">
        <v>32</v>
      </c>
      <c r="E27" s="26">
        <v>6386</v>
      </c>
      <c r="F27" s="27">
        <v>0</v>
      </c>
      <c r="G27" s="33" t="s">
        <v>24</v>
      </c>
      <c r="H27" s="33" t="s">
        <v>24</v>
      </c>
      <c r="I27" s="28">
        <v>6386</v>
      </c>
    </row>
    <row r="28" spans="1:9" ht="23.1" customHeight="1" x14ac:dyDescent="0.15">
      <c r="A28" s="194"/>
      <c r="B28" s="195"/>
      <c r="C28" s="196"/>
      <c r="D28" s="153" t="s">
        <v>20</v>
      </c>
      <c r="E28" s="26">
        <v>7803</v>
      </c>
      <c r="F28" s="27">
        <v>0</v>
      </c>
      <c r="G28" s="33" t="s">
        <v>24</v>
      </c>
      <c r="H28" s="33" t="s">
        <v>24</v>
      </c>
      <c r="I28" s="28">
        <v>7803</v>
      </c>
    </row>
    <row r="29" spans="1:9" ht="23.1" customHeight="1" x14ac:dyDescent="0.15">
      <c r="A29" s="230" t="s">
        <v>33</v>
      </c>
      <c r="B29" s="231"/>
      <c r="C29" s="225"/>
      <c r="D29" s="226"/>
      <c r="E29" s="30">
        <v>407276</v>
      </c>
      <c r="F29" s="27">
        <v>4</v>
      </c>
      <c r="G29" s="33" t="s">
        <v>121</v>
      </c>
      <c r="H29" s="33" t="s">
        <v>121</v>
      </c>
      <c r="I29" s="28">
        <v>407280</v>
      </c>
    </row>
    <row r="30" spans="1:9" ht="23.1" customHeight="1" x14ac:dyDescent="0.15">
      <c r="A30" s="232"/>
      <c r="B30" s="233"/>
      <c r="C30" s="202" t="s">
        <v>167</v>
      </c>
      <c r="D30" s="203"/>
      <c r="E30" s="30">
        <v>144622</v>
      </c>
      <c r="F30" s="27">
        <v>0</v>
      </c>
      <c r="G30" s="33" t="s">
        <v>121</v>
      </c>
      <c r="H30" s="33" t="s">
        <v>121</v>
      </c>
      <c r="I30" s="28">
        <v>144622</v>
      </c>
    </row>
    <row r="31" spans="1:9" ht="23.1" customHeight="1" x14ac:dyDescent="0.15">
      <c r="A31" s="148"/>
      <c r="B31" s="149"/>
      <c r="C31" s="40"/>
      <c r="D31" s="150" t="s">
        <v>28</v>
      </c>
      <c r="E31" s="30">
        <v>17238</v>
      </c>
      <c r="F31" s="27">
        <v>0</v>
      </c>
      <c r="G31" s="33" t="s">
        <v>121</v>
      </c>
      <c r="H31" s="33" t="s">
        <v>121</v>
      </c>
      <c r="I31" s="28">
        <v>17238</v>
      </c>
    </row>
    <row r="32" spans="1:9" ht="23.1" customHeight="1" x14ac:dyDescent="0.15">
      <c r="A32" s="232"/>
      <c r="B32" s="233"/>
      <c r="C32" s="225" t="s">
        <v>29</v>
      </c>
      <c r="D32" s="226"/>
      <c r="E32" s="30">
        <v>45867</v>
      </c>
      <c r="F32" s="27">
        <v>0</v>
      </c>
      <c r="G32" s="33" t="s">
        <v>121</v>
      </c>
      <c r="H32" s="33" t="s">
        <v>121</v>
      </c>
      <c r="I32" s="28">
        <v>45867</v>
      </c>
    </row>
    <row r="33" spans="1:10" ht="23.1" customHeight="1" x14ac:dyDescent="0.15">
      <c r="A33" s="222" t="s">
        <v>154</v>
      </c>
      <c r="B33" s="223"/>
      <c r="C33" s="225" t="s">
        <v>168</v>
      </c>
      <c r="D33" s="226"/>
      <c r="E33" s="30">
        <v>10270</v>
      </c>
      <c r="F33" s="27">
        <v>34</v>
      </c>
      <c r="G33" s="27">
        <v>10304</v>
      </c>
      <c r="H33" s="27">
        <v>0</v>
      </c>
      <c r="I33" s="28">
        <v>10304</v>
      </c>
    </row>
    <row r="34" spans="1:10" ht="23.1" customHeight="1" x14ac:dyDescent="0.15">
      <c r="A34" s="213"/>
      <c r="B34" s="224"/>
      <c r="C34" s="225" t="s">
        <v>126</v>
      </c>
      <c r="D34" s="226"/>
      <c r="E34" s="30">
        <v>2258</v>
      </c>
      <c r="F34" s="27">
        <v>14</v>
      </c>
      <c r="G34" s="27">
        <v>2271</v>
      </c>
      <c r="H34" s="27">
        <v>1</v>
      </c>
      <c r="I34" s="28">
        <v>2272</v>
      </c>
    </row>
    <row r="35" spans="1:10" ht="23.1" customHeight="1" x14ac:dyDescent="0.15">
      <c r="A35" s="213"/>
      <c r="B35" s="224"/>
      <c r="C35" s="225" t="s">
        <v>42</v>
      </c>
      <c r="D35" s="226"/>
      <c r="E35" s="30">
        <v>1</v>
      </c>
      <c r="F35" s="27">
        <v>0</v>
      </c>
      <c r="G35" s="27">
        <v>1</v>
      </c>
      <c r="H35" s="27">
        <v>0</v>
      </c>
      <c r="I35" s="28">
        <v>1</v>
      </c>
    </row>
    <row r="36" spans="1:10" ht="23.1" customHeight="1" x14ac:dyDescent="0.15">
      <c r="A36" s="213"/>
      <c r="B36" s="224"/>
      <c r="C36" s="225" t="s">
        <v>170</v>
      </c>
      <c r="D36" s="226"/>
      <c r="E36" s="30">
        <v>0</v>
      </c>
      <c r="F36" s="27">
        <v>0</v>
      </c>
      <c r="G36" s="27">
        <v>0</v>
      </c>
      <c r="H36" s="27">
        <v>0</v>
      </c>
      <c r="I36" s="28">
        <v>0</v>
      </c>
    </row>
    <row r="37" spans="1:10" ht="23.1" customHeight="1" x14ac:dyDescent="0.15">
      <c r="A37" s="213"/>
      <c r="B37" s="224"/>
      <c r="C37" s="227" t="s">
        <v>20</v>
      </c>
      <c r="D37" s="228"/>
      <c r="E37" s="27">
        <v>12529</v>
      </c>
      <c r="F37" s="27">
        <v>48</v>
      </c>
      <c r="G37" s="27">
        <v>12576</v>
      </c>
      <c r="H37" s="27">
        <v>1</v>
      </c>
      <c r="I37" s="28">
        <v>12577</v>
      </c>
    </row>
    <row r="38" spans="1:10" ht="23.1" customHeight="1" x14ac:dyDescent="0.15">
      <c r="A38" s="246" t="s">
        <v>44</v>
      </c>
      <c r="B38" s="247"/>
      <c r="C38" s="247"/>
      <c r="D38" s="248"/>
      <c r="E38" s="35">
        <v>19202</v>
      </c>
      <c r="F38" s="36">
        <v>0</v>
      </c>
      <c r="G38" s="46" t="s">
        <v>121</v>
      </c>
      <c r="H38" s="46" t="s">
        <v>121</v>
      </c>
      <c r="I38" s="37">
        <v>19202</v>
      </c>
    </row>
    <row r="39" spans="1:10" ht="23.1" customHeight="1" x14ac:dyDescent="0.15">
      <c r="A39" s="246" t="s">
        <v>45</v>
      </c>
      <c r="B39" s="247"/>
      <c r="C39" s="247"/>
      <c r="D39" s="248"/>
      <c r="E39" s="35">
        <v>6578</v>
      </c>
      <c r="F39" s="36">
        <v>0</v>
      </c>
      <c r="G39" s="36">
        <v>6572</v>
      </c>
      <c r="H39" s="36">
        <v>6</v>
      </c>
      <c r="I39" s="37">
        <v>6578</v>
      </c>
    </row>
    <row r="40" spans="1:10" ht="23.1" customHeight="1" x14ac:dyDescent="0.15">
      <c r="A40" s="246" t="s">
        <v>46</v>
      </c>
      <c r="B40" s="247"/>
      <c r="C40" s="247"/>
      <c r="D40" s="248"/>
      <c r="E40" s="35">
        <v>595</v>
      </c>
      <c r="F40" s="36">
        <v>0</v>
      </c>
      <c r="G40" s="36">
        <v>595</v>
      </c>
      <c r="H40" s="36">
        <v>0</v>
      </c>
      <c r="I40" s="37">
        <v>595</v>
      </c>
    </row>
    <row r="41" spans="1:10" ht="23.1" customHeight="1" x14ac:dyDescent="0.15">
      <c r="A41" s="236" t="s">
        <v>47</v>
      </c>
      <c r="B41" s="249"/>
      <c r="C41" s="250"/>
      <c r="D41" s="251"/>
      <c r="E41" s="47">
        <v>155989</v>
      </c>
      <c r="F41" s="36">
        <v>11</v>
      </c>
      <c r="G41" s="46" t="s">
        <v>121</v>
      </c>
      <c r="H41" s="46" t="s">
        <v>121</v>
      </c>
      <c r="I41" s="37">
        <v>156000</v>
      </c>
      <c r="J41" s="184"/>
    </row>
    <row r="42" spans="1:10" ht="23.1" customHeight="1" x14ac:dyDescent="0.15">
      <c r="A42" s="236"/>
      <c r="B42" s="249"/>
      <c r="C42" s="252" t="s">
        <v>48</v>
      </c>
      <c r="D42" s="253"/>
      <c r="E42" s="35">
        <v>144740</v>
      </c>
      <c r="F42" s="36">
        <v>9</v>
      </c>
      <c r="G42" s="36">
        <v>144748</v>
      </c>
      <c r="H42" s="36">
        <v>1</v>
      </c>
      <c r="I42" s="37">
        <v>144749</v>
      </c>
    </row>
    <row r="43" spans="1:10" ht="23.1" customHeight="1" x14ac:dyDescent="0.15">
      <c r="A43" s="236"/>
      <c r="B43" s="249"/>
      <c r="C43" s="254" t="s">
        <v>49</v>
      </c>
      <c r="D43" s="255"/>
      <c r="E43" s="48">
        <v>10547</v>
      </c>
      <c r="F43" s="36">
        <v>2</v>
      </c>
      <c r="G43" s="46" t="s">
        <v>121</v>
      </c>
      <c r="H43" s="46" t="s">
        <v>121</v>
      </c>
      <c r="I43" s="37">
        <v>10549</v>
      </c>
    </row>
    <row r="44" spans="1:10" ht="23.1" customHeight="1" x14ac:dyDescent="0.15">
      <c r="A44" s="236"/>
      <c r="B44" s="249"/>
      <c r="C44" s="49"/>
      <c r="D44" s="50" t="s">
        <v>50</v>
      </c>
      <c r="E44" s="51">
        <v>4828</v>
      </c>
      <c r="F44" s="36">
        <v>0</v>
      </c>
      <c r="G44" s="46" t="s">
        <v>121</v>
      </c>
      <c r="H44" s="52" t="s">
        <v>121</v>
      </c>
      <c r="I44" s="37">
        <v>4828</v>
      </c>
    </row>
    <row r="45" spans="1:10" ht="23.1" customHeight="1" x14ac:dyDescent="0.15">
      <c r="A45" s="236"/>
      <c r="B45" s="249"/>
      <c r="C45" s="244" t="s">
        <v>51</v>
      </c>
      <c r="D45" s="248"/>
      <c r="E45" s="48">
        <v>8</v>
      </c>
      <c r="F45" s="53">
        <v>0</v>
      </c>
      <c r="G45" s="46" t="s">
        <v>121</v>
      </c>
      <c r="H45" s="52" t="s">
        <v>121</v>
      </c>
      <c r="I45" s="37">
        <v>8</v>
      </c>
    </row>
    <row r="46" spans="1:10" ht="23.1" customHeight="1" x14ac:dyDescent="0.15">
      <c r="A46" s="236"/>
      <c r="B46" s="249"/>
      <c r="C46" s="244" t="s">
        <v>52</v>
      </c>
      <c r="D46" s="248"/>
      <c r="E46" s="48">
        <v>0</v>
      </c>
      <c r="F46" s="53">
        <v>0</v>
      </c>
      <c r="G46" s="46" t="s">
        <v>121</v>
      </c>
      <c r="H46" s="52" t="s">
        <v>121</v>
      </c>
      <c r="I46" s="37">
        <v>0</v>
      </c>
    </row>
    <row r="47" spans="1:10" ht="23.1" customHeight="1" x14ac:dyDescent="0.15">
      <c r="A47" s="236"/>
      <c r="B47" s="249"/>
      <c r="C47" s="244" t="s">
        <v>53</v>
      </c>
      <c r="D47" s="245"/>
      <c r="E47" s="48">
        <v>194</v>
      </c>
      <c r="F47" s="53">
        <v>0</v>
      </c>
      <c r="G47" s="36">
        <v>194</v>
      </c>
      <c r="H47" s="48">
        <v>0</v>
      </c>
      <c r="I47" s="37">
        <v>194</v>
      </c>
    </row>
    <row r="48" spans="1:10" ht="23.1" customHeight="1" x14ac:dyDescent="0.15">
      <c r="A48" s="234" t="s">
        <v>54</v>
      </c>
      <c r="B48" s="235"/>
      <c r="C48" s="240" t="s">
        <v>49</v>
      </c>
      <c r="D48" s="241"/>
      <c r="E48" s="48">
        <v>59808</v>
      </c>
      <c r="F48" s="53">
        <v>0</v>
      </c>
      <c r="G48" s="46" t="s">
        <v>121</v>
      </c>
      <c r="H48" s="52" t="s">
        <v>78</v>
      </c>
      <c r="I48" s="37">
        <v>59808</v>
      </c>
    </row>
    <row r="49" spans="1:10" ht="23.1" customHeight="1" x14ac:dyDescent="0.15">
      <c r="A49" s="236"/>
      <c r="B49" s="237"/>
      <c r="C49" s="54"/>
      <c r="D49" s="55" t="s">
        <v>50</v>
      </c>
      <c r="E49" s="48">
        <v>30832</v>
      </c>
      <c r="F49" s="53">
        <v>0</v>
      </c>
      <c r="G49" s="46" t="s">
        <v>121</v>
      </c>
      <c r="H49" s="52" t="s">
        <v>121</v>
      </c>
      <c r="I49" s="37">
        <v>30832</v>
      </c>
    </row>
    <row r="50" spans="1:10" ht="23.1" customHeight="1" x14ac:dyDescent="0.15">
      <c r="A50" s="236"/>
      <c r="B50" s="237"/>
      <c r="C50" s="242" t="s">
        <v>55</v>
      </c>
      <c r="D50" s="243"/>
      <c r="E50" s="48">
        <v>0</v>
      </c>
      <c r="F50" s="53">
        <v>0</v>
      </c>
      <c r="G50" s="46" t="s">
        <v>121</v>
      </c>
      <c r="H50" s="52" t="s">
        <v>121</v>
      </c>
      <c r="I50" s="37">
        <v>0</v>
      </c>
    </row>
    <row r="51" spans="1:10" ht="23.1" customHeight="1" x14ac:dyDescent="0.15">
      <c r="A51" s="236"/>
      <c r="B51" s="237"/>
      <c r="C51" s="242" t="s">
        <v>56</v>
      </c>
      <c r="D51" s="243"/>
      <c r="E51" s="48">
        <v>0</v>
      </c>
      <c r="F51" s="53">
        <v>0</v>
      </c>
      <c r="G51" s="46" t="s">
        <v>121</v>
      </c>
      <c r="H51" s="52" t="s">
        <v>121</v>
      </c>
      <c r="I51" s="37">
        <v>0</v>
      </c>
    </row>
    <row r="52" spans="1:10" ht="23.1" customHeight="1" x14ac:dyDescent="0.15">
      <c r="A52" s="238"/>
      <c r="B52" s="239"/>
      <c r="C52" s="244" t="s">
        <v>53</v>
      </c>
      <c r="D52" s="245"/>
      <c r="E52" s="48">
        <v>6160</v>
      </c>
      <c r="F52" s="53">
        <v>0</v>
      </c>
      <c r="G52" s="36">
        <v>6160</v>
      </c>
      <c r="H52" s="48">
        <v>0</v>
      </c>
      <c r="I52" s="37">
        <v>6160</v>
      </c>
    </row>
    <row r="53" spans="1:10" ht="23.1" customHeight="1" x14ac:dyDescent="0.15">
      <c r="A53" s="246" t="s">
        <v>57</v>
      </c>
      <c r="B53" s="247"/>
      <c r="C53" s="247"/>
      <c r="D53" s="248"/>
      <c r="E53" s="48">
        <v>469</v>
      </c>
      <c r="F53" s="53">
        <v>0</v>
      </c>
      <c r="G53" s="46" t="s">
        <v>121</v>
      </c>
      <c r="H53" s="52" t="s">
        <v>121</v>
      </c>
      <c r="I53" s="37">
        <v>469</v>
      </c>
    </row>
    <row r="54" spans="1:10" ht="23.1" customHeight="1" thickBot="1" x14ac:dyDescent="0.2">
      <c r="A54" s="256" t="s">
        <v>58</v>
      </c>
      <c r="B54" s="257"/>
      <c r="C54" s="257"/>
      <c r="D54" s="258"/>
      <c r="E54" s="56">
        <v>0</v>
      </c>
      <c r="F54" s="57">
        <v>0</v>
      </c>
      <c r="G54" s="58" t="s">
        <v>121</v>
      </c>
      <c r="H54" s="59" t="s">
        <v>121</v>
      </c>
      <c r="I54" s="60">
        <v>0</v>
      </c>
    </row>
    <row r="55" spans="1:10" ht="28.5" x14ac:dyDescent="0.3">
      <c r="A55" s="205" t="s">
        <v>161</v>
      </c>
      <c r="B55" s="205"/>
      <c r="C55" s="205"/>
      <c r="D55" s="205"/>
      <c r="E55" s="205"/>
      <c r="F55" s="205"/>
      <c r="G55" s="205"/>
      <c r="H55" s="205"/>
      <c r="I55" s="205"/>
    </row>
    <row r="56" spans="1:10" ht="12.75" customHeight="1" x14ac:dyDescent="0.3">
      <c r="A56" s="61"/>
      <c r="B56" s="61"/>
      <c r="C56" s="61"/>
      <c r="D56" s="61"/>
      <c r="E56" s="61"/>
      <c r="F56" s="61"/>
      <c r="G56" s="61"/>
      <c r="H56" s="61"/>
      <c r="I56" s="61"/>
    </row>
    <row r="57" spans="1:10" ht="15.75" customHeight="1" x14ac:dyDescent="0.2">
      <c r="A57" s="62"/>
      <c r="B57" s="63"/>
      <c r="C57" s="63"/>
      <c r="F57" s="7"/>
      <c r="G57" s="7"/>
      <c r="H57" s="8"/>
      <c r="I57" s="259" t="s">
        <v>1</v>
      </c>
    </row>
    <row r="58" spans="1:10" ht="23.25" customHeight="1" x14ac:dyDescent="0.15">
      <c r="A58" s="260" t="s">
        <v>205</v>
      </c>
      <c r="B58" s="261"/>
      <c r="C58" s="261"/>
      <c r="D58" s="261"/>
      <c r="E58" s="261"/>
      <c r="F58" s="261"/>
      <c r="G58" s="261"/>
      <c r="H58" s="261"/>
      <c r="I58" s="259"/>
    </row>
    <row r="59" spans="1:10" ht="20.25" customHeight="1" thickBot="1" x14ac:dyDescent="0.2">
      <c r="A59" s="64" t="s">
        <v>163</v>
      </c>
      <c r="B59" s="65"/>
      <c r="C59" s="65"/>
      <c r="D59" s="65"/>
      <c r="E59" s="10"/>
      <c r="F59" s="11"/>
      <c r="G59" s="11"/>
      <c r="H59" s="11"/>
      <c r="I59" s="13"/>
    </row>
    <row r="60" spans="1:10" ht="23.1" customHeight="1" thickBot="1" x14ac:dyDescent="0.2">
      <c r="A60" s="208" t="s">
        <v>145</v>
      </c>
      <c r="B60" s="209"/>
      <c r="C60" s="209"/>
      <c r="D60" s="210"/>
      <c r="E60" s="151" t="s">
        <v>8</v>
      </c>
      <c r="F60" s="19" t="s">
        <v>9</v>
      </c>
      <c r="G60" s="19" t="s">
        <v>10</v>
      </c>
      <c r="H60" s="19" t="s">
        <v>11</v>
      </c>
      <c r="I60" s="20" t="s">
        <v>132</v>
      </c>
    </row>
    <row r="61" spans="1:10" ht="23.1" customHeight="1" x14ac:dyDescent="0.15">
      <c r="A61" s="262" t="s">
        <v>60</v>
      </c>
      <c r="B61" s="263"/>
      <c r="C61" s="227" t="s">
        <v>61</v>
      </c>
      <c r="D61" s="268"/>
      <c r="E61" s="67">
        <v>448</v>
      </c>
      <c r="F61" s="68">
        <v>0</v>
      </c>
      <c r="G61" s="33" t="s">
        <v>121</v>
      </c>
      <c r="H61" s="69" t="s">
        <v>121</v>
      </c>
      <c r="I61" s="37">
        <v>448</v>
      </c>
    </row>
    <row r="62" spans="1:10" ht="23.1" customHeight="1" x14ac:dyDescent="0.15">
      <c r="A62" s="264"/>
      <c r="B62" s="265"/>
      <c r="C62" s="227" t="s">
        <v>62</v>
      </c>
      <c r="D62" s="268"/>
      <c r="E62" s="67">
        <v>3682</v>
      </c>
      <c r="F62" s="68">
        <v>48</v>
      </c>
      <c r="G62" s="33" t="s">
        <v>121</v>
      </c>
      <c r="H62" s="69" t="s">
        <v>121</v>
      </c>
      <c r="I62" s="37">
        <v>3730</v>
      </c>
    </row>
    <row r="63" spans="1:10" ht="23.1" customHeight="1" x14ac:dyDescent="0.15">
      <c r="A63" s="264"/>
      <c r="B63" s="265"/>
      <c r="C63" s="227" t="s">
        <v>63</v>
      </c>
      <c r="D63" s="268"/>
      <c r="E63" s="67">
        <v>140</v>
      </c>
      <c r="F63" s="68">
        <v>1</v>
      </c>
      <c r="G63" s="33" t="s">
        <v>121</v>
      </c>
      <c r="H63" s="69" t="s">
        <v>121</v>
      </c>
      <c r="I63" s="37">
        <v>141</v>
      </c>
    </row>
    <row r="64" spans="1:10" ht="23.1" customHeight="1" x14ac:dyDescent="0.15">
      <c r="A64" s="266"/>
      <c r="B64" s="267"/>
      <c r="C64" s="227" t="s">
        <v>20</v>
      </c>
      <c r="D64" s="228"/>
      <c r="E64" s="27">
        <v>4270</v>
      </c>
      <c r="F64" s="27">
        <v>49</v>
      </c>
      <c r="G64" s="33" t="s">
        <v>121</v>
      </c>
      <c r="H64" s="33" t="s">
        <v>121</v>
      </c>
      <c r="I64" s="28">
        <v>4319</v>
      </c>
      <c r="J64" s="186"/>
    </row>
    <row r="65" spans="1:9" ht="23.1" customHeight="1" x14ac:dyDescent="0.15">
      <c r="A65" s="262" t="s">
        <v>155</v>
      </c>
      <c r="B65" s="263"/>
      <c r="C65" s="231" t="s">
        <v>180</v>
      </c>
      <c r="D65" s="70" t="s">
        <v>135</v>
      </c>
      <c r="E65" s="30">
        <v>0</v>
      </c>
      <c r="F65" s="27">
        <v>0</v>
      </c>
      <c r="G65" s="27">
        <v>0</v>
      </c>
      <c r="H65" s="27">
        <v>0</v>
      </c>
      <c r="I65" s="37">
        <v>0</v>
      </c>
    </row>
    <row r="66" spans="1:9" ht="23.1" customHeight="1" x14ac:dyDescent="0.15">
      <c r="A66" s="264"/>
      <c r="B66" s="265"/>
      <c r="C66" s="271"/>
      <c r="D66" s="70" t="s">
        <v>146</v>
      </c>
      <c r="E66" s="30">
        <v>449</v>
      </c>
      <c r="F66" s="27">
        <v>0</v>
      </c>
      <c r="G66" s="27">
        <v>449</v>
      </c>
      <c r="H66" s="27">
        <v>0</v>
      </c>
      <c r="I66" s="37">
        <v>449</v>
      </c>
    </row>
    <row r="67" spans="1:9" ht="23.1" customHeight="1" x14ac:dyDescent="0.15">
      <c r="A67" s="264"/>
      <c r="B67" s="265"/>
      <c r="C67" s="231" t="s">
        <v>156</v>
      </c>
      <c r="D67" s="70" t="s">
        <v>135</v>
      </c>
      <c r="E67" s="30">
        <v>3</v>
      </c>
      <c r="F67" s="27">
        <v>0</v>
      </c>
      <c r="G67" s="27">
        <v>3</v>
      </c>
      <c r="H67" s="27">
        <v>0</v>
      </c>
      <c r="I67" s="37">
        <v>3</v>
      </c>
    </row>
    <row r="68" spans="1:9" ht="23.1" customHeight="1" x14ac:dyDescent="0.15">
      <c r="A68" s="264"/>
      <c r="B68" s="265"/>
      <c r="C68" s="271"/>
      <c r="D68" s="70" t="s">
        <v>146</v>
      </c>
      <c r="E68" s="30">
        <v>3748</v>
      </c>
      <c r="F68" s="27">
        <v>49</v>
      </c>
      <c r="G68" s="27">
        <v>3797</v>
      </c>
      <c r="H68" s="27">
        <v>0</v>
      </c>
      <c r="I68" s="37">
        <v>3797</v>
      </c>
    </row>
    <row r="69" spans="1:9" ht="23.1" customHeight="1" x14ac:dyDescent="0.15">
      <c r="A69" s="264"/>
      <c r="B69" s="265"/>
      <c r="C69" s="231" t="s">
        <v>137</v>
      </c>
      <c r="D69" s="70" t="s">
        <v>135</v>
      </c>
      <c r="E69" s="30">
        <v>0</v>
      </c>
      <c r="F69" s="27">
        <v>0</v>
      </c>
      <c r="G69" s="27">
        <v>0</v>
      </c>
      <c r="H69" s="27">
        <v>0</v>
      </c>
      <c r="I69" s="37">
        <v>0</v>
      </c>
    </row>
    <row r="70" spans="1:9" ht="23.1" customHeight="1" x14ac:dyDescent="0.15">
      <c r="A70" s="264"/>
      <c r="B70" s="265"/>
      <c r="C70" s="271"/>
      <c r="D70" s="70" t="s">
        <v>146</v>
      </c>
      <c r="E70" s="30">
        <v>128</v>
      </c>
      <c r="F70" s="27">
        <v>1</v>
      </c>
      <c r="G70" s="27">
        <v>129</v>
      </c>
      <c r="H70" s="27">
        <v>0</v>
      </c>
      <c r="I70" s="37">
        <v>129</v>
      </c>
    </row>
    <row r="71" spans="1:9" ht="23.1" customHeight="1" x14ac:dyDescent="0.15">
      <c r="A71" s="269"/>
      <c r="B71" s="270"/>
      <c r="C71" s="227" t="s">
        <v>20</v>
      </c>
      <c r="D71" s="228"/>
      <c r="E71" s="27">
        <v>4328</v>
      </c>
      <c r="F71" s="27">
        <v>50</v>
      </c>
      <c r="G71" s="27">
        <v>4378</v>
      </c>
      <c r="H71" s="27">
        <v>0</v>
      </c>
      <c r="I71" s="37">
        <v>4378</v>
      </c>
    </row>
    <row r="72" spans="1:9" ht="23.1" customHeight="1" x14ac:dyDescent="0.15">
      <c r="A72" s="262" t="s">
        <v>157</v>
      </c>
      <c r="B72" s="263"/>
      <c r="C72" s="225" t="s">
        <v>138</v>
      </c>
      <c r="D72" s="226"/>
      <c r="E72" s="71">
        <v>500</v>
      </c>
      <c r="F72" s="72">
        <v>0</v>
      </c>
      <c r="G72" s="27">
        <v>500</v>
      </c>
      <c r="H72" s="27">
        <v>0</v>
      </c>
      <c r="I72" s="37">
        <v>500</v>
      </c>
    </row>
    <row r="73" spans="1:9" ht="23.1" customHeight="1" x14ac:dyDescent="0.15">
      <c r="A73" s="264"/>
      <c r="B73" s="265"/>
      <c r="C73" s="225" t="s">
        <v>139</v>
      </c>
      <c r="D73" s="226"/>
      <c r="E73" s="71">
        <v>3737</v>
      </c>
      <c r="F73" s="72">
        <v>48</v>
      </c>
      <c r="G73" s="27">
        <v>3785</v>
      </c>
      <c r="H73" s="27">
        <v>0</v>
      </c>
      <c r="I73" s="37">
        <v>3785</v>
      </c>
    </row>
    <row r="74" spans="1:9" ht="23.1" customHeight="1" x14ac:dyDescent="0.15">
      <c r="A74" s="264"/>
      <c r="B74" s="265"/>
      <c r="C74" s="225" t="s">
        <v>74</v>
      </c>
      <c r="D74" s="226"/>
      <c r="E74" s="71">
        <v>151</v>
      </c>
      <c r="F74" s="72">
        <v>1</v>
      </c>
      <c r="G74" s="27">
        <v>152</v>
      </c>
      <c r="H74" s="27">
        <v>0</v>
      </c>
      <c r="I74" s="37">
        <v>152</v>
      </c>
    </row>
    <row r="75" spans="1:9" ht="23.1" customHeight="1" x14ac:dyDescent="0.15">
      <c r="A75" s="264"/>
      <c r="B75" s="265"/>
      <c r="C75" s="225" t="s">
        <v>75</v>
      </c>
      <c r="D75" s="226"/>
      <c r="E75" s="71">
        <v>55</v>
      </c>
      <c r="F75" s="72">
        <v>0</v>
      </c>
      <c r="G75" s="27">
        <v>55</v>
      </c>
      <c r="H75" s="27">
        <v>0</v>
      </c>
      <c r="I75" s="37">
        <v>55</v>
      </c>
    </row>
    <row r="76" spans="1:9" ht="23.1" customHeight="1" x14ac:dyDescent="0.15">
      <c r="A76" s="269"/>
      <c r="B76" s="270"/>
      <c r="C76" s="227" t="s">
        <v>20</v>
      </c>
      <c r="D76" s="228"/>
      <c r="E76" s="72">
        <v>4443</v>
      </c>
      <c r="F76" s="72">
        <v>49</v>
      </c>
      <c r="G76" s="72">
        <v>4492</v>
      </c>
      <c r="H76" s="72">
        <v>0</v>
      </c>
      <c r="I76" s="37">
        <v>4492</v>
      </c>
    </row>
    <row r="77" spans="1:9" ht="23.1" customHeight="1" x14ac:dyDescent="0.15">
      <c r="A77" s="262" t="s">
        <v>76</v>
      </c>
      <c r="B77" s="263"/>
      <c r="C77" s="225" t="s">
        <v>138</v>
      </c>
      <c r="D77" s="226"/>
      <c r="E77" s="30">
        <v>3540</v>
      </c>
      <c r="F77" s="27">
        <v>1</v>
      </c>
      <c r="G77" s="33" t="s">
        <v>121</v>
      </c>
      <c r="H77" s="33" t="s">
        <v>121</v>
      </c>
      <c r="I77" s="37">
        <v>3541</v>
      </c>
    </row>
    <row r="78" spans="1:9" ht="23.1" customHeight="1" x14ac:dyDescent="0.15">
      <c r="A78" s="264"/>
      <c r="B78" s="265"/>
      <c r="C78" s="225" t="s">
        <v>139</v>
      </c>
      <c r="D78" s="226"/>
      <c r="E78" s="30">
        <v>31737</v>
      </c>
      <c r="F78" s="27">
        <v>602</v>
      </c>
      <c r="G78" s="33" t="s">
        <v>121</v>
      </c>
      <c r="H78" s="33" t="s">
        <v>121</v>
      </c>
      <c r="I78" s="37">
        <v>32339</v>
      </c>
    </row>
    <row r="79" spans="1:9" ht="23.1" customHeight="1" x14ac:dyDescent="0.15">
      <c r="A79" s="264"/>
      <c r="B79" s="265"/>
      <c r="C79" s="225" t="s">
        <v>140</v>
      </c>
      <c r="D79" s="226"/>
      <c r="E79" s="30">
        <v>1069</v>
      </c>
      <c r="F79" s="27">
        <v>16</v>
      </c>
      <c r="G79" s="33" t="s">
        <v>121</v>
      </c>
      <c r="H79" s="33" t="s">
        <v>121</v>
      </c>
      <c r="I79" s="37">
        <v>1085</v>
      </c>
    </row>
    <row r="80" spans="1:9" ht="23.1" customHeight="1" x14ac:dyDescent="0.15">
      <c r="A80" s="264"/>
      <c r="B80" s="265"/>
      <c r="C80" s="231" t="s">
        <v>75</v>
      </c>
      <c r="D80" s="282"/>
      <c r="E80" s="73">
        <v>385</v>
      </c>
      <c r="F80" s="74">
        <v>0</v>
      </c>
      <c r="G80" s="33" t="s">
        <v>121</v>
      </c>
      <c r="H80" s="33" t="s">
        <v>121</v>
      </c>
      <c r="I80" s="170">
        <v>385</v>
      </c>
    </row>
    <row r="81" spans="1:10" ht="23.1" customHeight="1" x14ac:dyDescent="0.15">
      <c r="A81" s="269"/>
      <c r="B81" s="270"/>
      <c r="C81" s="283" t="s">
        <v>20</v>
      </c>
      <c r="D81" s="226"/>
      <c r="E81" s="30">
        <v>36731</v>
      </c>
      <c r="F81" s="27">
        <v>619</v>
      </c>
      <c r="G81" s="33" t="s">
        <v>121</v>
      </c>
      <c r="H81" s="33" t="s">
        <v>121</v>
      </c>
      <c r="I81" s="28">
        <v>37350</v>
      </c>
      <c r="J81" s="186"/>
    </row>
    <row r="82" spans="1:10" ht="23.1" customHeight="1" x14ac:dyDescent="0.15">
      <c r="A82" s="262" t="s">
        <v>79</v>
      </c>
      <c r="B82" s="272"/>
      <c r="C82" s="275" t="s">
        <v>13</v>
      </c>
      <c r="D82" s="276"/>
      <c r="E82" s="30">
        <v>36157</v>
      </c>
      <c r="F82" s="27">
        <v>0</v>
      </c>
      <c r="G82" s="33" t="s">
        <v>121</v>
      </c>
      <c r="H82" s="33" t="s">
        <v>121</v>
      </c>
      <c r="I82" s="28">
        <v>36157</v>
      </c>
    </row>
    <row r="83" spans="1:10" ht="23.1" customHeight="1" x14ac:dyDescent="0.15">
      <c r="A83" s="264"/>
      <c r="B83" s="273"/>
      <c r="C83" s="75"/>
      <c r="D83" s="76" t="s">
        <v>80</v>
      </c>
      <c r="E83" s="77">
        <v>36098</v>
      </c>
      <c r="F83" s="36">
        <v>0</v>
      </c>
      <c r="G83" s="46" t="s">
        <v>121</v>
      </c>
      <c r="H83" s="46" t="s">
        <v>121</v>
      </c>
      <c r="I83" s="37">
        <v>36098</v>
      </c>
    </row>
    <row r="84" spans="1:10" ht="23.1" customHeight="1" x14ac:dyDescent="0.15">
      <c r="A84" s="274"/>
      <c r="B84" s="273"/>
      <c r="C84" s="277" t="s">
        <v>81</v>
      </c>
      <c r="D84" s="276"/>
      <c r="E84" s="30">
        <v>9574</v>
      </c>
      <c r="F84" s="27">
        <v>0</v>
      </c>
      <c r="G84" s="33" t="s">
        <v>121</v>
      </c>
      <c r="H84" s="33" t="s">
        <v>121</v>
      </c>
      <c r="I84" s="28">
        <v>9574</v>
      </c>
    </row>
    <row r="85" spans="1:10" ht="23.1" customHeight="1" x14ac:dyDescent="0.15">
      <c r="A85" s="274"/>
      <c r="B85" s="273"/>
      <c r="C85" s="277" t="s">
        <v>82</v>
      </c>
      <c r="D85" s="276"/>
      <c r="E85" s="30">
        <v>646</v>
      </c>
      <c r="F85" s="27">
        <v>0</v>
      </c>
      <c r="G85" s="33" t="s">
        <v>121</v>
      </c>
      <c r="H85" s="33" t="s">
        <v>121</v>
      </c>
      <c r="I85" s="28">
        <v>646</v>
      </c>
    </row>
    <row r="86" spans="1:10" ht="23.1" customHeight="1" x14ac:dyDescent="0.15">
      <c r="A86" s="274"/>
      <c r="B86" s="273"/>
      <c r="C86" s="275" t="s">
        <v>20</v>
      </c>
      <c r="D86" s="278"/>
      <c r="E86" s="67">
        <v>46377</v>
      </c>
      <c r="F86" s="72">
        <v>0</v>
      </c>
      <c r="G86" s="33" t="s">
        <v>121</v>
      </c>
      <c r="H86" s="78" t="s">
        <v>121</v>
      </c>
      <c r="I86" s="171">
        <v>46377</v>
      </c>
    </row>
    <row r="87" spans="1:10" ht="23.1" customHeight="1" thickBot="1" x14ac:dyDescent="0.2">
      <c r="A87" s="279" t="s">
        <v>83</v>
      </c>
      <c r="B87" s="280"/>
      <c r="C87" s="280"/>
      <c r="D87" s="281"/>
      <c r="E87" s="79">
        <v>306310</v>
      </c>
      <c r="F87" s="80">
        <v>22</v>
      </c>
      <c r="G87" s="46" t="s">
        <v>121</v>
      </c>
      <c r="H87" s="46" t="s">
        <v>121</v>
      </c>
      <c r="I87" s="60">
        <v>306332</v>
      </c>
    </row>
    <row r="88" spans="1:10" ht="23.1" customHeight="1" thickBot="1" x14ac:dyDescent="0.2">
      <c r="A88" s="306" t="s">
        <v>141</v>
      </c>
      <c r="B88" s="307"/>
      <c r="C88" s="307"/>
      <c r="D88" s="308"/>
      <c r="E88" s="81">
        <v>803653</v>
      </c>
      <c r="F88" s="81">
        <v>17361</v>
      </c>
      <c r="G88" s="81">
        <v>820727</v>
      </c>
      <c r="H88" s="81">
        <v>287</v>
      </c>
      <c r="I88" s="86">
        <v>821014</v>
      </c>
      <c r="J88" s="186"/>
    </row>
    <row r="89" spans="1:10" ht="23.1" customHeight="1" thickBot="1" x14ac:dyDescent="0.2">
      <c r="A89" s="306" t="s">
        <v>85</v>
      </c>
      <c r="B89" s="307"/>
      <c r="C89" s="307"/>
      <c r="D89" s="308"/>
      <c r="E89" s="83">
        <v>1480062</v>
      </c>
      <c r="F89" s="83">
        <v>17424</v>
      </c>
      <c r="G89" s="84" t="s">
        <v>121</v>
      </c>
      <c r="H89" s="84" t="s">
        <v>121</v>
      </c>
      <c r="I89" s="86">
        <v>1497486</v>
      </c>
      <c r="J89" s="186"/>
    </row>
    <row r="90" spans="1:10" ht="23.1" customHeight="1" thickBot="1" x14ac:dyDescent="0.2">
      <c r="A90" s="306" t="s">
        <v>86</v>
      </c>
      <c r="B90" s="307"/>
      <c r="C90" s="307"/>
      <c r="D90" s="308"/>
      <c r="E90" s="85" t="s">
        <v>121</v>
      </c>
      <c r="F90" s="84" t="s">
        <v>121</v>
      </c>
      <c r="G90" s="84" t="s">
        <v>121</v>
      </c>
      <c r="H90" s="84" t="s">
        <v>121</v>
      </c>
      <c r="I90" s="86">
        <v>310024</v>
      </c>
    </row>
    <row r="91" spans="1:10" ht="23.1" customHeight="1" thickBot="1" x14ac:dyDescent="0.2">
      <c r="A91" s="306" t="s">
        <v>87</v>
      </c>
      <c r="B91" s="307"/>
      <c r="C91" s="307"/>
      <c r="D91" s="308"/>
      <c r="E91" s="87">
        <v>0.12047454390627822</v>
      </c>
      <c r="F91" s="88"/>
      <c r="G91" s="1"/>
      <c r="J91" s="2"/>
    </row>
    <row r="92" spans="1:10" s="17" customFormat="1" ht="9.9499999999999993" customHeight="1" x14ac:dyDescent="0.15">
      <c r="A92" s="16"/>
      <c r="B92" s="16"/>
      <c r="C92" s="16"/>
      <c r="D92" s="16"/>
      <c r="E92" s="16"/>
      <c r="F92" s="89"/>
      <c r="G92" s="89"/>
      <c r="H92" s="89"/>
      <c r="I92" s="89"/>
    </row>
    <row r="93" spans="1:10" s="17" customFormat="1" ht="17.25" customHeight="1" thickBot="1" x14ac:dyDescent="0.2">
      <c r="A93" s="90" t="s">
        <v>88</v>
      </c>
      <c r="C93" s="90"/>
      <c r="D93" s="90"/>
      <c r="E93" s="91"/>
      <c r="F93" s="91"/>
      <c r="G93" s="91"/>
      <c r="H93" s="91"/>
      <c r="I93" s="92"/>
    </row>
    <row r="94" spans="1:10" s="17" customFormat="1" ht="18.75" customHeight="1" thickBot="1" x14ac:dyDescent="0.2">
      <c r="A94" s="287" t="s">
        <v>145</v>
      </c>
      <c r="B94" s="288"/>
      <c r="C94" s="288"/>
      <c r="D94" s="289"/>
      <c r="E94" s="155" t="s">
        <v>8</v>
      </c>
      <c r="F94" s="94" t="s">
        <v>9</v>
      </c>
      <c r="G94" s="94" t="s">
        <v>10</v>
      </c>
      <c r="H94" s="94" t="s">
        <v>11</v>
      </c>
      <c r="I94" s="95" t="s">
        <v>132</v>
      </c>
      <c r="J94" s="96"/>
    </row>
    <row r="95" spans="1:10" s="17" customFormat="1" ht="23.1" customHeight="1" thickBot="1" x14ac:dyDescent="0.2">
      <c r="A95" s="309" t="s">
        <v>138</v>
      </c>
      <c r="B95" s="310"/>
      <c r="C95" s="97" t="s">
        <v>144</v>
      </c>
      <c r="D95" s="98" t="s">
        <v>15</v>
      </c>
      <c r="E95" s="99">
        <v>0</v>
      </c>
      <c r="F95" s="100">
        <v>0</v>
      </c>
      <c r="G95" s="100">
        <v>0</v>
      </c>
      <c r="H95" s="101" t="s">
        <v>24</v>
      </c>
      <c r="I95" s="86">
        <v>0</v>
      </c>
    </row>
    <row r="96" spans="1:10" s="17" customFormat="1" ht="23.1" customHeight="1" thickBot="1" x14ac:dyDescent="0.2">
      <c r="A96" s="284" t="s">
        <v>139</v>
      </c>
      <c r="B96" s="285"/>
      <c r="C96" s="286"/>
      <c r="D96" s="98" t="s">
        <v>18</v>
      </c>
      <c r="E96" s="99">
        <v>267277</v>
      </c>
      <c r="F96" s="100">
        <v>2278</v>
      </c>
      <c r="G96" s="100">
        <v>269555</v>
      </c>
      <c r="H96" s="101" t="s">
        <v>121</v>
      </c>
      <c r="I96" s="102">
        <v>269555</v>
      </c>
    </row>
    <row r="97" spans="1:10" s="17" customFormat="1" ht="9.75" customHeight="1" x14ac:dyDescent="0.15">
      <c r="A97" s="103"/>
      <c r="B97" s="103"/>
      <c r="C97" s="103"/>
      <c r="D97" s="103"/>
      <c r="E97" s="103"/>
      <c r="F97" s="103"/>
      <c r="G97" s="103"/>
      <c r="H97" s="103"/>
      <c r="I97" s="103"/>
    </row>
    <row r="98" spans="1:10" s="17" customFormat="1" ht="17.25" customHeight="1" thickBot="1" x14ac:dyDescent="0.2">
      <c r="A98" s="90" t="s">
        <v>94</v>
      </c>
      <c r="C98" s="90"/>
      <c r="D98" s="90"/>
      <c r="E98" s="91"/>
      <c r="F98" s="91"/>
      <c r="G98" s="91"/>
      <c r="H98" s="91"/>
      <c r="I98" s="92"/>
    </row>
    <row r="99" spans="1:10" s="17" customFormat="1" ht="18.75" customHeight="1" thickBot="1" x14ac:dyDescent="0.2">
      <c r="A99" s="287" t="s">
        <v>145</v>
      </c>
      <c r="B99" s="288"/>
      <c r="C99" s="288"/>
      <c r="D99" s="289"/>
      <c r="E99" s="155" t="s">
        <v>8</v>
      </c>
      <c r="F99" s="94" t="s">
        <v>9</v>
      </c>
      <c r="G99" s="94" t="s">
        <v>10</v>
      </c>
      <c r="H99" s="94" t="s">
        <v>11</v>
      </c>
      <c r="I99" s="95" t="s">
        <v>132</v>
      </c>
      <c r="J99" s="96"/>
    </row>
    <row r="100" spans="1:10" s="17" customFormat="1" ht="23.1" customHeight="1" x14ac:dyDescent="0.15">
      <c r="A100" s="290" t="s">
        <v>13</v>
      </c>
      <c r="B100" s="291"/>
      <c r="C100" s="296" t="s">
        <v>144</v>
      </c>
      <c r="D100" s="158" t="s">
        <v>15</v>
      </c>
      <c r="E100" s="105">
        <v>115542</v>
      </c>
      <c r="F100" s="106">
        <v>0</v>
      </c>
      <c r="G100" s="106">
        <v>115425</v>
      </c>
      <c r="H100" s="106">
        <v>117</v>
      </c>
      <c r="I100" s="172">
        <v>115542</v>
      </c>
    </row>
    <row r="101" spans="1:10" s="17" customFormat="1" ht="23.1" customHeight="1" x14ac:dyDescent="0.15">
      <c r="A101" s="292"/>
      <c r="B101" s="293"/>
      <c r="C101" s="297"/>
      <c r="D101" s="150" t="s">
        <v>146</v>
      </c>
      <c r="E101" s="35">
        <v>848</v>
      </c>
      <c r="F101" s="35">
        <v>0</v>
      </c>
      <c r="G101" s="35">
        <v>836</v>
      </c>
      <c r="H101" s="35">
        <v>12</v>
      </c>
      <c r="I101" s="37">
        <v>848</v>
      </c>
      <c r="J101" s="143"/>
    </row>
    <row r="102" spans="1:10" s="17" customFormat="1" ht="23.1" customHeight="1" thickBot="1" x14ac:dyDescent="0.2">
      <c r="A102" s="294"/>
      <c r="B102" s="295"/>
      <c r="C102" s="298" t="s">
        <v>20</v>
      </c>
      <c r="D102" s="258"/>
      <c r="E102" s="56">
        <v>116390</v>
      </c>
      <c r="F102" s="107">
        <v>0</v>
      </c>
      <c r="G102" s="107">
        <v>116261</v>
      </c>
      <c r="H102" s="107">
        <v>129</v>
      </c>
      <c r="I102" s="60">
        <v>116390</v>
      </c>
    </row>
    <row r="103" spans="1:10" s="17" customFormat="1" ht="23.1" customHeight="1" x14ac:dyDescent="0.15">
      <c r="A103" s="299" t="s">
        <v>139</v>
      </c>
      <c r="B103" s="300"/>
      <c r="C103" s="301"/>
      <c r="D103" s="158" t="s">
        <v>18</v>
      </c>
      <c r="E103" s="105">
        <v>632857</v>
      </c>
      <c r="F103" s="106">
        <v>8474</v>
      </c>
      <c r="G103" s="106">
        <v>641191</v>
      </c>
      <c r="H103" s="106">
        <v>140</v>
      </c>
      <c r="I103" s="172">
        <v>641331</v>
      </c>
    </row>
    <row r="104" spans="1:10" s="17" customFormat="1" ht="23.1" customHeight="1" x14ac:dyDescent="0.15">
      <c r="A104" s="199"/>
      <c r="B104" s="200"/>
      <c r="C104" s="302"/>
      <c r="D104" s="108" t="s">
        <v>19</v>
      </c>
      <c r="E104" s="47">
        <v>268798</v>
      </c>
      <c r="F104" s="109">
        <v>11008</v>
      </c>
      <c r="G104" s="109">
        <v>279788</v>
      </c>
      <c r="H104" s="110">
        <v>18</v>
      </c>
      <c r="I104" s="173">
        <v>279806</v>
      </c>
    </row>
    <row r="105" spans="1:10" s="17" customFormat="1" ht="23.1" customHeight="1" thickBot="1" x14ac:dyDescent="0.2">
      <c r="A105" s="303"/>
      <c r="B105" s="304"/>
      <c r="C105" s="305"/>
      <c r="D105" s="111" t="s">
        <v>22</v>
      </c>
      <c r="E105" s="56">
        <v>901655</v>
      </c>
      <c r="F105" s="107">
        <v>19482</v>
      </c>
      <c r="G105" s="107">
        <v>920979</v>
      </c>
      <c r="H105" s="112">
        <v>158</v>
      </c>
      <c r="I105" s="60">
        <v>921137</v>
      </c>
    </row>
    <row r="106" spans="1:10" s="17" customFormat="1" ht="23.1" customHeight="1" thickBot="1" x14ac:dyDescent="0.2">
      <c r="A106" s="284" t="s">
        <v>141</v>
      </c>
      <c r="B106" s="285"/>
      <c r="C106" s="285"/>
      <c r="D106" s="319"/>
      <c r="E106" s="81">
        <v>1070930</v>
      </c>
      <c r="F106" s="81">
        <v>19639</v>
      </c>
      <c r="G106" s="81">
        <v>1090282</v>
      </c>
      <c r="H106" s="81">
        <v>287</v>
      </c>
      <c r="I106" s="86">
        <v>1090569</v>
      </c>
    </row>
    <row r="107" spans="1:10" s="17" customFormat="1" ht="23.1" customHeight="1" thickBot="1" x14ac:dyDescent="0.2">
      <c r="A107" s="284" t="s">
        <v>85</v>
      </c>
      <c r="B107" s="285"/>
      <c r="C107" s="285"/>
      <c r="D107" s="319"/>
      <c r="E107" s="83">
        <v>1747339</v>
      </c>
      <c r="F107" s="83">
        <v>19702</v>
      </c>
      <c r="G107" s="84" t="s">
        <v>121</v>
      </c>
      <c r="H107" s="84" t="s">
        <v>121</v>
      </c>
      <c r="I107" s="86">
        <v>1767041</v>
      </c>
      <c r="J107" s="142"/>
    </row>
    <row r="108" spans="1:10" s="17" customFormat="1" ht="23.1" customHeight="1" thickBot="1" x14ac:dyDescent="0.2">
      <c r="A108" s="284" t="s">
        <v>98</v>
      </c>
      <c r="B108" s="285"/>
      <c r="C108" s="285"/>
      <c r="D108" s="319"/>
      <c r="E108" s="113">
        <v>0.69623845312912191</v>
      </c>
      <c r="F108" s="103"/>
      <c r="G108" s="103"/>
      <c r="H108" s="103"/>
      <c r="I108" s="103"/>
    </row>
    <row r="109" spans="1:10" s="17" customFormat="1" ht="21.95" customHeight="1" x14ac:dyDescent="0.15">
      <c r="A109" s="114"/>
      <c r="B109" s="114"/>
      <c r="C109" s="115"/>
      <c r="D109" s="115"/>
      <c r="E109" s="115"/>
      <c r="F109" s="115"/>
      <c r="G109" s="115"/>
      <c r="H109" s="115"/>
      <c r="I109" s="115"/>
    </row>
    <row r="110" spans="1:10" s="17" customFormat="1" ht="21.95" customHeight="1" x14ac:dyDescent="0.15">
      <c r="A110" s="114"/>
      <c r="B110" s="114"/>
      <c r="C110" s="115"/>
      <c r="D110" s="115"/>
      <c r="E110" s="115"/>
      <c r="F110" s="115"/>
      <c r="G110" s="115"/>
      <c r="H110" s="115"/>
      <c r="I110" s="115"/>
    </row>
    <row r="111" spans="1:10" s="17" customFormat="1" ht="21.95" hidden="1" customHeight="1" x14ac:dyDescent="0.15">
      <c r="A111" s="114"/>
      <c r="B111" s="114"/>
      <c r="C111" s="115"/>
      <c r="D111" s="115"/>
      <c r="E111" s="115"/>
      <c r="F111" s="115"/>
      <c r="G111" s="115"/>
      <c r="H111" s="115"/>
      <c r="I111" s="115"/>
    </row>
    <row r="112" spans="1:10" s="17" customFormat="1" ht="21.95" hidden="1" customHeight="1" x14ac:dyDescent="0.15">
      <c r="A112" s="114"/>
      <c r="B112" s="114"/>
      <c r="C112" s="115"/>
      <c r="D112" s="115"/>
      <c r="E112" s="115"/>
      <c r="F112" s="115"/>
      <c r="G112" s="115"/>
      <c r="H112" s="115"/>
      <c r="I112" s="115"/>
    </row>
    <row r="113" spans="1:10" s="17" customFormat="1" ht="21.95" hidden="1" customHeight="1" x14ac:dyDescent="0.15">
      <c r="A113" s="114"/>
      <c r="B113" s="114"/>
      <c r="C113" s="115"/>
      <c r="D113" s="115"/>
      <c r="E113" s="115"/>
      <c r="F113" s="115"/>
      <c r="G113" s="115"/>
      <c r="H113" s="115"/>
      <c r="I113" s="115"/>
    </row>
    <row r="114" spans="1:10" ht="9.75" hidden="1" customHeight="1" x14ac:dyDescent="0.15">
      <c r="A114" s="116"/>
      <c r="B114" s="116"/>
      <c r="C114" s="116"/>
      <c r="D114" s="116"/>
      <c r="E114" s="116"/>
      <c r="F114" s="116"/>
      <c r="G114" s="116"/>
      <c r="H114" s="116"/>
      <c r="I114" s="116"/>
    </row>
    <row r="115" spans="1:10" ht="28.5" x14ac:dyDescent="0.3">
      <c r="A115" s="320" t="s">
        <v>161</v>
      </c>
      <c r="B115" s="320"/>
      <c r="C115" s="320"/>
      <c r="D115" s="320"/>
      <c r="E115" s="320"/>
      <c r="F115" s="320"/>
      <c r="G115" s="320"/>
      <c r="H115" s="320"/>
      <c r="I115" s="320"/>
    </row>
    <row r="116" spans="1:10" ht="12.75" customHeight="1" x14ac:dyDescent="0.3">
      <c r="A116" s="61"/>
      <c r="B116" s="61"/>
      <c r="C116" s="61"/>
      <c r="D116" s="61"/>
      <c r="E116" s="61"/>
      <c r="F116" s="61"/>
      <c r="G116" s="61"/>
      <c r="H116" s="61"/>
      <c r="I116" s="61"/>
    </row>
    <row r="117" spans="1:10" ht="15.75" customHeight="1" x14ac:dyDescent="0.2">
      <c r="A117" s="62"/>
      <c r="B117" s="63"/>
      <c r="C117" s="63"/>
      <c r="F117" s="7"/>
      <c r="G117" s="7"/>
      <c r="H117" s="8"/>
      <c r="I117" s="259" t="s">
        <v>1</v>
      </c>
    </row>
    <row r="118" spans="1:10" ht="23.25" customHeight="1" x14ac:dyDescent="0.15">
      <c r="A118" s="260" t="s">
        <v>205</v>
      </c>
      <c r="B118" s="261"/>
      <c r="C118" s="261"/>
      <c r="D118" s="261"/>
      <c r="E118" s="261"/>
      <c r="F118" s="261"/>
      <c r="G118" s="261"/>
      <c r="H118" s="261"/>
      <c r="I118" s="259"/>
    </row>
    <row r="119" spans="1:10" ht="20.25" customHeight="1" x14ac:dyDescent="0.15">
      <c r="A119" s="64" t="s">
        <v>163</v>
      </c>
      <c r="B119" s="65"/>
      <c r="C119" s="65"/>
      <c r="D119" s="65"/>
      <c r="E119" s="10"/>
      <c r="F119" s="11"/>
      <c r="G119" s="11"/>
      <c r="H119" s="11"/>
      <c r="I119" s="13"/>
    </row>
    <row r="120" spans="1:10" s="17" customFormat="1" ht="9.9499999999999993" customHeight="1" x14ac:dyDescent="0.15"/>
    <row r="121" spans="1:10" s="17" customFormat="1" ht="19.5" customHeight="1" thickBot="1" x14ac:dyDescent="0.2">
      <c r="A121" s="90" t="s">
        <v>100</v>
      </c>
      <c r="J121" s="96"/>
    </row>
    <row r="122" spans="1:10" s="17" customFormat="1" ht="18.75" customHeight="1" thickBot="1" x14ac:dyDescent="0.2">
      <c r="A122" s="287" t="s">
        <v>145</v>
      </c>
      <c r="B122" s="288"/>
      <c r="C122" s="288"/>
      <c r="D122" s="289"/>
      <c r="E122" s="155" t="s">
        <v>8</v>
      </c>
      <c r="F122" s="94" t="s">
        <v>9</v>
      </c>
      <c r="G122" s="94" t="s">
        <v>10</v>
      </c>
      <c r="H122" s="94" t="s">
        <v>11</v>
      </c>
      <c r="I122" s="95" t="s">
        <v>132</v>
      </c>
      <c r="J122" s="96"/>
    </row>
    <row r="123" spans="1:10" s="17" customFormat="1" ht="18.95" customHeight="1" x14ac:dyDescent="0.15">
      <c r="A123" s="311" t="s">
        <v>33</v>
      </c>
      <c r="B123" s="312"/>
      <c r="C123" s="313"/>
      <c r="D123" s="314"/>
      <c r="E123" s="105">
        <v>407276</v>
      </c>
      <c r="F123" s="105">
        <v>4</v>
      </c>
      <c r="G123" s="117" t="s">
        <v>121</v>
      </c>
      <c r="H123" s="117" t="s">
        <v>121</v>
      </c>
      <c r="I123" s="172">
        <v>407280</v>
      </c>
      <c r="J123" s="146"/>
    </row>
    <row r="124" spans="1:10" s="17" customFormat="1" ht="18.75" customHeight="1" x14ac:dyDescent="0.15">
      <c r="A124" s="315"/>
      <c r="B124" s="316"/>
      <c r="C124" s="204" t="s">
        <v>101</v>
      </c>
      <c r="D124" s="203"/>
      <c r="E124" s="35">
        <v>587</v>
      </c>
      <c r="F124" s="36">
        <v>0</v>
      </c>
      <c r="G124" s="46" t="s">
        <v>121</v>
      </c>
      <c r="H124" s="46" t="s">
        <v>121</v>
      </c>
      <c r="I124" s="37">
        <v>587</v>
      </c>
      <c r="J124" s="96"/>
    </row>
    <row r="125" spans="1:10" s="17" customFormat="1" ht="18.95" customHeight="1" thickBot="1" x14ac:dyDescent="0.2">
      <c r="A125" s="317"/>
      <c r="B125" s="318"/>
      <c r="C125" s="298" t="s">
        <v>102</v>
      </c>
      <c r="D125" s="258"/>
      <c r="E125" s="112">
        <v>406689</v>
      </c>
      <c r="F125" s="112">
        <v>4</v>
      </c>
      <c r="G125" s="58" t="s">
        <v>121</v>
      </c>
      <c r="H125" s="58" t="s">
        <v>121</v>
      </c>
      <c r="I125" s="60">
        <v>406693</v>
      </c>
      <c r="J125" s="96"/>
    </row>
    <row r="126" spans="1:10" s="17" customFormat="1" ht="9.75" customHeight="1" x14ac:dyDescent="0.15">
      <c r="A126" s="103"/>
      <c r="B126" s="103"/>
      <c r="C126" s="103"/>
      <c r="D126" s="103"/>
      <c r="E126" s="103"/>
      <c r="F126" s="103"/>
      <c r="G126" s="103"/>
      <c r="H126" s="103"/>
      <c r="I126" s="103"/>
    </row>
    <row r="127" spans="1:10" ht="18" customHeight="1" thickBot="1" x14ac:dyDescent="0.2">
      <c r="A127" s="118" t="s">
        <v>158</v>
      </c>
      <c r="B127" s="118"/>
      <c r="C127" s="118"/>
      <c r="D127" s="103"/>
      <c r="E127" s="116"/>
      <c r="F127" s="116"/>
      <c r="G127" s="116"/>
      <c r="H127" s="116"/>
      <c r="I127" s="119"/>
    </row>
    <row r="128" spans="1:10" ht="21.95" customHeight="1" x14ac:dyDescent="0.15">
      <c r="A128" s="120"/>
      <c r="B128" s="121"/>
      <c r="C128" s="329" t="s">
        <v>104</v>
      </c>
      <c r="D128" s="330"/>
      <c r="E128" s="331" t="s">
        <v>105</v>
      </c>
      <c r="F128" s="329" t="s">
        <v>106</v>
      </c>
      <c r="G128" s="330"/>
      <c r="H128" s="333" t="s">
        <v>20</v>
      </c>
      <c r="I128" s="334"/>
    </row>
    <row r="129" spans="1:9" ht="21.95" customHeight="1" thickBot="1" x14ac:dyDescent="0.2">
      <c r="A129" s="122"/>
      <c r="B129" s="123"/>
      <c r="C129" s="124" t="s">
        <v>107</v>
      </c>
      <c r="D129" s="125" t="s">
        <v>108</v>
      </c>
      <c r="E129" s="332"/>
      <c r="F129" s="126" t="s">
        <v>107</v>
      </c>
      <c r="G129" s="127" t="s">
        <v>108</v>
      </c>
      <c r="H129" s="335"/>
      <c r="I129" s="336"/>
    </row>
    <row r="130" spans="1:9" ht="21.95" customHeight="1" x14ac:dyDescent="0.15">
      <c r="A130" s="337" t="s">
        <v>109</v>
      </c>
      <c r="B130" s="338"/>
      <c r="C130" s="128">
        <v>982868</v>
      </c>
      <c r="D130" s="129">
        <v>87204</v>
      </c>
      <c r="E130" s="130">
        <v>8267</v>
      </c>
      <c r="F130" s="128">
        <v>288</v>
      </c>
      <c r="G130" s="129">
        <v>2</v>
      </c>
      <c r="H130" s="339">
        <v>1078629</v>
      </c>
      <c r="I130" s="340"/>
    </row>
    <row r="131" spans="1:9" ht="21.95" customHeight="1" thickBot="1" x14ac:dyDescent="0.2">
      <c r="A131" s="321" t="s">
        <v>110</v>
      </c>
      <c r="B131" s="322"/>
      <c r="C131" s="131">
        <v>203</v>
      </c>
      <c r="D131" s="132">
        <v>0</v>
      </c>
      <c r="E131" s="133">
        <v>0</v>
      </c>
      <c r="F131" s="131">
        <v>0</v>
      </c>
      <c r="G131" s="132">
        <v>0</v>
      </c>
      <c r="H131" s="323">
        <v>203</v>
      </c>
      <c r="I131" s="324"/>
    </row>
    <row r="132" spans="1:9" ht="21.95" customHeight="1" thickBot="1" x14ac:dyDescent="0.2">
      <c r="A132" s="325" t="s">
        <v>111</v>
      </c>
      <c r="B132" s="326"/>
      <c r="C132" s="134">
        <v>6397821500</v>
      </c>
      <c r="D132" s="135">
        <v>471355100</v>
      </c>
      <c r="E132" s="134">
        <v>42515300</v>
      </c>
      <c r="F132" s="136">
        <v>835200</v>
      </c>
      <c r="G132" s="86">
        <v>8800</v>
      </c>
      <c r="H132" s="327">
        <v>6912535900</v>
      </c>
      <c r="I132" s="328"/>
    </row>
    <row r="133" spans="1:9" s="17" customFormat="1" ht="21.95" customHeight="1" x14ac:dyDescent="0.15">
      <c r="A133" s="114"/>
      <c r="B133" s="114"/>
      <c r="C133" s="115"/>
      <c r="D133" s="115"/>
      <c r="E133" s="115"/>
      <c r="F133" s="115"/>
      <c r="G133" s="115"/>
      <c r="H133" s="115"/>
      <c r="I133" s="115"/>
    </row>
    <row r="134" spans="1:9" s="17" customFormat="1" ht="21.95" customHeight="1" x14ac:dyDescent="0.15">
      <c r="A134" s="114"/>
      <c r="B134" s="114"/>
      <c r="C134" s="115"/>
      <c r="D134" s="115"/>
      <c r="E134" s="115"/>
      <c r="F134" s="115"/>
      <c r="G134" s="115"/>
      <c r="H134" s="115"/>
      <c r="I134" s="115"/>
    </row>
    <row r="135" spans="1:9" s="17" customFormat="1" ht="21.95" customHeight="1" x14ac:dyDescent="0.15">
      <c r="A135" s="114"/>
      <c r="B135" s="114"/>
      <c r="C135" s="115"/>
      <c r="D135" s="115"/>
      <c r="E135" s="115"/>
      <c r="F135" s="115"/>
      <c r="G135" s="115"/>
      <c r="H135" s="115"/>
      <c r="I135" s="115"/>
    </row>
    <row r="136" spans="1:9" s="17" customFormat="1" ht="21.95" customHeight="1" x14ac:dyDescent="0.15">
      <c r="A136" s="114"/>
      <c r="B136" s="114"/>
      <c r="C136" s="115"/>
      <c r="D136" s="115"/>
      <c r="E136" s="115"/>
      <c r="F136" s="115"/>
      <c r="G136" s="115"/>
      <c r="H136" s="115"/>
      <c r="I136" s="115"/>
    </row>
    <row r="137" spans="1:9" s="17" customFormat="1" ht="21.95" customHeight="1" x14ac:dyDescent="0.15">
      <c r="A137" s="114"/>
      <c r="B137" s="114"/>
      <c r="C137" s="115"/>
      <c r="D137" s="115"/>
      <c r="E137" s="115"/>
      <c r="F137" s="115"/>
      <c r="G137" s="115"/>
      <c r="H137" s="115"/>
      <c r="I137" s="115"/>
    </row>
    <row r="138" spans="1:9" s="17" customFormat="1" ht="21.95" customHeight="1" x14ac:dyDescent="0.15">
      <c r="A138" s="114"/>
      <c r="B138" s="114"/>
      <c r="C138" s="115"/>
      <c r="D138" s="115"/>
      <c r="E138" s="115"/>
      <c r="F138" s="115"/>
      <c r="G138" s="115"/>
      <c r="H138" s="115"/>
      <c r="I138" s="115"/>
    </row>
    <row r="139" spans="1:9" s="17" customFormat="1" ht="21.95" customHeight="1" x14ac:dyDescent="0.15">
      <c r="A139" s="114"/>
      <c r="B139" s="114"/>
      <c r="C139" s="115"/>
      <c r="D139" s="115"/>
      <c r="E139" s="115"/>
      <c r="F139" s="115"/>
      <c r="G139" s="115"/>
      <c r="H139" s="115"/>
      <c r="I139" s="115"/>
    </row>
    <row r="140" spans="1:9" s="17" customFormat="1" ht="21.95" customHeight="1" x14ac:dyDescent="0.15">
      <c r="A140" s="114"/>
      <c r="B140" s="114"/>
      <c r="C140" s="115"/>
      <c r="D140" s="115"/>
      <c r="E140" s="115"/>
      <c r="F140" s="115"/>
      <c r="G140" s="115"/>
      <c r="H140" s="115"/>
      <c r="I140" s="115"/>
    </row>
    <row r="141" spans="1:9" s="17" customFormat="1" ht="21.95" customHeight="1" x14ac:dyDescent="0.15">
      <c r="A141" s="114"/>
      <c r="B141" s="114"/>
      <c r="C141" s="115"/>
      <c r="D141" s="115"/>
      <c r="E141" s="115"/>
      <c r="F141" s="115"/>
      <c r="G141" s="115"/>
      <c r="H141" s="115"/>
      <c r="I141" s="115"/>
    </row>
    <row r="142" spans="1:9" s="17" customFormat="1" ht="21.95" customHeight="1" x14ac:dyDescent="0.15">
      <c r="A142" s="114"/>
      <c r="B142" s="114"/>
      <c r="C142" s="115"/>
      <c r="D142" s="115"/>
      <c r="E142" s="115"/>
      <c r="F142" s="115"/>
      <c r="G142" s="115"/>
      <c r="H142" s="115"/>
      <c r="I142" s="115"/>
    </row>
    <row r="143" spans="1:9" s="17" customFormat="1" ht="21.95" customHeight="1" x14ac:dyDescent="0.15">
      <c r="A143" s="114"/>
      <c r="B143" s="114"/>
      <c r="C143" s="115"/>
      <c r="D143" s="115"/>
      <c r="E143" s="115"/>
      <c r="F143" s="115"/>
      <c r="G143" s="115"/>
      <c r="H143" s="115"/>
      <c r="I143" s="115"/>
    </row>
    <row r="144" spans="1:9" s="17" customFormat="1" ht="21.95" customHeight="1" x14ac:dyDescent="0.15">
      <c r="A144" s="114"/>
      <c r="B144" s="114"/>
      <c r="C144" s="115"/>
      <c r="D144" s="115"/>
      <c r="E144" s="115"/>
      <c r="F144" s="115"/>
      <c r="G144" s="115"/>
      <c r="H144" s="115"/>
      <c r="I144" s="115"/>
    </row>
    <row r="145" spans="1:9" s="17" customFormat="1" ht="21.95" customHeight="1" x14ac:dyDescent="0.15">
      <c r="A145" s="114"/>
      <c r="B145" s="114"/>
      <c r="C145" s="115"/>
      <c r="D145" s="115"/>
      <c r="E145" s="115"/>
      <c r="F145" s="115"/>
      <c r="G145" s="115"/>
      <c r="H145" s="115"/>
      <c r="I145" s="115"/>
    </row>
    <row r="146" spans="1:9" s="17" customFormat="1" ht="21.95" customHeight="1" x14ac:dyDescent="0.15">
      <c r="A146" s="114"/>
      <c r="B146" s="114"/>
      <c r="C146" s="115"/>
      <c r="D146" s="115"/>
      <c r="E146" s="115"/>
      <c r="F146" s="115"/>
      <c r="G146" s="115"/>
      <c r="H146" s="115"/>
      <c r="I146" s="115"/>
    </row>
    <row r="147" spans="1:9" s="17" customFormat="1" ht="21.95" customHeight="1" x14ac:dyDescent="0.15">
      <c r="A147" s="114"/>
      <c r="B147" s="114"/>
      <c r="C147" s="115"/>
      <c r="D147" s="115"/>
      <c r="E147" s="115"/>
      <c r="F147" s="115"/>
      <c r="G147" s="115"/>
      <c r="H147" s="115"/>
      <c r="I147" s="115"/>
    </row>
    <row r="148" spans="1:9" s="17" customFormat="1" ht="21.95" customHeight="1" x14ac:dyDescent="0.15">
      <c r="A148" s="114"/>
      <c r="B148" s="114"/>
      <c r="C148" s="115"/>
      <c r="D148" s="115"/>
      <c r="E148" s="115"/>
      <c r="F148" s="115"/>
      <c r="G148" s="115"/>
      <c r="H148" s="115"/>
      <c r="I148" s="115"/>
    </row>
    <row r="149" spans="1:9" s="17" customFormat="1" ht="21.95" customHeight="1" x14ac:dyDescent="0.15">
      <c r="A149" s="114"/>
      <c r="B149" s="114"/>
      <c r="C149" s="115"/>
      <c r="D149" s="115"/>
      <c r="E149" s="115"/>
      <c r="F149" s="115"/>
      <c r="G149" s="115"/>
      <c r="H149" s="115"/>
      <c r="I149" s="115"/>
    </row>
    <row r="150" spans="1:9" s="17" customFormat="1" ht="21.95" customHeight="1" x14ac:dyDescent="0.15">
      <c r="A150" s="114"/>
      <c r="B150" s="114"/>
      <c r="C150" s="115"/>
      <c r="D150" s="115"/>
      <c r="E150" s="115"/>
      <c r="F150" s="115"/>
      <c r="G150" s="115"/>
      <c r="H150" s="115"/>
      <c r="I150" s="115"/>
    </row>
    <row r="151" spans="1:9" s="17" customFormat="1" ht="21.95" customHeight="1" x14ac:dyDescent="0.15">
      <c r="A151" s="114"/>
      <c r="B151" s="114"/>
      <c r="C151" s="115"/>
      <c r="D151" s="115"/>
      <c r="E151" s="115"/>
      <c r="F151" s="115"/>
      <c r="G151" s="115"/>
      <c r="H151" s="115"/>
      <c r="I151" s="115"/>
    </row>
    <row r="152" spans="1:9" s="17" customFormat="1" ht="21.95" customHeight="1" x14ac:dyDescent="0.15">
      <c r="A152" s="114"/>
      <c r="B152" s="114"/>
      <c r="C152" s="115"/>
      <c r="D152" s="115"/>
      <c r="E152" s="115"/>
      <c r="F152" s="115"/>
      <c r="G152" s="115"/>
      <c r="H152" s="115"/>
      <c r="I152" s="115"/>
    </row>
    <row r="153" spans="1:9" s="17" customFormat="1" ht="21.95" customHeight="1" x14ac:dyDescent="0.15">
      <c r="A153" s="114"/>
      <c r="B153" s="114"/>
      <c r="C153" s="115"/>
      <c r="D153" s="115"/>
      <c r="E153" s="115"/>
      <c r="F153" s="115"/>
      <c r="G153" s="115"/>
      <c r="H153" s="115"/>
      <c r="I153" s="115"/>
    </row>
    <row r="154" spans="1:9" s="17" customFormat="1" ht="21.95" customHeight="1" x14ac:dyDescent="0.15">
      <c r="A154" s="114"/>
      <c r="B154" s="114"/>
      <c r="C154" s="115"/>
      <c r="D154" s="115"/>
      <c r="E154" s="115"/>
      <c r="F154" s="115"/>
      <c r="G154" s="115"/>
      <c r="H154" s="115"/>
      <c r="I154" s="115"/>
    </row>
    <row r="155" spans="1:9" s="17" customFormat="1" ht="21.95" customHeight="1" x14ac:dyDescent="0.15">
      <c r="A155" s="114"/>
      <c r="B155" s="114"/>
      <c r="C155" s="115"/>
      <c r="D155" s="115"/>
      <c r="E155" s="115"/>
      <c r="F155" s="115"/>
      <c r="G155" s="115"/>
      <c r="H155" s="115"/>
      <c r="I155" s="115"/>
    </row>
    <row r="156" spans="1:9" s="17" customFormat="1" ht="21.95" customHeight="1" x14ac:dyDescent="0.15">
      <c r="A156" s="114"/>
      <c r="B156" s="114"/>
      <c r="C156" s="115"/>
      <c r="D156" s="115"/>
      <c r="E156" s="115"/>
      <c r="F156" s="115"/>
      <c r="G156" s="115"/>
      <c r="H156" s="115"/>
      <c r="I156" s="115"/>
    </row>
    <row r="157" spans="1:9" s="17" customFormat="1" ht="21.95" customHeight="1" x14ac:dyDescent="0.15">
      <c r="A157" s="114"/>
      <c r="B157" s="114"/>
      <c r="C157" s="115"/>
      <c r="D157" s="115"/>
      <c r="E157" s="115"/>
      <c r="F157" s="115"/>
      <c r="G157" s="115"/>
      <c r="H157" s="115"/>
      <c r="I157" s="115"/>
    </row>
    <row r="158" spans="1:9" s="17" customFormat="1" ht="21.95" customHeight="1" x14ac:dyDescent="0.15">
      <c r="A158" s="114"/>
      <c r="B158" s="114"/>
      <c r="C158" s="115"/>
      <c r="D158" s="115"/>
      <c r="E158" s="115"/>
      <c r="F158" s="115"/>
      <c r="G158" s="115"/>
      <c r="H158" s="115"/>
      <c r="I158" s="115"/>
    </row>
    <row r="159" spans="1:9" s="17" customFormat="1" ht="21.95" customHeight="1" x14ac:dyDescent="0.15">
      <c r="A159" s="114"/>
      <c r="B159" s="114"/>
      <c r="C159" s="115"/>
      <c r="D159" s="115"/>
      <c r="E159" s="115"/>
      <c r="F159" s="115"/>
      <c r="G159" s="115"/>
      <c r="H159" s="115"/>
      <c r="I159" s="115"/>
    </row>
    <row r="160" spans="1:9" s="17" customFormat="1" ht="21.95" customHeight="1" x14ac:dyDescent="0.15">
      <c r="A160" s="114"/>
      <c r="B160" s="114"/>
      <c r="C160" s="115"/>
      <c r="D160" s="115"/>
      <c r="E160" s="115"/>
      <c r="F160" s="115"/>
      <c r="G160" s="115"/>
      <c r="H160" s="115"/>
      <c r="I160" s="115"/>
    </row>
    <row r="161" spans="1:9" s="17" customFormat="1" ht="21.95" customHeight="1" x14ac:dyDescent="0.15">
      <c r="A161" s="114"/>
      <c r="B161" s="114"/>
      <c r="C161" s="115"/>
      <c r="D161" s="115"/>
      <c r="E161" s="115"/>
      <c r="F161" s="115"/>
      <c r="G161" s="115"/>
      <c r="H161" s="115"/>
      <c r="I161" s="115"/>
    </row>
    <row r="162" spans="1:9" s="17" customFormat="1" ht="21.95" customHeight="1" x14ac:dyDescent="0.15">
      <c r="A162" s="114"/>
      <c r="B162" s="114"/>
      <c r="C162" s="115"/>
      <c r="D162" s="115"/>
      <c r="E162" s="115"/>
      <c r="F162" s="115"/>
      <c r="G162" s="115"/>
      <c r="H162" s="115"/>
      <c r="I162" s="115"/>
    </row>
    <row r="163" spans="1:9" s="17" customFormat="1" ht="21.95" customHeight="1" x14ac:dyDescent="0.15">
      <c r="A163" s="114"/>
      <c r="B163" s="114"/>
      <c r="C163" s="115"/>
      <c r="D163" s="115"/>
      <c r="E163" s="115"/>
      <c r="F163" s="115"/>
      <c r="G163" s="115"/>
      <c r="H163" s="115"/>
      <c r="I163" s="115"/>
    </row>
    <row r="164" spans="1:9" s="17" customFormat="1" ht="21.95" customHeight="1" x14ac:dyDescent="0.15">
      <c r="A164" s="114"/>
      <c r="B164" s="114"/>
      <c r="C164" s="115"/>
      <c r="D164" s="115"/>
      <c r="E164" s="115"/>
      <c r="F164" s="115"/>
      <c r="G164" s="115"/>
      <c r="H164" s="115"/>
      <c r="I164" s="115"/>
    </row>
    <row r="165" spans="1:9" s="17" customFormat="1" ht="21.95" customHeight="1" x14ac:dyDescent="0.15">
      <c r="A165" s="114"/>
      <c r="B165" s="114"/>
      <c r="C165" s="115"/>
      <c r="D165" s="115"/>
      <c r="E165" s="115"/>
      <c r="F165" s="115"/>
      <c r="G165" s="115"/>
      <c r="H165" s="115"/>
      <c r="I165" s="115"/>
    </row>
    <row r="166" spans="1:9" s="17" customFormat="1" ht="21.95" customHeight="1" x14ac:dyDescent="0.15">
      <c r="A166" s="114"/>
      <c r="B166" s="114"/>
      <c r="C166" s="115"/>
      <c r="D166" s="115"/>
      <c r="E166" s="115"/>
      <c r="F166" s="115"/>
      <c r="G166" s="115"/>
      <c r="H166" s="115"/>
      <c r="I166" s="115"/>
    </row>
    <row r="167" spans="1:9" s="17" customFormat="1" ht="21.95" customHeight="1" x14ac:dyDescent="0.15">
      <c r="A167" s="114"/>
      <c r="B167" s="114"/>
      <c r="C167" s="115"/>
      <c r="D167" s="115"/>
      <c r="E167" s="115"/>
      <c r="F167" s="115"/>
      <c r="G167" s="115"/>
      <c r="H167" s="115"/>
      <c r="I167" s="115"/>
    </row>
    <row r="168" spans="1:9" s="17" customFormat="1" ht="21.95" customHeight="1" x14ac:dyDescent="0.15">
      <c r="A168" s="114"/>
      <c r="B168" s="114"/>
      <c r="C168" s="115"/>
      <c r="D168" s="115"/>
      <c r="E168" s="115"/>
      <c r="F168" s="115"/>
      <c r="G168" s="115"/>
      <c r="H168" s="115"/>
      <c r="I168" s="115"/>
    </row>
    <row r="169" spans="1:9" s="17" customFormat="1" ht="21.95" customHeight="1" x14ac:dyDescent="0.15">
      <c r="A169" s="114"/>
      <c r="B169" s="114"/>
      <c r="C169" s="115"/>
      <c r="D169" s="115"/>
      <c r="E169" s="115"/>
      <c r="F169" s="115"/>
      <c r="G169" s="115"/>
      <c r="H169" s="115"/>
      <c r="I169" s="115"/>
    </row>
    <row r="181" spans="5:5" ht="15.75" thickBot="1" x14ac:dyDescent="0.2">
      <c r="E181" s="187"/>
    </row>
  </sheetData>
  <mergeCells count="109">
    <mergeCell ref="A15:C17"/>
    <mergeCell ref="A18:C18"/>
    <mergeCell ref="A19:C21"/>
    <mergeCell ref="A22:D22"/>
    <mergeCell ref="C23:D23"/>
    <mergeCell ref="C25:D25"/>
    <mergeCell ref="A1:I1"/>
    <mergeCell ref="I3:I4"/>
    <mergeCell ref="A4:H4"/>
    <mergeCell ref="A9:D9"/>
    <mergeCell ref="A10:B14"/>
    <mergeCell ref="C10:C11"/>
    <mergeCell ref="C12:C13"/>
    <mergeCell ref="C14:D14"/>
    <mergeCell ref="A33:B37"/>
    <mergeCell ref="C33:D33"/>
    <mergeCell ref="C34:D34"/>
    <mergeCell ref="C35:D35"/>
    <mergeCell ref="C36:D36"/>
    <mergeCell ref="C37:D37"/>
    <mergeCell ref="A26:C28"/>
    <mergeCell ref="A29:D29"/>
    <mergeCell ref="A30:B30"/>
    <mergeCell ref="C30:D30"/>
    <mergeCell ref="A32:B32"/>
    <mergeCell ref="C32:D32"/>
    <mergeCell ref="A48:B52"/>
    <mergeCell ref="C48:D48"/>
    <mergeCell ref="C50:D50"/>
    <mergeCell ref="C51:D51"/>
    <mergeCell ref="C52:D52"/>
    <mergeCell ref="A53:D53"/>
    <mergeCell ref="A38:D38"/>
    <mergeCell ref="A39:D39"/>
    <mergeCell ref="A40:D40"/>
    <mergeCell ref="A41:B47"/>
    <mergeCell ref="C41:D41"/>
    <mergeCell ref="C42:D42"/>
    <mergeCell ref="C43:D43"/>
    <mergeCell ref="C45:D45"/>
    <mergeCell ref="C46:D46"/>
    <mergeCell ref="C47:D47"/>
    <mergeCell ref="A54:D54"/>
    <mergeCell ref="A55:I55"/>
    <mergeCell ref="I57:I58"/>
    <mergeCell ref="A58:H58"/>
    <mergeCell ref="A60:D60"/>
    <mergeCell ref="A61:B64"/>
    <mergeCell ref="C61:D61"/>
    <mergeCell ref="C62:D62"/>
    <mergeCell ref="C63:D63"/>
    <mergeCell ref="C64:D64"/>
    <mergeCell ref="A65:B71"/>
    <mergeCell ref="C65:C66"/>
    <mergeCell ref="C67:C68"/>
    <mergeCell ref="C69:C70"/>
    <mergeCell ref="C71:D71"/>
    <mergeCell ref="A72:B76"/>
    <mergeCell ref="C72:D72"/>
    <mergeCell ref="C73:D73"/>
    <mergeCell ref="C74:D74"/>
    <mergeCell ref="C75:D75"/>
    <mergeCell ref="A82:B86"/>
    <mergeCell ref="C82:D82"/>
    <mergeCell ref="C84:D84"/>
    <mergeCell ref="C85:D85"/>
    <mergeCell ref="C86:D86"/>
    <mergeCell ref="A87:D87"/>
    <mergeCell ref="C76:D76"/>
    <mergeCell ref="A77:B81"/>
    <mergeCell ref="C77:D77"/>
    <mergeCell ref="C78:D78"/>
    <mergeCell ref="C79:D79"/>
    <mergeCell ref="C80:D80"/>
    <mergeCell ref="C81:D81"/>
    <mergeCell ref="A96:C96"/>
    <mergeCell ref="A99:D99"/>
    <mergeCell ref="A100:B102"/>
    <mergeCell ref="C100:C101"/>
    <mergeCell ref="C102:D102"/>
    <mergeCell ref="A103:C105"/>
    <mergeCell ref="A88:D88"/>
    <mergeCell ref="A89:D89"/>
    <mergeCell ref="A90:D90"/>
    <mergeCell ref="A91:D91"/>
    <mergeCell ref="A94:D94"/>
    <mergeCell ref="A95:B95"/>
    <mergeCell ref="A122:D122"/>
    <mergeCell ref="A123:D123"/>
    <mergeCell ref="A124:B124"/>
    <mergeCell ref="C124:D124"/>
    <mergeCell ref="A125:B125"/>
    <mergeCell ref="C125:D125"/>
    <mergeCell ref="A106:D106"/>
    <mergeCell ref="A107:D107"/>
    <mergeCell ref="A108:D108"/>
    <mergeCell ref="A115:I115"/>
    <mergeCell ref="I117:I118"/>
    <mergeCell ref="A118:H118"/>
    <mergeCell ref="A131:B131"/>
    <mergeCell ref="H131:I131"/>
    <mergeCell ref="A132:B132"/>
    <mergeCell ref="H132:I132"/>
    <mergeCell ref="C128:D128"/>
    <mergeCell ref="E128:E129"/>
    <mergeCell ref="F128:G128"/>
    <mergeCell ref="H128:I129"/>
    <mergeCell ref="A130:B130"/>
    <mergeCell ref="H130:I130"/>
  </mergeCells>
  <phoneticPr fontId="3"/>
  <printOptions horizontalCentered="1"/>
  <pageMargins left="0.78740157480314965" right="0.78740157480314965" top="0.78740157480314965" bottom="0.39370078740157483" header="0.51181102362204722" footer="0.51181102362204722"/>
  <pageSetup paperSize="9" scale="68" orientation="portrait" r:id="rId1"/>
  <headerFooter alignWithMargins="0"/>
  <rowBreaks count="2" manualBreakCount="2">
    <brk id="54" max="9" man="1"/>
    <brk id="114" max="9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9"/>
  <sheetViews>
    <sheetView zoomScale="70" zoomScaleNormal="70" zoomScaleSheetLayoutView="70" workbookViewId="0">
      <selection sqref="A1:I1"/>
    </sheetView>
  </sheetViews>
  <sheetFormatPr defaultRowHeight="15" x14ac:dyDescent="0.15"/>
  <cols>
    <col min="1" max="1" width="3.875" style="2" customWidth="1"/>
    <col min="2" max="2" width="6.5" style="2" customWidth="1"/>
    <col min="3" max="3" width="14.125" style="2" customWidth="1"/>
    <col min="4" max="4" width="16.75" style="2" customWidth="1"/>
    <col min="5" max="9" width="13.875" style="2" customWidth="1"/>
    <col min="10" max="10" width="4.75" style="1" customWidth="1"/>
    <col min="11" max="16384" width="9" style="2"/>
  </cols>
  <sheetData>
    <row r="1" spans="1:10" ht="28.5" x14ac:dyDescent="0.3">
      <c r="A1" s="205" t="s">
        <v>206</v>
      </c>
      <c r="B1" s="205"/>
      <c r="C1" s="205"/>
      <c r="D1" s="205"/>
      <c r="E1" s="205"/>
      <c r="F1" s="205"/>
      <c r="G1" s="205"/>
      <c r="H1" s="205"/>
      <c r="I1" s="205"/>
    </row>
    <row r="2" spans="1:10" ht="10.5" customHeight="1" x14ac:dyDescent="0.3">
      <c r="A2" s="3"/>
      <c r="B2" s="3"/>
      <c r="C2" s="3"/>
      <c r="D2" s="3"/>
      <c r="E2" s="3"/>
      <c r="F2" s="3"/>
      <c r="G2" s="3"/>
      <c r="H2" s="3"/>
      <c r="I2" s="3"/>
    </row>
    <row r="3" spans="1:10" ht="18" customHeight="1" x14ac:dyDescent="0.2">
      <c r="A3" s="4"/>
      <c r="B3" s="5"/>
      <c r="C3" s="5"/>
      <c r="D3" s="6"/>
      <c r="E3" s="6"/>
      <c r="F3" s="7"/>
      <c r="G3" s="7"/>
      <c r="H3" s="8"/>
      <c r="I3" s="206" t="s">
        <v>1</v>
      </c>
    </row>
    <row r="4" spans="1:10" ht="19.5" customHeight="1" x14ac:dyDescent="0.15">
      <c r="A4" s="207" t="s">
        <v>207</v>
      </c>
      <c r="B4" s="207"/>
      <c r="C4" s="207"/>
      <c r="D4" s="207"/>
      <c r="E4" s="207"/>
      <c r="F4" s="207"/>
      <c r="G4" s="207"/>
      <c r="H4" s="207"/>
      <c r="I4" s="206"/>
    </row>
    <row r="5" spans="1:10" ht="20.25" customHeight="1" x14ac:dyDescent="0.15">
      <c r="A5" s="9" t="s">
        <v>208</v>
      </c>
      <c r="B5" s="10"/>
      <c r="C5" s="10"/>
      <c r="D5" s="10"/>
      <c r="E5" s="10"/>
      <c r="F5" s="11"/>
      <c r="G5" s="11"/>
      <c r="H5" s="12"/>
      <c r="I5" s="12"/>
    </row>
    <row r="6" spans="1:10" ht="15" customHeight="1" x14ac:dyDescent="0.15">
      <c r="A6" s="6"/>
      <c r="B6" s="6"/>
      <c r="C6" s="6"/>
      <c r="D6" s="6"/>
      <c r="E6" s="6"/>
      <c r="F6" s="13"/>
      <c r="G6" s="13"/>
      <c r="H6" s="13"/>
      <c r="I6" s="13"/>
    </row>
    <row r="7" spans="1:10" ht="18" customHeight="1" x14ac:dyDescent="0.2">
      <c r="A7" s="5" t="s">
        <v>4</v>
      </c>
      <c r="B7" s="6"/>
      <c r="C7" s="6"/>
      <c r="D7" s="6"/>
      <c r="E7" s="6"/>
      <c r="F7" s="6"/>
      <c r="G7" s="6"/>
      <c r="H7" s="6"/>
      <c r="I7" s="6"/>
    </row>
    <row r="8" spans="1:10" s="17" customFormat="1" ht="18" customHeight="1" thickBot="1" x14ac:dyDescent="0.25">
      <c r="A8" s="15" t="s">
        <v>6</v>
      </c>
      <c r="B8" s="16"/>
      <c r="C8" s="16"/>
      <c r="D8" s="16"/>
      <c r="E8" s="16"/>
      <c r="F8" s="16"/>
      <c r="G8" s="16"/>
      <c r="H8" s="16"/>
      <c r="I8" s="16"/>
    </row>
    <row r="9" spans="1:10" ht="23.1" customHeight="1" thickBot="1" x14ac:dyDescent="0.2">
      <c r="A9" s="208" t="s">
        <v>209</v>
      </c>
      <c r="B9" s="209"/>
      <c r="C9" s="209"/>
      <c r="D9" s="210"/>
      <c r="E9" s="152" t="s">
        <v>8</v>
      </c>
      <c r="F9" s="19" t="s">
        <v>9</v>
      </c>
      <c r="G9" s="19" t="s">
        <v>10</v>
      </c>
      <c r="H9" s="19" t="s">
        <v>11</v>
      </c>
      <c r="I9" s="19" t="s">
        <v>210</v>
      </c>
      <c r="J9" s="139"/>
    </row>
    <row r="10" spans="1:10" ht="23.1" customHeight="1" x14ac:dyDescent="0.15">
      <c r="A10" s="211" t="s">
        <v>13</v>
      </c>
      <c r="B10" s="212"/>
      <c r="C10" s="217" t="s">
        <v>14</v>
      </c>
      <c r="D10" s="21" t="s">
        <v>15</v>
      </c>
      <c r="E10" s="22">
        <v>120121</v>
      </c>
      <c r="F10" s="23">
        <v>0</v>
      </c>
      <c r="G10" s="23">
        <v>120097</v>
      </c>
      <c r="H10" s="23">
        <v>24</v>
      </c>
      <c r="I10" s="176">
        <v>120121</v>
      </c>
      <c r="J10" s="139"/>
    </row>
    <row r="11" spans="1:10" ht="23.1" customHeight="1" x14ac:dyDescent="0.15">
      <c r="A11" s="213"/>
      <c r="B11" s="214"/>
      <c r="C11" s="218"/>
      <c r="D11" s="153" t="s">
        <v>211</v>
      </c>
      <c r="E11" s="26">
        <v>1034</v>
      </c>
      <c r="F11" s="27">
        <v>0</v>
      </c>
      <c r="G11" s="27">
        <v>1028</v>
      </c>
      <c r="H11" s="27">
        <v>6</v>
      </c>
      <c r="I11" s="137">
        <v>1034</v>
      </c>
      <c r="J11" s="144"/>
    </row>
    <row r="12" spans="1:10" ht="23.1" customHeight="1" x14ac:dyDescent="0.15">
      <c r="A12" s="213"/>
      <c r="B12" s="214"/>
      <c r="C12" s="219" t="s">
        <v>17</v>
      </c>
      <c r="D12" s="153" t="s">
        <v>18</v>
      </c>
      <c r="E12" s="26">
        <v>19433</v>
      </c>
      <c r="F12" s="27">
        <v>0</v>
      </c>
      <c r="G12" s="27">
        <v>19431</v>
      </c>
      <c r="H12" s="27">
        <v>2</v>
      </c>
      <c r="I12" s="137">
        <v>19433</v>
      </c>
      <c r="J12" s="144"/>
    </row>
    <row r="13" spans="1:10" ht="23.1" customHeight="1" x14ac:dyDescent="0.15">
      <c r="A13" s="213"/>
      <c r="B13" s="214"/>
      <c r="C13" s="218"/>
      <c r="D13" s="153" t="s">
        <v>19</v>
      </c>
      <c r="E13" s="26">
        <v>18028</v>
      </c>
      <c r="F13" s="27">
        <v>7</v>
      </c>
      <c r="G13" s="27">
        <v>18035</v>
      </c>
      <c r="H13" s="27">
        <v>0</v>
      </c>
      <c r="I13" s="137">
        <v>18035</v>
      </c>
      <c r="J13" s="139"/>
    </row>
    <row r="14" spans="1:10" ht="23.1" customHeight="1" x14ac:dyDescent="0.15">
      <c r="A14" s="215"/>
      <c r="B14" s="216"/>
      <c r="C14" s="220" t="s">
        <v>20</v>
      </c>
      <c r="D14" s="221"/>
      <c r="E14" s="29">
        <v>158616</v>
      </c>
      <c r="F14" s="27">
        <v>7</v>
      </c>
      <c r="G14" s="27">
        <v>158591</v>
      </c>
      <c r="H14" s="27">
        <v>32</v>
      </c>
      <c r="I14" s="137">
        <v>158623</v>
      </c>
      <c r="J14" s="139"/>
    </row>
    <row r="15" spans="1:10" ht="23.1" customHeight="1" x14ac:dyDescent="0.15">
      <c r="A15" s="188" t="s">
        <v>212</v>
      </c>
      <c r="B15" s="189"/>
      <c r="C15" s="190"/>
      <c r="D15" s="153" t="s">
        <v>18</v>
      </c>
      <c r="E15" s="30">
        <v>354833</v>
      </c>
      <c r="F15" s="27">
        <v>5182</v>
      </c>
      <c r="G15" s="27">
        <v>359791</v>
      </c>
      <c r="H15" s="27">
        <v>224</v>
      </c>
      <c r="I15" s="137">
        <v>360015</v>
      </c>
      <c r="J15" s="139"/>
    </row>
    <row r="16" spans="1:10" ht="23.1" customHeight="1" x14ac:dyDescent="0.15">
      <c r="A16" s="191"/>
      <c r="B16" s="192"/>
      <c r="C16" s="193"/>
      <c r="D16" s="153" t="s">
        <v>19</v>
      </c>
      <c r="E16" s="30">
        <v>286091</v>
      </c>
      <c r="F16" s="27">
        <v>9862</v>
      </c>
      <c r="G16" s="27">
        <v>295933</v>
      </c>
      <c r="H16" s="27">
        <v>20</v>
      </c>
      <c r="I16" s="137">
        <v>295953</v>
      </c>
      <c r="J16" s="139"/>
    </row>
    <row r="17" spans="1:10" ht="23.1" customHeight="1" x14ac:dyDescent="0.15">
      <c r="A17" s="194"/>
      <c r="B17" s="195"/>
      <c r="C17" s="196"/>
      <c r="D17" s="153" t="s">
        <v>22</v>
      </c>
      <c r="E17" s="31">
        <v>640924</v>
      </c>
      <c r="F17" s="27">
        <v>15044</v>
      </c>
      <c r="G17" s="27">
        <v>655724</v>
      </c>
      <c r="H17" s="26">
        <v>244</v>
      </c>
      <c r="I17" s="137">
        <v>655968</v>
      </c>
      <c r="J17" s="139"/>
    </row>
    <row r="18" spans="1:10" ht="23.1" customHeight="1" x14ac:dyDescent="0.15">
      <c r="A18" s="197" t="s">
        <v>23</v>
      </c>
      <c r="B18" s="198"/>
      <c r="C18" s="198"/>
      <c r="D18" s="154"/>
      <c r="E18" s="31">
        <v>0</v>
      </c>
      <c r="F18" s="27">
        <v>0</v>
      </c>
      <c r="G18" s="33" t="s">
        <v>24</v>
      </c>
      <c r="H18" s="34" t="s">
        <v>24</v>
      </c>
      <c r="I18" s="137">
        <v>0</v>
      </c>
      <c r="J18" s="139"/>
    </row>
    <row r="19" spans="1:10" ht="23.1" customHeight="1" x14ac:dyDescent="0.15">
      <c r="A19" s="188" t="s">
        <v>25</v>
      </c>
      <c r="B19" s="189"/>
      <c r="C19" s="190"/>
      <c r="D19" s="153" t="s">
        <v>18</v>
      </c>
      <c r="E19" s="30">
        <v>410</v>
      </c>
      <c r="F19" s="27">
        <v>3</v>
      </c>
      <c r="G19" s="27">
        <v>413</v>
      </c>
      <c r="H19" s="27">
        <v>0</v>
      </c>
      <c r="I19" s="137">
        <v>413</v>
      </c>
      <c r="J19" s="139"/>
    </row>
    <row r="20" spans="1:10" ht="23.1" customHeight="1" x14ac:dyDescent="0.15">
      <c r="A20" s="191"/>
      <c r="B20" s="192"/>
      <c r="C20" s="193"/>
      <c r="D20" s="153" t="s">
        <v>19</v>
      </c>
      <c r="E20" s="30">
        <v>7677</v>
      </c>
      <c r="F20" s="27">
        <v>96</v>
      </c>
      <c r="G20" s="27">
        <v>7773</v>
      </c>
      <c r="H20" s="27">
        <v>0</v>
      </c>
      <c r="I20" s="137">
        <v>7773</v>
      </c>
      <c r="J20" s="139"/>
    </row>
    <row r="21" spans="1:10" ht="23.1" customHeight="1" x14ac:dyDescent="0.15">
      <c r="A21" s="194"/>
      <c r="B21" s="195"/>
      <c r="C21" s="196"/>
      <c r="D21" s="153" t="s">
        <v>22</v>
      </c>
      <c r="E21" s="31">
        <v>8087</v>
      </c>
      <c r="F21" s="27">
        <v>99</v>
      </c>
      <c r="G21" s="27">
        <v>8186</v>
      </c>
      <c r="H21" s="26">
        <v>0</v>
      </c>
      <c r="I21" s="137">
        <v>8186</v>
      </c>
      <c r="J21" s="139"/>
    </row>
    <row r="22" spans="1:10" ht="23.1" customHeight="1" x14ac:dyDescent="0.15">
      <c r="A22" s="199" t="s">
        <v>26</v>
      </c>
      <c r="B22" s="200"/>
      <c r="C22" s="200"/>
      <c r="D22" s="201"/>
      <c r="E22" s="35">
        <v>1080</v>
      </c>
      <c r="F22" s="36">
        <v>0</v>
      </c>
      <c r="G22" s="36">
        <v>1080</v>
      </c>
      <c r="H22" s="36">
        <v>0</v>
      </c>
      <c r="I22" s="53">
        <v>1080</v>
      </c>
      <c r="J22" s="139"/>
    </row>
    <row r="23" spans="1:10" ht="23.1" customHeight="1" x14ac:dyDescent="0.15">
      <c r="A23" s="156"/>
      <c r="B23" s="157"/>
      <c r="C23" s="202" t="s">
        <v>213</v>
      </c>
      <c r="D23" s="203"/>
      <c r="E23" s="35">
        <v>66</v>
      </c>
      <c r="F23" s="36">
        <v>0</v>
      </c>
      <c r="G23" s="36">
        <v>66</v>
      </c>
      <c r="H23" s="36">
        <v>0</v>
      </c>
      <c r="I23" s="53">
        <v>66</v>
      </c>
      <c r="J23" s="139"/>
    </row>
    <row r="24" spans="1:10" ht="23.1" customHeight="1" x14ac:dyDescent="0.15">
      <c r="A24" s="156"/>
      <c r="B24" s="157"/>
      <c r="C24" s="40"/>
      <c r="D24" s="150" t="s">
        <v>28</v>
      </c>
      <c r="E24" s="35">
        <v>7</v>
      </c>
      <c r="F24" s="36">
        <v>0</v>
      </c>
      <c r="G24" s="36">
        <v>7</v>
      </c>
      <c r="H24" s="36">
        <v>0</v>
      </c>
      <c r="I24" s="53">
        <v>7</v>
      </c>
      <c r="J24" s="139"/>
    </row>
    <row r="25" spans="1:10" ht="23.1" customHeight="1" x14ac:dyDescent="0.15">
      <c r="A25" s="42"/>
      <c r="B25" s="43"/>
      <c r="C25" s="204" t="s">
        <v>29</v>
      </c>
      <c r="D25" s="203"/>
      <c r="E25" s="35">
        <v>412</v>
      </c>
      <c r="F25" s="36">
        <v>0</v>
      </c>
      <c r="G25" s="36">
        <v>412</v>
      </c>
      <c r="H25" s="36">
        <v>0</v>
      </c>
      <c r="I25" s="53">
        <v>412</v>
      </c>
      <c r="J25" s="139"/>
    </row>
    <row r="26" spans="1:10" ht="23.1" customHeight="1" x14ac:dyDescent="0.15">
      <c r="A26" s="229" t="s">
        <v>30</v>
      </c>
      <c r="B26" s="189"/>
      <c r="C26" s="190"/>
      <c r="D26" s="153" t="s">
        <v>31</v>
      </c>
      <c r="E26" s="26">
        <v>1522</v>
      </c>
      <c r="F26" s="27">
        <v>0</v>
      </c>
      <c r="G26" s="33" t="s">
        <v>24</v>
      </c>
      <c r="H26" s="33" t="s">
        <v>24</v>
      </c>
      <c r="I26" s="137">
        <v>1522</v>
      </c>
      <c r="J26" s="139"/>
    </row>
    <row r="27" spans="1:10" ht="23.1" customHeight="1" x14ac:dyDescent="0.15">
      <c r="A27" s="191"/>
      <c r="B27" s="192"/>
      <c r="C27" s="193"/>
      <c r="D27" s="153" t="s">
        <v>32</v>
      </c>
      <c r="E27" s="26">
        <v>6019</v>
      </c>
      <c r="F27" s="27">
        <v>0</v>
      </c>
      <c r="G27" s="33" t="s">
        <v>24</v>
      </c>
      <c r="H27" s="33" t="s">
        <v>24</v>
      </c>
      <c r="I27" s="137">
        <v>6019</v>
      </c>
      <c r="J27" s="139"/>
    </row>
    <row r="28" spans="1:10" ht="23.1" customHeight="1" x14ac:dyDescent="0.15">
      <c r="A28" s="194"/>
      <c r="B28" s="195"/>
      <c r="C28" s="196"/>
      <c r="D28" s="153" t="s">
        <v>20</v>
      </c>
      <c r="E28" s="26">
        <v>7541</v>
      </c>
      <c r="F28" s="27">
        <v>0</v>
      </c>
      <c r="G28" s="33" t="s">
        <v>24</v>
      </c>
      <c r="H28" s="33" t="s">
        <v>24</v>
      </c>
      <c r="I28" s="137">
        <v>7541</v>
      </c>
      <c r="J28" s="139"/>
    </row>
    <row r="29" spans="1:10" ht="23.1" customHeight="1" x14ac:dyDescent="0.15">
      <c r="A29" s="230" t="s">
        <v>33</v>
      </c>
      <c r="B29" s="231"/>
      <c r="C29" s="225"/>
      <c r="D29" s="226"/>
      <c r="E29" s="30">
        <v>384175</v>
      </c>
      <c r="F29" s="27">
        <v>0</v>
      </c>
      <c r="G29" s="33" t="s">
        <v>171</v>
      </c>
      <c r="H29" s="33" t="s">
        <v>121</v>
      </c>
      <c r="I29" s="137">
        <v>384175</v>
      </c>
      <c r="J29" s="139"/>
    </row>
    <row r="30" spans="1:10" ht="23.1" customHeight="1" x14ac:dyDescent="0.15">
      <c r="A30" s="232"/>
      <c r="B30" s="233"/>
      <c r="C30" s="202" t="s">
        <v>118</v>
      </c>
      <c r="D30" s="203"/>
      <c r="E30" s="30">
        <v>137173</v>
      </c>
      <c r="F30" s="27">
        <v>0</v>
      </c>
      <c r="G30" s="33" t="s">
        <v>153</v>
      </c>
      <c r="H30" s="33" t="s">
        <v>171</v>
      </c>
      <c r="I30" s="137">
        <v>137173</v>
      </c>
      <c r="J30" s="139"/>
    </row>
    <row r="31" spans="1:10" ht="23.1" customHeight="1" x14ac:dyDescent="0.15">
      <c r="A31" s="148"/>
      <c r="B31" s="149"/>
      <c r="C31" s="40"/>
      <c r="D31" s="150" t="s">
        <v>28</v>
      </c>
      <c r="E31" s="30">
        <v>16999</v>
      </c>
      <c r="F31" s="27">
        <v>0</v>
      </c>
      <c r="G31" s="33" t="s">
        <v>121</v>
      </c>
      <c r="H31" s="33" t="s">
        <v>171</v>
      </c>
      <c r="I31" s="137">
        <v>16999</v>
      </c>
      <c r="J31" s="139"/>
    </row>
    <row r="32" spans="1:10" ht="23.1" customHeight="1" x14ac:dyDescent="0.15">
      <c r="A32" s="232"/>
      <c r="B32" s="233"/>
      <c r="C32" s="225" t="s">
        <v>29</v>
      </c>
      <c r="D32" s="226"/>
      <c r="E32" s="30">
        <v>44125</v>
      </c>
      <c r="F32" s="27">
        <v>0</v>
      </c>
      <c r="G32" s="33" t="s">
        <v>171</v>
      </c>
      <c r="H32" s="33" t="s">
        <v>121</v>
      </c>
      <c r="I32" s="137">
        <v>44125</v>
      </c>
      <c r="J32" s="139"/>
    </row>
    <row r="33" spans="1:10" ht="23.1" customHeight="1" x14ac:dyDescent="0.15">
      <c r="A33" s="222" t="s">
        <v>214</v>
      </c>
      <c r="B33" s="223"/>
      <c r="C33" s="225" t="s">
        <v>168</v>
      </c>
      <c r="D33" s="226"/>
      <c r="E33" s="30">
        <v>10036</v>
      </c>
      <c r="F33" s="27">
        <v>28</v>
      </c>
      <c r="G33" s="27">
        <v>10063</v>
      </c>
      <c r="H33" s="27">
        <v>1</v>
      </c>
      <c r="I33" s="137">
        <v>10064</v>
      </c>
      <c r="J33" s="139"/>
    </row>
    <row r="34" spans="1:10" ht="23.1" customHeight="1" x14ac:dyDescent="0.15">
      <c r="A34" s="213"/>
      <c r="B34" s="224"/>
      <c r="C34" s="225" t="s">
        <v>215</v>
      </c>
      <c r="D34" s="226"/>
      <c r="E34" s="30">
        <v>2301</v>
      </c>
      <c r="F34" s="27">
        <v>11</v>
      </c>
      <c r="G34" s="27">
        <v>2311</v>
      </c>
      <c r="H34" s="27">
        <v>1</v>
      </c>
      <c r="I34" s="137">
        <v>2312</v>
      </c>
      <c r="J34" s="139"/>
    </row>
    <row r="35" spans="1:10" ht="23.1" customHeight="1" x14ac:dyDescent="0.15">
      <c r="A35" s="213"/>
      <c r="B35" s="224"/>
      <c r="C35" s="225" t="s">
        <v>169</v>
      </c>
      <c r="D35" s="226"/>
      <c r="E35" s="30">
        <v>1</v>
      </c>
      <c r="F35" s="27">
        <v>0</v>
      </c>
      <c r="G35" s="27">
        <v>1</v>
      </c>
      <c r="H35" s="27">
        <v>0</v>
      </c>
      <c r="I35" s="137">
        <v>1</v>
      </c>
      <c r="J35" s="139"/>
    </row>
    <row r="36" spans="1:10" ht="23.1" customHeight="1" x14ac:dyDescent="0.15">
      <c r="A36" s="213"/>
      <c r="B36" s="224"/>
      <c r="C36" s="225" t="s">
        <v>216</v>
      </c>
      <c r="D36" s="226"/>
      <c r="E36" s="30">
        <v>0</v>
      </c>
      <c r="F36" s="27">
        <v>0</v>
      </c>
      <c r="G36" s="27">
        <v>0</v>
      </c>
      <c r="H36" s="27">
        <v>0</v>
      </c>
      <c r="I36" s="137">
        <v>0</v>
      </c>
      <c r="J36" s="139"/>
    </row>
    <row r="37" spans="1:10" ht="23.1" customHeight="1" x14ac:dyDescent="0.15">
      <c r="A37" s="213"/>
      <c r="B37" s="224"/>
      <c r="C37" s="227" t="s">
        <v>20</v>
      </c>
      <c r="D37" s="228"/>
      <c r="E37" s="27">
        <v>12338</v>
      </c>
      <c r="F37" s="27">
        <v>39</v>
      </c>
      <c r="G37" s="27">
        <v>12375</v>
      </c>
      <c r="H37" s="27">
        <v>2</v>
      </c>
      <c r="I37" s="137">
        <v>12377</v>
      </c>
      <c r="J37" s="139"/>
    </row>
    <row r="38" spans="1:10" ht="23.1" customHeight="1" x14ac:dyDescent="0.15">
      <c r="A38" s="246" t="s">
        <v>44</v>
      </c>
      <c r="B38" s="247"/>
      <c r="C38" s="247"/>
      <c r="D38" s="248"/>
      <c r="E38" s="35">
        <v>15204</v>
      </c>
      <c r="F38" s="36">
        <v>0</v>
      </c>
      <c r="G38" s="46" t="s">
        <v>171</v>
      </c>
      <c r="H38" s="46" t="s">
        <v>171</v>
      </c>
      <c r="I38" s="53">
        <v>15204</v>
      </c>
      <c r="J38" s="139"/>
    </row>
    <row r="39" spans="1:10" ht="23.1" customHeight="1" x14ac:dyDescent="0.15">
      <c r="A39" s="246" t="s">
        <v>45</v>
      </c>
      <c r="B39" s="247"/>
      <c r="C39" s="247"/>
      <c r="D39" s="248"/>
      <c r="E39" s="35">
        <v>5758</v>
      </c>
      <c r="F39" s="36">
        <v>0</v>
      </c>
      <c r="G39" s="36">
        <v>5758</v>
      </c>
      <c r="H39" s="36">
        <v>0</v>
      </c>
      <c r="I39" s="53">
        <v>5758</v>
      </c>
      <c r="J39" s="139"/>
    </row>
    <row r="40" spans="1:10" ht="23.1" customHeight="1" x14ac:dyDescent="0.15">
      <c r="A40" s="246" t="s">
        <v>46</v>
      </c>
      <c r="B40" s="247"/>
      <c r="C40" s="247"/>
      <c r="D40" s="248"/>
      <c r="E40" s="35">
        <v>524</v>
      </c>
      <c r="F40" s="36">
        <v>0</v>
      </c>
      <c r="G40" s="36">
        <v>524</v>
      </c>
      <c r="H40" s="36">
        <v>0</v>
      </c>
      <c r="I40" s="53">
        <v>524</v>
      </c>
      <c r="J40" s="139"/>
    </row>
    <row r="41" spans="1:10" ht="23.1" customHeight="1" x14ac:dyDescent="0.15">
      <c r="A41" s="236" t="s">
        <v>47</v>
      </c>
      <c r="B41" s="249"/>
      <c r="C41" s="250"/>
      <c r="D41" s="251"/>
      <c r="E41" s="47">
        <v>147666</v>
      </c>
      <c r="F41" s="36">
        <v>0</v>
      </c>
      <c r="G41" s="46" t="s">
        <v>171</v>
      </c>
      <c r="H41" s="46" t="s">
        <v>171</v>
      </c>
      <c r="I41" s="53">
        <v>147666</v>
      </c>
      <c r="J41" s="147"/>
    </row>
    <row r="42" spans="1:10" ht="23.1" customHeight="1" x14ac:dyDescent="0.15">
      <c r="A42" s="236"/>
      <c r="B42" s="249"/>
      <c r="C42" s="252" t="s">
        <v>48</v>
      </c>
      <c r="D42" s="253"/>
      <c r="E42" s="35">
        <v>136939</v>
      </c>
      <c r="F42" s="36">
        <v>0</v>
      </c>
      <c r="G42" s="36">
        <v>136932</v>
      </c>
      <c r="H42" s="36">
        <v>7</v>
      </c>
      <c r="I42" s="53">
        <v>136939</v>
      </c>
      <c r="J42" s="139"/>
    </row>
    <row r="43" spans="1:10" ht="23.1" customHeight="1" x14ac:dyDescent="0.15">
      <c r="A43" s="236"/>
      <c r="B43" s="249"/>
      <c r="C43" s="254" t="s">
        <v>49</v>
      </c>
      <c r="D43" s="255"/>
      <c r="E43" s="48">
        <v>10056</v>
      </c>
      <c r="F43" s="36">
        <v>0</v>
      </c>
      <c r="G43" s="46" t="s">
        <v>171</v>
      </c>
      <c r="H43" s="46" t="s">
        <v>121</v>
      </c>
      <c r="I43" s="53">
        <v>10056</v>
      </c>
      <c r="J43" s="139"/>
    </row>
    <row r="44" spans="1:10" ht="23.1" customHeight="1" x14ac:dyDescent="0.15">
      <c r="A44" s="236"/>
      <c r="B44" s="249"/>
      <c r="C44" s="49"/>
      <c r="D44" s="50" t="s">
        <v>50</v>
      </c>
      <c r="E44" s="51">
        <v>4678</v>
      </c>
      <c r="F44" s="36">
        <v>0</v>
      </c>
      <c r="G44" s="46" t="s">
        <v>121</v>
      </c>
      <c r="H44" s="52" t="s">
        <v>121</v>
      </c>
      <c r="I44" s="53">
        <v>4678</v>
      </c>
      <c r="J44" s="139"/>
    </row>
    <row r="45" spans="1:10" ht="23.1" customHeight="1" x14ac:dyDescent="0.15">
      <c r="A45" s="236"/>
      <c r="B45" s="249"/>
      <c r="C45" s="244" t="s">
        <v>51</v>
      </c>
      <c r="D45" s="248"/>
      <c r="E45" s="48">
        <v>2</v>
      </c>
      <c r="F45" s="53">
        <v>0</v>
      </c>
      <c r="G45" s="46" t="s">
        <v>121</v>
      </c>
      <c r="H45" s="52" t="s">
        <v>121</v>
      </c>
      <c r="I45" s="53">
        <v>2</v>
      </c>
      <c r="J45" s="139"/>
    </row>
    <row r="46" spans="1:10" ht="23.1" customHeight="1" x14ac:dyDescent="0.15">
      <c r="A46" s="236"/>
      <c r="B46" s="249"/>
      <c r="C46" s="244" t="s">
        <v>52</v>
      </c>
      <c r="D46" s="248"/>
      <c r="E46" s="48">
        <v>0</v>
      </c>
      <c r="F46" s="53">
        <v>0</v>
      </c>
      <c r="G46" s="46" t="s">
        <v>153</v>
      </c>
      <c r="H46" s="52" t="s">
        <v>121</v>
      </c>
      <c r="I46" s="53">
        <v>0</v>
      </c>
      <c r="J46" s="139"/>
    </row>
    <row r="47" spans="1:10" ht="23.1" customHeight="1" x14ac:dyDescent="0.15">
      <c r="A47" s="236"/>
      <c r="B47" s="249"/>
      <c r="C47" s="244" t="s">
        <v>53</v>
      </c>
      <c r="D47" s="245"/>
      <c r="E47" s="48">
        <v>179</v>
      </c>
      <c r="F47" s="53">
        <v>0</v>
      </c>
      <c r="G47" s="36">
        <v>179</v>
      </c>
      <c r="H47" s="48">
        <v>0</v>
      </c>
      <c r="I47" s="53">
        <v>179</v>
      </c>
      <c r="J47" s="139"/>
    </row>
    <row r="48" spans="1:10" ht="23.1" customHeight="1" x14ac:dyDescent="0.15">
      <c r="A48" s="234" t="s">
        <v>54</v>
      </c>
      <c r="B48" s="235"/>
      <c r="C48" s="240" t="s">
        <v>49</v>
      </c>
      <c r="D48" s="241"/>
      <c r="E48" s="48">
        <v>53768</v>
      </c>
      <c r="F48" s="53">
        <v>0</v>
      </c>
      <c r="G48" s="46" t="s">
        <v>171</v>
      </c>
      <c r="H48" s="52" t="s">
        <v>121</v>
      </c>
      <c r="I48" s="53">
        <v>53768</v>
      </c>
      <c r="J48" s="139"/>
    </row>
    <row r="49" spans="1:10" ht="23.1" customHeight="1" x14ac:dyDescent="0.15">
      <c r="A49" s="236"/>
      <c r="B49" s="237"/>
      <c r="C49" s="54"/>
      <c r="D49" s="55" t="s">
        <v>50</v>
      </c>
      <c r="E49" s="48">
        <v>27383</v>
      </c>
      <c r="F49" s="53">
        <v>0</v>
      </c>
      <c r="G49" s="46" t="s">
        <v>78</v>
      </c>
      <c r="H49" s="52" t="s">
        <v>171</v>
      </c>
      <c r="I49" s="53">
        <v>27383</v>
      </c>
      <c r="J49" s="139"/>
    </row>
    <row r="50" spans="1:10" ht="23.1" customHeight="1" x14ac:dyDescent="0.15">
      <c r="A50" s="236"/>
      <c r="B50" s="237"/>
      <c r="C50" s="242" t="s">
        <v>55</v>
      </c>
      <c r="D50" s="243"/>
      <c r="E50" s="48">
        <v>0</v>
      </c>
      <c r="F50" s="53">
        <v>0</v>
      </c>
      <c r="G50" s="46" t="s">
        <v>121</v>
      </c>
      <c r="H50" s="52" t="s">
        <v>121</v>
      </c>
      <c r="I50" s="53">
        <v>0</v>
      </c>
      <c r="J50" s="139"/>
    </row>
    <row r="51" spans="1:10" ht="23.1" customHeight="1" x14ac:dyDescent="0.15">
      <c r="A51" s="236"/>
      <c r="B51" s="237"/>
      <c r="C51" s="242" t="s">
        <v>56</v>
      </c>
      <c r="D51" s="243"/>
      <c r="E51" s="48">
        <v>0</v>
      </c>
      <c r="F51" s="53">
        <v>0</v>
      </c>
      <c r="G51" s="46" t="s">
        <v>121</v>
      </c>
      <c r="H51" s="52" t="s">
        <v>171</v>
      </c>
      <c r="I51" s="53">
        <v>0</v>
      </c>
      <c r="J51" s="139"/>
    </row>
    <row r="52" spans="1:10" ht="23.1" customHeight="1" x14ac:dyDescent="0.15">
      <c r="A52" s="238"/>
      <c r="B52" s="239"/>
      <c r="C52" s="244" t="s">
        <v>53</v>
      </c>
      <c r="D52" s="245"/>
      <c r="E52" s="48">
        <v>5154</v>
      </c>
      <c r="F52" s="53">
        <v>0</v>
      </c>
      <c r="G52" s="36">
        <v>5154</v>
      </c>
      <c r="H52" s="48">
        <v>0</v>
      </c>
      <c r="I52" s="53">
        <v>5154</v>
      </c>
      <c r="J52" s="139"/>
    </row>
    <row r="53" spans="1:10" ht="23.1" customHeight="1" x14ac:dyDescent="0.15">
      <c r="A53" s="246" t="s">
        <v>57</v>
      </c>
      <c r="B53" s="247"/>
      <c r="C53" s="247"/>
      <c r="D53" s="248"/>
      <c r="E53" s="48">
        <v>451</v>
      </c>
      <c r="F53" s="53">
        <v>0</v>
      </c>
      <c r="G53" s="46" t="s">
        <v>121</v>
      </c>
      <c r="H53" s="52" t="s">
        <v>78</v>
      </c>
      <c r="I53" s="53">
        <v>451</v>
      </c>
      <c r="J53" s="139"/>
    </row>
    <row r="54" spans="1:10" ht="23.1" customHeight="1" thickBot="1" x14ac:dyDescent="0.2">
      <c r="A54" s="256" t="s">
        <v>58</v>
      </c>
      <c r="B54" s="257"/>
      <c r="C54" s="257"/>
      <c r="D54" s="258"/>
      <c r="E54" s="56">
        <v>0</v>
      </c>
      <c r="F54" s="57">
        <v>0</v>
      </c>
      <c r="G54" s="58" t="s">
        <v>121</v>
      </c>
      <c r="H54" s="59" t="s">
        <v>171</v>
      </c>
      <c r="I54" s="57">
        <v>0</v>
      </c>
      <c r="J54" s="139"/>
    </row>
    <row r="55" spans="1:10" ht="28.5" x14ac:dyDescent="0.3">
      <c r="A55" s="205" t="s">
        <v>161</v>
      </c>
      <c r="B55" s="205"/>
      <c r="C55" s="205"/>
      <c r="D55" s="205"/>
      <c r="E55" s="205"/>
      <c r="F55" s="205"/>
      <c r="G55" s="205"/>
      <c r="H55" s="205"/>
      <c r="I55" s="205"/>
    </row>
    <row r="56" spans="1:10" ht="12.75" customHeight="1" x14ac:dyDescent="0.3">
      <c r="A56" s="61"/>
      <c r="B56" s="61"/>
      <c r="C56" s="61"/>
      <c r="D56" s="61"/>
      <c r="E56" s="61"/>
      <c r="F56" s="61"/>
      <c r="G56" s="61"/>
      <c r="H56" s="61"/>
      <c r="I56" s="61"/>
    </row>
    <row r="57" spans="1:10" ht="15.75" customHeight="1" x14ac:dyDescent="0.2">
      <c r="A57" s="62"/>
      <c r="B57" s="63"/>
      <c r="C57" s="63"/>
      <c r="F57" s="7"/>
      <c r="G57" s="7"/>
      <c r="H57" s="8"/>
      <c r="I57" s="259" t="s">
        <v>1</v>
      </c>
    </row>
    <row r="58" spans="1:10" ht="23.25" customHeight="1" x14ac:dyDescent="0.15">
      <c r="A58" s="260" t="s">
        <v>217</v>
      </c>
      <c r="B58" s="261"/>
      <c r="C58" s="261"/>
      <c r="D58" s="261"/>
      <c r="E58" s="261"/>
      <c r="F58" s="261"/>
      <c r="G58" s="261"/>
      <c r="H58" s="261"/>
      <c r="I58" s="259"/>
    </row>
    <row r="59" spans="1:10" ht="20.25" customHeight="1" thickBot="1" x14ac:dyDescent="0.2">
      <c r="A59" s="64" t="s">
        <v>163</v>
      </c>
      <c r="B59" s="65"/>
      <c r="C59" s="65"/>
      <c r="D59" s="65"/>
      <c r="E59" s="10"/>
      <c r="F59" s="11"/>
      <c r="G59" s="11"/>
      <c r="H59" s="11"/>
      <c r="I59" s="13"/>
    </row>
    <row r="60" spans="1:10" ht="23.1" customHeight="1" thickBot="1" x14ac:dyDescent="0.2">
      <c r="A60" s="208" t="s">
        <v>145</v>
      </c>
      <c r="B60" s="209"/>
      <c r="C60" s="209"/>
      <c r="D60" s="210"/>
      <c r="E60" s="151" t="s">
        <v>8</v>
      </c>
      <c r="F60" s="19" t="s">
        <v>9</v>
      </c>
      <c r="G60" s="19" t="s">
        <v>10</v>
      </c>
      <c r="H60" s="19" t="s">
        <v>11</v>
      </c>
      <c r="I60" s="19" t="s">
        <v>218</v>
      </c>
      <c r="J60" s="139"/>
    </row>
    <row r="61" spans="1:10" ht="23.1" customHeight="1" x14ac:dyDescent="0.15">
      <c r="A61" s="262" t="s">
        <v>60</v>
      </c>
      <c r="B61" s="263"/>
      <c r="C61" s="227" t="s">
        <v>61</v>
      </c>
      <c r="D61" s="268"/>
      <c r="E61" s="67">
        <v>356</v>
      </c>
      <c r="F61" s="68">
        <v>0</v>
      </c>
      <c r="G61" s="33" t="s">
        <v>121</v>
      </c>
      <c r="H61" s="69" t="s">
        <v>171</v>
      </c>
      <c r="I61" s="53">
        <v>356</v>
      </c>
      <c r="J61" s="139"/>
    </row>
    <row r="62" spans="1:10" ht="23.1" customHeight="1" x14ac:dyDescent="0.15">
      <c r="A62" s="264"/>
      <c r="B62" s="265"/>
      <c r="C62" s="227" t="s">
        <v>62</v>
      </c>
      <c r="D62" s="268"/>
      <c r="E62" s="67">
        <v>3579</v>
      </c>
      <c r="F62" s="68">
        <v>32</v>
      </c>
      <c r="G62" s="33" t="s">
        <v>171</v>
      </c>
      <c r="H62" s="69" t="s">
        <v>78</v>
      </c>
      <c r="I62" s="53">
        <v>3611</v>
      </c>
      <c r="J62" s="139"/>
    </row>
    <row r="63" spans="1:10" ht="23.1" customHeight="1" x14ac:dyDescent="0.15">
      <c r="A63" s="264"/>
      <c r="B63" s="265"/>
      <c r="C63" s="227" t="s">
        <v>63</v>
      </c>
      <c r="D63" s="268"/>
      <c r="E63" s="67">
        <v>134</v>
      </c>
      <c r="F63" s="68">
        <v>3</v>
      </c>
      <c r="G63" s="33" t="s">
        <v>171</v>
      </c>
      <c r="H63" s="69" t="s">
        <v>121</v>
      </c>
      <c r="I63" s="53">
        <v>137</v>
      </c>
      <c r="J63" s="139"/>
    </row>
    <row r="64" spans="1:10" ht="23.1" customHeight="1" x14ac:dyDescent="0.15">
      <c r="A64" s="266"/>
      <c r="B64" s="267"/>
      <c r="C64" s="227" t="s">
        <v>20</v>
      </c>
      <c r="D64" s="228"/>
      <c r="E64" s="27">
        <v>4069</v>
      </c>
      <c r="F64" s="27">
        <v>35</v>
      </c>
      <c r="G64" s="33" t="s">
        <v>153</v>
      </c>
      <c r="H64" s="33" t="s">
        <v>121</v>
      </c>
      <c r="I64" s="137">
        <v>4104</v>
      </c>
      <c r="J64" s="139"/>
    </row>
    <row r="65" spans="1:10" ht="23.1" customHeight="1" x14ac:dyDescent="0.15">
      <c r="A65" s="262" t="s">
        <v>219</v>
      </c>
      <c r="B65" s="263"/>
      <c r="C65" s="231" t="s">
        <v>65</v>
      </c>
      <c r="D65" s="70" t="s">
        <v>172</v>
      </c>
      <c r="E65" s="30">
        <v>0</v>
      </c>
      <c r="F65" s="27">
        <v>0</v>
      </c>
      <c r="G65" s="27">
        <v>0</v>
      </c>
      <c r="H65" s="27">
        <v>0</v>
      </c>
      <c r="I65" s="53">
        <v>0</v>
      </c>
      <c r="J65" s="139"/>
    </row>
    <row r="66" spans="1:10" ht="23.1" customHeight="1" x14ac:dyDescent="0.15">
      <c r="A66" s="264"/>
      <c r="B66" s="265"/>
      <c r="C66" s="271"/>
      <c r="D66" s="70" t="s">
        <v>146</v>
      </c>
      <c r="E66" s="30">
        <v>332</v>
      </c>
      <c r="F66" s="27">
        <v>0</v>
      </c>
      <c r="G66" s="27">
        <v>332</v>
      </c>
      <c r="H66" s="27">
        <v>0</v>
      </c>
      <c r="I66" s="53">
        <v>332</v>
      </c>
      <c r="J66" s="139"/>
    </row>
    <row r="67" spans="1:10" ht="23.1" customHeight="1" x14ac:dyDescent="0.15">
      <c r="A67" s="264"/>
      <c r="B67" s="265"/>
      <c r="C67" s="231" t="s">
        <v>220</v>
      </c>
      <c r="D67" s="70" t="s">
        <v>135</v>
      </c>
      <c r="E67" s="30">
        <v>1</v>
      </c>
      <c r="F67" s="27">
        <v>0</v>
      </c>
      <c r="G67" s="27">
        <v>1</v>
      </c>
      <c r="H67" s="27">
        <v>0</v>
      </c>
      <c r="I67" s="53">
        <v>1</v>
      </c>
      <c r="J67" s="139"/>
    </row>
    <row r="68" spans="1:10" ht="23.1" customHeight="1" x14ac:dyDescent="0.15">
      <c r="A68" s="264"/>
      <c r="B68" s="265"/>
      <c r="C68" s="271"/>
      <c r="D68" s="70" t="s">
        <v>146</v>
      </c>
      <c r="E68" s="30">
        <v>3436</v>
      </c>
      <c r="F68" s="27">
        <v>24</v>
      </c>
      <c r="G68" s="27">
        <v>3460</v>
      </c>
      <c r="H68" s="27">
        <v>0</v>
      </c>
      <c r="I68" s="53">
        <v>3460</v>
      </c>
      <c r="J68" s="139"/>
    </row>
    <row r="69" spans="1:10" ht="23.1" customHeight="1" x14ac:dyDescent="0.15">
      <c r="A69" s="264"/>
      <c r="B69" s="265"/>
      <c r="C69" s="231" t="s">
        <v>221</v>
      </c>
      <c r="D69" s="70" t="s">
        <v>135</v>
      </c>
      <c r="E69" s="30">
        <v>0</v>
      </c>
      <c r="F69" s="27">
        <v>0</v>
      </c>
      <c r="G69" s="27">
        <v>0</v>
      </c>
      <c r="H69" s="27">
        <v>0</v>
      </c>
      <c r="I69" s="53">
        <v>0</v>
      </c>
      <c r="J69" s="139"/>
    </row>
    <row r="70" spans="1:10" ht="23.1" customHeight="1" x14ac:dyDescent="0.15">
      <c r="A70" s="264"/>
      <c r="B70" s="265"/>
      <c r="C70" s="271"/>
      <c r="D70" s="70" t="s">
        <v>67</v>
      </c>
      <c r="E70" s="30">
        <v>129</v>
      </c>
      <c r="F70" s="27">
        <v>3</v>
      </c>
      <c r="G70" s="27">
        <v>132</v>
      </c>
      <c r="H70" s="27">
        <v>0</v>
      </c>
      <c r="I70" s="53">
        <v>132</v>
      </c>
      <c r="J70" s="139"/>
    </row>
    <row r="71" spans="1:10" ht="23.1" customHeight="1" x14ac:dyDescent="0.15">
      <c r="A71" s="269"/>
      <c r="B71" s="270"/>
      <c r="C71" s="227" t="s">
        <v>20</v>
      </c>
      <c r="D71" s="228"/>
      <c r="E71" s="27">
        <v>3898</v>
      </c>
      <c r="F71" s="27">
        <v>27</v>
      </c>
      <c r="G71" s="27">
        <v>3925</v>
      </c>
      <c r="H71" s="27">
        <v>0</v>
      </c>
      <c r="I71" s="53">
        <v>3925</v>
      </c>
      <c r="J71" s="139"/>
    </row>
    <row r="72" spans="1:10" ht="23.1" customHeight="1" x14ac:dyDescent="0.15">
      <c r="A72" s="262" t="s">
        <v>157</v>
      </c>
      <c r="B72" s="263"/>
      <c r="C72" s="225" t="s">
        <v>222</v>
      </c>
      <c r="D72" s="226"/>
      <c r="E72" s="71">
        <v>394</v>
      </c>
      <c r="F72" s="72">
        <v>0</v>
      </c>
      <c r="G72" s="27">
        <v>391</v>
      </c>
      <c r="H72" s="27">
        <v>3</v>
      </c>
      <c r="I72" s="53">
        <v>394</v>
      </c>
      <c r="J72" s="139"/>
    </row>
    <row r="73" spans="1:10" ht="23.1" customHeight="1" x14ac:dyDescent="0.15">
      <c r="A73" s="264"/>
      <c r="B73" s="265"/>
      <c r="C73" s="225" t="s">
        <v>139</v>
      </c>
      <c r="D73" s="226"/>
      <c r="E73" s="71">
        <v>3625</v>
      </c>
      <c r="F73" s="72">
        <v>33</v>
      </c>
      <c r="G73" s="27">
        <v>3658</v>
      </c>
      <c r="H73" s="27">
        <v>0</v>
      </c>
      <c r="I73" s="53">
        <v>3658</v>
      </c>
      <c r="J73" s="139"/>
    </row>
    <row r="74" spans="1:10" ht="23.1" customHeight="1" x14ac:dyDescent="0.15">
      <c r="A74" s="264"/>
      <c r="B74" s="265"/>
      <c r="C74" s="225" t="s">
        <v>74</v>
      </c>
      <c r="D74" s="226"/>
      <c r="E74" s="71">
        <v>144</v>
      </c>
      <c r="F74" s="72">
        <v>3</v>
      </c>
      <c r="G74" s="27">
        <v>147</v>
      </c>
      <c r="H74" s="27">
        <v>0</v>
      </c>
      <c r="I74" s="53">
        <v>147</v>
      </c>
      <c r="J74" s="139"/>
    </row>
    <row r="75" spans="1:10" ht="23.1" customHeight="1" x14ac:dyDescent="0.15">
      <c r="A75" s="264"/>
      <c r="B75" s="265"/>
      <c r="C75" s="225" t="s">
        <v>75</v>
      </c>
      <c r="D75" s="226"/>
      <c r="E75" s="71">
        <v>44</v>
      </c>
      <c r="F75" s="72">
        <v>0</v>
      </c>
      <c r="G75" s="27">
        <v>43</v>
      </c>
      <c r="H75" s="27">
        <v>1</v>
      </c>
      <c r="I75" s="53">
        <v>44</v>
      </c>
      <c r="J75" s="139"/>
    </row>
    <row r="76" spans="1:10" ht="23.1" customHeight="1" x14ac:dyDescent="0.15">
      <c r="A76" s="269"/>
      <c r="B76" s="270"/>
      <c r="C76" s="227" t="s">
        <v>20</v>
      </c>
      <c r="D76" s="228"/>
      <c r="E76" s="72">
        <v>4207</v>
      </c>
      <c r="F76" s="72">
        <v>36</v>
      </c>
      <c r="G76" s="72">
        <v>4239</v>
      </c>
      <c r="H76" s="72">
        <v>4</v>
      </c>
      <c r="I76" s="53">
        <v>4243</v>
      </c>
      <c r="J76" s="139"/>
    </row>
    <row r="77" spans="1:10" ht="23.1" customHeight="1" x14ac:dyDescent="0.15">
      <c r="A77" s="262" t="s">
        <v>76</v>
      </c>
      <c r="B77" s="263"/>
      <c r="C77" s="225" t="s">
        <v>222</v>
      </c>
      <c r="D77" s="226"/>
      <c r="E77" s="30">
        <v>2876</v>
      </c>
      <c r="F77" s="27">
        <v>0</v>
      </c>
      <c r="G77" s="33" t="s">
        <v>121</v>
      </c>
      <c r="H77" s="33" t="s">
        <v>171</v>
      </c>
      <c r="I77" s="53">
        <v>2876</v>
      </c>
      <c r="J77" s="139"/>
    </row>
    <row r="78" spans="1:10" ht="23.1" customHeight="1" x14ac:dyDescent="0.15">
      <c r="A78" s="264"/>
      <c r="B78" s="265"/>
      <c r="C78" s="225" t="s">
        <v>139</v>
      </c>
      <c r="D78" s="226"/>
      <c r="E78" s="30">
        <v>29291</v>
      </c>
      <c r="F78" s="27">
        <v>457</v>
      </c>
      <c r="G78" s="33" t="s">
        <v>121</v>
      </c>
      <c r="H78" s="33" t="s">
        <v>121</v>
      </c>
      <c r="I78" s="53">
        <v>29748</v>
      </c>
      <c r="J78" s="139"/>
    </row>
    <row r="79" spans="1:10" ht="23.1" customHeight="1" x14ac:dyDescent="0.15">
      <c r="A79" s="264"/>
      <c r="B79" s="265"/>
      <c r="C79" s="225" t="s">
        <v>77</v>
      </c>
      <c r="D79" s="226"/>
      <c r="E79" s="30">
        <v>931</v>
      </c>
      <c r="F79" s="27">
        <v>16</v>
      </c>
      <c r="G79" s="33" t="s">
        <v>171</v>
      </c>
      <c r="H79" s="33" t="s">
        <v>121</v>
      </c>
      <c r="I79" s="53">
        <v>947</v>
      </c>
      <c r="J79" s="139"/>
    </row>
    <row r="80" spans="1:10" ht="23.1" customHeight="1" x14ac:dyDescent="0.15">
      <c r="A80" s="264"/>
      <c r="B80" s="265"/>
      <c r="C80" s="231" t="s">
        <v>75</v>
      </c>
      <c r="D80" s="282"/>
      <c r="E80" s="73">
        <v>265</v>
      </c>
      <c r="F80" s="74">
        <v>0</v>
      </c>
      <c r="G80" s="33" t="s">
        <v>171</v>
      </c>
      <c r="H80" s="33" t="s">
        <v>121</v>
      </c>
      <c r="I80" s="138">
        <v>265</v>
      </c>
      <c r="J80" s="139"/>
    </row>
    <row r="81" spans="1:10" ht="23.1" customHeight="1" x14ac:dyDescent="0.15">
      <c r="A81" s="269"/>
      <c r="B81" s="270"/>
      <c r="C81" s="283" t="s">
        <v>20</v>
      </c>
      <c r="D81" s="226"/>
      <c r="E81" s="30">
        <v>33363</v>
      </c>
      <c r="F81" s="27">
        <v>473</v>
      </c>
      <c r="G81" s="33" t="s">
        <v>121</v>
      </c>
      <c r="H81" s="33" t="s">
        <v>121</v>
      </c>
      <c r="I81" s="137">
        <v>33836</v>
      </c>
      <c r="J81" s="139"/>
    </row>
    <row r="82" spans="1:10" ht="23.1" customHeight="1" x14ac:dyDescent="0.15">
      <c r="A82" s="262" t="s">
        <v>79</v>
      </c>
      <c r="B82" s="272"/>
      <c r="C82" s="275" t="s">
        <v>13</v>
      </c>
      <c r="D82" s="276"/>
      <c r="E82" s="30">
        <v>36481</v>
      </c>
      <c r="F82" s="27">
        <v>0</v>
      </c>
      <c r="G82" s="33" t="s">
        <v>171</v>
      </c>
      <c r="H82" s="33" t="s">
        <v>121</v>
      </c>
      <c r="I82" s="137">
        <v>36481</v>
      </c>
      <c r="J82" s="139"/>
    </row>
    <row r="83" spans="1:10" ht="23.1" customHeight="1" x14ac:dyDescent="0.15">
      <c r="A83" s="264"/>
      <c r="B83" s="273"/>
      <c r="C83" s="75"/>
      <c r="D83" s="76" t="s">
        <v>80</v>
      </c>
      <c r="E83" s="77">
        <v>36415</v>
      </c>
      <c r="F83" s="36">
        <v>0</v>
      </c>
      <c r="G83" s="46" t="s">
        <v>121</v>
      </c>
      <c r="H83" s="46" t="s">
        <v>223</v>
      </c>
      <c r="I83" s="53">
        <v>36415</v>
      </c>
      <c r="J83" s="139"/>
    </row>
    <row r="84" spans="1:10" ht="23.1" customHeight="1" x14ac:dyDescent="0.15">
      <c r="A84" s="274"/>
      <c r="B84" s="273"/>
      <c r="C84" s="277" t="s">
        <v>81</v>
      </c>
      <c r="D84" s="276"/>
      <c r="E84" s="30">
        <v>9700</v>
      </c>
      <c r="F84" s="27">
        <v>0</v>
      </c>
      <c r="G84" s="33" t="s">
        <v>78</v>
      </c>
      <c r="H84" s="33" t="s">
        <v>78</v>
      </c>
      <c r="I84" s="137">
        <v>9700</v>
      </c>
      <c r="J84" s="139"/>
    </row>
    <row r="85" spans="1:10" ht="23.1" customHeight="1" x14ac:dyDescent="0.15">
      <c r="A85" s="274"/>
      <c r="B85" s="273"/>
      <c r="C85" s="277" t="s">
        <v>82</v>
      </c>
      <c r="D85" s="276"/>
      <c r="E85" s="30">
        <v>552</v>
      </c>
      <c r="F85" s="27">
        <v>0</v>
      </c>
      <c r="G85" s="33" t="s">
        <v>78</v>
      </c>
      <c r="H85" s="33" t="s">
        <v>78</v>
      </c>
      <c r="I85" s="137">
        <v>552</v>
      </c>
      <c r="J85" s="139"/>
    </row>
    <row r="86" spans="1:10" ht="23.1" customHeight="1" x14ac:dyDescent="0.15">
      <c r="A86" s="274"/>
      <c r="B86" s="273"/>
      <c r="C86" s="275" t="s">
        <v>20</v>
      </c>
      <c r="D86" s="278"/>
      <c r="E86" s="67">
        <v>46733</v>
      </c>
      <c r="F86" s="72">
        <v>0</v>
      </c>
      <c r="G86" s="33" t="s">
        <v>121</v>
      </c>
      <c r="H86" s="78" t="s">
        <v>121</v>
      </c>
      <c r="I86" s="68">
        <v>46733</v>
      </c>
      <c r="J86" s="139"/>
    </row>
    <row r="87" spans="1:10" ht="23.1" customHeight="1" thickBot="1" x14ac:dyDescent="0.2">
      <c r="A87" s="279" t="s">
        <v>83</v>
      </c>
      <c r="B87" s="280"/>
      <c r="C87" s="280"/>
      <c r="D87" s="281"/>
      <c r="E87" s="79">
        <v>301874</v>
      </c>
      <c r="F87" s="80">
        <v>7</v>
      </c>
      <c r="G87" s="46" t="s">
        <v>121</v>
      </c>
      <c r="H87" s="46" t="s">
        <v>121</v>
      </c>
      <c r="I87" s="53">
        <v>301881</v>
      </c>
      <c r="J87" s="139"/>
    </row>
    <row r="88" spans="1:10" ht="23.1" customHeight="1" thickBot="1" x14ac:dyDescent="0.2">
      <c r="A88" s="306" t="s">
        <v>141</v>
      </c>
      <c r="B88" s="307"/>
      <c r="C88" s="307"/>
      <c r="D88" s="308"/>
      <c r="E88" s="81">
        <v>812914</v>
      </c>
      <c r="F88" s="81">
        <v>15186</v>
      </c>
      <c r="G88" s="81">
        <v>827820</v>
      </c>
      <c r="H88" s="81">
        <v>280</v>
      </c>
      <c r="I88" s="82">
        <v>828100</v>
      </c>
      <c r="J88" s="139"/>
    </row>
    <row r="89" spans="1:10" ht="23.1" customHeight="1" thickBot="1" x14ac:dyDescent="0.2">
      <c r="A89" s="306" t="s">
        <v>85</v>
      </c>
      <c r="B89" s="307"/>
      <c r="C89" s="307"/>
      <c r="D89" s="308"/>
      <c r="E89" s="83">
        <v>1445493</v>
      </c>
      <c r="F89" s="83">
        <v>15225</v>
      </c>
      <c r="G89" s="84" t="s">
        <v>78</v>
      </c>
      <c r="H89" s="84" t="s">
        <v>78</v>
      </c>
      <c r="I89" s="82">
        <v>1460718</v>
      </c>
      <c r="J89" s="139"/>
    </row>
    <row r="90" spans="1:10" ht="23.1" customHeight="1" thickBot="1" x14ac:dyDescent="0.2">
      <c r="A90" s="306" t="s">
        <v>86</v>
      </c>
      <c r="B90" s="307"/>
      <c r="C90" s="307"/>
      <c r="D90" s="308"/>
      <c r="E90" s="85" t="s">
        <v>78</v>
      </c>
      <c r="F90" s="84" t="s">
        <v>78</v>
      </c>
      <c r="G90" s="84" t="s">
        <v>78</v>
      </c>
      <c r="H90" s="84" t="s">
        <v>78</v>
      </c>
      <c r="I90" s="82">
        <v>323875</v>
      </c>
      <c r="J90" s="139"/>
    </row>
    <row r="91" spans="1:10" ht="23.1" customHeight="1" thickBot="1" x14ac:dyDescent="0.2">
      <c r="A91" s="306" t="s">
        <v>87</v>
      </c>
      <c r="B91" s="307"/>
      <c r="C91" s="307"/>
      <c r="D91" s="308"/>
      <c r="E91" s="87">
        <v>0.10447240447703589</v>
      </c>
      <c r="F91" s="88"/>
      <c r="G91" s="1"/>
      <c r="J91" s="2"/>
    </row>
    <row r="92" spans="1:10" s="17" customFormat="1" ht="9.9499999999999993" customHeight="1" x14ac:dyDescent="0.15">
      <c r="A92" s="16"/>
      <c r="B92" s="16"/>
      <c r="C92" s="16"/>
      <c r="D92" s="16"/>
      <c r="E92" s="16"/>
      <c r="F92" s="89"/>
      <c r="G92" s="89"/>
      <c r="H92" s="89"/>
      <c r="I92" s="89"/>
    </row>
    <row r="93" spans="1:10" s="17" customFormat="1" ht="17.25" customHeight="1" thickBot="1" x14ac:dyDescent="0.2">
      <c r="A93" s="90" t="s">
        <v>88</v>
      </c>
      <c r="C93" s="90"/>
      <c r="D93" s="90"/>
      <c r="E93" s="91"/>
      <c r="F93" s="91"/>
      <c r="G93" s="91"/>
      <c r="H93" s="91"/>
      <c r="I93" s="92"/>
    </row>
    <row r="94" spans="1:10" s="17" customFormat="1" ht="18.75" customHeight="1" thickBot="1" x14ac:dyDescent="0.2">
      <c r="A94" s="287" t="s">
        <v>7</v>
      </c>
      <c r="B94" s="288"/>
      <c r="C94" s="288"/>
      <c r="D94" s="289"/>
      <c r="E94" s="155" t="s">
        <v>8</v>
      </c>
      <c r="F94" s="94" t="s">
        <v>9</v>
      </c>
      <c r="G94" s="94" t="s">
        <v>10</v>
      </c>
      <c r="H94" s="94" t="s">
        <v>11</v>
      </c>
      <c r="I94" s="95" t="s">
        <v>90</v>
      </c>
      <c r="J94" s="96"/>
    </row>
    <row r="95" spans="1:10" s="17" customFormat="1" ht="23.1" customHeight="1" thickBot="1" x14ac:dyDescent="0.2">
      <c r="A95" s="309" t="s">
        <v>73</v>
      </c>
      <c r="B95" s="310"/>
      <c r="C95" s="97" t="s">
        <v>144</v>
      </c>
      <c r="D95" s="98" t="s">
        <v>15</v>
      </c>
      <c r="E95" s="99">
        <v>0</v>
      </c>
      <c r="F95" s="100">
        <v>0</v>
      </c>
      <c r="G95" s="100">
        <v>0</v>
      </c>
      <c r="H95" s="101" t="s">
        <v>24</v>
      </c>
      <c r="I95" s="86">
        <v>0</v>
      </c>
    </row>
    <row r="96" spans="1:10" s="17" customFormat="1" ht="23.1" customHeight="1" thickBot="1" x14ac:dyDescent="0.2">
      <c r="A96" s="284" t="s">
        <v>93</v>
      </c>
      <c r="B96" s="285"/>
      <c r="C96" s="286"/>
      <c r="D96" s="98" t="s">
        <v>18</v>
      </c>
      <c r="E96" s="99">
        <v>312973</v>
      </c>
      <c r="F96" s="100">
        <v>2779</v>
      </c>
      <c r="G96" s="100">
        <v>315752</v>
      </c>
      <c r="H96" s="101" t="s">
        <v>78</v>
      </c>
      <c r="I96" s="102">
        <v>315752</v>
      </c>
    </row>
    <row r="97" spans="1:10" s="17" customFormat="1" ht="9.75" customHeight="1" x14ac:dyDescent="0.15">
      <c r="A97" s="103"/>
      <c r="B97" s="103"/>
      <c r="C97" s="103"/>
      <c r="D97" s="103"/>
      <c r="E97" s="103"/>
      <c r="F97" s="103"/>
      <c r="G97" s="103"/>
      <c r="H97" s="103"/>
      <c r="I97" s="103"/>
    </row>
    <row r="98" spans="1:10" s="17" customFormat="1" ht="17.25" customHeight="1" thickBot="1" x14ac:dyDescent="0.2">
      <c r="A98" s="90" t="s">
        <v>94</v>
      </c>
      <c r="C98" s="90"/>
      <c r="D98" s="90"/>
      <c r="E98" s="91"/>
      <c r="F98" s="91"/>
      <c r="G98" s="91"/>
      <c r="H98" s="91"/>
      <c r="I98" s="92"/>
    </row>
    <row r="99" spans="1:10" s="17" customFormat="1" ht="18.75" customHeight="1" thickBot="1" x14ac:dyDescent="0.2">
      <c r="A99" s="287" t="s">
        <v>145</v>
      </c>
      <c r="B99" s="288"/>
      <c r="C99" s="288"/>
      <c r="D99" s="289"/>
      <c r="E99" s="155" t="s">
        <v>8</v>
      </c>
      <c r="F99" s="94" t="s">
        <v>9</v>
      </c>
      <c r="G99" s="94" t="s">
        <v>10</v>
      </c>
      <c r="H99" s="94" t="s">
        <v>11</v>
      </c>
      <c r="I99" s="94" t="s">
        <v>132</v>
      </c>
      <c r="J99" s="146"/>
    </row>
    <row r="100" spans="1:10" s="17" customFormat="1" ht="23.1" customHeight="1" x14ac:dyDescent="0.15">
      <c r="A100" s="290" t="s">
        <v>13</v>
      </c>
      <c r="B100" s="291"/>
      <c r="C100" s="296" t="s">
        <v>92</v>
      </c>
      <c r="D100" s="158" t="s">
        <v>15</v>
      </c>
      <c r="E100" s="105">
        <v>120121</v>
      </c>
      <c r="F100" s="106">
        <v>0</v>
      </c>
      <c r="G100" s="106">
        <v>120097</v>
      </c>
      <c r="H100" s="106">
        <v>24</v>
      </c>
      <c r="I100" s="140">
        <v>120121</v>
      </c>
      <c r="J100" s="142"/>
    </row>
    <row r="101" spans="1:10" s="17" customFormat="1" ht="23.1" customHeight="1" x14ac:dyDescent="0.15">
      <c r="A101" s="292"/>
      <c r="B101" s="293"/>
      <c r="C101" s="297"/>
      <c r="D101" s="150" t="s">
        <v>67</v>
      </c>
      <c r="E101" s="35">
        <v>1034</v>
      </c>
      <c r="F101" s="35">
        <v>0</v>
      </c>
      <c r="G101" s="35">
        <v>1028</v>
      </c>
      <c r="H101" s="35">
        <v>6</v>
      </c>
      <c r="I101" s="48">
        <v>1034</v>
      </c>
      <c r="J101" s="143"/>
    </row>
    <row r="102" spans="1:10" s="17" customFormat="1" ht="23.1" customHeight="1" thickBot="1" x14ac:dyDescent="0.2">
      <c r="A102" s="294"/>
      <c r="B102" s="295"/>
      <c r="C102" s="298" t="s">
        <v>20</v>
      </c>
      <c r="D102" s="258"/>
      <c r="E102" s="56">
        <v>121155</v>
      </c>
      <c r="F102" s="107">
        <v>0</v>
      </c>
      <c r="G102" s="107">
        <v>121125</v>
      </c>
      <c r="H102" s="107">
        <v>30</v>
      </c>
      <c r="I102" s="57">
        <v>121155</v>
      </c>
      <c r="J102" s="142"/>
    </row>
    <row r="103" spans="1:10" s="17" customFormat="1" ht="23.1" customHeight="1" x14ac:dyDescent="0.15">
      <c r="A103" s="299" t="s">
        <v>139</v>
      </c>
      <c r="B103" s="300"/>
      <c r="C103" s="301"/>
      <c r="D103" s="158" t="s">
        <v>18</v>
      </c>
      <c r="E103" s="105">
        <v>667806</v>
      </c>
      <c r="F103" s="106">
        <v>7961</v>
      </c>
      <c r="G103" s="106">
        <v>675543</v>
      </c>
      <c r="H103" s="106">
        <v>224</v>
      </c>
      <c r="I103" s="140">
        <v>675767</v>
      </c>
      <c r="J103" s="142"/>
    </row>
    <row r="104" spans="1:10" s="17" customFormat="1" ht="23.1" customHeight="1" x14ac:dyDescent="0.15">
      <c r="A104" s="199"/>
      <c r="B104" s="200"/>
      <c r="C104" s="302"/>
      <c r="D104" s="108" t="s">
        <v>19</v>
      </c>
      <c r="E104" s="47">
        <v>286091</v>
      </c>
      <c r="F104" s="109">
        <v>9862</v>
      </c>
      <c r="G104" s="109">
        <v>295933</v>
      </c>
      <c r="H104" s="110">
        <v>20</v>
      </c>
      <c r="I104" s="141">
        <v>295953</v>
      </c>
      <c r="J104" s="142"/>
    </row>
    <row r="105" spans="1:10" s="17" customFormat="1" ht="23.1" customHeight="1" thickBot="1" x14ac:dyDescent="0.2">
      <c r="A105" s="303"/>
      <c r="B105" s="304"/>
      <c r="C105" s="305"/>
      <c r="D105" s="111" t="s">
        <v>22</v>
      </c>
      <c r="E105" s="56">
        <v>953897</v>
      </c>
      <c r="F105" s="107">
        <v>17823</v>
      </c>
      <c r="G105" s="107">
        <v>971476</v>
      </c>
      <c r="H105" s="112">
        <v>244</v>
      </c>
      <c r="I105" s="57">
        <v>971720</v>
      </c>
      <c r="J105" s="142"/>
    </row>
    <row r="106" spans="1:10" s="17" customFormat="1" ht="23.1" customHeight="1" thickBot="1" x14ac:dyDescent="0.2">
      <c r="A106" s="284" t="s">
        <v>141</v>
      </c>
      <c r="B106" s="285"/>
      <c r="C106" s="285"/>
      <c r="D106" s="319"/>
      <c r="E106" s="81">
        <v>1125887</v>
      </c>
      <c r="F106" s="81">
        <v>17965</v>
      </c>
      <c r="G106" s="81">
        <v>1143572</v>
      </c>
      <c r="H106" s="81">
        <v>280</v>
      </c>
      <c r="I106" s="82">
        <v>1143852</v>
      </c>
      <c r="J106" s="142"/>
    </row>
    <row r="107" spans="1:10" s="17" customFormat="1" ht="23.1" customHeight="1" thickBot="1" x14ac:dyDescent="0.2">
      <c r="A107" s="284" t="s">
        <v>85</v>
      </c>
      <c r="B107" s="285"/>
      <c r="C107" s="285"/>
      <c r="D107" s="319"/>
      <c r="E107" s="83">
        <v>1758466</v>
      </c>
      <c r="F107" s="83">
        <v>18004</v>
      </c>
      <c r="G107" s="84" t="s">
        <v>121</v>
      </c>
      <c r="H107" s="84" t="s">
        <v>121</v>
      </c>
      <c r="I107" s="82">
        <v>1776470</v>
      </c>
      <c r="J107" s="142"/>
    </row>
    <row r="108" spans="1:10" s="17" customFormat="1" ht="23.1" customHeight="1" thickBot="1" x14ac:dyDescent="0.2">
      <c r="A108" s="284" t="s">
        <v>98</v>
      </c>
      <c r="B108" s="285"/>
      <c r="C108" s="285"/>
      <c r="D108" s="319"/>
      <c r="E108" s="113">
        <v>0.69543386983904831</v>
      </c>
      <c r="F108" s="103"/>
      <c r="G108" s="103"/>
      <c r="H108" s="103"/>
      <c r="I108" s="103"/>
    </row>
    <row r="109" spans="1:10" s="17" customFormat="1" ht="21.95" customHeight="1" x14ac:dyDescent="0.15">
      <c r="A109" s="114"/>
      <c r="B109" s="114"/>
      <c r="C109" s="115"/>
      <c r="D109" s="115"/>
      <c r="E109" s="115"/>
      <c r="F109" s="115"/>
      <c r="G109" s="115"/>
      <c r="H109" s="115"/>
      <c r="I109" s="115"/>
    </row>
    <row r="110" spans="1:10" s="17" customFormat="1" ht="21.95" customHeight="1" x14ac:dyDescent="0.15">
      <c r="A110" s="114"/>
      <c r="B110" s="114"/>
      <c r="C110" s="115"/>
      <c r="D110" s="115"/>
      <c r="E110" s="115"/>
      <c r="F110" s="115"/>
      <c r="G110" s="115"/>
      <c r="H110" s="115"/>
      <c r="I110" s="115"/>
    </row>
    <row r="111" spans="1:10" s="17" customFormat="1" ht="21.95" hidden="1" customHeight="1" x14ac:dyDescent="0.15">
      <c r="A111" s="114"/>
      <c r="B111" s="114"/>
      <c r="C111" s="115"/>
      <c r="D111" s="115"/>
      <c r="E111" s="115"/>
      <c r="F111" s="115"/>
      <c r="G111" s="115"/>
      <c r="H111" s="115"/>
      <c r="I111" s="115"/>
    </row>
    <row r="112" spans="1:10" s="17" customFormat="1" ht="21.95" hidden="1" customHeight="1" x14ac:dyDescent="0.15">
      <c r="A112" s="114"/>
      <c r="B112" s="114"/>
      <c r="C112" s="115"/>
      <c r="D112" s="115"/>
      <c r="E112" s="115"/>
      <c r="F112" s="115"/>
      <c r="G112" s="115"/>
      <c r="H112" s="115"/>
      <c r="I112" s="115"/>
    </row>
    <row r="113" spans="1:10" s="17" customFormat="1" ht="21.95" hidden="1" customHeight="1" x14ac:dyDescent="0.15">
      <c r="A113" s="114"/>
      <c r="B113" s="114"/>
      <c r="C113" s="115"/>
      <c r="D113" s="115"/>
      <c r="E113" s="115"/>
      <c r="F113" s="115"/>
      <c r="G113" s="115"/>
      <c r="H113" s="115"/>
      <c r="I113" s="115"/>
    </row>
    <row r="114" spans="1:10" ht="9.75" hidden="1" customHeight="1" x14ac:dyDescent="0.15">
      <c r="A114" s="116"/>
      <c r="B114" s="116"/>
      <c r="C114" s="116"/>
      <c r="D114" s="116"/>
      <c r="E114" s="116"/>
      <c r="F114" s="116"/>
      <c r="G114" s="116"/>
      <c r="H114" s="116"/>
      <c r="I114" s="116"/>
    </row>
    <row r="115" spans="1:10" ht="28.5" x14ac:dyDescent="0.3">
      <c r="A115" s="320" t="s">
        <v>161</v>
      </c>
      <c r="B115" s="320"/>
      <c r="C115" s="320"/>
      <c r="D115" s="320"/>
      <c r="E115" s="320"/>
      <c r="F115" s="320"/>
      <c r="G115" s="320"/>
      <c r="H115" s="320"/>
      <c r="I115" s="320"/>
    </row>
    <row r="116" spans="1:10" ht="12.75" customHeight="1" x14ac:dyDescent="0.3">
      <c r="A116" s="61"/>
      <c r="B116" s="61"/>
      <c r="C116" s="61"/>
      <c r="D116" s="61"/>
      <c r="E116" s="61"/>
      <c r="F116" s="61"/>
      <c r="G116" s="61"/>
      <c r="H116" s="61"/>
      <c r="I116" s="61"/>
    </row>
    <row r="117" spans="1:10" ht="15.75" customHeight="1" x14ac:dyDescent="0.2">
      <c r="A117" s="62"/>
      <c r="B117" s="63"/>
      <c r="C117" s="63"/>
      <c r="F117" s="7"/>
      <c r="G117" s="7"/>
      <c r="H117" s="8"/>
      <c r="I117" s="259" t="s">
        <v>1</v>
      </c>
    </row>
    <row r="118" spans="1:10" ht="23.25" customHeight="1" x14ac:dyDescent="0.15">
      <c r="A118" s="260" t="s">
        <v>217</v>
      </c>
      <c r="B118" s="261"/>
      <c r="C118" s="261"/>
      <c r="D118" s="261"/>
      <c r="E118" s="261"/>
      <c r="F118" s="261"/>
      <c r="G118" s="261"/>
      <c r="H118" s="261"/>
      <c r="I118" s="259"/>
    </row>
    <row r="119" spans="1:10" ht="20.25" customHeight="1" x14ac:dyDescent="0.15">
      <c r="A119" s="64" t="s">
        <v>163</v>
      </c>
      <c r="B119" s="65"/>
      <c r="C119" s="65"/>
      <c r="D119" s="65"/>
      <c r="E119" s="10"/>
      <c r="F119" s="11"/>
      <c r="G119" s="11"/>
      <c r="H119" s="11"/>
      <c r="I119" s="13"/>
    </row>
    <row r="120" spans="1:10" s="17" customFormat="1" ht="9.9499999999999993" customHeight="1" x14ac:dyDescent="0.15"/>
    <row r="121" spans="1:10" s="17" customFormat="1" ht="19.5" customHeight="1" thickBot="1" x14ac:dyDescent="0.2">
      <c r="A121" s="90" t="s">
        <v>100</v>
      </c>
      <c r="J121" s="96"/>
    </row>
    <row r="122" spans="1:10" s="17" customFormat="1" ht="18.75" customHeight="1" thickBot="1" x14ac:dyDescent="0.2">
      <c r="A122" s="287" t="s">
        <v>145</v>
      </c>
      <c r="B122" s="288"/>
      <c r="C122" s="288"/>
      <c r="D122" s="289"/>
      <c r="E122" s="155" t="s">
        <v>8</v>
      </c>
      <c r="F122" s="94" t="s">
        <v>9</v>
      </c>
      <c r="G122" s="94" t="s">
        <v>10</v>
      </c>
      <c r="H122" s="94" t="s">
        <v>11</v>
      </c>
      <c r="I122" s="94" t="s">
        <v>132</v>
      </c>
      <c r="J122" s="146"/>
    </row>
    <row r="123" spans="1:10" s="17" customFormat="1" ht="18.95" customHeight="1" x14ac:dyDescent="0.15">
      <c r="A123" s="311" t="s">
        <v>33</v>
      </c>
      <c r="B123" s="312"/>
      <c r="C123" s="313"/>
      <c r="D123" s="314"/>
      <c r="E123" s="105">
        <v>384175</v>
      </c>
      <c r="F123" s="105">
        <v>0</v>
      </c>
      <c r="G123" s="117" t="s">
        <v>121</v>
      </c>
      <c r="H123" s="117" t="s">
        <v>121</v>
      </c>
      <c r="I123" s="145">
        <v>384175</v>
      </c>
      <c r="J123" s="146"/>
    </row>
    <row r="124" spans="1:10" s="17" customFormat="1" ht="18.75" customHeight="1" x14ac:dyDescent="0.15">
      <c r="A124" s="315"/>
      <c r="B124" s="316"/>
      <c r="C124" s="204" t="s">
        <v>101</v>
      </c>
      <c r="D124" s="203"/>
      <c r="E124" s="35">
        <v>506</v>
      </c>
      <c r="F124" s="36">
        <v>0</v>
      </c>
      <c r="G124" s="46" t="s">
        <v>121</v>
      </c>
      <c r="H124" s="46" t="s">
        <v>121</v>
      </c>
      <c r="I124" s="53">
        <v>506</v>
      </c>
      <c r="J124" s="146"/>
    </row>
    <row r="125" spans="1:10" s="17" customFormat="1" ht="18.95" customHeight="1" thickBot="1" x14ac:dyDescent="0.2">
      <c r="A125" s="317"/>
      <c r="B125" s="318"/>
      <c r="C125" s="298" t="s">
        <v>102</v>
      </c>
      <c r="D125" s="258"/>
      <c r="E125" s="112">
        <v>383669</v>
      </c>
      <c r="F125" s="112">
        <v>0</v>
      </c>
      <c r="G125" s="58" t="s">
        <v>121</v>
      </c>
      <c r="H125" s="58" t="s">
        <v>121</v>
      </c>
      <c r="I125" s="56">
        <v>383669</v>
      </c>
      <c r="J125" s="146"/>
    </row>
    <row r="126" spans="1:10" s="17" customFormat="1" ht="9.75" customHeight="1" x14ac:dyDescent="0.15">
      <c r="A126" s="103"/>
      <c r="B126" s="103"/>
      <c r="C126" s="103"/>
      <c r="D126" s="103"/>
      <c r="E126" s="103"/>
      <c r="F126" s="103"/>
      <c r="G126" s="103"/>
      <c r="H126" s="103"/>
      <c r="I126" s="103"/>
    </row>
    <row r="127" spans="1:10" ht="18" customHeight="1" thickBot="1" x14ac:dyDescent="0.2">
      <c r="A127" s="118" t="s">
        <v>158</v>
      </c>
      <c r="B127" s="118"/>
      <c r="C127" s="118"/>
      <c r="D127" s="103"/>
      <c r="E127" s="116"/>
      <c r="F127" s="116"/>
      <c r="G127" s="116"/>
      <c r="H127" s="116"/>
      <c r="I127" s="119"/>
    </row>
    <row r="128" spans="1:10" ht="21.95" customHeight="1" x14ac:dyDescent="0.15">
      <c r="A128" s="120"/>
      <c r="B128" s="121"/>
      <c r="C128" s="329" t="s">
        <v>104</v>
      </c>
      <c r="D128" s="330"/>
      <c r="E128" s="331" t="s">
        <v>105</v>
      </c>
      <c r="F128" s="329" t="s">
        <v>106</v>
      </c>
      <c r="G128" s="330"/>
      <c r="H128" s="333" t="s">
        <v>20</v>
      </c>
      <c r="I128" s="334"/>
      <c r="J128" s="139"/>
    </row>
    <row r="129" spans="1:10" ht="21.95" customHeight="1" thickBot="1" x14ac:dyDescent="0.2">
      <c r="A129" s="122"/>
      <c r="B129" s="123"/>
      <c r="C129" s="124" t="s">
        <v>107</v>
      </c>
      <c r="D129" s="125" t="s">
        <v>108</v>
      </c>
      <c r="E129" s="332"/>
      <c r="F129" s="126" t="s">
        <v>107</v>
      </c>
      <c r="G129" s="127" t="s">
        <v>108</v>
      </c>
      <c r="H129" s="335"/>
      <c r="I129" s="336"/>
      <c r="J129" s="139"/>
    </row>
    <row r="130" spans="1:10" ht="21.95" customHeight="1" x14ac:dyDescent="0.15">
      <c r="A130" s="337" t="s">
        <v>109</v>
      </c>
      <c r="B130" s="338"/>
      <c r="C130" s="128">
        <v>1052843</v>
      </c>
      <c r="D130" s="129">
        <v>88710</v>
      </c>
      <c r="E130" s="130">
        <v>9930</v>
      </c>
      <c r="F130" s="128">
        <v>244</v>
      </c>
      <c r="G130" s="129">
        <v>0</v>
      </c>
      <c r="H130" s="339">
        <v>1151727</v>
      </c>
      <c r="I130" s="340"/>
      <c r="J130" s="139"/>
    </row>
    <row r="131" spans="1:10" ht="21.95" customHeight="1" thickBot="1" x14ac:dyDescent="0.2">
      <c r="A131" s="321" t="s">
        <v>110</v>
      </c>
      <c r="B131" s="322"/>
      <c r="C131" s="131">
        <v>107</v>
      </c>
      <c r="D131" s="132">
        <v>0</v>
      </c>
      <c r="E131" s="133">
        <v>0</v>
      </c>
      <c r="F131" s="131">
        <v>0</v>
      </c>
      <c r="G131" s="132">
        <v>0</v>
      </c>
      <c r="H131" s="323">
        <v>107</v>
      </c>
      <c r="I131" s="324"/>
      <c r="J131" s="139"/>
    </row>
    <row r="132" spans="1:10" ht="21.95" customHeight="1" thickBot="1" x14ac:dyDescent="0.2">
      <c r="A132" s="325" t="s">
        <v>111</v>
      </c>
      <c r="B132" s="326"/>
      <c r="C132" s="134">
        <v>6632651400</v>
      </c>
      <c r="D132" s="135">
        <v>476267600</v>
      </c>
      <c r="E132" s="134">
        <v>50650700</v>
      </c>
      <c r="F132" s="136">
        <v>707600</v>
      </c>
      <c r="G132" s="86">
        <v>0</v>
      </c>
      <c r="H132" s="327">
        <v>7160277300</v>
      </c>
      <c r="I132" s="328"/>
      <c r="J132" s="139"/>
    </row>
    <row r="133" spans="1:10" s="17" customFormat="1" ht="21.95" customHeight="1" x14ac:dyDescent="0.15">
      <c r="A133" s="114"/>
      <c r="B133" s="114"/>
      <c r="C133" s="115"/>
      <c r="D133" s="115"/>
      <c r="E133" s="115"/>
      <c r="F133" s="115"/>
      <c r="G133" s="115"/>
      <c r="H133" s="115"/>
      <c r="I133" s="115"/>
    </row>
    <row r="134" spans="1:10" s="17" customFormat="1" ht="21.95" customHeight="1" x14ac:dyDescent="0.15">
      <c r="A134" s="114"/>
      <c r="B134" s="114"/>
      <c r="C134" s="115"/>
      <c r="D134" s="115"/>
      <c r="E134" s="115"/>
      <c r="F134" s="115"/>
      <c r="G134" s="115"/>
      <c r="H134" s="115"/>
      <c r="I134" s="115"/>
    </row>
    <row r="135" spans="1:10" s="17" customFormat="1" ht="21.95" customHeight="1" x14ac:dyDescent="0.15">
      <c r="A135" s="114"/>
      <c r="B135" s="114"/>
      <c r="C135" s="115"/>
      <c r="D135" s="115"/>
      <c r="E135" s="115"/>
      <c r="F135" s="115"/>
      <c r="G135" s="115"/>
      <c r="H135" s="115"/>
      <c r="I135" s="115"/>
    </row>
    <row r="136" spans="1:10" s="17" customFormat="1" ht="21.95" customHeight="1" x14ac:dyDescent="0.15">
      <c r="A136" s="114"/>
      <c r="B136" s="114"/>
      <c r="C136" s="115"/>
      <c r="D136" s="115"/>
      <c r="E136" s="115"/>
      <c r="F136" s="115"/>
      <c r="G136" s="115"/>
      <c r="H136" s="115"/>
      <c r="I136" s="115"/>
    </row>
    <row r="137" spans="1:10" s="17" customFormat="1" ht="21.95" customHeight="1" x14ac:dyDescent="0.15">
      <c r="A137" s="114"/>
      <c r="B137" s="114"/>
      <c r="C137" s="115"/>
      <c r="D137" s="115"/>
      <c r="E137" s="115"/>
      <c r="F137" s="115"/>
      <c r="G137" s="115"/>
      <c r="H137" s="115"/>
      <c r="I137" s="115"/>
    </row>
    <row r="138" spans="1:10" s="17" customFormat="1" ht="21.95" customHeight="1" x14ac:dyDescent="0.15">
      <c r="A138" s="114"/>
      <c r="B138" s="114"/>
      <c r="C138" s="115"/>
      <c r="D138" s="115"/>
      <c r="E138" s="115"/>
      <c r="F138" s="115"/>
      <c r="G138" s="115"/>
      <c r="H138" s="115"/>
      <c r="I138" s="115"/>
    </row>
    <row r="139" spans="1:10" s="17" customFormat="1" ht="21.95" customHeight="1" x14ac:dyDescent="0.15">
      <c r="A139" s="114"/>
      <c r="B139" s="114"/>
      <c r="C139" s="115"/>
      <c r="D139" s="115"/>
      <c r="E139" s="115"/>
      <c r="F139" s="115"/>
      <c r="G139" s="115"/>
      <c r="H139" s="115"/>
      <c r="I139" s="115"/>
    </row>
    <row r="140" spans="1:10" s="17" customFormat="1" ht="21.95" customHeight="1" x14ac:dyDescent="0.15">
      <c r="A140" s="114"/>
      <c r="B140" s="114"/>
      <c r="C140" s="115"/>
      <c r="D140" s="115"/>
      <c r="E140" s="115"/>
      <c r="F140" s="115"/>
      <c r="G140" s="115"/>
      <c r="H140" s="115"/>
      <c r="I140" s="115"/>
    </row>
    <row r="141" spans="1:10" s="17" customFormat="1" ht="21.95" customHeight="1" x14ac:dyDescent="0.15">
      <c r="A141" s="114"/>
      <c r="B141" s="114"/>
      <c r="C141" s="115"/>
      <c r="D141" s="115"/>
      <c r="E141" s="115"/>
      <c r="F141" s="115"/>
      <c r="G141" s="115"/>
      <c r="H141" s="115"/>
      <c r="I141" s="115"/>
    </row>
    <row r="142" spans="1:10" s="17" customFormat="1" ht="21.95" customHeight="1" x14ac:dyDescent="0.15">
      <c r="A142" s="114"/>
      <c r="B142" s="114"/>
      <c r="C142" s="115"/>
      <c r="D142" s="115"/>
      <c r="E142" s="115"/>
      <c r="F142" s="115"/>
      <c r="G142" s="115"/>
      <c r="H142" s="115"/>
      <c r="I142" s="115"/>
    </row>
    <row r="143" spans="1:10" s="17" customFormat="1" ht="21.95" customHeight="1" x14ac:dyDescent="0.15">
      <c r="A143" s="114"/>
      <c r="B143" s="114"/>
      <c r="C143" s="115"/>
      <c r="D143" s="115"/>
      <c r="E143" s="115"/>
      <c r="F143" s="115"/>
      <c r="G143" s="115"/>
      <c r="H143" s="115"/>
      <c r="I143" s="115"/>
    </row>
    <row r="144" spans="1:10" s="17" customFormat="1" ht="21.95" customHeight="1" x14ac:dyDescent="0.15">
      <c r="A144" s="114"/>
      <c r="B144" s="114"/>
      <c r="C144" s="115"/>
      <c r="D144" s="115"/>
      <c r="E144" s="115"/>
      <c r="F144" s="115"/>
      <c r="G144" s="115"/>
      <c r="H144" s="115"/>
      <c r="I144" s="115"/>
    </row>
    <row r="145" spans="1:9" s="17" customFormat="1" ht="21.95" customHeight="1" x14ac:dyDescent="0.15">
      <c r="A145" s="114"/>
      <c r="B145" s="114"/>
      <c r="C145" s="115"/>
      <c r="D145" s="115"/>
      <c r="E145" s="115"/>
      <c r="F145" s="115"/>
      <c r="G145" s="115"/>
      <c r="H145" s="115"/>
      <c r="I145" s="115"/>
    </row>
    <row r="146" spans="1:9" s="17" customFormat="1" ht="21.95" customHeight="1" x14ac:dyDescent="0.15">
      <c r="A146" s="114"/>
      <c r="B146" s="114"/>
      <c r="C146" s="115"/>
      <c r="D146" s="115"/>
      <c r="E146" s="115"/>
      <c r="F146" s="115"/>
      <c r="G146" s="115"/>
      <c r="H146" s="115"/>
      <c r="I146" s="115"/>
    </row>
    <row r="147" spans="1:9" s="17" customFormat="1" ht="21.95" customHeight="1" x14ac:dyDescent="0.15">
      <c r="A147" s="114"/>
      <c r="B147" s="114"/>
      <c r="C147" s="115"/>
      <c r="D147" s="115"/>
      <c r="E147" s="115"/>
      <c r="F147" s="115"/>
      <c r="G147" s="115"/>
      <c r="H147" s="115"/>
      <c r="I147" s="115"/>
    </row>
    <row r="148" spans="1:9" s="17" customFormat="1" ht="21.95" customHeight="1" x14ac:dyDescent="0.15">
      <c r="A148" s="114"/>
      <c r="B148" s="114"/>
      <c r="C148" s="115"/>
      <c r="D148" s="115"/>
      <c r="E148" s="115"/>
      <c r="F148" s="115"/>
      <c r="G148" s="115"/>
      <c r="H148" s="115"/>
      <c r="I148" s="115"/>
    </row>
    <row r="149" spans="1:9" s="17" customFormat="1" ht="21.95" customHeight="1" x14ac:dyDescent="0.15">
      <c r="A149" s="114"/>
      <c r="B149" s="114"/>
      <c r="C149" s="115"/>
      <c r="D149" s="115"/>
      <c r="E149" s="115"/>
      <c r="F149" s="115"/>
      <c r="G149" s="115"/>
      <c r="H149" s="115"/>
      <c r="I149" s="115"/>
    </row>
    <row r="150" spans="1:9" s="17" customFormat="1" ht="21.95" customHeight="1" x14ac:dyDescent="0.15">
      <c r="A150" s="114"/>
      <c r="B150" s="114"/>
      <c r="C150" s="115"/>
      <c r="D150" s="115"/>
      <c r="E150" s="115"/>
      <c r="F150" s="115"/>
      <c r="G150" s="115"/>
      <c r="H150" s="115"/>
      <c r="I150" s="115"/>
    </row>
    <row r="151" spans="1:9" s="17" customFormat="1" ht="21.95" customHeight="1" x14ac:dyDescent="0.15">
      <c r="A151" s="114"/>
      <c r="B151" s="114"/>
      <c r="C151" s="115"/>
      <c r="D151" s="115"/>
      <c r="E151" s="115"/>
      <c r="F151" s="115"/>
      <c r="G151" s="115"/>
      <c r="H151" s="115"/>
      <c r="I151" s="115"/>
    </row>
    <row r="152" spans="1:9" s="17" customFormat="1" ht="21.95" customHeight="1" x14ac:dyDescent="0.15">
      <c r="A152" s="114"/>
      <c r="B152" s="114"/>
      <c r="C152" s="115"/>
      <c r="D152" s="115"/>
      <c r="E152" s="115"/>
      <c r="F152" s="115"/>
      <c r="G152" s="115"/>
      <c r="H152" s="115"/>
      <c r="I152" s="115"/>
    </row>
    <row r="153" spans="1:9" s="17" customFormat="1" ht="21.95" customHeight="1" x14ac:dyDescent="0.15">
      <c r="A153" s="114"/>
      <c r="B153" s="114"/>
      <c r="C153" s="115"/>
      <c r="D153" s="115"/>
      <c r="E153" s="115"/>
      <c r="F153" s="115"/>
      <c r="G153" s="115"/>
      <c r="H153" s="115"/>
      <c r="I153" s="115"/>
    </row>
    <row r="154" spans="1:9" s="17" customFormat="1" ht="21.95" customHeight="1" x14ac:dyDescent="0.15">
      <c r="A154" s="114"/>
      <c r="B154" s="114"/>
      <c r="C154" s="115"/>
      <c r="D154" s="115"/>
      <c r="E154" s="115"/>
      <c r="F154" s="115"/>
      <c r="G154" s="115"/>
      <c r="H154" s="115"/>
      <c r="I154" s="115"/>
    </row>
    <row r="155" spans="1:9" s="17" customFormat="1" ht="21.95" customHeight="1" x14ac:dyDescent="0.15">
      <c r="A155" s="114"/>
      <c r="B155" s="114"/>
      <c r="C155" s="115"/>
      <c r="D155" s="115"/>
      <c r="E155" s="115"/>
      <c r="F155" s="115"/>
      <c r="G155" s="115"/>
      <c r="H155" s="115"/>
      <c r="I155" s="115"/>
    </row>
    <row r="156" spans="1:9" s="17" customFormat="1" ht="21.95" customHeight="1" x14ac:dyDescent="0.15">
      <c r="A156" s="114"/>
      <c r="B156" s="114"/>
      <c r="C156" s="115"/>
      <c r="D156" s="115"/>
      <c r="E156" s="115"/>
      <c r="F156" s="115"/>
      <c r="G156" s="115"/>
      <c r="H156" s="115"/>
      <c r="I156" s="115"/>
    </row>
    <row r="157" spans="1:9" s="17" customFormat="1" ht="21.95" customHeight="1" x14ac:dyDescent="0.15">
      <c r="A157" s="114"/>
      <c r="B157" s="114"/>
      <c r="C157" s="115"/>
      <c r="D157" s="115"/>
      <c r="E157" s="115"/>
      <c r="F157" s="115"/>
      <c r="G157" s="115"/>
      <c r="H157" s="115"/>
      <c r="I157" s="115"/>
    </row>
    <row r="158" spans="1:9" s="17" customFormat="1" ht="21.95" customHeight="1" x14ac:dyDescent="0.15">
      <c r="A158" s="114"/>
      <c r="B158" s="114"/>
      <c r="C158" s="115"/>
      <c r="D158" s="115"/>
      <c r="E158" s="115"/>
      <c r="F158" s="115"/>
      <c r="G158" s="115"/>
      <c r="H158" s="115"/>
      <c r="I158" s="115"/>
    </row>
    <row r="159" spans="1:9" s="17" customFormat="1" ht="21.95" customHeight="1" x14ac:dyDescent="0.15">
      <c r="A159" s="114"/>
      <c r="B159" s="114"/>
      <c r="C159" s="115"/>
      <c r="D159" s="115"/>
      <c r="E159" s="115"/>
      <c r="F159" s="115"/>
      <c r="G159" s="115"/>
      <c r="H159" s="115"/>
      <c r="I159" s="115"/>
    </row>
    <row r="160" spans="1:9" s="17" customFormat="1" ht="21.95" customHeight="1" x14ac:dyDescent="0.15">
      <c r="A160" s="114"/>
      <c r="B160" s="114"/>
      <c r="C160" s="115"/>
      <c r="D160" s="115"/>
      <c r="E160" s="115"/>
      <c r="F160" s="115"/>
      <c r="G160" s="115"/>
      <c r="H160" s="115"/>
      <c r="I160" s="115"/>
    </row>
    <row r="161" spans="1:9" s="17" customFormat="1" ht="21.95" customHeight="1" x14ac:dyDescent="0.15">
      <c r="A161" s="114"/>
      <c r="B161" s="114"/>
      <c r="C161" s="115"/>
      <c r="D161" s="115"/>
      <c r="E161" s="115"/>
      <c r="F161" s="115"/>
      <c r="G161" s="115"/>
      <c r="H161" s="115"/>
      <c r="I161" s="115"/>
    </row>
    <row r="162" spans="1:9" s="17" customFormat="1" ht="21.95" customHeight="1" x14ac:dyDescent="0.15">
      <c r="A162" s="114"/>
      <c r="B162" s="114"/>
      <c r="C162" s="115"/>
      <c r="D162" s="115"/>
      <c r="E162" s="115"/>
      <c r="F162" s="115"/>
      <c r="G162" s="115"/>
      <c r="H162" s="115"/>
      <c r="I162" s="115"/>
    </row>
    <row r="163" spans="1:9" s="17" customFormat="1" ht="21.95" customHeight="1" x14ac:dyDescent="0.15">
      <c r="A163" s="114"/>
      <c r="B163" s="114"/>
      <c r="C163" s="115"/>
      <c r="D163" s="115"/>
      <c r="E163" s="115"/>
      <c r="F163" s="115"/>
      <c r="G163" s="115"/>
      <c r="H163" s="115"/>
      <c r="I163" s="115"/>
    </row>
    <row r="164" spans="1:9" s="17" customFormat="1" ht="21.95" customHeight="1" x14ac:dyDescent="0.15">
      <c r="A164" s="114"/>
      <c r="B164" s="114"/>
      <c r="C164" s="115"/>
      <c r="D164" s="115"/>
      <c r="E164" s="115"/>
      <c r="F164" s="115"/>
      <c r="G164" s="115"/>
      <c r="H164" s="115"/>
      <c r="I164" s="115"/>
    </row>
    <row r="165" spans="1:9" s="17" customFormat="1" ht="21.95" customHeight="1" x14ac:dyDescent="0.15">
      <c r="A165" s="114"/>
      <c r="B165" s="114"/>
      <c r="C165" s="115"/>
      <c r="D165" s="115"/>
      <c r="E165" s="115"/>
      <c r="F165" s="115"/>
      <c r="G165" s="115"/>
      <c r="H165" s="115"/>
      <c r="I165" s="115"/>
    </row>
    <row r="166" spans="1:9" s="17" customFormat="1" ht="21.95" customHeight="1" x14ac:dyDescent="0.15">
      <c r="A166" s="114"/>
      <c r="B166" s="114"/>
      <c r="C166" s="115"/>
      <c r="D166" s="115"/>
      <c r="E166" s="115"/>
      <c r="F166" s="115"/>
      <c r="G166" s="115"/>
      <c r="H166" s="115"/>
      <c r="I166" s="115"/>
    </row>
    <row r="167" spans="1:9" s="17" customFormat="1" ht="21.95" customHeight="1" x14ac:dyDescent="0.15">
      <c r="A167" s="114"/>
      <c r="B167" s="114"/>
      <c r="C167" s="115"/>
      <c r="D167" s="115"/>
      <c r="E167" s="115"/>
      <c r="F167" s="115"/>
      <c r="G167" s="115"/>
      <c r="H167" s="115"/>
      <c r="I167" s="115"/>
    </row>
    <row r="168" spans="1:9" s="17" customFormat="1" ht="21.95" customHeight="1" x14ac:dyDescent="0.15">
      <c r="A168" s="114"/>
      <c r="B168" s="114"/>
      <c r="C168" s="115"/>
      <c r="D168" s="115"/>
      <c r="E168" s="115"/>
      <c r="F168" s="115"/>
      <c r="G168" s="115"/>
      <c r="H168" s="115"/>
      <c r="I168" s="115"/>
    </row>
    <row r="169" spans="1:9" s="17" customFormat="1" ht="21.95" customHeight="1" x14ac:dyDescent="0.15">
      <c r="A169" s="114"/>
      <c r="B169" s="114"/>
      <c r="C169" s="115"/>
      <c r="D169" s="115"/>
      <c r="E169" s="115"/>
      <c r="F169" s="115"/>
      <c r="G169" s="115"/>
      <c r="H169" s="115"/>
      <c r="I169" s="115"/>
    </row>
  </sheetData>
  <mergeCells count="109">
    <mergeCell ref="A15:C17"/>
    <mergeCell ref="A18:C18"/>
    <mergeCell ref="A19:C21"/>
    <mergeCell ref="A22:D22"/>
    <mergeCell ref="C23:D23"/>
    <mergeCell ref="C25:D25"/>
    <mergeCell ref="A1:I1"/>
    <mergeCell ref="I3:I4"/>
    <mergeCell ref="A4:H4"/>
    <mergeCell ref="A9:D9"/>
    <mergeCell ref="A10:B14"/>
    <mergeCell ref="C10:C11"/>
    <mergeCell ref="C12:C13"/>
    <mergeCell ref="C14:D14"/>
    <mergeCell ref="A33:B37"/>
    <mergeCell ref="C33:D33"/>
    <mergeCell ref="C34:D34"/>
    <mergeCell ref="C35:D35"/>
    <mergeCell ref="C36:D36"/>
    <mergeCell ref="C37:D37"/>
    <mergeCell ref="A26:C28"/>
    <mergeCell ref="A29:D29"/>
    <mergeCell ref="A30:B30"/>
    <mergeCell ref="C30:D30"/>
    <mergeCell ref="A32:B32"/>
    <mergeCell ref="C32:D32"/>
    <mergeCell ref="A48:B52"/>
    <mergeCell ref="C48:D48"/>
    <mergeCell ref="C50:D50"/>
    <mergeCell ref="C51:D51"/>
    <mergeCell ref="C52:D52"/>
    <mergeCell ref="A53:D53"/>
    <mergeCell ref="A38:D38"/>
    <mergeCell ref="A39:D39"/>
    <mergeCell ref="A40:D40"/>
    <mergeCell ref="A41:B47"/>
    <mergeCell ref="C41:D41"/>
    <mergeCell ref="C42:D42"/>
    <mergeCell ref="C43:D43"/>
    <mergeCell ref="C45:D45"/>
    <mergeCell ref="C46:D46"/>
    <mergeCell ref="C47:D47"/>
    <mergeCell ref="A54:D54"/>
    <mergeCell ref="A55:I55"/>
    <mergeCell ref="I57:I58"/>
    <mergeCell ref="A58:H58"/>
    <mergeCell ref="A60:D60"/>
    <mergeCell ref="A61:B64"/>
    <mergeCell ref="C61:D61"/>
    <mergeCell ref="C62:D62"/>
    <mergeCell ref="C63:D63"/>
    <mergeCell ref="C64:D64"/>
    <mergeCell ref="A65:B71"/>
    <mergeCell ref="C65:C66"/>
    <mergeCell ref="C67:C68"/>
    <mergeCell ref="C69:C70"/>
    <mergeCell ref="C71:D71"/>
    <mergeCell ref="A72:B76"/>
    <mergeCell ref="C72:D72"/>
    <mergeCell ref="C73:D73"/>
    <mergeCell ref="C74:D74"/>
    <mergeCell ref="C75:D75"/>
    <mergeCell ref="A82:B86"/>
    <mergeCell ref="C82:D82"/>
    <mergeCell ref="C84:D84"/>
    <mergeCell ref="C85:D85"/>
    <mergeCell ref="C86:D86"/>
    <mergeCell ref="A87:D87"/>
    <mergeCell ref="C76:D76"/>
    <mergeCell ref="A77:B81"/>
    <mergeCell ref="C77:D77"/>
    <mergeCell ref="C78:D78"/>
    <mergeCell ref="C79:D79"/>
    <mergeCell ref="C80:D80"/>
    <mergeCell ref="C81:D81"/>
    <mergeCell ref="A96:C96"/>
    <mergeCell ref="A99:D99"/>
    <mergeCell ref="A100:B102"/>
    <mergeCell ref="C100:C101"/>
    <mergeCell ref="C102:D102"/>
    <mergeCell ref="A103:C105"/>
    <mergeCell ref="A88:D88"/>
    <mergeCell ref="A89:D89"/>
    <mergeCell ref="A90:D90"/>
    <mergeCell ref="A91:D91"/>
    <mergeCell ref="A94:D94"/>
    <mergeCell ref="A95:B95"/>
    <mergeCell ref="A122:D122"/>
    <mergeCell ref="A123:D123"/>
    <mergeCell ref="A124:B124"/>
    <mergeCell ref="C124:D124"/>
    <mergeCell ref="A125:B125"/>
    <mergeCell ref="C125:D125"/>
    <mergeCell ref="A106:D106"/>
    <mergeCell ref="A107:D107"/>
    <mergeCell ref="A108:D108"/>
    <mergeCell ref="A115:I115"/>
    <mergeCell ref="I117:I118"/>
    <mergeCell ref="A118:H118"/>
    <mergeCell ref="A131:B131"/>
    <mergeCell ref="H131:I131"/>
    <mergeCell ref="A132:B132"/>
    <mergeCell ref="H132:I132"/>
    <mergeCell ref="C128:D128"/>
    <mergeCell ref="E128:E129"/>
    <mergeCell ref="F128:G128"/>
    <mergeCell ref="H128:I129"/>
    <mergeCell ref="A130:B130"/>
    <mergeCell ref="H130:I130"/>
  </mergeCells>
  <phoneticPr fontId="3"/>
  <printOptions horizontalCentered="1"/>
  <pageMargins left="0.78740157480314965" right="0.78740157480314965" top="0.78740157480314965" bottom="0.39370078740157483" header="0.51181102362204722" footer="0.51181102362204722"/>
  <pageSetup paperSize="9" scale="68" orientation="portrait" r:id="rId1"/>
  <headerFooter alignWithMargins="0"/>
  <rowBreaks count="2" manualBreakCount="2">
    <brk id="54" max="9" man="1"/>
    <brk id="114" max="9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0"/>
  <sheetViews>
    <sheetView zoomScale="70" zoomScaleNormal="70" zoomScaleSheetLayoutView="70" workbookViewId="0">
      <selection sqref="A1:I1"/>
    </sheetView>
  </sheetViews>
  <sheetFormatPr defaultRowHeight="13.5" x14ac:dyDescent="0.15"/>
  <cols>
    <col min="1" max="1" width="3.875" style="2" customWidth="1"/>
    <col min="2" max="2" width="6.5" style="2" customWidth="1"/>
    <col min="3" max="3" width="14.125" style="2" customWidth="1"/>
    <col min="4" max="4" width="16.75" style="2" customWidth="1"/>
    <col min="5" max="9" width="13.875" style="2" customWidth="1"/>
    <col min="10" max="16384" width="9" style="2"/>
  </cols>
  <sheetData>
    <row r="1" spans="1:9" ht="28.5" x14ac:dyDescent="0.3">
      <c r="A1" s="205" t="s">
        <v>0</v>
      </c>
      <c r="B1" s="205"/>
      <c r="C1" s="205"/>
      <c r="D1" s="205"/>
      <c r="E1" s="205"/>
      <c r="F1" s="205"/>
      <c r="G1" s="205"/>
      <c r="H1" s="205"/>
      <c r="I1" s="205"/>
    </row>
    <row r="2" spans="1:9" ht="10.5" customHeight="1" x14ac:dyDescent="0.3">
      <c r="A2" s="3"/>
      <c r="B2" s="3"/>
      <c r="C2" s="3"/>
      <c r="D2" s="3"/>
      <c r="E2" s="3"/>
      <c r="F2" s="3"/>
      <c r="G2" s="3"/>
      <c r="H2" s="3"/>
      <c r="I2" s="3"/>
    </row>
    <row r="3" spans="1:9" ht="18" customHeight="1" x14ac:dyDescent="0.2">
      <c r="A3" s="4"/>
      <c r="B3" s="5"/>
      <c r="C3" s="5"/>
      <c r="D3" s="6"/>
      <c r="E3" s="6"/>
      <c r="F3" s="7"/>
      <c r="G3" s="7"/>
      <c r="H3" s="8"/>
      <c r="I3" s="206" t="s">
        <v>1</v>
      </c>
    </row>
    <row r="4" spans="1:9" ht="19.5" customHeight="1" x14ac:dyDescent="0.15">
      <c r="A4" s="207" t="s">
        <v>224</v>
      </c>
      <c r="B4" s="207"/>
      <c r="C4" s="207"/>
      <c r="D4" s="207"/>
      <c r="E4" s="207"/>
      <c r="F4" s="207"/>
      <c r="G4" s="207"/>
      <c r="H4" s="207"/>
      <c r="I4" s="206"/>
    </row>
    <row r="5" spans="1:9" ht="20.25" customHeight="1" x14ac:dyDescent="0.15">
      <c r="A5" s="9" t="s">
        <v>225</v>
      </c>
      <c r="B5" s="10"/>
      <c r="C5" s="10"/>
      <c r="D5" s="10"/>
      <c r="E5" s="10"/>
      <c r="F5" s="11"/>
      <c r="G5" s="11"/>
      <c r="H5" s="12"/>
      <c r="I5" s="12"/>
    </row>
    <row r="6" spans="1:9" ht="15" customHeight="1" x14ac:dyDescent="0.15">
      <c r="A6" s="6"/>
      <c r="B6" s="6"/>
      <c r="C6" s="6"/>
      <c r="D6" s="6"/>
      <c r="E6" s="6"/>
      <c r="F6" s="13"/>
      <c r="G6" s="13"/>
      <c r="H6" s="13"/>
      <c r="I6" s="13"/>
    </row>
    <row r="7" spans="1:9" ht="18" customHeight="1" x14ac:dyDescent="0.2">
      <c r="A7" s="5" t="s">
        <v>4</v>
      </c>
      <c r="B7" s="6"/>
      <c r="C7" s="6"/>
      <c r="D7" s="6"/>
      <c r="E7" s="6"/>
      <c r="F7" s="6"/>
      <c r="G7" s="6"/>
      <c r="H7" s="6"/>
      <c r="I7" s="14" t="s">
        <v>226</v>
      </c>
    </row>
    <row r="8" spans="1:9" s="17" customFormat="1" ht="18" customHeight="1" thickBot="1" x14ac:dyDescent="0.25">
      <c r="A8" s="15" t="s">
        <v>6</v>
      </c>
      <c r="B8" s="16"/>
      <c r="C8" s="16"/>
      <c r="D8" s="16"/>
      <c r="E8" s="16"/>
      <c r="F8" s="16"/>
      <c r="G8" s="16"/>
      <c r="H8" s="16"/>
      <c r="I8" s="16"/>
    </row>
    <row r="9" spans="1:9" ht="23.1" customHeight="1" thickBot="1" x14ac:dyDescent="0.2">
      <c r="A9" s="208" t="s">
        <v>7</v>
      </c>
      <c r="B9" s="209"/>
      <c r="C9" s="209"/>
      <c r="D9" s="210"/>
      <c r="E9" s="152" t="s">
        <v>8</v>
      </c>
      <c r="F9" s="19" t="s">
        <v>9</v>
      </c>
      <c r="G9" s="19" t="s">
        <v>10</v>
      </c>
      <c r="H9" s="19" t="s">
        <v>11</v>
      </c>
      <c r="I9" s="20" t="s">
        <v>90</v>
      </c>
    </row>
    <row r="10" spans="1:9" ht="23.1" customHeight="1" x14ac:dyDescent="0.15">
      <c r="A10" s="211" t="s">
        <v>13</v>
      </c>
      <c r="B10" s="212"/>
      <c r="C10" s="217" t="s">
        <v>14</v>
      </c>
      <c r="D10" s="21" t="s">
        <v>15</v>
      </c>
      <c r="E10" s="22">
        <v>137759</v>
      </c>
      <c r="F10" s="23">
        <v>0</v>
      </c>
      <c r="G10" s="23">
        <v>137731</v>
      </c>
      <c r="H10" s="23">
        <v>28</v>
      </c>
      <c r="I10" s="24">
        <f t="shared" ref="I10:I17" si="0">SUM(G10:H10)</f>
        <v>137759</v>
      </c>
    </row>
    <row r="11" spans="1:9" ht="23.1" customHeight="1" x14ac:dyDescent="0.15">
      <c r="A11" s="213"/>
      <c r="B11" s="214"/>
      <c r="C11" s="218"/>
      <c r="D11" s="153" t="s">
        <v>67</v>
      </c>
      <c r="E11" s="26">
        <v>1250</v>
      </c>
      <c r="F11" s="27">
        <v>0</v>
      </c>
      <c r="G11" s="27">
        <v>1232</v>
      </c>
      <c r="H11" s="27">
        <v>18</v>
      </c>
      <c r="I11" s="28">
        <f t="shared" si="0"/>
        <v>1250</v>
      </c>
    </row>
    <row r="12" spans="1:9" ht="23.1" customHeight="1" x14ac:dyDescent="0.15">
      <c r="A12" s="213"/>
      <c r="B12" s="214"/>
      <c r="C12" s="219" t="s">
        <v>17</v>
      </c>
      <c r="D12" s="153" t="s">
        <v>18</v>
      </c>
      <c r="E12" s="26">
        <v>21285</v>
      </c>
      <c r="F12" s="27">
        <v>0</v>
      </c>
      <c r="G12" s="27">
        <v>21285</v>
      </c>
      <c r="H12" s="27">
        <v>0</v>
      </c>
      <c r="I12" s="28">
        <f t="shared" si="0"/>
        <v>21285</v>
      </c>
    </row>
    <row r="13" spans="1:9" ht="23.1" customHeight="1" x14ac:dyDescent="0.15">
      <c r="A13" s="213"/>
      <c r="B13" s="214"/>
      <c r="C13" s="218"/>
      <c r="D13" s="153" t="s">
        <v>19</v>
      </c>
      <c r="E13" s="26">
        <v>20248</v>
      </c>
      <c r="F13" s="27">
        <v>25</v>
      </c>
      <c r="G13" s="27">
        <v>20272</v>
      </c>
      <c r="H13" s="27">
        <v>1</v>
      </c>
      <c r="I13" s="28">
        <f t="shared" si="0"/>
        <v>20273</v>
      </c>
    </row>
    <row r="14" spans="1:9" ht="23.1" customHeight="1" x14ac:dyDescent="0.15">
      <c r="A14" s="215"/>
      <c r="B14" s="216"/>
      <c r="C14" s="220" t="s">
        <v>20</v>
      </c>
      <c r="D14" s="221"/>
      <c r="E14" s="29">
        <f>SUM(E10:E13)</f>
        <v>180542</v>
      </c>
      <c r="F14" s="27">
        <f>SUM(F10:F13)</f>
        <v>25</v>
      </c>
      <c r="G14" s="27">
        <f>SUM(G10:G13)</f>
        <v>180520</v>
      </c>
      <c r="H14" s="27">
        <f>SUM(H10:H13)</f>
        <v>47</v>
      </c>
      <c r="I14" s="28">
        <f t="shared" si="0"/>
        <v>180567</v>
      </c>
    </row>
    <row r="15" spans="1:9" ht="23.1" customHeight="1" x14ac:dyDescent="0.15">
      <c r="A15" s="188" t="s">
        <v>139</v>
      </c>
      <c r="B15" s="189"/>
      <c r="C15" s="190"/>
      <c r="D15" s="153" t="s">
        <v>18</v>
      </c>
      <c r="E15" s="30">
        <v>404943</v>
      </c>
      <c r="F15" s="27">
        <v>7219</v>
      </c>
      <c r="G15" s="27">
        <v>411849</v>
      </c>
      <c r="H15" s="27">
        <v>313</v>
      </c>
      <c r="I15" s="28">
        <f t="shared" si="0"/>
        <v>412162</v>
      </c>
    </row>
    <row r="16" spans="1:9" ht="23.1" customHeight="1" x14ac:dyDescent="0.15">
      <c r="A16" s="191"/>
      <c r="B16" s="192"/>
      <c r="C16" s="193"/>
      <c r="D16" s="153" t="s">
        <v>19</v>
      </c>
      <c r="E16" s="30">
        <v>315479</v>
      </c>
      <c r="F16" s="27">
        <v>13007</v>
      </c>
      <c r="G16" s="27">
        <v>328424</v>
      </c>
      <c r="H16" s="27">
        <v>62</v>
      </c>
      <c r="I16" s="28">
        <f t="shared" si="0"/>
        <v>328486</v>
      </c>
    </row>
    <row r="17" spans="1:9" ht="23.1" customHeight="1" x14ac:dyDescent="0.15">
      <c r="A17" s="194"/>
      <c r="B17" s="195"/>
      <c r="C17" s="196"/>
      <c r="D17" s="153" t="s">
        <v>22</v>
      </c>
      <c r="E17" s="31">
        <f>SUM(E15:E16)</f>
        <v>720422</v>
      </c>
      <c r="F17" s="27">
        <f>SUM(F15:F16)</f>
        <v>20226</v>
      </c>
      <c r="G17" s="27">
        <f>SUM(G15:G16)</f>
        <v>740273</v>
      </c>
      <c r="H17" s="26">
        <f>SUM(H15:H16)</f>
        <v>375</v>
      </c>
      <c r="I17" s="28">
        <f t="shared" si="0"/>
        <v>740648</v>
      </c>
    </row>
    <row r="18" spans="1:9" ht="23.1" customHeight="1" x14ac:dyDescent="0.15">
      <c r="A18" s="197" t="s">
        <v>23</v>
      </c>
      <c r="B18" s="198"/>
      <c r="C18" s="198"/>
      <c r="D18" s="154"/>
      <c r="E18" s="31">
        <v>0</v>
      </c>
      <c r="F18" s="27">
        <v>0</v>
      </c>
      <c r="G18" s="33" t="s">
        <v>24</v>
      </c>
      <c r="H18" s="34" t="s">
        <v>24</v>
      </c>
      <c r="I18" s="28">
        <v>0</v>
      </c>
    </row>
    <row r="19" spans="1:9" ht="23.1" customHeight="1" x14ac:dyDescent="0.15">
      <c r="A19" s="188" t="s">
        <v>25</v>
      </c>
      <c r="B19" s="189"/>
      <c r="C19" s="190"/>
      <c r="D19" s="153" t="s">
        <v>18</v>
      </c>
      <c r="E19" s="30">
        <v>492</v>
      </c>
      <c r="F19" s="27">
        <v>2</v>
      </c>
      <c r="G19" s="27">
        <v>494</v>
      </c>
      <c r="H19" s="27">
        <v>0</v>
      </c>
      <c r="I19" s="28">
        <f t="shared" ref="I19:I25" si="1">SUM(G19:H19)</f>
        <v>494</v>
      </c>
    </row>
    <row r="20" spans="1:9" ht="23.1" customHeight="1" x14ac:dyDescent="0.15">
      <c r="A20" s="191"/>
      <c r="B20" s="192"/>
      <c r="C20" s="193"/>
      <c r="D20" s="153" t="s">
        <v>19</v>
      </c>
      <c r="E20" s="30">
        <v>8724</v>
      </c>
      <c r="F20" s="27">
        <v>124</v>
      </c>
      <c r="G20" s="27">
        <v>8848</v>
      </c>
      <c r="H20" s="27">
        <v>0</v>
      </c>
      <c r="I20" s="28">
        <f t="shared" si="1"/>
        <v>8848</v>
      </c>
    </row>
    <row r="21" spans="1:9" ht="23.1" customHeight="1" x14ac:dyDescent="0.15">
      <c r="A21" s="194"/>
      <c r="B21" s="195"/>
      <c r="C21" s="196"/>
      <c r="D21" s="153" t="s">
        <v>22</v>
      </c>
      <c r="E21" s="31">
        <f>SUM(E19:E20)</f>
        <v>9216</v>
      </c>
      <c r="F21" s="27">
        <f>SUM(F19:F20)</f>
        <v>126</v>
      </c>
      <c r="G21" s="27">
        <f>SUM(G19:G20)</f>
        <v>9342</v>
      </c>
      <c r="H21" s="26">
        <f>SUM(H19:H20)</f>
        <v>0</v>
      </c>
      <c r="I21" s="28">
        <f t="shared" si="1"/>
        <v>9342</v>
      </c>
    </row>
    <row r="22" spans="1:9" ht="23.1" customHeight="1" x14ac:dyDescent="0.15">
      <c r="A22" s="199" t="s">
        <v>26</v>
      </c>
      <c r="B22" s="200"/>
      <c r="C22" s="200"/>
      <c r="D22" s="201"/>
      <c r="E22" s="35">
        <v>1163</v>
      </c>
      <c r="F22" s="36">
        <v>0</v>
      </c>
      <c r="G22" s="36">
        <v>1163</v>
      </c>
      <c r="H22" s="36">
        <v>0</v>
      </c>
      <c r="I22" s="37">
        <f t="shared" si="1"/>
        <v>1163</v>
      </c>
    </row>
    <row r="23" spans="1:9" ht="23.1" customHeight="1" x14ac:dyDescent="0.15">
      <c r="A23" s="156"/>
      <c r="B23" s="157"/>
      <c r="C23" s="202" t="s">
        <v>227</v>
      </c>
      <c r="D23" s="203"/>
      <c r="E23" s="35">
        <v>55</v>
      </c>
      <c r="F23" s="36">
        <v>0</v>
      </c>
      <c r="G23" s="36">
        <v>55</v>
      </c>
      <c r="H23" s="36">
        <v>0</v>
      </c>
      <c r="I23" s="37">
        <f t="shared" si="1"/>
        <v>55</v>
      </c>
    </row>
    <row r="24" spans="1:9" ht="23.1" customHeight="1" x14ac:dyDescent="0.15">
      <c r="A24" s="156"/>
      <c r="B24" s="157"/>
      <c r="C24" s="40"/>
      <c r="D24" s="150" t="s">
        <v>28</v>
      </c>
      <c r="E24" s="35">
        <v>6</v>
      </c>
      <c r="F24" s="36">
        <v>0</v>
      </c>
      <c r="G24" s="36">
        <v>6</v>
      </c>
      <c r="H24" s="36">
        <v>0</v>
      </c>
      <c r="I24" s="37">
        <f t="shared" si="1"/>
        <v>6</v>
      </c>
    </row>
    <row r="25" spans="1:9" ht="23.1" customHeight="1" x14ac:dyDescent="0.15">
      <c r="A25" s="42"/>
      <c r="B25" s="43"/>
      <c r="C25" s="204" t="s">
        <v>29</v>
      </c>
      <c r="D25" s="203"/>
      <c r="E25" s="35">
        <v>464</v>
      </c>
      <c r="F25" s="36">
        <v>0</v>
      </c>
      <c r="G25" s="36">
        <v>464</v>
      </c>
      <c r="H25" s="36">
        <v>0</v>
      </c>
      <c r="I25" s="37">
        <f t="shared" si="1"/>
        <v>464</v>
      </c>
    </row>
    <row r="26" spans="1:9" ht="23.1" customHeight="1" x14ac:dyDescent="0.15">
      <c r="A26" s="229" t="s">
        <v>30</v>
      </c>
      <c r="B26" s="189"/>
      <c r="C26" s="190"/>
      <c r="D26" s="153" t="s">
        <v>31</v>
      </c>
      <c r="E26" s="26">
        <v>2103</v>
      </c>
      <c r="F26" s="27">
        <v>0</v>
      </c>
      <c r="G26" s="33" t="s">
        <v>24</v>
      </c>
      <c r="H26" s="33" t="s">
        <v>24</v>
      </c>
      <c r="I26" s="28">
        <v>2103</v>
      </c>
    </row>
    <row r="27" spans="1:9" ht="23.1" customHeight="1" x14ac:dyDescent="0.15">
      <c r="A27" s="191"/>
      <c r="B27" s="192"/>
      <c r="C27" s="193"/>
      <c r="D27" s="153" t="s">
        <v>32</v>
      </c>
      <c r="E27" s="26">
        <v>6820</v>
      </c>
      <c r="F27" s="27">
        <v>0</v>
      </c>
      <c r="G27" s="33" t="s">
        <v>24</v>
      </c>
      <c r="H27" s="33" t="s">
        <v>24</v>
      </c>
      <c r="I27" s="28">
        <v>6820</v>
      </c>
    </row>
    <row r="28" spans="1:9" ht="23.1" customHeight="1" x14ac:dyDescent="0.15">
      <c r="A28" s="194"/>
      <c r="B28" s="195"/>
      <c r="C28" s="196"/>
      <c r="D28" s="153" t="s">
        <v>20</v>
      </c>
      <c r="E28" s="26">
        <f>SUM(E26:E27)</f>
        <v>8923</v>
      </c>
      <c r="F28" s="27">
        <f>SUM(F26:F27)</f>
        <v>0</v>
      </c>
      <c r="G28" s="33" t="s">
        <v>24</v>
      </c>
      <c r="H28" s="33" t="s">
        <v>24</v>
      </c>
      <c r="I28" s="28">
        <f>SUM(I26:I27)</f>
        <v>8923</v>
      </c>
    </row>
    <row r="29" spans="1:9" ht="23.1" customHeight="1" x14ac:dyDescent="0.15">
      <c r="A29" s="230" t="s">
        <v>33</v>
      </c>
      <c r="B29" s="231"/>
      <c r="C29" s="225"/>
      <c r="D29" s="226"/>
      <c r="E29" s="30">
        <v>420221</v>
      </c>
      <c r="F29" s="27">
        <v>5</v>
      </c>
      <c r="G29" s="33" t="s">
        <v>121</v>
      </c>
      <c r="H29" s="33" t="s">
        <v>121</v>
      </c>
      <c r="I29" s="28">
        <v>420226</v>
      </c>
    </row>
    <row r="30" spans="1:9" ht="23.1" customHeight="1" x14ac:dyDescent="0.15">
      <c r="A30" s="232"/>
      <c r="B30" s="233"/>
      <c r="C30" s="202" t="s">
        <v>167</v>
      </c>
      <c r="D30" s="203"/>
      <c r="E30" s="30">
        <v>150679</v>
      </c>
      <c r="F30" s="27">
        <v>0</v>
      </c>
      <c r="G30" s="33" t="s">
        <v>121</v>
      </c>
      <c r="H30" s="33" t="s">
        <v>121</v>
      </c>
      <c r="I30" s="28">
        <v>150679</v>
      </c>
    </row>
    <row r="31" spans="1:9" ht="23.1" customHeight="1" x14ac:dyDescent="0.15">
      <c r="A31" s="148"/>
      <c r="B31" s="149"/>
      <c r="C31" s="40"/>
      <c r="D31" s="150" t="s">
        <v>28</v>
      </c>
      <c r="E31" s="30">
        <v>17932</v>
      </c>
      <c r="F31" s="27">
        <v>0</v>
      </c>
      <c r="G31" s="33" t="s">
        <v>121</v>
      </c>
      <c r="H31" s="33" t="s">
        <v>121</v>
      </c>
      <c r="I31" s="28">
        <v>17932</v>
      </c>
    </row>
    <row r="32" spans="1:9" ht="23.1" customHeight="1" x14ac:dyDescent="0.15">
      <c r="A32" s="232"/>
      <c r="B32" s="233"/>
      <c r="C32" s="225" t="s">
        <v>29</v>
      </c>
      <c r="D32" s="226"/>
      <c r="E32" s="30">
        <v>45158</v>
      </c>
      <c r="F32" s="27">
        <v>1</v>
      </c>
      <c r="G32" s="33" t="s">
        <v>121</v>
      </c>
      <c r="H32" s="33" t="s">
        <v>121</v>
      </c>
      <c r="I32" s="28">
        <v>45159</v>
      </c>
    </row>
    <row r="33" spans="1:9" ht="23.1" customHeight="1" x14ac:dyDescent="0.15">
      <c r="A33" s="222" t="s">
        <v>154</v>
      </c>
      <c r="B33" s="223"/>
      <c r="C33" s="225" t="s">
        <v>168</v>
      </c>
      <c r="D33" s="226"/>
      <c r="E33" s="30">
        <v>10490</v>
      </c>
      <c r="F33" s="27">
        <v>36</v>
      </c>
      <c r="G33" s="27">
        <v>10526</v>
      </c>
      <c r="H33" s="27">
        <v>0</v>
      </c>
      <c r="I33" s="28">
        <f>SUM(G33:H33)</f>
        <v>10526</v>
      </c>
    </row>
    <row r="34" spans="1:9" ht="23.1" customHeight="1" x14ac:dyDescent="0.15">
      <c r="A34" s="213"/>
      <c r="B34" s="224"/>
      <c r="C34" s="225" t="s">
        <v>126</v>
      </c>
      <c r="D34" s="226"/>
      <c r="E34" s="30">
        <v>2422</v>
      </c>
      <c r="F34" s="27">
        <v>11</v>
      </c>
      <c r="G34" s="27">
        <v>2433</v>
      </c>
      <c r="H34" s="27">
        <v>0</v>
      </c>
      <c r="I34" s="28">
        <f>SUM(G34:H34)</f>
        <v>2433</v>
      </c>
    </row>
    <row r="35" spans="1:9" ht="23.1" customHeight="1" x14ac:dyDescent="0.15">
      <c r="A35" s="213"/>
      <c r="B35" s="224"/>
      <c r="C35" s="225" t="s">
        <v>169</v>
      </c>
      <c r="D35" s="226"/>
      <c r="E35" s="30">
        <v>1</v>
      </c>
      <c r="F35" s="27">
        <v>0</v>
      </c>
      <c r="G35" s="27">
        <v>1</v>
      </c>
      <c r="H35" s="27">
        <v>0</v>
      </c>
      <c r="I35" s="28">
        <f>SUM(G35:H35)</f>
        <v>1</v>
      </c>
    </row>
    <row r="36" spans="1:9" ht="23.1" customHeight="1" x14ac:dyDescent="0.15">
      <c r="A36" s="213"/>
      <c r="B36" s="224"/>
      <c r="C36" s="225" t="s">
        <v>170</v>
      </c>
      <c r="D36" s="226"/>
      <c r="E36" s="30">
        <v>2</v>
      </c>
      <c r="F36" s="27">
        <v>0</v>
      </c>
      <c r="G36" s="27">
        <v>2</v>
      </c>
      <c r="H36" s="27">
        <v>0</v>
      </c>
      <c r="I36" s="28">
        <f>SUM(G36:H36)</f>
        <v>2</v>
      </c>
    </row>
    <row r="37" spans="1:9" ht="23.1" customHeight="1" x14ac:dyDescent="0.15">
      <c r="A37" s="213"/>
      <c r="B37" s="224"/>
      <c r="C37" s="227" t="s">
        <v>20</v>
      </c>
      <c r="D37" s="228"/>
      <c r="E37" s="27">
        <f>SUM(E33:E36)</f>
        <v>12915</v>
      </c>
      <c r="F37" s="27">
        <f>SUM(F33:F36)</f>
        <v>47</v>
      </c>
      <c r="G37" s="27">
        <f>SUM(G33:G36)</f>
        <v>12962</v>
      </c>
      <c r="H37" s="27">
        <f>SUM(H33:H36)</f>
        <v>0</v>
      </c>
      <c r="I37" s="28">
        <f>SUM(G37:H37)</f>
        <v>12962</v>
      </c>
    </row>
    <row r="38" spans="1:9" ht="23.1" customHeight="1" x14ac:dyDescent="0.15">
      <c r="A38" s="246" t="s">
        <v>44</v>
      </c>
      <c r="B38" s="247"/>
      <c r="C38" s="247"/>
      <c r="D38" s="248"/>
      <c r="E38" s="35">
        <v>18265</v>
      </c>
      <c r="F38" s="36">
        <v>0</v>
      </c>
      <c r="G38" s="46" t="s">
        <v>121</v>
      </c>
      <c r="H38" s="46" t="s">
        <v>121</v>
      </c>
      <c r="I38" s="37">
        <v>18265</v>
      </c>
    </row>
    <row r="39" spans="1:9" ht="23.1" customHeight="1" x14ac:dyDescent="0.15">
      <c r="A39" s="246" t="s">
        <v>45</v>
      </c>
      <c r="B39" s="247"/>
      <c r="C39" s="247"/>
      <c r="D39" s="248"/>
      <c r="E39" s="35">
        <v>6175</v>
      </c>
      <c r="F39" s="36">
        <v>0</v>
      </c>
      <c r="G39" s="36">
        <v>6175</v>
      </c>
      <c r="H39" s="36">
        <v>0</v>
      </c>
      <c r="I39" s="37">
        <f>SUM(G39:H39)</f>
        <v>6175</v>
      </c>
    </row>
    <row r="40" spans="1:9" ht="23.1" customHeight="1" x14ac:dyDescent="0.15">
      <c r="A40" s="246" t="s">
        <v>46</v>
      </c>
      <c r="B40" s="247"/>
      <c r="C40" s="247"/>
      <c r="D40" s="248"/>
      <c r="E40" s="35">
        <v>505</v>
      </c>
      <c r="F40" s="36">
        <v>0</v>
      </c>
      <c r="G40" s="36">
        <v>505</v>
      </c>
      <c r="H40" s="36">
        <v>0</v>
      </c>
      <c r="I40" s="37">
        <f>SUM(G40:H40)</f>
        <v>505</v>
      </c>
    </row>
    <row r="41" spans="1:9" ht="23.1" customHeight="1" x14ac:dyDescent="0.15">
      <c r="A41" s="236" t="s">
        <v>47</v>
      </c>
      <c r="B41" s="249"/>
      <c r="C41" s="250"/>
      <c r="D41" s="251"/>
      <c r="E41" s="47">
        <v>177723</v>
      </c>
      <c r="F41" s="36">
        <v>7</v>
      </c>
      <c r="G41" s="46" t="s">
        <v>121</v>
      </c>
      <c r="H41" s="46" t="s">
        <v>121</v>
      </c>
      <c r="I41" s="37">
        <v>177730</v>
      </c>
    </row>
    <row r="42" spans="1:9" ht="23.1" customHeight="1" x14ac:dyDescent="0.15">
      <c r="A42" s="236"/>
      <c r="B42" s="249"/>
      <c r="C42" s="252" t="s">
        <v>48</v>
      </c>
      <c r="D42" s="253"/>
      <c r="E42" s="35">
        <v>165844</v>
      </c>
      <c r="F42" s="36">
        <v>7</v>
      </c>
      <c r="G42" s="36">
        <v>165845</v>
      </c>
      <c r="H42" s="36">
        <v>6</v>
      </c>
      <c r="I42" s="37">
        <f>SUM(G42:H42)</f>
        <v>165851</v>
      </c>
    </row>
    <row r="43" spans="1:9" ht="23.1" customHeight="1" x14ac:dyDescent="0.15">
      <c r="A43" s="236"/>
      <c r="B43" s="249"/>
      <c r="C43" s="254" t="s">
        <v>49</v>
      </c>
      <c r="D43" s="255"/>
      <c r="E43" s="48">
        <v>11043</v>
      </c>
      <c r="F43" s="36">
        <v>0</v>
      </c>
      <c r="G43" s="46" t="s">
        <v>121</v>
      </c>
      <c r="H43" s="46" t="s">
        <v>121</v>
      </c>
      <c r="I43" s="37">
        <v>11043</v>
      </c>
    </row>
    <row r="44" spans="1:9" ht="23.1" customHeight="1" x14ac:dyDescent="0.15">
      <c r="A44" s="236"/>
      <c r="B44" s="249"/>
      <c r="C44" s="49"/>
      <c r="D44" s="50" t="s">
        <v>50</v>
      </c>
      <c r="E44" s="51">
        <v>4851</v>
      </c>
      <c r="F44" s="36">
        <v>0</v>
      </c>
      <c r="G44" s="46" t="s">
        <v>121</v>
      </c>
      <c r="H44" s="52" t="s">
        <v>121</v>
      </c>
      <c r="I44" s="37">
        <v>4851</v>
      </c>
    </row>
    <row r="45" spans="1:9" ht="23.1" customHeight="1" x14ac:dyDescent="0.15">
      <c r="A45" s="236"/>
      <c r="B45" s="249"/>
      <c r="C45" s="244" t="s">
        <v>51</v>
      </c>
      <c r="D45" s="248"/>
      <c r="E45" s="48">
        <v>7</v>
      </c>
      <c r="F45" s="53">
        <v>0</v>
      </c>
      <c r="G45" s="46" t="s">
        <v>121</v>
      </c>
      <c r="H45" s="52" t="s">
        <v>121</v>
      </c>
      <c r="I45" s="37">
        <v>7</v>
      </c>
    </row>
    <row r="46" spans="1:9" ht="23.1" customHeight="1" x14ac:dyDescent="0.15">
      <c r="A46" s="236"/>
      <c r="B46" s="249"/>
      <c r="C46" s="244" t="s">
        <v>52</v>
      </c>
      <c r="D46" s="248"/>
      <c r="E46" s="48">
        <v>1</v>
      </c>
      <c r="F46" s="53">
        <v>0</v>
      </c>
      <c r="G46" s="46" t="s">
        <v>121</v>
      </c>
      <c r="H46" s="52" t="s">
        <v>121</v>
      </c>
      <c r="I46" s="37">
        <v>1</v>
      </c>
    </row>
    <row r="47" spans="1:9" ht="23.1" customHeight="1" x14ac:dyDescent="0.15">
      <c r="A47" s="236"/>
      <c r="B47" s="249"/>
      <c r="C47" s="244" t="s">
        <v>53</v>
      </c>
      <c r="D47" s="245"/>
      <c r="E47" s="48">
        <v>243</v>
      </c>
      <c r="F47" s="53">
        <v>0</v>
      </c>
      <c r="G47" s="36">
        <v>243</v>
      </c>
      <c r="H47" s="48">
        <v>0</v>
      </c>
      <c r="I47" s="37">
        <f>SUM(G47:H47)</f>
        <v>243</v>
      </c>
    </row>
    <row r="48" spans="1:9" ht="23.1" customHeight="1" x14ac:dyDescent="0.15">
      <c r="A48" s="234" t="s">
        <v>54</v>
      </c>
      <c r="B48" s="235"/>
      <c r="C48" s="240" t="s">
        <v>49</v>
      </c>
      <c r="D48" s="241"/>
      <c r="E48" s="48">
        <v>56762</v>
      </c>
      <c r="F48" s="53">
        <v>0</v>
      </c>
      <c r="G48" s="46" t="s">
        <v>121</v>
      </c>
      <c r="H48" s="52" t="s">
        <v>121</v>
      </c>
      <c r="I48" s="37">
        <v>56762</v>
      </c>
    </row>
    <row r="49" spans="1:9" ht="23.1" customHeight="1" x14ac:dyDescent="0.15">
      <c r="A49" s="236"/>
      <c r="B49" s="237"/>
      <c r="C49" s="54"/>
      <c r="D49" s="55" t="s">
        <v>50</v>
      </c>
      <c r="E49" s="48">
        <v>28524</v>
      </c>
      <c r="F49" s="53">
        <v>0</v>
      </c>
      <c r="G49" s="46" t="s">
        <v>121</v>
      </c>
      <c r="H49" s="52" t="s">
        <v>121</v>
      </c>
      <c r="I49" s="37">
        <v>28524</v>
      </c>
    </row>
    <row r="50" spans="1:9" ht="23.1" customHeight="1" x14ac:dyDescent="0.15">
      <c r="A50" s="236"/>
      <c r="B50" s="237"/>
      <c r="C50" s="242" t="s">
        <v>55</v>
      </c>
      <c r="D50" s="243"/>
      <c r="E50" s="48">
        <v>3</v>
      </c>
      <c r="F50" s="53">
        <v>0</v>
      </c>
      <c r="G50" s="46" t="s">
        <v>121</v>
      </c>
      <c r="H50" s="52" t="s">
        <v>121</v>
      </c>
      <c r="I50" s="37">
        <v>3</v>
      </c>
    </row>
    <row r="51" spans="1:9" ht="23.1" customHeight="1" x14ac:dyDescent="0.15">
      <c r="A51" s="236"/>
      <c r="B51" s="237"/>
      <c r="C51" s="242" t="s">
        <v>56</v>
      </c>
      <c r="D51" s="243"/>
      <c r="E51" s="48">
        <v>0</v>
      </c>
      <c r="F51" s="53">
        <v>0</v>
      </c>
      <c r="G51" s="46" t="s">
        <v>121</v>
      </c>
      <c r="H51" s="52" t="s">
        <v>121</v>
      </c>
      <c r="I51" s="37">
        <v>0</v>
      </c>
    </row>
    <row r="52" spans="1:9" ht="23.1" customHeight="1" x14ac:dyDescent="0.15">
      <c r="A52" s="238"/>
      <c r="B52" s="239"/>
      <c r="C52" s="244" t="s">
        <v>53</v>
      </c>
      <c r="D52" s="245"/>
      <c r="E52" s="48">
        <v>6135</v>
      </c>
      <c r="F52" s="53">
        <v>0</v>
      </c>
      <c r="G52" s="36">
        <v>6135</v>
      </c>
      <c r="H52" s="48">
        <v>0</v>
      </c>
      <c r="I52" s="37">
        <f>SUM(G52:H52)</f>
        <v>6135</v>
      </c>
    </row>
    <row r="53" spans="1:9" ht="23.1" customHeight="1" x14ac:dyDescent="0.15">
      <c r="A53" s="246" t="s">
        <v>57</v>
      </c>
      <c r="B53" s="247"/>
      <c r="C53" s="247"/>
      <c r="D53" s="248"/>
      <c r="E53" s="48">
        <v>422</v>
      </c>
      <c r="F53" s="53">
        <v>0</v>
      </c>
      <c r="G53" s="46" t="s">
        <v>121</v>
      </c>
      <c r="H53" s="52" t="s">
        <v>121</v>
      </c>
      <c r="I53" s="37">
        <v>422</v>
      </c>
    </row>
    <row r="54" spans="1:9" ht="23.1" customHeight="1" thickBot="1" x14ac:dyDescent="0.2">
      <c r="A54" s="256" t="s">
        <v>58</v>
      </c>
      <c r="B54" s="257"/>
      <c r="C54" s="257"/>
      <c r="D54" s="258"/>
      <c r="E54" s="56">
        <v>0</v>
      </c>
      <c r="F54" s="57">
        <v>0</v>
      </c>
      <c r="G54" s="58" t="s">
        <v>121</v>
      </c>
      <c r="H54" s="59" t="s">
        <v>121</v>
      </c>
      <c r="I54" s="60">
        <v>0</v>
      </c>
    </row>
    <row r="55" spans="1:9" ht="28.5" x14ac:dyDescent="0.3">
      <c r="A55" s="205" t="str">
        <f>A1</f>
        <v>検査関係業務量報告</v>
      </c>
      <c r="B55" s="205"/>
      <c r="C55" s="205"/>
      <c r="D55" s="205"/>
      <c r="E55" s="205"/>
      <c r="F55" s="205"/>
      <c r="G55" s="205"/>
      <c r="H55" s="205"/>
      <c r="I55" s="205"/>
    </row>
    <row r="56" spans="1:9" ht="12.75" customHeight="1" x14ac:dyDescent="0.3">
      <c r="A56" s="61"/>
      <c r="B56" s="61"/>
      <c r="C56" s="61"/>
      <c r="D56" s="61"/>
      <c r="E56" s="61"/>
      <c r="F56" s="61"/>
      <c r="G56" s="61"/>
      <c r="H56" s="61"/>
      <c r="I56" s="61"/>
    </row>
    <row r="57" spans="1:9" ht="15.75" customHeight="1" x14ac:dyDescent="0.2">
      <c r="A57" s="62"/>
      <c r="B57" s="63"/>
      <c r="C57" s="63"/>
      <c r="F57" s="7"/>
      <c r="G57" s="7"/>
      <c r="H57" s="8"/>
      <c r="I57" s="259" t="str">
        <f>IF(I3="","",I3)</f>
        <v/>
      </c>
    </row>
    <row r="58" spans="1:9" ht="23.25" customHeight="1" x14ac:dyDescent="0.15">
      <c r="A58" s="260" t="str">
        <f>A4</f>
        <v>令和 4年 2月</v>
      </c>
      <c r="B58" s="261"/>
      <c r="C58" s="261"/>
      <c r="D58" s="261"/>
      <c r="E58" s="261"/>
      <c r="F58" s="261"/>
      <c r="G58" s="261"/>
      <c r="H58" s="261"/>
      <c r="I58" s="259"/>
    </row>
    <row r="59" spans="1:9" ht="20.25" customHeight="1" thickBot="1" x14ac:dyDescent="0.2">
      <c r="A59" s="64" t="str">
        <f>A5</f>
        <v>全国計</v>
      </c>
      <c r="B59" s="65"/>
      <c r="C59" s="65"/>
      <c r="D59" s="65"/>
      <c r="E59" s="10"/>
      <c r="F59" s="11"/>
      <c r="G59" s="11"/>
      <c r="H59" s="11"/>
      <c r="I59" s="14" t="s">
        <v>129</v>
      </c>
    </row>
    <row r="60" spans="1:9" ht="23.1" customHeight="1" thickBot="1" x14ac:dyDescent="0.2">
      <c r="A60" s="208" t="s">
        <v>7</v>
      </c>
      <c r="B60" s="209"/>
      <c r="C60" s="209"/>
      <c r="D60" s="210"/>
      <c r="E60" s="151" t="s">
        <v>8</v>
      </c>
      <c r="F60" s="19" t="s">
        <v>9</v>
      </c>
      <c r="G60" s="19" t="s">
        <v>10</v>
      </c>
      <c r="H60" s="19" t="s">
        <v>11</v>
      </c>
      <c r="I60" s="20" t="s">
        <v>90</v>
      </c>
    </row>
    <row r="61" spans="1:9" ht="23.1" customHeight="1" x14ac:dyDescent="0.15">
      <c r="A61" s="262" t="s">
        <v>60</v>
      </c>
      <c r="B61" s="263"/>
      <c r="C61" s="227" t="s">
        <v>61</v>
      </c>
      <c r="D61" s="268"/>
      <c r="E61" s="67">
        <v>386</v>
      </c>
      <c r="F61" s="68">
        <v>0</v>
      </c>
      <c r="G61" s="33" t="s">
        <v>78</v>
      </c>
      <c r="H61" s="69" t="s">
        <v>78</v>
      </c>
      <c r="I61" s="37">
        <v>386</v>
      </c>
    </row>
    <row r="62" spans="1:9" ht="23.1" customHeight="1" x14ac:dyDescent="0.15">
      <c r="A62" s="264"/>
      <c r="B62" s="265"/>
      <c r="C62" s="227" t="s">
        <v>62</v>
      </c>
      <c r="D62" s="268"/>
      <c r="E62" s="67">
        <v>4046</v>
      </c>
      <c r="F62" s="68">
        <v>32</v>
      </c>
      <c r="G62" s="33" t="s">
        <v>78</v>
      </c>
      <c r="H62" s="69" t="s">
        <v>78</v>
      </c>
      <c r="I62" s="37">
        <v>4078</v>
      </c>
    </row>
    <row r="63" spans="1:9" ht="23.1" customHeight="1" x14ac:dyDescent="0.15">
      <c r="A63" s="264"/>
      <c r="B63" s="265"/>
      <c r="C63" s="227" t="s">
        <v>63</v>
      </c>
      <c r="D63" s="268"/>
      <c r="E63" s="67">
        <v>148</v>
      </c>
      <c r="F63" s="68">
        <v>3</v>
      </c>
      <c r="G63" s="33" t="s">
        <v>78</v>
      </c>
      <c r="H63" s="69" t="s">
        <v>78</v>
      </c>
      <c r="I63" s="37">
        <v>151</v>
      </c>
    </row>
    <row r="64" spans="1:9" ht="23.1" customHeight="1" x14ac:dyDescent="0.15">
      <c r="A64" s="266"/>
      <c r="B64" s="267"/>
      <c r="C64" s="227" t="s">
        <v>20</v>
      </c>
      <c r="D64" s="228"/>
      <c r="E64" s="27">
        <f>SUM(E61:E63)</f>
        <v>4580</v>
      </c>
      <c r="F64" s="27">
        <f>SUM(F61:F63)</f>
        <v>35</v>
      </c>
      <c r="G64" s="33" t="s">
        <v>121</v>
      </c>
      <c r="H64" s="33" t="s">
        <v>78</v>
      </c>
      <c r="I64" s="28">
        <f>SUM(I61:I63)</f>
        <v>4615</v>
      </c>
    </row>
    <row r="65" spans="1:9" ht="23.1" customHeight="1" x14ac:dyDescent="0.15">
      <c r="A65" s="262" t="s">
        <v>64</v>
      </c>
      <c r="B65" s="263"/>
      <c r="C65" s="231" t="s">
        <v>65</v>
      </c>
      <c r="D65" s="70" t="s">
        <v>69</v>
      </c>
      <c r="E65" s="30">
        <v>0</v>
      </c>
      <c r="F65" s="27">
        <v>0</v>
      </c>
      <c r="G65" s="27">
        <v>0</v>
      </c>
      <c r="H65" s="27">
        <v>0</v>
      </c>
      <c r="I65" s="37">
        <f t="shared" ref="I65:I76" si="2">SUM(G65:H65)</f>
        <v>0</v>
      </c>
    </row>
    <row r="66" spans="1:9" ht="23.1" customHeight="1" x14ac:dyDescent="0.15">
      <c r="A66" s="264"/>
      <c r="B66" s="265"/>
      <c r="C66" s="271"/>
      <c r="D66" s="70" t="s">
        <v>67</v>
      </c>
      <c r="E66" s="30">
        <v>384</v>
      </c>
      <c r="F66" s="27">
        <v>0</v>
      </c>
      <c r="G66" s="27">
        <v>384</v>
      </c>
      <c r="H66" s="27">
        <v>0</v>
      </c>
      <c r="I66" s="37">
        <f t="shared" si="2"/>
        <v>384</v>
      </c>
    </row>
    <row r="67" spans="1:9" ht="23.1" customHeight="1" x14ac:dyDescent="0.15">
      <c r="A67" s="264"/>
      <c r="B67" s="265"/>
      <c r="C67" s="231" t="s">
        <v>134</v>
      </c>
      <c r="D67" s="70" t="s">
        <v>69</v>
      </c>
      <c r="E67" s="30">
        <v>0</v>
      </c>
      <c r="F67" s="27">
        <v>0</v>
      </c>
      <c r="G67" s="27">
        <v>0</v>
      </c>
      <c r="H67" s="27">
        <v>0</v>
      </c>
      <c r="I67" s="37">
        <f t="shared" si="2"/>
        <v>0</v>
      </c>
    </row>
    <row r="68" spans="1:9" ht="23.1" customHeight="1" x14ac:dyDescent="0.15">
      <c r="A68" s="264"/>
      <c r="B68" s="265"/>
      <c r="C68" s="271"/>
      <c r="D68" s="70" t="s">
        <v>146</v>
      </c>
      <c r="E68" s="30">
        <v>3928</v>
      </c>
      <c r="F68" s="27">
        <v>31</v>
      </c>
      <c r="G68" s="27">
        <v>3958</v>
      </c>
      <c r="H68" s="27">
        <v>1</v>
      </c>
      <c r="I68" s="37">
        <f t="shared" si="2"/>
        <v>3959</v>
      </c>
    </row>
    <row r="69" spans="1:9" ht="23.1" customHeight="1" x14ac:dyDescent="0.15">
      <c r="A69" s="264"/>
      <c r="B69" s="265"/>
      <c r="C69" s="231" t="s">
        <v>136</v>
      </c>
      <c r="D69" s="70" t="s">
        <v>69</v>
      </c>
      <c r="E69" s="30">
        <v>0</v>
      </c>
      <c r="F69" s="27">
        <v>0</v>
      </c>
      <c r="G69" s="27">
        <v>0</v>
      </c>
      <c r="H69" s="27">
        <v>0</v>
      </c>
      <c r="I69" s="37">
        <f t="shared" si="2"/>
        <v>0</v>
      </c>
    </row>
    <row r="70" spans="1:9" ht="23.1" customHeight="1" x14ac:dyDescent="0.15">
      <c r="A70" s="264"/>
      <c r="B70" s="265"/>
      <c r="C70" s="271"/>
      <c r="D70" s="70" t="s">
        <v>146</v>
      </c>
      <c r="E70" s="30">
        <v>130</v>
      </c>
      <c r="F70" s="27">
        <v>3</v>
      </c>
      <c r="G70" s="27">
        <v>133</v>
      </c>
      <c r="H70" s="27">
        <v>0</v>
      </c>
      <c r="I70" s="37">
        <f t="shared" si="2"/>
        <v>133</v>
      </c>
    </row>
    <row r="71" spans="1:9" ht="23.1" customHeight="1" x14ac:dyDescent="0.15">
      <c r="A71" s="269"/>
      <c r="B71" s="270"/>
      <c r="C71" s="227" t="s">
        <v>20</v>
      </c>
      <c r="D71" s="228"/>
      <c r="E71" s="27">
        <f>SUM(E65:E70)</f>
        <v>4442</v>
      </c>
      <c r="F71" s="27">
        <f>SUM(F65:F70)</f>
        <v>34</v>
      </c>
      <c r="G71" s="27">
        <f>SUM(G65:G70)</f>
        <v>4475</v>
      </c>
      <c r="H71" s="27">
        <f>SUM(H65:H70)</f>
        <v>1</v>
      </c>
      <c r="I71" s="37">
        <f t="shared" si="2"/>
        <v>4476</v>
      </c>
    </row>
    <row r="72" spans="1:9" ht="23.1" customHeight="1" x14ac:dyDescent="0.15">
      <c r="A72" s="262" t="s">
        <v>72</v>
      </c>
      <c r="B72" s="263"/>
      <c r="C72" s="225" t="s">
        <v>138</v>
      </c>
      <c r="D72" s="226"/>
      <c r="E72" s="71">
        <v>426</v>
      </c>
      <c r="F72" s="72">
        <v>0</v>
      </c>
      <c r="G72" s="27">
        <v>426</v>
      </c>
      <c r="H72" s="27">
        <v>0</v>
      </c>
      <c r="I72" s="37">
        <f t="shared" si="2"/>
        <v>426</v>
      </c>
    </row>
    <row r="73" spans="1:9" ht="23.1" customHeight="1" x14ac:dyDescent="0.15">
      <c r="A73" s="264"/>
      <c r="B73" s="265"/>
      <c r="C73" s="225" t="s">
        <v>93</v>
      </c>
      <c r="D73" s="226"/>
      <c r="E73" s="71">
        <v>4083</v>
      </c>
      <c r="F73" s="72">
        <v>32</v>
      </c>
      <c r="G73" s="27">
        <v>4114</v>
      </c>
      <c r="H73" s="27">
        <v>1</v>
      </c>
      <c r="I73" s="37">
        <f t="shared" si="2"/>
        <v>4115</v>
      </c>
    </row>
    <row r="74" spans="1:9" ht="23.1" customHeight="1" x14ac:dyDescent="0.15">
      <c r="A74" s="264"/>
      <c r="B74" s="265"/>
      <c r="C74" s="225" t="s">
        <v>74</v>
      </c>
      <c r="D74" s="226"/>
      <c r="E74" s="71">
        <v>155</v>
      </c>
      <c r="F74" s="72">
        <v>3</v>
      </c>
      <c r="G74" s="27">
        <v>158</v>
      </c>
      <c r="H74" s="27">
        <v>0</v>
      </c>
      <c r="I74" s="37">
        <f t="shared" si="2"/>
        <v>158</v>
      </c>
    </row>
    <row r="75" spans="1:9" ht="23.1" customHeight="1" x14ac:dyDescent="0.15">
      <c r="A75" s="264"/>
      <c r="B75" s="265"/>
      <c r="C75" s="225" t="s">
        <v>75</v>
      </c>
      <c r="D75" s="226"/>
      <c r="E75" s="71">
        <v>41</v>
      </c>
      <c r="F75" s="72">
        <v>0</v>
      </c>
      <c r="G75" s="27">
        <v>41</v>
      </c>
      <c r="H75" s="27">
        <v>0</v>
      </c>
      <c r="I75" s="37">
        <f t="shared" si="2"/>
        <v>41</v>
      </c>
    </row>
    <row r="76" spans="1:9" ht="23.1" customHeight="1" x14ac:dyDescent="0.15">
      <c r="A76" s="269"/>
      <c r="B76" s="270"/>
      <c r="C76" s="227" t="s">
        <v>20</v>
      </c>
      <c r="D76" s="228"/>
      <c r="E76" s="72">
        <f>SUM(E72:E75)</f>
        <v>4705</v>
      </c>
      <c r="F76" s="72">
        <f>SUM(F72:F75)</f>
        <v>35</v>
      </c>
      <c r="G76" s="72">
        <f>SUM(G72:G75)</f>
        <v>4739</v>
      </c>
      <c r="H76" s="72">
        <f>SUM(H72:H75)</f>
        <v>1</v>
      </c>
      <c r="I76" s="37">
        <f t="shared" si="2"/>
        <v>4740</v>
      </c>
    </row>
    <row r="77" spans="1:9" ht="23.1" customHeight="1" x14ac:dyDescent="0.15">
      <c r="A77" s="262" t="s">
        <v>76</v>
      </c>
      <c r="B77" s="263"/>
      <c r="C77" s="225" t="s">
        <v>73</v>
      </c>
      <c r="D77" s="226"/>
      <c r="E77" s="30">
        <v>3172</v>
      </c>
      <c r="F77" s="27">
        <v>1</v>
      </c>
      <c r="G77" s="33" t="s">
        <v>121</v>
      </c>
      <c r="H77" s="33" t="s">
        <v>121</v>
      </c>
      <c r="I77" s="37">
        <v>3173</v>
      </c>
    </row>
    <row r="78" spans="1:9" ht="23.1" customHeight="1" x14ac:dyDescent="0.15">
      <c r="A78" s="264"/>
      <c r="B78" s="265"/>
      <c r="C78" s="225" t="s">
        <v>139</v>
      </c>
      <c r="D78" s="226"/>
      <c r="E78" s="30">
        <v>32632</v>
      </c>
      <c r="F78" s="27">
        <v>636</v>
      </c>
      <c r="G78" s="33" t="s">
        <v>121</v>
      </c>
      <c r="H78" s="33" t="s">
        <v>78</v>
      </c>
      <c r="I78" s="37">
        <v>33268</v>
      </c>
    </row>
    <row r="79" spans="1:9" ht="23.1" customHeight="1" x14ac:dyDescent="0.15">
      <c r="A79" s="264"/>
      <c r="B79" s="265"/>
      <c r="C79" s="225" t="s">
        <v>77</v>
      </c>
      <c r="D79" s="226"/>
      <c r="E79" s="30">
        <v>1105</v>
      </c>
      <c r="F79" s="27">
        <v>20</v>
      </c>
      <c r="G79" s="33" t="s">
        <v>121</v>
      </c>
      <c r="H79" s="33" t="s">
        <v>78</v>
      </c>
      <c r="I79" s="37">
        <v>1125</v>
      </c>
    </row>
    <row r="80" spans="1:9" ht="23.1" customHeight="1" x14ac:dyDescent="0.15">
      <c r="A80" s="264"/>
      <c r="B80" s="265"/>
      <c r="C80" s="231" t="s">
        <v>75</v>
      </c>
      <c r="D80" s="282"/>
      <c r="E80" s="73">
        <v>340</v>
      </c>
      <c r="F80" s="74">
        <v>0</v>
      </c>
      <c r="G80" s="33" t="s">
        <v>78</v>
      </c>
      <c r="H80" s="33" t="s">
        <v>121</v>
      </c>
      <c r="I80" s="170">
        <v>340</v>
      </c>
    </row>
    <row r="81" spans="1:9" ht="23.1" customHeight="1" x14ac:dyDescent="0.15">
      <c r="A81" s="269"/>
      <c r="B81" s="270"/>
      <c r="C81" s="283" t="s">
        <v>20</v>
      </c>
      <c r="D81" s="226"/>
      <c r="E81" s="30">
        <f>SUM(E77:E80)</f>
        <v>37249</v>
      </c>
      <c r="F81" s="27">
        <f>SUM(F77:F80)</f>
        <v>657</v>
      </c>
      <c r="G81" s="33" t="s">
        <v>121</v>
      </c>
      <c r="H81" s="33" t="s">
        <v>78</v>
      </c>
      <c r="I81" s="28">
        <f>SUM(I77:I80)</f>
        <v>37906</v>
      </c>
    </row>
    <row r="82" spans="1:9" ht="23.1" customHeight="1" x14ac:dyDescent="0.15">
      <c r="A82" s="262" t="s">
        <v>79</v>
      </c>
      <c r="B82" s="272"/>
      <c r="C82" s="275" t="s">
        <v>13</v>
      </c>
      <c r="D82" s="276"/>
      <c r="E82" s="30">
        <v>41897</v>
      </c>
      <c r="F82" s="27">
        <v>0</v>
      </c>
      <c r="G82" s="33" t="s">
        <v>121</v>
      </c>
      <c r="H82" s="33" t="s">
        <v>121</v>
      </c>
      <c r="I82" s="28">
        <v>41897</v>
      </c>
    </row>
    <row r="83" spans="1:9" ht="23.1" customHeight="1" x14ac:dyDescent="0.15">
      <c r="A83" s="264"/>
      <c r="B83" s="273"/>
      <c r="C83" s="75"/>
      <c r="D83" s="76" t="s">
        <v>80</v>
      </c>
      <c r="E83" s="77">
        <v>41821</v>
      </c>
      <c r="F83" s="36">
        <v>0</v>
      </c>
      <c r="G83" s="46" t="s">
        <v>78</v>
      </c>
      <c r="H83" s="46" t="s">
        <v>121</v>
      </c>
      <c r="I83" s="37">
        <v>41821</v>
      </c>
    </row>
    <row r="84" spans="1:9" ht="23.1" customHeight="1" x14ac:dyDescent="0.15">
      <c r="A84" s="274"/>
      <c r="B84" s="273"/>
      <c r="C84" s="277" t="s">
        <v>81</v>
      </c>
      <c r="D84" s="276"/>
      <c r="E84" s="30">
        <v>9552</v>
      </c>
      <c r="F84" s="27">
        <v>0</v>
      </c>
      <c r="G84" s="33" t="s">
        <v>121</v>
      </c>
      <c r="H84" s="33" t="s">
        <v>121</v>
      </c>
      <c r="I84" s="28">
        <v>9552</v>
      </c>
    </row>
    <row r="85" spans="1:9" ht="23.1" customHeight="1" x14ac:dyDescent="0.15">
      <c r="A85" s="274"/>
      <c r="B85" s="273"/>
      <c r="C85" s="277" t="s">
        <v>82</v>
      </c>
      <c r="D85" s="276"/>
      <c r="E85" s="30">
        <v>636</v>
      </c>
      <c r="F85" s="27">
        <v>0</v>
      </c>
      <c r="G85" s="33" t="s">
        <v>78</v>
      </c>
      <c r="H85" s="33" t="s">
        <v>121</v>
      </c>
      <c r="I85" s="28">
        <v>636</v>
      </c>
    </row>
    <row r="86" spans="1:9" ht="23.1" customHeight="1" x14ac:dyDescent="0.15">
      <c r="A86" s="274"/>
      <c r="B86" s="273"/>
      <c r="C86" s="275" t="s">
        <v>20</v>
      </c>
      <c r="D86" s="278"/>
      <c r="E86" s="67">
        <f>SUM(E82,E84,E85)</f>
        <v>52085</v>
      </c>
      <c r="F86" s="72">
        <f>SUM(F82,F84,F85)</f>
        <v>0</v>
      </c>
      <c r="G86" s="33" t="s">
        <v>121</v>
      </c>
      <c r="H86" s="78" t="s">
        <v>121</v>
      </c>
      <c r="I86" s="171">
        <f>SUM(I82,I84,I85)</f>
        <v>52085</v>
      </c>
    </row>
    <row r="87" spans="1:9" ht="23.1" customHeight="1" thickBot="1" x14ac:dyDescent="0.2">
      <c r="A87" s="279" t="s">
        <v>83</v>
      </c>
      <c r="B87" s="280"/>
      <c r="C87" s="280"/>
      <c r="D87" s="281"/>
      <c r="E87" s="79">
        <v>333747</v>
      </c>
      <c r="F87" s="80">
        <v>26</v>
      </c>
      <c r="G87" s="46" t="s">
        <v>78</v>
      </c>
      <c r="H87" s="46" t="s">
        <v>78</v>
      </c>
      <c r="I87" s="37">
        <v>333773</v>
      </c>
    </row>
    <row r="88" spans="1:9" ht="23.1" customHeight="1" thickBot="1" x14ac:dyDescent="0.2">
      <c r="A88" s="306" t="s">
        <v>84</v>
      </c>
      <c r="B88" s="307"/>
      <c r="C88" s="307"/>
      <c r="D88" s="308"/>
      <c r="E88" s="81">
        <f>SUM(E14,E17,E18,E21,E22,E76)</f>
        <v>916048</v>
      </c>
      <c r="F88" s="81">
        <f>SUM(F14,F17,F18,F21,F22,F76)</f>
        <v>20412</v>
      </c>
      <c r="G88" s="81">
        <f>SUM(G14,G17,G21,G22,G76)</f>
        <v>936037</v>
      </c>
      <c r="H88" s="81">
        <f>SUM(H14,H17,H21,H22,H76)</f>
        <v>423</v>
      </c>
      <c r="I88" s="86">
        <f>SUM(I14,I17,I18,I21,I22,I76)</f>
        <v>936460</v>
      </c>
    </row>
    <row r="89" spans="1:9" ht="23.1" customHeight="1" thickBot="1" x14ac:dyDescent="0.2">
      <c r="A89" s="306" t="s">
        <v>85</v>
      </c>
      <c r="B89" s="307"/>
      <c r="C89" s="307"/>
      <c r="D89" s="308"/>
      <c r="E89" s="83">
        <f>SUM(E14,E17,E18,E21,E22,E28,E29,E37,E38,E39,E40,E41,E48,E50,E51,E52,E53,E54,E76)</f>
        <v>1624097</v>
      </c>
      <c r="F89" s="83">
        <f>SUM(F14,F17,F18,F21,F22,F28,F29,F37,F38,F39,F40,F41,F48,F50,F51,F52,F53,F54,F76)</f>
        <v>20471</v>
      </c>
      <c r="G89" s="84" t="s">
        <v>121</v>
      </c>
      <c r="H89" s="84" t="s">
        <v>78</v>
      </c>
      <c r="I89" s="86">
        <f>SUM(I14,I17,I18,I21,I22,I28,I29,I37,I38,I39,I40,I41,I48,I50,I51,I52,I53,I54,I76)</f>
        <v>1644568</v>
      </c>
    </row>
    <row r="90" spans="1:9" ht="23.1" customHeight="1" thickBot="1" x14ac:dyDescent="0.2">
      <c r="A90" s="306" t="s">
        <v>86</v>
      </c>
      <c r="B90" s="307"/>
      <c r="C90" s="307"/>
      <c r="D90" s="308"/>
      <c r="E90" s="85" t="s">
        <v>121</v>
      </c>
      <c r="F90" s="84" t="s">
        <v>78</v>
      </c>
      <c r="G90" s="84" t="s">
        <v>121</v>
      </c>
      <c r="H90" s="84" t="s">
        <v>78</v>
      </c>
      <c r="I90" s="86">
        <f>SUM(I11,I13,I16,I18,I20,I22)</f>
        <v>360020</v>
      </c>
    </row>
    <row r="91" spans="1:9" ht="23.1" customHeight="1" thickBot="1" x14ac:dyDescent="0.2">
      <c r="A91" s="306" t="s">
        <v>87</v>
      </c>
      <c r="B91" s="307"/>
      <c r="C91" s="307"/>
      <c r="D91" s="308"/>
      <c r="E91" s="87">
        <f>IF(I90=0,0,IF(I81=0,0,I81/I90))</f>
        <v>0.10528859507805122</v>
      </c>
      <c r="F91" s="88"/>
      <c r="G91" s="1"/>
    </row>
    <row r="92" spans="1:9" s="17" customFormat="1" ht="9.9499999999999993" customHeight="1" x14ac:dyDescent="0.15">
      <c r="A92" s="16"/>
      <c r="B92" s="16"/>
      <c r="C92" s="16"/>
      <c r="D92" s="16"/>
      <c r="E92" s="16"/>
      <c r="F92" s="89"/>
      <c r="G92" s="89"/>
      <c r="H92" s="89"/>
      <c r="I92" s="89"/>
    </row>
    <row r="93" spans="1:9" s="17" customFormat="1" ht="17.25" customHeight="1" thickBot="1" x14ac:dyDescent="0.2">
      <c r="A93" s="90" t="s">
        <v>88</v>
      </c>
      <c r="C93" s="90"/>
      <c r="D93" s="90"/>
      <c r="E93" s="91"/>
      <c r="F93" s="91"/>
      <c r="G93" s="91"/>
      <c r="H93" s="91"/>
      <c r="I93" s="92"/>
    </row>
    <row r="94" spans="1:9" s="17" customFormat="1" ht="18.75" customHeight="1" thickBot="1" x14ac:dyDescent="0.2">
      <c r="A94" s="287" t="s">
        <v>145</v>
      </c>
      <c r="B94" s="288"/>
      <c r="C94" s="288"/>
      <c r="D94" s="289"/>
      <c r="E94" s="155" t="s">
        <v>8</v>
      </c>
      <c r="F94" s="94" t="s">
        <v>9</v>
      </c>
      <c r="G94" s="94" t="s">
        <v>10</v>
      </c>
      <c r="H94" s="94" t="s">
        <v>11</v>
      </c>
      <c r="I94" s="95" t="s">
        <v>90</v>
      </c>
    </row>
    <row r="95" spans="1:9" s="17" customFormat="1" ht="23.1" hidden="1" customHeight="1" thickBot="1" x14ac:dyDescent="0.2">
      <c r="A95" s="309" t="s">
        <v>73</v>
      </c>
      <c r="B95" s="310"/>
      <c r="C95" s="97" t="s">
        <v>92</v>
      </c>
      <c r="D95" s="98" t="s">
        <v>15</v>
      </c>
      <c r="E95" s="99">
        <v>0</v>
      </c>
      <c r="F95" s="100">
        <v>0</v>
      </c>
      <c r="G95" s="100">
        <v>0</v>
      </c>
      <c r="H95" s="101" t="s">
        <v>24</v>
      </c>
      <c r="I95" s="86">
        <f>SUM(G95:H95)</f>
        <v>0</v>
      </c>
    </row>
    <row r="96" spans="1:9" s="17" customFormat="1" ht="23.1" customHeight="1" thickBot="1" x14ac:dyDescent="0.2">
      <c r="A96" s="284" t="s">
        <v>139</v>
      </c>
      <c r="B96" s="285"/>
      <c r="C96" s="286"/>
      <c r="D96" s="98" t="s">
        <v>18</v>
      </c>
      <c r="E96" s="99">
        <v>360971</v>
      </c>
      <c r="F96" s="100">
        <v>3063</v>
      </c>
      <c r="G96" s="100">
        <v>364034</v>
      </c>
      <c r="H96" s="101" t="s">
        <v>121</v>
      </c>
      <c r="I96" s="102">
        <f t="shared" ref="I96" si="3">SUM(G96:H96)</f>
        <v>364034</v>
      </c>
    </row>
    <row r="97" spans="1:9" s="17" customFormat="1" ht="9.75" customHeight="1" x14ac:dyDescent="0.15">
      <c r="A97" s="103"/>
      <c r="B97" s="103"/>
      <c r="C97" s="103"/>
      <c r="D97" s="103"/>
      <c r="E97" s="103"/>
      <c r="F97" s="103"/>
      <c r="G97" s="103"/>
      <c r="H97" s="103"/>
      <c r="I97" s="103"/>
    </row>
    <row r="98" spans="1:9" s="17" customFormat="1" ht="17.25" customHeight="1" thickBot="1" x14ac:dyDescent="0.2">
      <c r="A98" s="90" t="s">
        <v>94</v>
      </c>
      <c r="C98" s="90"/>
      <c r="D98" s="90"/>
      <c r="E98" s="91"/>
      <c r="F98" s="91"/>
      <c r="G98" s="91"/>
      <c r="H98" s="91"/>
      <c r="I98" s="92"/>
    </row>
    <row r="99" spans="1:9" s="17" customFormat="1" ht="18.75" customHeight="1" thickBot="1" x14ac:dyDescent="0.2">
      <c r="A99" s="287" t="s">
        <v>7</v>
      </c>
      <c r="B99" s="288"/>
      <c r="C99" s="288"/>
      <c r="D99" s="289"/>
      <c r="E99" s="155" t="s">
        <v>8</v>
      </c>
      <c r="F99" s="94" t="s">
        <v>9</v>
      </c>
      <c r="G99" s="94" t="s">
        <v>10</v>
      </c>
      <c r="H99" s="94" t="s">
        <v>11</v>
      </c>
      <c r="I99" s="95" t="s">
        <v>90</v>
      </c>
    </row>
    <row r="100" spans="1:9" s="17" customFormat="1" ht="23.1" hidden="1" customHeight="1" x14ac:dyDescent="0.15">
      <c r="A100" s="290" t="s">
        <v>13</v>
      </c>
      <c r="B100" s="291"/>
      <c r="C100" s="296" t="s">
        <v>144</v>
      </c>
      <c r="D100" s="158" t="s">
        <v>15</v>
      </c>
      <c r="E100" s="105">
        <f>E10+E95</f>
        <v>137759</v>
      </c>
      <c r="F100" s="106">
        <f>F10+F95</f>
        <v>0</v>
      </c>
      <c r="G100" s="106">
        <f>G10+G95</f>
        <v>137731</v>
      </c>
      <c r="H100" s="106">
        <f>H10</f>
        <v>28</v>
      </c>
      <c r="I100" s="172">
        <f>I10+I95</f>
        <v>137759</v>
      </c>
    </row>
    <row r="101" spans="1:9" s="17" customFormat="1" ht="23.1" hidden="1" customHeight="1" x14ac:dyDescent="0.15">
      <c r="A101" s="292"/>
      <c r="B101" s="293"/>
      <c r="C101" s="297"/>
      <c r="D101" s="150" t="s">
        <v>146</v>
      </c>
      <c r="E101" s="35">
        <f>E11</f>
        <v>1250</v>
      </c>
      <c r="F101" s="35">
        <f t="shared" ref="F101:I101" si="4">F11</f>
        <v>0</v>
      </c>
      <c r="G101" s="35">
        <f t="shared" si="4"/>
        <v>1232</v>
      </c>
      <c r="H101" s="35">
        <f>H11</f>
        <v>18</v>
      </c>
      <c r="I101" s="37">
        <f t="shared" si="4"/>
        <v>1250</v>
      </c>
    </row>
    <row r="102" spans="1:9" s="17" customFormat="1" ht="23.1" hidden="1" customHeight="1" thickBot="1" x14ac:dyDescent="0.2">
      <c r="A102" s="294"/>
      <c r="B102" s="295"/>
      <c r="C102" s="298" t="s">
        <v>20</v>
      </c>
      <c r="D102" s="258"/>
      <c r="E102" s="56">
        <f>E100+E101</f>
        <v>139009</v>
      </c>
      <c r="F102" s="107">
        <f>F100+F101</f>
        <v>0</v>
      </c>
      <c r="G102" s="107">
        <f>G100+G101</f>
        <v>138963</v>
      </c>
      <c r="H102" s="107">
        <f t="shared" ref="H102:I102" si="5">H100+H101</f>
        <v>46</v>
      </c>
      <c r="I102" s="60">
        <f t="shared" si="5"/>
        <v>139009</v>
      </c>
    </row>
    <row r="103" spans="1:9" s="17" customFormat="1" ht="23.1" customHeight="1" x14ac:dyDescent="0.15">
      <c r="A103" s="299" t="s">
        <v>139</v>
      </c>
      <c r="B103" s="300"/>
      <c r="C103" s="301"/>
      <c r="D103" s="158" t="s">
        <v>18</v>
      </c>
      <c r="E103" s="105">
        <f>E15+E96</f>
        <v>765914</v>
      </c>
      <c r="F103" s="106">
        <f>F15+F96</f>
        <v>10282</v>
      </c>
      <c r="G103" s="106">
        <f>G15+G96</f>
        <v>775883</v>
      </c>
      <c r="H103" s="106">
        <f>H15</f>
        <v>313</v>
      </c>
      <c r="I103" s="172">
        <f t="shared" ref="I103" si="6">I15+I96</f>
        <v>776196</v>
      </c>
    </row>
    <row r="104" spans="1:9" s="17" customFormat="1" ht="23.1" customHeight="1" x14ac:dyDescent="0.15">
      <c r="A104" s="199"/>
      <c r="B104" s="200"/>
      <c r="C104" s="302"/>
      <c r="D104" s="108" t="s">
        <v>19</v>
      </c>
      <c r="E104" s="47">
        <f>E16</f>
        <v>315479</v>
      </c>
      <c r="F104" s="109">
        <f t="shared" ref="F104:I104" si="7">F16</f>
        <v>13007</v>
      </c>
      <c r="G104" s="109">
        <f t="shared" si="7"/>
        <v>328424</v>
      </c>
      <c r="H104" s="110">
        <f t="shared" si="7"/>
        <v>62</v>
      </c>
      <c r="I104" s="173">
        <f t="shared" si="7"/>
        <v>328486</v>
      </c>
    </row>
    <row r="105" spans="1:9" s="17" customFormat="1" ht="23.1" customHeight="1" thickBot="1" x14ac:dyDescent="0.2">
      <c r="A105" s="303"/>
      <c r="B105" s="304"/>
      <c r="C105" s="305"/>
      <c r="D105" s="111" t="s">
        <v>22</v>
      </c>
      <c r="E105" s="56">
        <f>E103+E104</f>
        <v>1081393</v>
      </c>
      <c r="F105" s="107">
        <f t="shared" ref="F105:I105" si="8">F103+F104</f>
        <v>23289</v>
      </c>
      <c r="G105" s="107">
        <f t="shared" si="8"/>
        <v>1104307</v>
      </c>
      <c r="H105" s="112">
        <f t="shared" si="8"/>
        <v>375</v>
      </c>
      <c r="I105" s="60">
        <f t="shared" si="8"/>
        <v>1104682</v>
      </c>
    </row>
    <row r="106" spans="1:9" s="17" customFormat="1" ht="23.1" customHeight="1" thickBot="1" x14ac:dyDescent="0.2">
      <c r="A106" s="284" t="s">
        <v>141</v>
      </c>
      <c r="B106" s="285"/>
      <c r="C106" s="285"/>
      <c r="D106" s="319"/>
      <c r="E106" s="81">
        <f>E88+E95+E96</f>
        <v>1277019</v>
      </c>
      <c r="F106" s="81">
        <f>F88+F95+F96</f>
        <v>23475</v>
      </c>
      <c r="G106" s="81">
        <f>G88+G95+G96</f>
        <v>1300071</v>
      </c>
      <c r="H106" s="81">
        <f>H88</f>
        <v>423</v>
      </c>
      <c r="I106" s="86">
        <f>I88+I95+I96</f>
        <v>1300494</v>
      </c>
    </row>
    <row r="107" spans="1:9" s="17" customFormat="1" ht="23.1" customHeight="1" thickBot="1" x14ac:dyDescent="0.2">
      <c r="A107" s="284" t="s">
        <v>85</v>
      </c>
      <c r="B107" s="285"/>
      <c r="C107" s="285"/>
      <c r="D107" s="319"/>
      <c r="E107" s="83">
        <f>E89+E95+E96</f>
        <v>1985068</v>
      </c>
      <c r="F107" s="83">
        <f>F89+F95+F96</f>
        <v>23534</v>
      </c>
      <c r="G107" s="84" t="s">
        <v>78</v>
      </c>
      <c r="H107" s="84" t="s">
        <v>121</v>
      </c>
      <c r="I107" s="86">
        <f>I89+I95+I96</f>
        <v>2008602</v>
      </c>
    </row>
    <row r="108" spans="1:9" s="17" customFormat="1" ht="23.1" customHeight="1" thickBot="1" x14ac:dyDescent="0.2">
      <c r="A108" s="284" t="s">
        <v>98</v>
      </c>
      <c r="B108" s="285"/>
      <c r="C108" s="285"/>
      <c r="D108" s="319"/>
      <c r="E108" s="113">
        <f>IF(I105=0,0,IF(I103=0,0,I103/I105))</f>
        <v>0.70264202729835379</v>
      </c>
      <c r="F108" s="103"/>
      <c r="G108" s="103"/>
      <c r="H108" s="103"/>
      <c r="I108" s="103"/>
    </row>
    <row r="109" spans="1:9" s="17" customFormat="1" ht="21.95" customHeight="1" x14ac:dyDescent="0.15">
      <c r="A109" s="114"/>
      <c r="B109" s="114"/>
      <c r="C109" s="115"/>
      <c r="D109" s="115"/>
      <c r="E109" s="115"/>
      <c r="F109" s="115"/>
      <c r="G109" s="115"/>
      <c r="H109" s="115"/>
      <c r="I109" s="115"/>
    </row>
    <row r="110" spans="1:9" s="17" customFormat="1" ht="21.95" customHeight="1" x14ac:dyDescent="0.15">
      <c r="A110" s="114"/>
      <c r="B110" s="114"/>
      <c r="C110" s="115"/>
      <c r="D110" s="115"/>
      <c r="E110" s="115"/>
      <c r="F110" s="115"/>
      <c r="G110" s="115"/>
      <c r="H110" s="115"/>
      <c r="I110" s="115"/>
    </row>
    <row r="111" spans="1:9" s="17" customFormat="1" ht="21.95" hidden="1" customHeight="1" x14ac:dyDescent="0.15">
      <c r="A111" s="114"/>
      <c r="B111" s="114"/>
      <c r="C111" s="115"/>
      <c r="D111" s="115"/>
      <c r="E111" s="115"/>
      <c r="F111" s="115"/>
      <c r="G111" s="115"/>
      <c r="H111" s="115"/>
      <c r="I111" s="115"/>
    </row>
    <row r="112" spans="1:9" s="17" customFormat="1" ht="21.95" hidden="1" customHeight="1" x14ac:dyDescent="0.15">
      <c r="A112" s="114"/>
      <c r="B112" s="114"/>
      <c r="C112" s="115"/>
      <c r="D112" s="115"/>
      <c r="E112" s="115"/>
      <c r="F112" s="115"/>
      <c r="G112" s="115"/>
      <c r="H112" s="115"/>
      <c r="I112" s="115"/>
    </row>
    <row r="113" spans="1:9" s="17" customFormat="1" ht="21.95" hidden="1" customHeight="1" x14ac:dyDescent="0.15">
      <c r="A113" s="114"/>
      <c r="B113" s="114"/>
      <c r="C113" s="115"/>
      <c r="D113" s="115"/>
      <c r="E113" s="115"/>
      <c r="F113" s="115"/>
      <c r="G113" s="115"/>
      <c r="H113" s="115"/>
      <c r="I113" s="115"/>
    </row>
    <row r="114" spans="1:9" ht="9.75" hidden="1" customHeight="1" x14ac:dyDescent="0.15">
      <c r="A114" s="116"/>
      <c r="B114" s="116"/>
      <c r="C114" s="116"/>
      <c r="D114" s="116"/>
      <c r="E114" s="116"/>
      <c r="F114" s="116"/>
      <c r="G114" s="116"/>
      <c r="H114" s="116"/>
      <c r="I114" s="116"/>
    </row>
    <row r="115" spans="1:9" ht="28.5" x14ac:dyDescent="0.3">
      <c r="A115" s="320" t="str">
        <f>A1</f>
        <v>検査関係業務量報告</v>
      </c>
      <c r="B115" s="320"/>
      <c r="C115" s="320"/>
      <c r="D115" s="320"/>
      <c r="E115" s="320"/>
      <c r="F115" s="320"/>
      <c r="G115" s="320"/>
      <c r="H115" s="320"/>
      <c r="I115" s="320"/>
    </row>
    <row r="116" spans="1:9" ht="12.75" customHeight="1" x14ac:dyDescent="0.3">
      <c r="A116" s="61"/>
      <c r="B116" s="61"/>
      <c r="C116" s="61"/>
      <c r="D116" s="61"/>
      <c r="E116" s="61"/>
      <c r="F116" s="61"/>
      <c r="G116" s="61"/>
      <c r="H116" s="61"/>
      <c r="I116" s="61"/>
    </row>
    <row r="117" spans="1:9" ht="15.75" customHeight="1" x14ac:dyDescent="0.2">
      <c r="A117" s="62"/>
      <c r="B117" s="63"/>
      <c r="C117" s="63"/>
      <c r="F117" s="7"/>
      <c r="G117" s="7"/>
      <c r="H117" s="8"/>
      <c r="I117" s="259" t="str">
        <f>IF(I3="","",I3)</f>
        <v/>
      </c>
    </row>
    <row r="118" spans="1:9" ht="23.25" customHeight="1" x14ac:dyDescent="0.15">
      <c r="A118" s="260" t="str">
        <f>A4</f>
        <v>令和 4年 2月</v>
      </c>
      <c r="B118" s="261"/>
      <c r="C118" s="261"/>
      <c r="D118" s="261"/>
      <c r="E118" s="261"/>
      <c r="F118" s="261"/>
      <c r="G118" s="261"/>
      <c r="H118" s="261"/>
      <c r="I118" s="259"/>
    </row>
    <row r="119" spans="1:9" ht="20.25" customHeight="1" x14ac:dyDescent="0.15">
      <c r="A119" s="64" t="str">
        <f>A5</f>
        <v>全国計</v>
      </c>
      <c r="B119" s="65"/>
      <c r="C119" s="65"/>
      <c r="D119" s="65"/>
      <c r="E119" s="10"/>
      <c r="F119" s="11"/>
      <c r="G119" s="11"/>
      <c r="H119" s="11"/>
      <c r="I119" s="14" t="s">
        <v>99</v>
      </c>
    </row>
    <row r="120" spans="1:9" s="17" customFormat="1" ht="9.9499999999999993" customHeight="1" x14ac:dyDescent="0.15"/>
    <row r="121" spans="1:9" s="17" customFormat="1" ht="19.5" customHeight="1" thickBot="1" x14ac:dyDescent="0.2">
      <c r="A121" s="90" t="s">
        <v>100</v>
      </c>
    </row>
    <row r="122" spans="1:9" s="17" customFormat="1" ht="18.75" customHeight="1" thickBot="1" x14ac:dyDescent="0.2">
      <c r="A122" s="287" t="s">
        <v>145</v>
      </c>
      <c r="B122" s="288"/>
      <c r="C122" s="288"/>
      <c r="D122" s="289"/>
      <c r="E122" s="155" t="s">
        <v>8</v>
      </c>
      <c r="F122" s="94" t="s">
        <v>9</v>
      </c>
      <c r="G122" s="94" t="s">
        <v>10</v>
      </c>
      <c r="H122" s="94" t="s">
        <v>11</v>
      </c>
      <c r="I122" s="95" t="s">
        <v>90</v>
      </c>
    </row>
    <row r="123" spans="1:9" s="17" customFormat="1" ht="18.95" customHeight="1" x14ac:dyDescent="0.15">
      <c r="A123" s="311" t="s">
        <v>33</v>
      </c>
      <c r="B123" s="312"/>
      <c r="C123" s="313"/>
      <c r="D123" s="314"/>
      <c r="E123" s="105">
        <f>E29</f>
        <v>420221</v>
      </c>
      <c r="F123" s="105">
        <f>F29</f>
        <v>5</v>
      </c>
      <c r="G123" s="117" t="s">
        <v>121</v>
      </c>
      <c r="H123" s="117" t="s">
        <v>121</v>
      </c>
      <c r="I123" s="172">
        <f>I29</f>
        <v>420226</v>
      </c>
    </row>
    <row r="124" spans="1:9" s="17" customFormat="1" ht="18.75" customHeight="1" x14ac:dyDescent="0.15">
      <c r="A124" s="315"/>
      <c r="B124" s="316"/>
      <c r="C124" s="204" t="s">
        <v>101</v>
      </c>
      <c r="D124" s="203"/>
      <c r="E124" s="35">
        <v>657</v>
      </c>
      <c r="F124" s="36">
        <v>0</v>
      </c>
      <c r="G124" s="46" t="s">
        <v>121</v>
      </c>
      <c r="H124" s="46" t="s">
        <v>121</v>
      </c>
      <c r="I124" s="37">
        <v>657</v>
      </c>
    </row>
    <row r="125" spans="1:9" s="17" customFormat="1" ht="18.95" customHeight="1" thickBot="1" x14ac:dyDescent="0.2">
      <c r="A125" s="317"/>
      <c r="B125" s="318"/>
      <c r="C125" s="298" t="s">
        <v>102</v>
      </c>
      <c r="D125" s="258"/>
      <c r="E125" s="112">
        <f>E123-E124</f>
        <v>419564</v>
      </c>
      <c r="F125" s="112">
        <f>F123-F124</f>
        <v>5</v>
      </c>
      <c r="G125" s="58" t="s">
        <v>121</v>
      </c>
      <c r="H125" s="58" t="s">
        <v>121</v>
      </c>
      <c r="I125" s="60">
        <f>I123-I124</f>
        <v>419569</v>
      </c>
    </row>
    <row r="126" spans="1:9" s="17" customFormat="1" ht="9.75" customHeight="1" x14ac:dyDescent="0.15">
      <c r="A126" s="103"/>
      <c r="B126" s="103"/>
      <c r="C126" s="103"/>
      <c r="D126" s="103"/>
      <c r="E126" s="103"/>
      <c r="F126" s="103"/>
      <c r="G126" s="103"/>
      <c r="H126" s="103"/>
      <c r="I126" s="103"/>
    </row>
    <row r="127" spans="1:9" ht="18" customHeight="1" thickBot="1" x14ac:dyDescent="0.2">
      <c r="A127" s="118" t="s">
        <v>158</v>
      </c>
      <c r="B127" s="118"/>
      <c r="C127" s="118"/>
      <c r="D127" s="103"/>
      <c r="E127" s="116"/>
      <c r="F127" s="116"/>
      <c r="G127" s="116"/>
      <c r="H127" s="116"/>
      <c r="I127" s="119"/>
    </row>
    <row r="128" spans="1:9" ht="21.95" customHeight="1" x14ac:dyDescent="0.15">
      <c r="A128" s="120"/>
      <c r="B128" s="121"/>
      <c r="C128" s="329" t="s">
        <v>104</v>
      </c>
      <c r="D128" s="330"/>
      <c r="E128" s="331" t="s">
        <v>105</v>
      </c>
      <c r="F128" s="329" t="s">
        <v>106</v>
      </c>
      <c r="G128" s="330"/>
      <c r="H128" s="333" t="s">
        <v>20</v>
      </c>
      <c r="I128" s="334"/>
    </row>
    <row r="129" spans="1:9" ht="21.95" customHeight="1" thickBot="1" x14ac:dyDescent="0.2">
      <c r="A129" s="122"/>
      <c r="B129" s="123"/>
      <c r="C129" s="124" t="s">
        <v>107</v>
      </c>
      <c r="D129" s="125" t="s">
        <v>108</v>
      </c>
      <c r="E129" s="332"/>
      <c r="F129" s="126" t="s">
        <v>107</v>
      </c>
      <c r="G129" s="127" t="s">
        <v>108</v>
      </c>
      <c r="H129" s="335"/>
      <c r="I129" s="336"/>
    </row>
    <row r="130" spans="1:9" ht="21.95" customHeight="1" x14ac:dyDescent="0.15">
      <c r="A130" s="337" t="s">
        <v>109</v>
      </c>
      <c r="B130" s="338"/>
      <c r="C130" s="128">
        <v>1182499</v>
      </c>
      <c r="D130" s="129">
        <v>102871</v>
      </c>
      <c r="E130" s="130">
        <v>11867</v>
      </c>
      <c r="F130" s="128">
        <v>294</v>
      </c>
      <c r="G130" s="129">
        <v>0</v>
      </c>
      <c r="H130" s="339">
        <v>1297531</v>
      </c>
      <c r="I130" s="340"/>
    </row>
    <row r="131" spans="1:9" ht="21.95" customHeight="1" thickBot="1" x14ac:dyDescent="0.2">
      <c r="A131" s="321" t="s">
        <v>110</v>
      </c>
      <c r="B131" s="322"/>
      <c r="C131" s="131">
        <v>123</v>
      </c>
      <c r="D131" s="132">
        <v>0</v>
      </c>
      <c r="E131" s="133">
        <v>0</v>
      </c>
      <c r="F131" s="131">
        <v>0</v>
      </c>
      <c r="G131" s="132">
        <v>0</v>
      </c>
      <c r="H131" s="323">
        <v>123</v>
      </c>
      <c r="I131" s="324"/>
    </row>
    <row r="132" spans="1:9" ht="21.95" customHeight="1" thickBot="1" x14ac:dyDescent="0.2">
      <c r="A132" s="325" t="s">
        <v>111</v>
      </c>
      <c r="B132" s="326"/>
      <c r="C132" s="134">
        <v>7462871600</v>
      </c>
      <c r="D132" s="135">
        <v>539438200</v>
      </c>
      <c r="E132" s="134">
        <v>59937200</v>
      </c>
      <c r="F132" s="136">
        <v>852600</v>
      </c>
      <c r="G132" s="86">
        <v>0</v>
      </c>
      <c r="H132" s="327">
        <v>8063099600</v>
      </c>
      <c r="I132" s="328"/>
    </row>
    <row r="133" spans="1:9" s="17" customFormat="1" ht="21.95" customHeight="1" x14ac:dyDescent="0.15">
      <c r="A133" s="114"/>
      <c r="B133" s="114"/>
      <c r="C133" s="115"/>
      <c r="D133" s="115"/>
      <c r="E133" s="115"/>
      <c r="F133" s="115"/>
      <c r="G133" s="115"/>
      <c r="H133" s="115"/>
      <c r="I133" s="115"/>
    </row>
    <row r="134" spans="1:9" s="17" customFormat="1" ht="21.95" customHeight="1" x14ac:dyDescent="0.15">
      <c r="A134" s="114"/>
      <c r="B134" s="114"/>
      <c r="C134" s="115"/>
      <c r="D134" s="115"/>
      <c r="E134" s="115"/>
      <c r="F134" s="115"/>
      <c r="G134" s="115"/>
      <c r="H134" s="115"/>
      <c r="I134" s="115"/>
    </row>
    <row r="135" spans="1:9" s="17" customFormat="1" ht="21.95" customHeight="1" x14ac:dyDescent="0.15">
      <c r="A135" s="114"/>
      <c r="B135" s="114"/>
      <c r="C135" s="115"/>
      <c r="D135" s="115"/>
      <c r="E135" s="115"/>
      <c r="F135" s="115"/>
      <c r="G135" s="115"/>
      <c r="H135" s="115"/>
      <c r="I135" s="115"/>
    </row>
    <row r="136" spans="1:9" s="17" customFormat="1" ht="21.95" customHeight="1" x14ac:dyDescent="0.15">
      <c r="A136" s="114"/>
      <c r="B136" s="114"/>
      <c r="C136" s="115"/>
      <c r="D136" s="115"/>
      <c r="E136" s="115"/>
      <c r="F136" s="115"/>
      <c r="G136" s="115"/>
      <c r="H136" s="115"/>
      <c r="I136" s="115"/>
    </row>
    <row r="137" spans="1:9" s="17" customFormat="1" ht="21.95" customHeight="1" x14ac:dyDescent="0.15">
      <c r="A137" s="114"/>
      <c r="B137" s="114"/>
      <c r="C137" s="115"/>
      <c r="D137" s="115"/>
      <c r="E137" s="115"/>
      <c r="F137" s="115"/>
      <c r="G137" s="115"/>
      <c r="H137" s="115"/>
      <c r="I137" s="115"/>
    </row>
    <row r="138" spans="1:9" s="17" customFormat="1" ht="21.95" customHeight="1" x14ac:dyDescent="0.15">
      <c r="A138" s="114"/>
      <c r="B138" s="114"/>
      <c r="C138" s="115"/>
      <c r="D138" s="115"/>
      <c r="E138" s="115"/>
      <c r="F138" s="115"/>
      <c r="G138" s="115"/>
      <c r="H138" s="115"/>
      <c r="I138" s="115"/>
    </row>
    <row r="139" spans="1:9" s="17" customFormat="1" ht="21.95" customHeight="1" x14ac:dyDescent="0.15">
      <c r="A139" s="114"/>
      <c r="B139" s="114"/>
      <c r="C139" s="115"/>
      <c r="D139" s="115"/>
      <c r="E139" s="115"/>
      <c r="F139" s="115"/>
      <c r="G139" s="115"/>
      <c r="H139" s="115"/>
      <c r="I139" s="115"/>
    </row>
    <row r="140" spans="1:9" s="17" customFormat="1" ht="21.95" customHeight="1" x14ac:dyDescent="0.15">
      <c r="A140" s="114"/>
      <c r="B140" s="114"/>
      <c r="C140" s="115"/>
      <c r="D140" s="115"/>
      <c r="E140" s="115"/>
      <c r="F140" s="115"/>
      <c r="G140" s="115"/>
      <c r="H140" s="115"/>
      <c r="I140" s="115"/>
    </row>
    <row r="141" spans="1:9" s="17" customFormat="1" ht="21.95" customHeight="1" x14ac:dyDescent="0.15">
      <c r="A141" s="114"/>
      <c r="B141" s="114"/>
      <c r="C141" s="115"/>
      <c r="D141" s="115"/>
      <c r="E141" s="115"/>
      <c r="F141" s="115"/>
      <c r="G141" s="115"/>
      <c r="H141" s="115"/>
      <c r="I141" s="115"/>
    </row>
    <row r="142" spans="1:9" s="17" customFormat="1" ht="21.95" customHeight="1" x14ac:dyDescent="0.15">
      <c r="A142" s="114"/>
      <c r="B142" s="114"/>
      <c r="C142" s="115"/>
      <c r="D142" s="115"/>
      <c r="E142" s="115"/>
      <c r="F142" s="115"/>
      <c r="G142" s="115"/>
      <c r="H142" s="115"/>
      <c r="I142" s="115"/>
    </row>
    <row r="143" spans="1:9" s="17" customFormat="1" ht="21.95" customHeight="1" x14ac:dyDescent="0.15">
      <c r="A143" s="114"/>
      <c r="B143" s="114"/>
      <c r="C143" s="115"/>
      <c r="D143" s="115"/>
      <c r="E143" s="115"/>
      <c r="F143" s="115"/>
      <c r="G143" s="115"/>
      <c r="H143" s="115"/>
      <c r="I143" s="115"/>
    </row>
    <row r="144" spans="1:9" s="17" customFormat="1" ht="21.95" customHeight="1" x14ac:dyDescent="0.15">
      <c r="A144" s="114"/>
      <c r="B144" s="114"/>
      <c r="C144" s="115"/>
      <c r="D144" s="115"/>
      <c r="E144" s="115"/>
      <c r="F144" s="115"/>
      <c r="G144" s="115"/>
      <c r="H144" s="115"/>
      <c r="I144" s="115"/>
    </row>
    <row r="145" spans="1:9" s="17" customFormat="1" ht="21.95" customHeight="1" x14ac:dyDescent="0.15">
      <c r="A145" s="114"/>
      <c r="B145" s="114"/>
      <c r="C145" s="115"/>
      <c r="D145" s="115"/>
      <c r="E145" s="115"/>
      <c r="F145" s="115"/>
      <c r="G145" s="115"/>
      <c r="H145" s="115"/>
      <c r="I145" s="115"/>
    </row>
    <row r="146" spans="1:9" s="17" customFormat="1" ht="21.95" customHeight="1" x14ac:dyDescent="0.15">
      <c r="A146" s="114"/>
      <c r="B146" s="114"/>
      <c r="C146" s="115"/>
      <c r="D146" s="115"/>
      <c r="E146" s="115"/>
      <c r="F146" s="115"/>
      <c r="G146" s="115"/>
      <c r="H146" s="115"/>
      <c r="I146" s="115"/>
    </row>
    <row r="147" spans="1:9" s="17" customFormat="1" ht="21.95" customHeight="1" x14ac:dyDescent="0.15">
      <c r="A147" s="114"/>
      <c r="B147" s="114"/>
      <c r="C147" s="115"/>
      <c r="D147" s="115"/>
      <c r="E147" s="115"/>
      <c r="F147" s="115"/>
      <c r="G147" s="115"/>
      <c r="H147" s="115"/>
      <c r="I147" s="115"/>
    </row>
    <row r="148" spans="1:9" s="17" customFormat="1" ht="21.95" customHeight="1" x14ac:dyDescent="0.15">
      <c r="A148" s="114"/>
      <c r="B148" s="114"/>
      <c r="C148" s="115"/>
      <c r="D148" s="115"/>
      <c r="E148" s="115"/>
      <c r="F148" s="115"/>
      <c r="G148" s="115"/>
      <c r="H148" s="115"/>
      <c r="I148" s="115"/>
    </row>
    <row r="149" spans="1:9" s="17" customFormat="1" ht="21.95" customHeight="1" x14ac:dyDescent="0.15">
      <c r="A149" s="114"/>
      <c r="B149" s="114"/>
      <c r="C149" s="115"/>
      <c r="D149" s="115"/>
      <c r="E149" s="115"/>
      <c r="F149" s="115"/>
      <c r="G149" s="115"/>
      <c r="H149" s="115"/>
      <c r="I149" s="115"/>
    </row>
    <row r="150" spans="1:9" s="17" customFormat="1" ht="21.95" customHeight="1" x14ac:dyDescent="0.15">
      <c r="A150" s="114"/>
      <c r="B150" s="114"/>
      <c r="C150" s="115"/>
      <c r="D150" s="115"/>
      <c r="E150" s="115"/>
      <c r="F150" s="115"/>
      <c r="G150" s="115"/>
      <c r="H150" s="115"/>
      <c r="I150" s="115"/>
    </row>
    <row r="151" spans="1:9" s="17" customFormat="1" ht="21.95" customHeight="1" x14ac:dyDescent="0.15">
      <c r="A151" s="114"/>
      <c r="B151" s="114"/>
      <c r="C151" s="115"/>
      <c r="D151" s="115"/>
      <c r="E151" s="115"/>
      <c r="F151" s="115"/>
      <c r="G151" s="115"/>
      <c r="H151" s="115"/>
      <c r="I151" s="115"/>
    </row>
    <row r="152" spans="1:9" s="17" customFormat="1" ht="21.95" customHeight="1" x14ac:dyDescent="0.15">
      <c r="A152" s="114"/>
      <c r="B152" s="114"/>
      <c r="C152" s="115"/>
      <c r="D152" s="115"/>
      <c r="E152" s="115"/>
      <c r="F152" s="115"/>
      <c r="G152" s="115"/>
      <c r="H152" s="115"/>
      <c r="I152" s="115"/>
    </row>
    <row r="153" spans="1:9" s="17" customFormat="1" ht="21.95" customHeight="1" x14ac:dyDescent="0.15">
      <c r="A153" s="114"/>
      <c r="B153" s="114"/>
      <c r="C153" s="115"/>
      <c r="D153" s="115"/>
      <c r="E153" s="115"/>
      <c r="F153" s="115"/>
      <c r="G153" s="115"/>
      <c r="H153" s="115"/>
      <c r="I153" s="115"/>
    </row>
    <row r="154" spans="1:9" s="17" customFormat="1" ht="21.95" customHeight="1" x14ac:dyDescent="0.15">
      <c r="A154" s="114"/>
      <c r="B154" s="114"/>
      <c r="C154" s="115"/>
      <c r="D154" s="115"/>
      <c r="E154" s="115"/>
      <c r="F154" s="115"/>
      <c r="G154" s="115"/>
      <c r="H154" s="115"/>
      <c r="I154" s="115"/>
    </row>
    <row r="155" spans="1:9" s="17" customFormat="1" ht="21.95" customHeight="1" x14ac:dyDescent="0.15">
      <c r="A155" s="114"/>
      <c r="B155" s="114"/>
      <c r="C155" s="115"/>
      <c r="D155" s="115"/>
      <c r="E155" s="115"/>
      <c r="F155" s="115"/>
      <c r="G155" s="115"/>
      <c r="H155" s="115"/>
      <c r="I155" s="115"/>
    </row>
    <row r="156" spans="1:9" s="17" customFormat="1" ht="21.95" customHeight="1" x14ac:dyDescent="0.15">
      <c r="A156" s="114"/>
      <c r="B156" s="114"/>
      <c r="C156" s="115"/>
      <c r="D156" s="115"/>
      <c r="E156" s="115"/>
      <c r="F156" s="115"/>
      <c r="G156" s="115"/>
      <c r="H156" s="115"/>
      <c r="I156" s="115"/>
    </row>
    <row r="157" spans="1:9" s="17" customFormat="1" ht="21.95" customHeight="1" x14ac:dyDescent="0.15">
      <c r="A157" s="114"/>
      <c r="B157" s="114"/>
      <c r="C157" s="115"/>
      <c r="D157" s="115"/>
      <c r="E157" s="115"/>
      <c r="F157" s="115"/>
      <c r="G157" s="115"/>
      <c r="H157" s="115"/>
      <c r="I157" s="115"/>
    </row>
    <row r="158" spans="1:9" s="17" customFormat="1" ht="21.95" customHeight="1" x14ac:dyDescent="0.15">
      <c r="A158" s="114"/>
      <c r="B158" s="114"/>
      <c r="C158" s="115"/>
      <c r="D158" s="115"/>
      <c r="E158" s="115"/>
      <c r="F158" s="115"/>
      <c r="G158" s="115"/>
      <c r="H158" s="115"/>
      <c r="I158" s="115"/>
    </row>
    <row r="159" spans="1:9" s="17" customFormat="1" ht="21.95" customHeight="1" x14ac:dyDescent="0.15">
      <c r="A159" s="114"/>
      <c r="B159" s="114"/>
      <c r="C159" s="115"/>
      <c r="D159" s="115"/>
      <c r="E159" s="115"/>
      <c r="F159" s="115"/>
      <c r="G159" s="115"/>
      <c r="H159" s="115"/>
      <c r="I159" s="115"/>
    </row>
    <row r="160" spans="1:9" s="17" customFormat="1" ht="21.95" customHeight="1" x14ac:dyDescent="0.15">
      <c r="A160" s="114"/>
      <c r="B160" s="114"/>
      <c r="C160" s="115"/>
      <c r="D160" s="115"/>
      <c r="E160" s="115"/>
      <c r="F160" s="115"/>
      <c r="G160" s="115"/>
      <c r="H160" s="115"/>
      <c r="I160" s="115"/>
    </row>
    <row r="161" spans="1:9" s="17" customFormat="1" ht="21.95" customHeight="1" x14ac:dyDescent="0.15">
      <c r="A161" s="114"/>
      <c r="B161" s="114"/>
      <c r="C161" s="115"/>
      <c r="D161" s="115"/>
      <c r="E161" s="115"/>
      <c r="F161" s="115"/>
      <c r="G161" s="115"/>
      <c r="H161" s="115"/>
      <c r="I161" s="115"/>
    </row>
    <row r="162" spans="1:9" s="17" customFormat="1" ht="21.95" customHeight="1" x14ac:dyDescent="0.15">
      <c r="A162" s="114"/>
      <c r="B162" s="114"/>
      <c r="C162" s="115"/>
      <c r="D162" s="115"/>
      <c r="E162" s="115"/>
      <c r="F162" s="115"/>
      <c r="G162" s="115"/>
      <c r="H162" s="115"/>
      <c r="I162" s="115"/>
    </row>
    <row r="163" spans="1:9" s="17" customFormat="1" ht="21.95" customHeight="1" x14ac:dyDescent="0.15">
      <c r="A163" s="114"/>
      <c r="B163" s="114"/>
      <c r="C163" s="115"/>
      <c r="D163" s="115"/>
      <c r="E163" s="115"/>
      <c r="F163" s="115"/>
      <c r="G163" s="115"/>
      <c r="H163" s="115"/>
      <c r="I163" s="115"/>
    </row>
    <row r="164" spans="1:9" s="17" customFormat="1" ht="21.95" customHeight="1" x14ac:dyDescent="0.15">
      <c r="A164" s="114"/>
      <c r="B164" s="114"/>
      <c r="C164" s="115"/>
      <c r="D164" s="115"/>
      <c r="E164" s="115"/>
      <c r="F164" s="115"/>
      <c r="G164" s="115"/>
      <c r="H164" s="115"/>
      <c r="I164" s="115"/>
    </row>
    <row r="165" spans="1:9" s="17" customFormat="1" ht="21.95" customHeight="1" x14ac:dyDescent="0.15">
      <c r="A165" s="114"/>
      <c r="B165" s="114"/>
      <c r="C165" s="115"/>
      <c r="D165" s="115"/>
      <c r="E165" s="115"/>
      <c r="F165" s="115"/>
      <c r="G165" s="115"/>
      <c r="H165" s="115"/>
      <c r="I165" s="115"/>
    </row>
    <row r="166" spans="1:9" s="17" customFormat="1" ht="21.95" customHeight="1" x14ac:dyDescent="0.15">
      <c r="A166" s="114"/>
      <c r="B166" s="114"/>
      <c r="C166" s="115"/>
      <c r="D166" s="115"/>
      <c r="E166" s="115"/>
      <c r="F166" s="115"/>
      <c r="G166" s="115"/>
      <c r="H166" s="115"/>
      <c r="I166" s="115"/>
    </row>
    <row r="167" spans="1:9" s="17" customFormat="1" ht="21.95" customHeight="1" x14ac:dyDescent="0.15">
      <c r="A167" s="114"/>
      <c r="B167" s="114"/>
      <c r="C167" s="115"/>
      <c r="D167" s="115"/>
      <c r="E167" s="115"/>
      <c r="F167" s="115"/>
      <c r="G167" s="115"/>
      <c r="H167" s="115"/>
      <c r="I167" s="115"/>
    </row>
    <row r="168" spans="1:9" s="17" customFormat="1" ht="21.95" customHeight="1" x14ac:dyDescent="0.15">
      <c r="A168" s="114"/>
      <c r="B168" s="114"/>
      <c r="C168" s="115"/>
      <c r="D168" s="115"/>
      <c r="E168" s="115"/>
      <c r="F168" s="115"/>
      <c r="G168" s="115"/>
      <c r="H168" s="115"/>
      <c r="I168" s="115"/>
    </row>
    <row r="169" spans="1:9" s="17" customFormat="1" ht="21.95" customHeight="1" x14ac:dyDescent="0.15">
      <c r="A169" s="114"/>
      <c r="B169" s="114"/>
      <c r="C169" s="115"/>
      <c r="D169" s="115"/>
      <c r="E169" s="115"/>
      <c r="F169" s="115"/>
      <c r="G169" s="115"/>
      <c r="H169" s="115"/>
      <c r="I169" s="115"/>
    </row>
    <row r="170" spans="1:9" s="17" customFormat="1" ht="21.95" customHeight="1" x14ac:dyDescent="0.15">
      <c r="A170" s="114"/>
      <c r="B170" s="114"/>
      <c r="C170" s="115"/>
      <c r="D170" s="115"/>
      <c r="E170" s="115"/>
      <c r="F170" s="115"/>
      <c r="G170" s="115"/>
      <c r="H170" s="115"/>
      <c r="I170" s="115"/>
    </row>
  </sheetData>
  <mergeCells count="109">
    <mergeCell ref="A15:C17"/>
    <mergeCell ref="A18:C18"/>
    <mergeCell ref="A19:C21"/>
    <mergeCell ref="A22:D22"/>
    <mergeCell ref="C23:D23"/>
    <mergeCell ref="C25:D25"/>
    <mergeCell ref="A1:I1"/>
    <mergeCell ref="I3:I4"/>
    <mergeCell ref="A4:H4"/>
    <mergeCell ref="A9:D9"/>
    <mergeCell ref="A10:B14"/>
    <mergeCell ref="C10:C11"/>
    <mergeCell ref="C12:C13"/>
    <mergeCell ref="C14:D14"/>
    <mergeCell ref="A33:B37"/>
    <mergeCell ref="C33:D33"/>
    <mergeCell ref="C34:D34"/>
    <mergeCell ref="C35:D35"/>
    <mergeCell ref="C36:D36"/>
    <mergeCell ref="C37:D37"/>
    <mergeCell ref="A26:C28"/>
    <mergeCell ref="A29:D29"/>
    <mergeCell ref="A30:B30"/>
    <mergeCell ref="C30:D30"/>
    <mergeCell ref="A32:B32"/>
    <mergeCell ref="C32:D32"/>
    <mergeCell ref="A48:B52"/>
    <mergeCell ref="C48:D48"/>
    <mergeCell ref="C50:D50"/>
    <mergeCell ref="C51:D51"/>
    <mergeCell ref="C52:D52"/>
    <mergeCell ref="A53:D53"/>
    <mergeCell ref="A38:D38"/>
    <mergeCell ref="A39:D39"/>
    <mergeCell ref="A40:D40"/>
    <mergeCell ref="A41:B47"/>
    <mergeCell ref="C41:D41"/>
    <mergeCell ref="C42:D42"/>
    <mergeCell ref="C43:D43"/>
    <mergeCell ref="C45:D45"/>
    <mergeCell ref="C46:D46"/>
    <mergeCell ref="C47:D47"/>
    <mergeCell ref="A54:D54"/>
    <mergeCell ref="A55:I55"/>
    <mergeCell ref="I57:I58"/>
    <mergeCell ref="A58:H58"/>
    <mergeCell ref="A60:D60"/>
    <mergeCell ref="A61:B64"/>
    <mergeCell ref="C61:D61"/>
    <mergeCell ref="C62:D62"/>
    <mergeCell ref="C63:D63"/>
    <mergeCell ref="C64:D64"/>
    <mergeCell ref="A65:B71"/>
    <mergeCell ref="C65:C66"/>
    <mergeCell ref="C67:C68"/>
    <mergeCell ref="C69:C70"/>
    <mergeCell ref="C71:D71"/>
    <mergeCell ref="A72:B76"/>
    <mergeCell ref="C72:D72"/>
    <mergeCell ref="C73:D73"/>
    <mergeCell ref="C74:D74"/>
    <mergeCell ref="C75:D75"/>
    <mergeCell ref="A82:B86"/>
    <mergeCell ref="C82:D82"/>
    <mergeCell ref="C84:D84"/>
    <mergeCell ref="C85:D85"/>
    <mergeCell ref="C86:D86"/>
    <mergeCell ref="A87:D87"/>
    <mergeCell ref="C76:D76"/>
    <mergeCell ref="A77:B81"/>
    <mergeCell ref="C77:D77"/>
    <mergeCell ref="C78:D78"/>
    <mergeCell ref="C79:D79"/>
    <mergeCell ref="C80:D80"/>
    <mergeCell ref="C81:D81"/>
    <mergeCell ref="A96:C96"/>
    <mergeCell ref="A99:D99"/>
    <mergeCell ref="A100:B102"/>
    <mergeCell ref="C100:C101"/>
    <mergeCell ref="C102:D102"/>
    <mergeCell ref="A103:C105"/>
    <mergeCell ref="A88:D88"/>
    <mergeCell ref="A89:D89"/>
    <mergeCell ref="A90:D90"/>
    <mergeCell ref="A91:D91"/>
    <mergeCell ref="A94:D94"/>
    <mergeCell ref="A95:B95"/>
    <mergeCell ref="A122:D122"/>
    <mergeCell ref="A123:D123"/>
    <mergeCell ref="A124:B124"/>
    <mergeCell ref="C124:D124"/>
    <mergeCell ref="A125:B125"/>
    <mergeCell ref="C125:D125"/>
    <mergeCell ref="A106:D106"/>
    <mergeCell ref="A107:D107"/>
    <mergeCell ref="A108:D108"/>
    <mergeCell ref="A115:I115"/>
    <mergeCell ref="I117:I118"/>
    <mergeCell ref="A118:H118"/>
    <mergeCell ref="A131:B131"/>
    <mergeCell ref="H131:I131"/>
    <mergeCell ref="A132:B132"/>
    <mergeCell ref="H132:I132"/>
    <mergeCell ref="C128:D128"/>
    <mergeCell ref="E128:E129"/>
    <mergeCell ref="F128:G128"/>
    <mergeCell ref="H128:I129"/>
    <mergeCell ref="A130:B130"/>
    <mergeCell ref="H130:I130"/>
  </mergeCells>
  <phoneticPr fontId="3"/>
  <printOptions horizontalCentered="1"/>
  <pageMargins left="0.78740157480314965" right="0.78740157480314965" top="0.78740157480314965" bottom="0.39370078740157483" header="0.51181102362204722" footer="0.51181102362204722"/>
  <pageSetup paperSize="9" scale="68" orientation="portrait" r:id="rId1"/>
  <headerFooter alignWithMargins="0"/>
  <rowBreaks count="2" manualBreakCount="2">
    <brk id="54" max="9" man="1"/>
    <brk id="114" max="9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0"/>
  <sheetViews>
    <sheetView zoomScale="70" zoomScaleNormal="70" zoomScaleSheetLayoutView="70" workbookViewId="0">
      <selection sqref="A1:I1"/>
    </sheetView>
  </sheetViews>
  <sheetFormatPr defaultRowHeight="13.5" x14ac:dyDescent="0.15"/>
  <cols>
    <col min="1" max="1" width="3.875" style="2" customWidth="1"/>
    <col min="2" max="2" width="6.5" style="2" customWidth="1"/>
    <col min="3" max="3" width="14.125" style="2" customWidth="1"/>
    <col min="4" max="4" width="16.75" style="2" customWidth="1"/>
    <col min="5" max="9" width="13.875" style="2" customWidth="1"/>
    <col min="10" max="16384" width="9" style="2"/>
  </cols>
  <sheetData>
    <row r="1" spans="1:9" ht="28.5" x14ac:dyDescent="0.3">
      <c r="A1" s="205" t="s">
        <v>0</v>
      </c>
      <c r="B1" s="205"/>
      <c r="C1" s="205"/>
      <c r="D1" s="205"/>
      <c r="E1" s="205"/>
      <c r="F1" s="205"/>
      <c r="G1" s="205"/>
      <c r="H1" s="205"/>
      <c r="I1" s="205"/>
    </row>
    <row r="2" spans="1:9" ht="10.5" customHeight="1" x14ac:dyDescent="0.3">
      <c r="A2" s="3"/>
      <c r="B2" s="3"/>
      <c r="C2" s="3"/>
      <c r="D2" s="3"/>
      <c r="E2" s="3"/>
      <c r="F2" s="3"/>
      <c r="G2" s="3"/>
      <c r="H2" s="3"/>
      <c r="I2" s="3"/>
    </row>
    <row r="3" spans="1:9" ht="18" customHeight="1" x14ac:dyDescent="0.2">
      <c r="A3" s="4"/>
      <c r="B3" s="5"/>
      <c r="C3" s="5"/>
      <c r="D3" s="6"/>
      <c r="E3" s="6"/>
      <c r="F3" s="7"/>
      <c r="G3" s="7"/>
      <c r="H3" s="8"/>
      <c r="I3" s="206" t="s">
        <v>1</v>
      </c>
    </row>
    <row r="4" spans="1:9" ht="19.5" customHeight="1" x14ac:dyDescent="0.15">
      <c r="A4" s="207" t="s">
        <v>228</v>
      </c>
      <c r="B4" s="207"/>
      <c r="C4" s="207"/>
      <c r="D4" s="207"/>
      <c r="E4" s="207"/>
      <c r="F4" s="207"/>
      <c r="G4" s="207"/>
      <c r="H4" s="207"/>
      <c r="I4" s="206"/>
    </row>
    <row r="5" spans="1:9" ht="20.25" customHeight="1" x14ac:dyDescent="0.15">
      <c r="A5" s="9" t="s">
        <v>3</v>
      </c>
      <c r="B5" s="10"/>
      <c r="C5" s="10"/>
      <c r="D5" s="10"/>
      <c r="E5" s="10"/>
      <c r="F5" s="11"/>
      <c r="G5" s="11"/>
      <c r="H5" s="12"/>
      <c r="I5" s="12"/>
    </row>
    <row r="6" spans="1:9" ht="15" customHeight="1" x14ac:dyDescent="0.15">
      <c r="A6" s="6"/>
      <c r="B6" s="6"/>
      <c r="C6" s="6"/>
      <c r="D6" s="6"/>
      <c r="E6" s="6"/>
      <c r="F6" s="13"/>
      <c r="G6" s="13"/>
      <c r="H6" s="13"/>
      <c r="I6" s="13"/>
    </row>
    <row r="7" spans="1:9" ht="18" customHeight="1" x14ac:dyDescent="0.2">
      <c r="A7" s="5" t="s">
        <v>4</v>
      </c>
      <c r="B7" s="6"/>
      <c r="C7" s="6"/>
      <c r="D7" s="6"/>
      <c r="E7" s="6"/>
      <c r="F7" s="6"/>
      <c r="G7" s="6"/>
      <c r="H7" s="6"/>
      <c r="I7" s="14" t="s">
        <v>114</v>
      </c>
    </row>
    <row r="8" spans="1:9" s="17" customFormat="1" ht="18" customHeight="1" thickBot="1" x14ac:dyDescent="0.25">
      <c r="A8" s="15" t="s">
        <v>6</v>
      </c>
      <c r="B8" s="16"/>
      <c r="C8" s="16"/>
      <c r="D8" s="16"/>
      <c r="E8" s="16"/>
      <c r="F8" s="16"/>
      <c r="G8" s="16"/>
      <c r="H8" s="16"/>
      <c r="I8" s="16"/>
    </row>
    <row r="9" spans="1:9" ht="23.1" customHeight="1" thickBot="1" x14ac:dyDescent="0.2">
      <c r="A9" s="208" t="s">
        <v>7</v>
      </c>
      <c r="B9" s="209"/>
      <c r="C9" s="209"/>
      <c r="D9" s="210"/>
      <c r="E9" s="152" t="s">
        <v>8</v>
      </c>
      <c r="F9" s="19" t="s">
        <v>9</v>
      </c>
      <c r="G9" s="19" t="s">
        <v>10</v>
      </c>
      <c r="H9" s="19" t="s">
        <v>11</v>
      </c>
      <c r="I9" s="20" t="s">
        <v>90</v>
      </c>
    </row>
    <row r="10" spans="1:9" ht="23.1" customHeight="1" x14ac:dyDescent="0.15">
      <c r="A10" s="211" t="s">
        <v>13</v>
      </c>
      <c r="B10" s="212"/>
      <c r="C10" s="217" t="s">
        <v>14</v>
      </c>
      <c r="D10" s="21" t="s">
        <v>15</v>
      </c>
      <c r="E10" s="22">
        <v>181822</v>
      </c>
      <c r="F10" s="23">
        <v>0</v>
      </c>
      <c r="G10" s="23">
        <v>181797</v>
      </c>
      <c r="H10" s="23">
        <v>25</v>
      </c>
      <c r="I10" s="24">
        <f t="shared" ref="I10:I17" si="0">SUM(G10:H10)</f>
        <v>181822</v>
      </c>
    </row>
    <row r="11" spans="1:9" ht="23.1" customHeight="1" x14ac:dyDescent="0.15">
      <c r="A11" s="213"/>
      <c r="B11" s="214"/>
      <c r="C11" s="218"/>
      <c r="D11" s="153" t="s">
        <v>229</v>
      </c>
      <c r="E11" s="26">
        <v>1386</v>
      </c>
      <c r="F11" s="27">
        <v>0</v>
      </c>
      <c r="G11" s="27">
        <v>1382</v>
      </c>
      <c r="H11" s="27">
        <v>4</v>
      </c>
      <c r="I11" s="28">
        <f t="shared" si="0"/>
        <v>1386</v>
      </c>
    </row>
    <row r="12" spans="1:9" ht="23.1" customHeight="1" x14ac:dyDescent="0.15">
      <c r="A12" s="213"/>
      <c r="B12" s="214"/>
      <c r="C12" s="219" t="s">
        <v>17</v>
      </c>
      <c r="D12" s="153" t="s">
        <v>18</v>
      </c>
      <c r="E12" s="26">
        <v>28153</v>
      </c>
      <c r="F12" s="27">
        <v>0</v>
      </c>
      <c r="G12" s="27">
        <v>28149</v>
      </c>
      <c r="H12" s="27">
        <v>4</v>
      </c>
      <c r="I12" s="28">
        <f t="shared" si="0"/>
        <v>28153</v>
      </c>
    </row>
    <row r="13" spans="1:9" ht="23.1" customHeight="1" x14ac:dyDescent="0.15">
      <c r="A13" s="213"/>
      <c r="B13" s="214"/>
      <c r="C13" s="218"/>
      <c r="D13" s="153" t="s">
        <v>19</v>
      </c>
      <c r="E13" s="26">
        <v>23091</v>
      </c>
      <c r="F13" s="27">
        <v>22</v>
      </c>
      <c r="G13" s="27">
        <v>23111</v>
      </c>
      <c r="H13" s="27">
        <v>2</v>
      </c>
      <c r="I13" s="28">
        <f t="shared" si="0"/>
        <v>23113</v>
      </c>
    </row>
    <row r="14" spans="1:9" ht="23.1" customHeight="1" x14ac:dyDescent="0.15">
      <c r="A14" s="215"/>
      <c r="B14" s="216"/>
      <c r="C14" s="220" t="s">
        <v>20</v>
      </c>
      <c r="D14" s="221"/>
      <c r="E14" s="29">
        <f>SUM(E10:E13)</f>
        <v>234452</v>
      </c>
      <c r="F14" s="27">
        <f>SUM(F10:F13)</f>
        <v>22</v>
      </c>
      <c r="G14" s="27">
        <f>SUM(G10:G13)</f>
        <v>234439</v>
      </c>
      <c r="H14" s="27">
        <f>SUM(H10:H13)</f>
        <v>35</v>
      </c>
      <c r="I14" s="28">
        <f t="shared" si="0"/>
        <v>234474</v>
      </c>
    </row>
    <row r="15" spans="1:9" ht="23.1" customHeight="1" x14ac:dyDescent="0.15">
      <c r="A15" s="188" t="s">
        <v>139</v>
      </c>
      <c r="B15" s="189"/>
      <c r="C15" s="190"/>
      <c r="D15" s="153" t="s">
        <v>18</v>
      </c>
      <c r="E15" s="30">
        <v>542294</v>
      </c>
      <c r="F15" s="27">
        <v>9990</v>
      </c>
      <c r="G15" s="27">
        <v>551989</v>
      </c>
      <c r="H15" s="27">
        <v>295</v>
      </c>
      <c r="I15" s="28">
        <f t="shared" si="0"/>
        <v>552284</v>
      </c>
    </row>
    <row r="16" spans="1:9" ht="23.1" customHeight="1" x14ac:dyDescent="0.15">
      <c r="A16" s="191"/>
      <c r="B16" s="192"/>
      <c r="C16" s="193"/>
      <c r="D16" s="153" t="s">
        <v>19</v>
      </c>
      <c r="E16" s="30">
        <v>405757</v>
      </c>
      <c r="F16" s="27">
        <v>16391</v>
      </c>
      <c r="G16" s="27">
        <v>422101</v>
      </c>
      <c r="H16" s="27">
        <v>47</v>
      </c>
      <c r="I16" s="28">
        <f t="shared" si="0"/>
        <v>422148</v>
      </c>
    </row>
    <row r="17" spans="1:9" ht="23.1" customHeight="1" x14ac:dyDescent="0.15">
      <c r="A17" s="194"/>
      <c r="B17" s="195"/>
      <c r="C17" s="196"/>
      <c r="D17" s="153" t="s">
        <v>22</v>
      </c>
      <c r="E17" s="31">
        <f>SUM(E15:E16)</f>
        <v>948051</v>
      </c>
      <c r="F17" s="27">
        <f>SUM(F15:F16)</f>
        <v>26381</v>
      </c>
      <c r="G17" s="27">
        <f>SUM(G15:G16)</f>
        <v>974090</v>
      </c>
      <c r="H17" s="26">
        <f>SUM(H15:H16)</f>
        <v>342</v>
      </c>
      <c r="I17" s="28">
        <f t="shared" si="0"/>
        <v>974432</v>
      </c>
    </row>
    <row r="18" spans="1:9" ht="23.1" customHeight="1" x14ac:dyDescent="0.15">
      <c r="A18" s="197" t="s">
        <v>23</v>
      </c>
      <c r="B18" s="198"/>
      <c r="C18" s="198"/>
      <c r="D18" s="154"/>
      <c r="E18" s="31">
        <v>0</v>
      </c>
      <c r="F18" s="27">
        <v>0</v>
      </c>
      <c r="G18" s="33" t="s">
        <v>24</v>
      </c>
      <c r="H18" s="34" t="s">
        <v>24</v>
      </c>
      <c r="I18" s="28">
        <v>0</v>
      </c>
    </row>
    <row r="19" spans="1:9" ht="23.1" customHeight="1" x14ac:dyDescent="0.15">
      <c r="A19" s="188" t="s">
        <v>25</v>
      </c>
      <c r="B19" s="189"/>
      <c r="C19" s="190"/>
      <c r="D19" s="153" t="s">
        <v>18</v>
      </c>
      <c r="E19" s="30">
        <v>732</v>
      </c>
      <c r="F19" s="27">
        <v>1</v>
      </c>
      <c r="G19" s="27">
        <v>733</v>
      </c>
      <c r="H19" s="27">
        <v>0</v>
      </c>
      <c r="I19" s="28">
        <f t="shared" ref="I19:I25" si="1">SUM(G19:H19)</f>
        <v>733</v>
      </c>
    </row>
    <row r="20" spans="1:9" ht="23.1" customHeight="1" x14ac:dyDescent="0.15">
      <c r="A20" s="191"/>
      <c r="B20" s="192"/>
      <c r="C20" s="193"/>
      <c r="D20" s="153" t="s">
        <v>19</v>
      </c>
      <c r="E20" s="30">
        <v>11997</v>
      </c>
      <c r="F20" s="27">
        <v>120</v>
      </c>
      <c r="G20" s="27">
        <v>12117</v>
      </c>
      <c r="H20" s="27">
        <v>0</v>
      </c>
      <c r="I20" s="28">
        <f t="shared" si="1"/>
        <v>12117</v>
      </c>
    </row>
    <row r="21" spans="1:9" ht="23.1" customHeight="1" x14ac:dyDescent="0.15">
      <c r="A21" s="194"/>
      <c r="B21" s="195"/>
      <c r="C21" s="196"/>
      <c r="D21" s="153" t="s">
        <v>22</v>
      </c>
      <c r="E21" s="31">
        <f>SUM(E19:E20)</f>
        <v>12729</v>
      </c>
      <c r="F21" s="27">
        <f>SUM(F19:F20)</f>
        <v>121</v>
      </c>
      <c r="G21" s="27">
        <f>SUM(G19:G20)</f>
        <v>12850</v>
      </c>
      <c r="H21" s="26">
        <f>SUM(H19:H20)</f>
        <v>0</v>
      </c>
      <c r="I21" s="28">
        <f t="shared" si="1"/>
        <v>12850</v>
      </c>
    </row>
    <row r="22" spans="1:9" ht="23.1" customHeight="1" x14ac:dyDescent="0.15">
      <c r="A22" s="199" t="s">
        <v>26</v>
      </c>
      <c r="B22" s="200"/>
      <c r="C22" s="200"/>
      <c r="D22" s="201"/>
      <c r="E22" s="35">
        <v>1470</v>
      </c>
      <c r="F22" s="36">
        <v>0</v>
      </c>
      <c r="G22" s="36">
        <v>1470</v>
      </c>
      <c r="H22" s="36">
        <v>0</v>
      </c>
      <c r="I22" s="37">
        <f t="shared" si="1"/>
        <v>1470</v>
      </c>
    </row>
    <row r="23" spans="1:9" ht="23.1" customHeight="1" x14ac:dyDescent="0.15">
      <c r="A23" s="156"/>
      <c r="B23" s="157"/>
      <c r="C23" s="202" t="s">
        <v>230</v>
      </c>
      <c r="D23" s="203"/>
      <c r="E23" s="35">
        <v>77</v>
      </c>
      <c r="F23" s="36">
        <v>0</v>
      </c>
      <c r="G23" s="36">
        <v>77</v>
      </c>
      <c r="H23" s="36">
        <v>0</v>
      </c>
      <c r="I23" s="37">
        <f t="shared" si="1"/>
        <v>77</v>
      </c>
    </row>
    <row r="24" spans="1:9" ht="23.1" customHeight="1" x14ac:dyDescent="0.15">
      <c r="A24" s="156"/>
      <c r="B24" s="157"/>
      <c r="C24" s="40"/>
      <c r="D24" s="150" t="s">
        <v>28</v>
      </c>
      <c r="E24" s="35">
        <v>7</v>
      </c>
      <c r="F24" s="36">
        <v>0</v>
      </c>
      <c r="G24" s="36">
        <v>7</v>
      </c>
      <c r="H24" s="36">
        <v>0</v>
      </c>
      <c r="I24" s="37">
        <f t="shared" si="1"/>
        <v>7</v>
      </c>
    </row>
    <row r="25" spans="1:9" ht="23.1" customHeight="1" x14ac:dyDescent="0.15">
      <c r="A25" s="42"/>
      <c r="B25" s="43"/>
      <c r="C25" s="204" t="s">
        <v>29</v>
      </c>
      <c r="D25" s="203"/>
      <c r="E25" s="35">
        <v>560</v>
      </c>
      <c r="F25" s="36">
        <v>0</v>
      </c>
      <c r="G25" s="36">
        <v>560</v>
      </c>
      <c r="H25" s="36">
        <v>0</v>
      </c>
      <c r="I25" s="37">
        <f t="shared" si="1"/>
        <v>560</v>
      </c>
    </row>
    <row r="26" spans="1:9" ht="23.1" customHeight="1" x14ac:dyDescent="0.15">
      <c r="A26" s="229" t="s">
        <v>30</v>
      </c>
      <c r="B26" s="189"/>
      <c r="C26" s="190"/>
      <c r="D26" s="153" t="s">
        <v>31</v>
      </c>
      <c r="E26" s="26">
        <v>2529</v>
      </c>
      <c r="F26" s="27">
        <v>0</v>
      </c>
      <c r="G26" s="33" t="s">
        <v>24</v>
      </c>
      <c r="H26" s="33" t="s">
        <v>24</v>
      </c>
      <c r="I26" s="28">
        <v>2529</v>
      </c>
    </row>
    <row r="27" spans="1:9" ht="23.1" customHeight="1" x14ac:dyDescent="0.15">
      <c r="A27" s="191"/>
      <c r="B27" s="192"/>
      <c r="C27" s="193"/>
      <c r="D27" s="153" t="s">
        <v>32</v>
      </c>
      <c r="E27" s="26">
        <v>8257</v>
      </c>
      <c r="F27" s="27">
        <v>0</v>
      </c>
      <c r="G27" s="33" t="s">
        <v>24</v>
      </c>
      <c r="H27" s="33" t="s">
        <v>24</v>
      </c>
      <c r="I27" s="28">
        <v>8257</v>
      </c>
    </row>
    <row r="28" spans="1:9" ht="23.1" customHeight="1" x14ac:dyDescent="0.15">
      <c r="A28" s="194"/>
      <c r="B28" s="195"/>
      <c r="C28" s="196"/>
      <c r="D28" s="153" t="s">
        <v>20</v>
      </c>
      <c r="E28" s="26">
        <f>SUM(E26:E27)</f>
        <v>10786</v>
      </c>
      <c r="F28" s="27">
        <f>SUM(F26:F27)</f>
        <v>0</v>
      </c>
      <c r="G28" s="33" t="s">
        <v>24</v>
      </c>
      <c r="H28" s="33" t="s">
        <v>24</v>
      </c>
      <c r="I28" s="28">
        <f>SUM(I26:I27)</f>
        <v>10786</v>
      </c>
    </row>
    <row r="29" spans="1:9" ht="23.1" customHeight="1" x14ac:dyDescent="0.15">
      <c r="A29" s="230" t="s">
        <v>33</v>
      </c>
      <c r="B29" s="231"/>
      <c r="C29" s="225"/>
      <c r="D29" s="226"/>
      <c r="E29" s="30">
        <v>704725</v>
      </c>
      <c r="F29" s="27">
        <v>0</v>
      </c>
      <c r="G29" s="33" t="s">
        <v>121</v>
      </c>
      <c r="H29" s="33" t="s">
        <v>121</v>
      </c>
      <c r="I29" s="28">
        <v>704725</v>
      </c>
    </row>
    <row r="30" spans="1:9" ht="23.1" customHeight="1" x14ac:dyDescent="0.15">
      <c r="A30" s="232"/>
      <c r="B30" s="233"/>
      <c r="C30" s="202" t="s">
        <v>167</v>
      </c>
      <c r="D30" s="203"/>
      <c r="E30" s="30">
        <v>234120</v>
      </c>
      <c r="F30" s="27">
        <v>0</v>
      </c>
      <c r="G30" s="33" t="s">
        <v>121</v>
      </c>
      <c r="H30" s="33" t="s">
        <v>121</v>
      </c>
      <c r="I30" s="28">
        <v>234120</v>
      </c>
    </row>
    <row r="31" spans="1:9" ht="23.1" customHeight="1" x14ac:dyDescent="0.15">
      <c r="A31" s="148"/>
      <c r="B31" s="149"/>
      <c r="C31" s="40"/>
      <c r="D31" s="150" t="s">
        <v>28</v>
      </c>
      <c r="E31" s="30">
        <v>30506</v>
      </c>
      <c r="F31" s="27">
        <v>0</v>
      </c>
      <c r="G31" s="33" t="s">
        <v>121</v>
      </c>
      <c r="H31" s="33" t="s">
        <v>121</v>
      </c>
      <c r="I31" s="28">
        <v>30506</v>
      </c>
    </row>
    <row r="32" spans="1:9" ht="23.1" customHeight="1" x14ac:dyDescent="0.15">
      <c r="A32" s="232"/>
      <c r="B32" s="233"/>
      <c r="C32" s="225" t="s">
        <v>29</v>
      </c>
      <c r="D32" s="226"/>
      <c r="E32" s="30">
        <v>68151</v>
      </c>
      <c r="F32" s="27">
        <v>0</v>
      </c>
      <c r="G32" s="33" t="s">
        <v>121</v>
      </c>
      <c r="H32" s="33" t="s">
        <v>121</v>
      </c>
      <c r="I32" s="28">
        <v>68151</v>
      </c>
    </row>
    <row r="33" spans="1:9" ht="23.1" customHeight="1" x14ac:dyDescent="0.15">
      <c r="A33" s="222" t="s">
        <v>154</v>
      </c>
      <c r="B33" s="223"/>
      <c r="C33" s="225" t="s">
        <v>168</v>
      </c>
      <c r="D33" s="226"/>
      <c r="E33" s="30">
        <v>15264</v>
      </c>
      <c r="F33" s="27">
        <v>41</v>
      </c>
      <c r="G33" s="27">
        <v>15305</v>
      </c>
      <c r="H33" s="27">
        <v>0</v>
      </c>
      <c r="I33" s="28">
        <f>SUM(G33:H33)</f>
        <v>15305</v>
      </c>
    </row>
    <row r="34" spans="1:9" ht="23.1" customHeight="1" x14ac:dyDescent="0.15">
      <c r="A34" s="213"/>
      <c r="B34" s="224"/>
      <c r="C34" s="225" t="s">
        <v>126</v>
      </c>
      <c r="D34" s="226"/>
      <c r="E34" s="30">
        <v>3087</v>
      </c>
      <c r="F34" s="27">
        <v>15</v>
      </c>
      <c r="G34" s="27">
        <v>3102</v>
      </c>
      <c r="H34" s="27">
        <v>0</v>
      </c>
      <c r="I34" s="28">
        <f>SUM(G34:H34)</f>
        <v>3102</v>
      </c>
    </row>
    <row r="35" spans="1:9" ht="23.1" customHeight="1" x14ac:dyDescent="0.15">
      <c r="A35" s="213"/>
      <c r="B35" s="224"/>
      <c r="C35" s="225" t="s">
        <v>169</v>
      </c>
      <c r="D35" s="226"/>
      <c r="E35" s="30">
        <v>2</v>
      </c>
      <c r="F35" s="27">
        <v>0</v>
      </c>
      <c r="G35" s="27">
        <v>2</v>
      </c>
      <c r="H35" s="27">
        <v>0</v>
      </c>
      <c r="I35" s="28">
        <f>SUM(G35:H35)</f>
        <v>2</v>
      </c>
    </row>
    <row r="36" spans="1:9" ht="23.1" customHeight="1" x14ac:dyDescent="0.15">
      <c r="A36" s="213"/>
      <c r="B36" s="224"/>
      <c r="C36" s="225" t="s">
        <v>170</v>
      </c>
      <c r="D36" s="226"/>
      <c r="E36" s="30">
        <v>4</v>
      </c>
      <c r="F36" s="27">
        <v>0</v>
      </c>
      <c r="G36" s="27">
        <v>4</v>
      </c>
      <c r="H36" s="27">
        <v>0</v>
      </c>
      <c r="I36" s="28">
        <f>SUM(G36:H36)</f>
        <v>4</v>
      </c>
    </row>
    <row r="37" spans="1:9" ht="23.1" customHeight="1" x14ac:dyDescent="0.15">
      <c r="A37" s="213"/>
      <c r="B37" s="224"/>
      <c r="C37" s="227" t="s">
        <v>20</v>
      </c>
      <c r="D37" s="228"/>
      <c r="E37" s="27">
        <f>SUM(E33:E36)</f>
        <v>18357</v>
      </c>
      <c r="F37" s="27">
        <f>SUM(F33:F36)</f>
        <v>56</v>
      </c>
      <c r="G37" s="27">
        <f>SUM(G33:G36)</f>
        <v>18413</v>
      </c>
      <c r="H37" s="27">
        <f>SUM(H33:H36)</f>
        <v>0</v>
      </c>
      <c r="I37" s="28">
        <f>SUM(G37:H37)</f>
        <v>18413</v>
      </c>
    </row>
    <row r="38" spans="1:9" ht="23.1" customHeight="1" x14ac:dyDescent="0.15">
      <c r="A38" s="246" t="s">
        <v>44</v>
      </c>
      <c r="B38" s="247"/>
      <c r="C38" s="247"/>
      <c r="D38" s="248"/>
      <c r="E38" s="35">
        <v>19139</v>
      </c>
      <c r="F38" s="36">
        <v>0</v>
      </c>
      <c r="G38" s="46" t="s">
        <v>121</v>
      </c>
      <c r="H38" s="46" t="s">
        <v>121</v>
      </c>
      <c r="I38" s="37">
        <v>19139</v>
      </c>
    </row>
    <row r="39" spans="1:9" ht="23.1" customHeight="1" x14ac:dyDescent="0.15">
      <c r="A39" s="246" t="s">
        <v>45</v>
      </c>
      <c r="B39" s="247"/>
      <c r="C39" s="247"/>
      <c r="D39" s="248"/>
      <c r="E39" s="35">
        <v>8603</v>
      </c>
      <c r="F39" s="36">
        <v>0</v>
      </c>
      <c r="G39" s="36">
        <v>8592</v>
      </c>
      <c r="H39" s="36">
        <v>11</v>
      </c>
      <c r="I39" s="37">
        <f>SUM(G39:H39)</f>
        <v>8603</v>
      </c>
    </row>
    <row r="40" spans="1:9" ht="23.1" customHeight="1" x14ac:dyDescent="0.15">
      <c r="A40" s="246" t="s">
        <v>46</v>
      </c>
      <c r="B40" s="247"/>
      <c r="C40" s="247"/>
      <c r="D40" s="248"/>
      <c r="E40" s="35">
        <v>677</v>
      </c>
      <c r="F40" s="36">
        <v>0</v>
      </c>
      <c r="G40" s="36">
        <v>677</v>
      </c>
      <c r="H40" s="36">
        <v>0</v>
      </c>
      <c r="I40" s="37">
        <f>SUM(G40:H40)</f>
        <v>677</v>
      </c>
    </row>
    <row r="41" spans="1:9" ht="23.1" customHeight="1" x14ac:dyDescent="0.15">
      <c r="A41" s="236" t="s">
        <v>47</v>
      </c>
      <c r="B41" s="249"/>
      <c r="C41" s="250"/>
      <c r="D41" s="251"/>
      <c r="E41" s="47">
        <v>466214</v>
      </c>
      <c r="F41" s="36">
        <v>0</v>
      </c>
      <c r="G41" s="46" t="s">
        <v>121</v>
      </c>
      <c r="H41" s="46" t="s">
        <v>121</v>
      </c>
      <c r="I41" s="37">
        <v>466214</v>
      </c>
    </row>
    <row r="42" spans="1:9" ht="23.1" customHeight="1" x14ac:dyDescent="0.15">
      <c r="A42" s="236"/>
      <c r="B42" s="249"/>
      <c r="C42" s="252" t="s">
        <v>48</v>
      </c>
      <c r="D42" s="253"/>
      <c r="E42" s="35">
        <v>445332</v>
      </c>
      <c r="F42" s="36">
        <v>0</v>
      </c>
      <c r="G42" s="36">
        <v>445322</v>
      </c>
      <c r="H42" s="36">
        <v>10</v>
      </c>
      <c r="I42" s="37">
        <f>SUM(G42:H42)</f>
        <v>445332</v>
      </c>
    </row>
    <row r="43" spans="1:9" ht="23.1" customHeight="1" x14ac:dyDescent="0.15">
      <c r="A43" s="236"/>
      <c r="B43" s="249"/>
      <c r="C43" s="254" t="s">
        <v>49</v>
      </c>
      <c r="D43" s="255"/>
      <c r="E43" s="48">
        <v>18617</v>
      </c>
      <c r="F43" s="36">
        <v>0</v>
      </c>
      <c r="G43" s="46" t="s">
        <v>121</v>
      </c>
      <c r="H43" s="46" t="s">
        <v>121</v>
      </c>
      <c r="I43" s="37">
        <v>18617</v>
      </c>
    </row>
    <row r="44" spans="1:9" ht="23.1" customHeight="1" x14ac:dyDescent="0.15">
      <c r="A44" s="236"/>
      <c r="B44" s="249"/>
      <c r="C44" s="49"/>
      <c r="D44" s="50" t="s">
        <v>50</v>
      </c>
      <c r="E44" s="51">
        <v>6772</v>
      </c>
      <c r="F44" s="36">
        <v>0</v>
      </c>
      <c r="G44" s="46" t="s">
        <v>121</v>
      </c>
      <c r="H44" s="52" t="s">
        <v>121</v>
      </c>
      <c r="I44" s="37">
        <v>6772</v>
      </c>
    </row>
    <row r="45" spans="1:9" ht="23.1" customHeight="1" x14ac:dyDescent="0.15">
      <c r="A45" s="236"/>
      <c r="B45" s="249"/>
      <c r="C45" s="244" t="s">
        <v>51</v>
      </c>
      <c r="D45" s="248"/>
      <c r="E45" s="48">
        <v>8</v>
      </c>
      <c r="F45" s="53">
        <v>0</v>
      </c>
      <c r="G45" s="46" t="s">
        <v>121</v>
      </c>
      <c r="H45" s="52" t="s">
        <v>121</v>
      </c>
      <c r="I45" s="37">
        <v>8</v>
      </c>
    </row>
    <row r="46" spans="1:9" ht="23.1" customHeight="1" x14ac:dyDescent="0.15">
      <c r="A46" s="236"/>
      <c r="B46" s="249"/>
      <c r="C46" s="244" t="s">
        <v>52</v>
      </c>
      <c r="D46" s="248"/>
      <c r="E46" s="48">
        <v>1</v>
      </c>
      <c r="F46" s="53">
        <v>0</v>
      </c>
      <c r="G46" s="46" t="s">
        <v>121</v>
      </c>
      <c r="H46" s="52" t="s">
        <v>121</v>
      </c>
      <c r="I46" s="37">
        <v>1</v>
      </c>
    </row>
    <row r="47" spans="1:9" ht="23.1" customHeight="1" x14ac:dyDescent="0.15">
      <c r="A47" s="236"/>
      <c r="B47" s="249"/>
      <c r="C47" s="244" t="s">
        <v>53</v>
      </c>
      <c r="D47" s="245"/>
      <c r="E47" s="48">
        <v>359</v>
      </c>
      <c r="F47" s="53">
        <v>0</v>
      </c>
      <c r="G47" s="36">
        <v>359</v>
      </c>
      <c r="H47" s="48">
        <v>0</v>
      </c>
      <c r="I47" s="37">
        <f>SUM(G47:H47)</f>
        <v>359</v>
      </c>
    </row>
    <row r="48" spans="1:9" ht="23.1" customHeight="1" x14ac:dyDescent="0.15">
      <c r="A48" s="234" t="s">
        <v>54</v>
      </c>
      <c r="B48" s="235"/>
      <c r="C48" s="240" t="s">
        <v>49</v>
      </c>
      <c r="D48" s="241"/>
      <c r="E48" s="48">
        <v>52096</v>
      </c>
      <c r="F48" s="53">
        <v>0</v>
      </c>
      <c r="G48" s="46" t="s">
        <v>121</v>
      </c>
      <c r="H48" s="52" t="s">
        <v>121</v>
      </c>
      <c r="I48" s="37">
        <v>52096</v>
      </c>
    </row>
    <row r="49" spans="1:9" ht="23.1" customHeight="1" x14ac:dyDescent="0.15">
      <c r="A49" s="236"/>
      <c r="B49" s="237"/>
      <c r="C49" s="54"/>
      <c r="D49" s="55" t="s">
        <v>50</v>
      </c>
      <c r="E49" s="48">
        <v>27909</v>
      </c>
      <c r="F49" s="53">
        <v>0</v>
      </c>
      <c r="G49" s="46" t="s">
        <v>121</v>
      </c>
      <c r="H49" s="52" t="s">
        <v>121</v>
      </c>
      <c r="I49" s="37">
        <v>27909</v>
      </c>
    </row>
    <row r="50" spans="1:9" ht="23.1" customHeight="1" x14ac:dyDescent="0.15">
      <c r="A50" s="236"/>
      <c r="B50" s="237"/>
      <c r="C50" s="242" t="s">
        <v>55</v>
      </c>
      <c r="D50" s="243"/>
      <c r="E50" s="48">
        <v>1</v>
      </c>
      <c r="F50" s="53">
        <v>0</v>
      </c>
      <c r="G50" s="46" t="s">
        <v>121</v>
      </c>
      <c r="H50" s="52" t="s">
        <v>121</v>
      </c>
      <c r="I50" s="37">
        <v>1</v>
      </c>
    </row>
    <row r="51" spans="1:9" ht="23.1" customHeight="1" x14ac:dyDescent="0.15">
      <c r="A51" s="236"/>
      <c r="B51" s="237"/>
      <c r="C51" s="242" t="s">
        <v>56</v>
      </c>
      <c r="D51" s="243"/>
      <c r="E51" s="48">
        <v>0</v>
      </c>
      <c r="F51" s="53">
        <v>0</v>
      </c>
      <c r="G51" s="46" t="s">
        <v>121</v>
      </c>
      <c r="H51" s="52" t="s">
        <v>121</v>
      </c>
      <c r="I51" s="37">
        <v>0</v>
      </c>
    </row>
    <row r="52" spans="1:9" ht="23.1" customHeight="1" x14ac:dyDescent="0.15">
      <c r="A52" s="238"/>
      <c r="B52" s="239"/>
      <c r="C52" s="244" t="s">
        <v>53</v>
      </c>
      <c r="D52" s="245"/>
      <c r="E52" s="48">
        <v>7101</v>
      </c>
      <c r="F52" s="53">
        <v>0</v>
      </c>
      <c r="G52" s="36">
        <v>7101</v>
      </c>
      <c r="H52" s="48">
        <v>0</v>
      </c>
      <c r="I52" s="37">
        <f>SUM(G52:H52)</f>
        <v>7101</v>
      </c>
    </row>
    <row r="53" spans="1:9" ht="23.1" customHeight="1" x14ac:dyDescent="0.15">
      <c r="A53" s="246" t="s">
        <v>57</v>
      </c>
      <c r="B53" s="247"/>
      <c r="C53" s="247"/>
      <c r="D53" s="248"/>
      <c r="E53" s="48">
        <v>498</v>
      </c>
      <c r="F53" s="53">
        <v>0</v>
      </c>
      <c r="G53" s="46" t="s">
        <v>121</v>
      </c>
      <c r="H53" s="52" t="s">
        <v>121</v>
      </c>
      <c r="I53" s="37">
        <v>498</v>
      </c>
    </row>
    <row r="54" spans="1:9" ht="23.1" customHeight="1" thickBot="1" x14ac:dyDescent="0.2">
      <c r="A54" s="256" t="s">
        <v>58</v>
      </c>
      <c r="B54" s="257"/>
      <c r="C54" s="257"/>
      <c r="D54" s="258"/>
      <c r="E54" s="56">
        <v>0</v>
      </c>
      <c r="F54" s="57">
        <v>0</v>
      </c>
      <c r="G54" s="58" t="s">
        <v>121</v>
      </c>
      <c r="H54" s="59" t="s">
        <v>121</v>
      </c>
      <c r="I54" s="60">
        <v>0</v>
      </c>
    </row>
    <row r="55" spans="1:9" ht="28.5" x14ac:dyDescent="0.3">
      <c r="A55" s="205" t="str">
        <f>A1</f>
        <v>検査関係業務量報告</v>
      </c>
      <c r="B55" s="205"/>
      <c r="C55" s="205"/>
      <c r="D55" s="205"/>
      <c r="E55" s="205"/>
      <c r="F55" s="205"/>
      <c r="G55" s="205"/>
      <c r="H55" s="205"/>
      <c r="I55" s="205"/>
    </row>
    <row r="56" spans="1:9" ht="12.75" customHeight="1" x14ac:dyDescent="0.3">
      <c r="A56" s="61"/>
      <c r="B56" s="61"/>
      <c r="C56" s="61"/>
      <c r="D56" s="61"/>
      <c r="E56" s="61"/>
      <c r="F56" s="61"/>
      <c r="G56" s="61"/>
      <c r="H56" s="61"/>
      <c r="I56" s="61"/>
    </row>
    <row r="57" spans="1:9" ht="15.75" customHeight="1" x14ac:dyDescent="0.2">
      <c r="A57" s="62"/>
      <c r="B57" s="63"/>
      <c r="C57" s="63"/>
      <c r="F57" s="7"/>
      <c r="G57" s="7"/>
      <c r="H57" s="8"/>
      <c r="I57" s="259" t="str">
        <f>IF(I3="","",I3)</f>
        <v/>
      </c>
    </row>
    <row r="58" spans="1:9" ht="23.25" customHeight="1" x14ac:dyDescent="0.15">
      <c r="A58" s="260" t="str">
        <f>A4</f>
        <v>令和 4年 3月</v>
      </c>
      <c r="B58" s="261"/>
      <c r="C58" s="261"/>
      <c r="D58" s="261"/>
      <c r="E58" s="261"/>
      <c r="F58" s="261"/>
      <c r="G58" s="261"/>
      <c r="H58" s="261"/>
      <c r="I58" s="259"/>
    </row>
    <row r="59" spans="1:9" ht="20.25" customHeight="1" thickBot="1" x14ac:dyDescent="0.2">
      <c r="A59" s="64" t="str">
        <f>A5</f>
        <v>全国計</v>
      </c>
      <c r="B59" s="65"/>
      <c r="C59" s="65"/>
      <c r="D59" s="65"/>
      <c r="E59" s="10"/>
      <c r="F59" s="11"/>
      <c r="G59" s="11"/>
      <c r="H59" s="11"/>
      <c r="I59" s="14" t="s">
        <v>231</v>
      </c>
    </row>
    <row r="60" spans="1:9" ht="23.1" customHeight="1" thickBot="1" x14ac:dyDescent="0.2">
      <c r="A60" s="208" t="s">
        <v>7</v>
      </c>
      <c r="B60" s="209"/>
      <c r="C60" s="209"/>
      <c r="D60" s="210"/>
      <c r="E60" s="151" t="s">
        <v>8</v>
      </c>
      <c r="F60" s="19" t="s">
        <v>9</v>
      </c>
      <c r="G60" s="19" t="s">
        <v>10</v>
      </c>
      <c r="H60" s="19" t="s">
        <v>11</v>
      </c>
      <c r="I60" s="20" t="s">
        <v>218</v>
      </c>
    </row>
    <row r="61" spans="1:9" ht="23.1" customHeight="1" x14ac:dyDescent="0.15">
      <c r="A61" s="262" t="s">
        <v>60</v>
      </c>
      <c r="B61" s="263"/>
      <c r="C61" s="227" t="s">
        <v>61</v>
      </c>
      <c r="D61" s="268"/>
      <c r="E61" s="67">
        <v>471</v>
      </c>
      <c r="F61" s="68">
        <v>0</v>
      </c>
      <c r="G61" s="33" t="s">
        <v>171</v>
      </c>
      <c r="H61" s="69" t="s">
        <v>171</v>
      </c>
      <c r="I61" s="37">
        <v>471</v>
      </c>
    </row>
    <row r="62" spans="1:9" ht="23.1" customHeight="1" x14ac:dyDescent="0.15">
      <c r="A62" s="264"/>
      <c r="B62" s="265"/>
      <c r="C62" s="227" t="s">
        <v>62</v>
      </c>
      <c r="D62" s="268"/>
      <c r="E62" s="67">
        <v>5154</v>
      </c>
      <c r="F62" s="68">
        <v>40</v>
      </c>
      <c r="G62" s="33" t="s">
        <v>171</v>
      </c>
      <c r="H62" s="69" t="s">
        <v>171</v>
      </c>
      <c r="I62" s="37">
        <v>5194</v>
      </c>
    </row>
    <row r="63" spans="1:9" ht="23.1" customHeight="1" x14ac:dyDescent="0.15">
      <c r="A63" s="264"/>
      <c r="B63" s="265"/>
      <c r="C63" s="227" t="s">
        <v>63</v>
      </c>
      <c r="D63" s="268"/>
      <c r="E63" s="67">
        <v>229</v>
      </c>
      <c r="F63" s="68">
        <v>0</v>
      </c>
      <c r="G63" s="33" t="s">
        <v>171</v>
      </c>
      <c r="H63" s="69" t="s">
        <v>171</v>
      </c>
      <c r="I63" s="37">
        <v>229</v>
      </c>
    </row>
    <row r="64" spans="1:9" ht="23.1" customHeight="1" x14ac:dyDescent="0.15">
      <c r="A64" s="266"/>
      <c r="B64" s="267"/>
      <c r="C64" s="227" t="s">
        <v>20</v>
      </c>
      <c r="D64" s="228"/>
      <c r="E64" s="27">
        <f>SUM(E61:E63)</f>
        <v>5854</v>
      </c>
      <c r="F64" s="27">
        <f>SUM(F61:F63)</f>
        <v>40</v>
      </c>
      <c r="G64" s="33" t="s">
        <v>121</v>
      </c>
      <c r="H64" s="33" t="s">
        <v>78</v>
      </c>
      <c r="I64" s="28">
        <f>SUM(I61:I63)</f>
        <v>5894</v>
      </c>
    </row>
    <row r="65" spans="1:9" ht="23.1" customHeight="1" x14ac:dyDescent="0.15">
      <c r="A65" s="262" t="s">
        <v>64</v>
      </c>
      <c r="B65" s="263"/>
      <c r="C65" s="231" t="s">
        <v>232</v>
      </c>
      <c r="D65" s="70" t="s">
        <v>135</v>
      </c>
      <c r="E65" s="30">
        <v>0</v>
      </c>
      <c r="F65" s="27">
        <v>0</v>
      </c>
      <c r="G65" s="27">
        <v>0</v>
      </c>
      <c r="H65" s="27">
        <v>0</v>
      </c>
      <c r="I65" s="37">
        <f t="shared" ref="I65:I76" si="2">SUM(G65:H65)</f>
        <v>0</v>
      </c>
    </row>
    <row r="66" spans="1:9" ht="23.1" customHeight="1" x14ac:dyDescent="0.15">
      <c r="A66" s="264"/>
      <c r="B66" s="265"/>
      <c r="C66" s="271"/>
      <c r="D66" s="70" t="s">
        <v>229</v>
      </c>
      <c r="E66" s="30">
        <v>466</v>
      </c>
      <c r="F66" s="27">
        <v>0</v>
      </c>
      <c r="G66" s="27">
        <v>466</v>
      </c>
      <c r="H66" s="27">
        <v>0</v>
      </c>
      <c r="I66" s="37">
        <f t="shared" si="2"/>
        <v>466</v>
      </c>
    </row>
    <row r="67" spans="1:9" ht="23.1" customHeight="1" x14ac:dyDescent="0.15">
      <c r="A67" s="264"/>
      <c r="B67" s="265"/>
      <c r="C67" s="231" t="s">
        <v>233</v>
      </c>
      <c r="D67" s="70" t="s">
        <v>172</v>
      </c>
      <c r="E67" s="30">
        <v>2</v>
      </c>
      <c r="F67" s="27">
        <v>0</v>
      </c>
      <c r="G67" s="27">
        <v>2</v>
      </c>
      <c r="H67" s="27">
        <v>0</v>
      </c>
      <c r="I67" s="37">
        <f t="shared" si="2"/>
        <v>2</v>
      </c>
    </row>
    <row r="68" spans="1:9" ht="23.1" customHeight="1" x14ac:dyDescent="0.15">
      <c r="A68" s="264"/>
      <c r="B68" s="265"/>
      <c r="C68" s="271"/>
      <c r="D68" s="70" t="s">
        <v>229</v>
      </c>
      <c r="E68" s="30">
        <v>5176</v>
      </c>
      <c r="F68" s="27">
        <v>40</v>
      </c>
      <c r="G68" s="27">
        <v>5216</v>
      </c>
      <c r="H68" s="27">
        <v>0</v>
      </c>
      <c r="I68" s="37">
        <f t="shared" si="2"/>
        <v>5216</v>
      </c>
    </row>
    <row r="69" spans="1:9" ht="23.1" customHeight="1" x14ac:dyDescent="0.15">
      <c r="A69" s="264"/>
      <c r="B69" s="265"/>
      <c r="C69" s="231" t="s">
        <v>136</v>
      </c>
      <c r="D69" s="70" t="s">
        <v>172</v>
      </c>
      <c r="E69" s="30">
        <v>0</v>
      </c>
      <c r="F69" s="27">
        <v>0</v>
      </c>
      <c r="G69" s="27">
        <v>0</v>
      </c>
      <c r="H69" s="27">
        <v>0</v>
      </c>
      <c r="I69" s="37">
        <f t="shared" si="2"/>
        <v>0</v>
      </c>
    </row>
    <row r="70" spans="1:9" ht="23.1" customHeight="1" x14ac:dyDescent="0.15">
      <c r="A70" s="264"/>
      <c r="B70" s="265"/>
      <c r="C70" s="271"/>
      <c r="D70" s="70" t="s">
        <v>67</v>
      </c>
      <c r="E70" s="30">
        <v>209</v>
      </c>
      <c r="F70" s="27">
        <v>0</v>
      </c>
      <c r="G70" s="27">
        <v>209</v>
      </c>
      <c r="H70" s="27">
        <v>0</v>
      </c>
      <c r="I70" s="37">
        <f t="shared" si="2"/>
        <v>209</v>
      </c>
    </row>
    <row r="71" spans="1:9" ht="23.1" customHeight="1" x14ac:dyDescent="0.15">
      <c r="A71" s="269"/>
      <c r="B71" s="270"/>
      <c r="C71" s="227" t="s">
        <v>20</v>
      </c>
      <c r="D71" s="228"/>
      <c r="E71" s="27">
        <f>SUM(E65:E70)</f>
        <v>5853</v>
      </c>
      <c r="F71" s="27">
        <f>SUM(F65:F70)</f>
        <v>40</v>
      </c>
      <c r="G71" s="27">
        <f>SUM(G65:G70)</f>
        <v>5893</v>
      </c>
      <c r="H71" s="27">
        <f>SUM(H65:H70)</f>
        <v>0</v>
      </c>
      <c r="I71" s="37">
        <f t="shared" si="2"/>
        <v>5893</v>
      </c>
    </row>
    <row r="72" spans="1:9" ht="23.1" customHeight="1" x14ac:dyDescent="0.15">
      <c r="A72" s="262" t="s">
        <v>234</v>
      </c>
      <c r="B72" s="263"/>
      <c r="C72" s="225" t="s">
        <v>138</v>
      </c>
      <c r="D72" s="226"/>
      <c r="E72" s="71">
        <v>507</v>
      </c>
      <c r="F72" s="72">
        <v>0</v>
      </c>
      <c r="G72" s="27">
        <v>506</v>
      </c>
      <c r="H72" s="27">
        <v>1</v>
      </c>
      <c r="I72" s="37">
        <f t="shared" si="2"/>
        <v>507</v>
      </c>
    </row>
    <row r="73" spans="1:9" ht="23.1" customHeight="1" x14ac:dyDescent="0.15">
      <c r="A73" s="264"/>
      <c r="B73" s="265"/>
      <c r="C73" s="225" t="s">
        <v>235</v>
      </c>
      <c r="D73" s="226"/>
      <c r="E73" s="71">
        <v>5204</v>
      </c>
      <c r="F73" s="72">
        <v>41</v>
      </c>
      <c r="G73" s="27">
        <v>5245</v>
      </c>
      <c r="H73" s="27">
        <v>0</v>
      </c>
      <c r="I73" s="37">
        <f t="shared" si="2"/>
        <v>5245</v>
      </c>
    </row>
    <row r="74" spans="1:9" ht="23.1" customHeight="1" x14ac:dyDescent="0.15">
      <c r="A74" s="264"/>
      <c r="B74" s="265"/>
      <c r="C74" s="225" t="s">
        <v>74</v>
      </c>
      <c r="D74" s="226"/>
      <c r="E74" s="71">
        <v>245</v>
      </c>
      <c r="F74" s="72">
        <v>0</v>
      </c>
      <c r="G74" s="27">
        <v>245</v>
      </c>
      <c r="H74" s="27">
        <v>0</v>
      </c>
      <c r="I74" s="37">
        <f t="shared" si="2"/>
        <v>245</v>
      </c>
    </row>
    <row r="75" spans="1:9" ht="23.1" customHeight="1" x14ac:dyDescent="0.15">
      <c r="A75" s="264"/>
      <c r="B75" s="265"/>
      <c r="C75" s="225" t="s">
        <v>75</v>
      </c>
      <c r="D75" s="226"/>
      <c r="E75" s="71">
        <v>43</v>
      </c>
      <c r="F75" s="72">
        <v>0</v>
      </c>
      <c r="G75" s="27">
        <v>43</v>
      </c>
      <c r="H75" s="27">
        <v>0</v>
      </c>
      <c r="I75" s="37">
        <f t="shared" si="2"/>
        <v>43</v>
      </c>
    </row>
    <row r="76" spans="1:9" ht="23.1" customHeight="1" x14ac:dyDescent="0.15">
      <c r="A76" s="269"/>
      <c r="B76" s="270"/>
      <c r="C76" s="227" t="s">
        <v>20</v>
      </c>
      <c r="D76" s="228"/>
      <c r="E76" s="72">
        <f>SUM(E72:E75)</f>
        <v>5999</v>
      </c>
      <c r="F76" s="72">
        <f>SUM(F72:F75)</f>
        <v>41</v>
      </c>
      <c r="G76" s="72">
        <f>SUM(G72:G75)</f>
        <v>6039</v>
      </c>
      <c r="H76" s="72">
        <f>SUM(H72:H75)</f>
        <v>1</v>
      </c>
      <c r="I76" s="37">
        <f t="shared" si="2"/>
        <v>6040</v>
      </c>
    </row>
    <row r="77" spans="1:9" ht="23.1" customHeight="1" x14ac:dyDescent="0.15">
      <c r="A77" s="262" t="s">
        <v>76</v>
      </c>
      <c r="B77" s="263"/>
      <c r="C77" s="225" t="s">
        <v>138</v>
      </c>
      <c r="D77" s="226"/>
      <c r="E77" s="30">
        <v>3443</v>
      </c>
      <c r="F77" s="27">
        <v>0</v>
      </c>
      <c r="G77" s="33" t="s">
        <v>171</v>
      </c>
      <c r="H77" s="33" t="s">
        <v>171</v>
      </c>
      <c r="I77" s="37">
        <v>3443</v>
      </c>
    </row>
    <row r="78" spans="1:9" ht="23.1" customHeight="1" x14ac:dyDescent="0.15">
      <c r="A78" s="264"/>
      <c r="B78" s="265"/>
      <c r="C78" s="225" t="s">
        <v>93</v>
      </c>
      <c r="D78" s="226"/>
      <c r="E78" s="30">
        <v>41349</v>
      </c>
      <c r="F78" s="27">
        <v>792</v>
      </c>
      <c r="G78" s="33" t="s">
        <v>121</v>
      </c>
      <c r="H78" s="33" t="s">
        <v>121</v>
      </c>
      <c r="I78" s="37">
        <v>42141</v>
      </c>
    </row>
    <row r="79" spans="1:9" ht="23.1" customHeight="1" x14ac:dyDescent="0.15">
      <c r="A79" s="264"/>
      <c r="B79" s="265"/>
      <c r="C79" s="225" t="s">
        <v>236</v>
      </c>
      <c r="D79" s="226"/>
      <c r="E79" s="30">
        <v>1660</v>
      </c>
      <c r="F79" s="27">
        <v>19</v>
      </c>
      <c r="G79" s="33" t="s">
        <v>121</v>
      </c>
      <c r="H79" s="33" t="s">
        <v>121</v>
      </c>
      <c r="I79" s="37">
        <v>1679</v>
      </c>
    </row>
    <row r="80" spans="1:9" ht="23.1" customHeight="1" x14ac:dyDescent="0.15">
      <c r="A80" s="264"/>
      <c r="B80" s="265"/>
      <c r="C80" s="231" t="s">
        <v>75</v>
      </c>
      <c r="D80" s="282"/>
      <c r="E80" s="73">
        <v>408</v>
      </c>
      <c r="F80" s="74">
        <v>0</v>
      </c>
      <c r="G80" s="33" t="s">
        <v>171</v>
      </c>
      <c r="H80" s="33" t="s">
        <v>121</v>
      </c>
      <c r="I80" s="170">
        <v>408</v>
      </c>
    </row>
    <row r="81" spans="1:9" ht="23.1" customHeight="1" x14ac:dyDescent="0.15">
      <c r="A81" s="269"/>
      <c r="B81" s="270"/>
      <c r="C81" s="283" t="s">
        <v>20</v>
      </c>
      <c r="D81" s="226"/>
      <c r="E81" s="30">
        <f>SUM(E77:E80)</f>
        <v>46860</v>
      </c>
      <c r="F81" s="27">
        <f>SUM(F77:F80)</f>
        <v>811</v>
      </c>
      <c r="G81" s="33" t="s">
        <v>171</v>
      </c>
      <c r="H81" s="33" t="s">
        <v>78</v>
      </c>
      <c r="I81" s="28">
        <f>SUM(I77:I80)</f>
        <v>47671</v>
      </c>
    </row>
    <row r="82" spans="1:9" ht="23.1" customHeight="1" x14ac:dyDescent="0.15">
      <c r="A82" s="262" t="s">
        <v>79</v>
      </c>
      <c r="B82" s="272"/>
      <c r="C82" s="275" t="s">
        <v>13</v>
      </c>
      <c r="D82" s="276"/>
      <c r="E82" s="30">
        <v>54303</v>
      </c>
      <c r="F82" s="27">
        <v>0</v>
      </c>
      <c r="G82" s="33" t="s">
        <v>121</v>
      </c>
      <c r="H82" s="33" t="s">
        <v>121</v>
      </c>
      <c r="I82" s="28">
        <v>54303</v>
      </c>
    </row>
    <row r="83" spans="1:9" ht="23.1" customHeight="1" x14ac:dyDescent="0.15">
      <c r="A83" s="264"/>
      <c r="B83" s="273"/>
      <c r="C83" s="75"/>
      <c r="D83" s="76" t="s">
        <v>80</v>
      </c>
      <c r="E83" s="77">
        <v>54209</v>
      </c>
      <c r="F83" s="36">
        <v>0</v>
      </c>
      <c r="G83" s="46" t="s">
        <v>78</v>
      </c>
      <c r="H83" s="46" t="s">
        <v>171</v>
      </c>
      <c r="I83" s="37">
        <v>54209</v>
      </c>
    </row>
    <row r="84" spans="1:9" ht="23.1" customHeight="1" x14ac:dyDescent="0.15">
      <c r="A84" s="274"/>
      <c r="B84" s="273"/>
      <c r="C84" s="277" t="s">
        <v>81</v>
      </c>
      <c r="D84" s="276"/>
      <c r="E84" s="30">
        <v>15368</v>
      </c>
      <c r="F84" s="27">
        <v>0</v>
      </c>
      <c r="G84" s="33" t="s">
        <v>171</v>
      </c>
      <c r="H84" s="33" t="s">
        <v>121</v>
      </c>
      <c r="I84" s="28">
        <v>15368</v>
      </c>
    </row>
    <row r="85" spans="1:9" ht="23.1" customHeight="1" x14ac:dyDescent="0.15">
      <c r="A85" s="274"/>
      <c r="B85" s="273"/>
      <c r="C85" s="277" t="s">
        <v>82</v>
      </c>
      <c r="D85" s="276"/>
      <c r="E85" s="30">
        <v>1355</v>
      </c>
      <c r="F85" s="27">
        <v>0</v>
      </c>
      <c r="G85" s="33" t="s">
        <v>171</v>
      </c>
      <c r="H85" s="33" t="s">
        <v>171</v>
      </c>
      <c r="I85" s="28">
        <v>1355</v>
      </c>
    </row>
    <row r="86" spans="1:9" ht="23.1" customHeight="1" x14ac:dyDescent="0.15">
      <c r="A86" s="274"/>
      <c r="B86" s="273"/>
      <c r="C86" s="275" t="s">
        <v>20</v>
      </c>
      <c r="D86" s="278"/>
      <c r="E86" s="67">
        <f>SUM(E82,E84,E85)</f>
        <v>71026</v>
      </c>
      <c r="F86" s="72">
        <f>SUM(F82,F84,F85)</f>
        <v>0</v>
      </c>
      <c r="G86" s="33" t="s">
        <v>121</v>
      </c>
      <c r="H86" s="78" t="s">
        <v>121</v>
      </c>
      <c r="I86" s="171">
        <f>SUM(I82,I84,I85)</f>
        <v>71026</v>
      </c>
    </row>
    <row r="87" spans="1:9" ht="23.1" customHeight="1" thickBot="1" x14ac:dyDescent="0.2">
      <c r="A87" s="279" t="s">
        <v>83</v>
      </c>
      <c r="B87" s="280"/>
      <c r="C87" s="280"/>
      <c r="D87" s="281"/>
      <c r="E87" s="79">
        <v>455519</v>
      </c>
      <c r="F87" s="80">
        <v>22</v>
      </c>
      <c r="G87" s="46" t="s">
        <v>121</v>
      </c>
      <c r="H87" s="46" t="s">
        <v>78</v>
      </c>
      <c r="I87" s="37">
        <v>455541</v>
      </c>
    </row>
    <row r="88" spans="1:9" ht="23.1" customHeight="1" thickBot="1" x14ac:dyDescent="0.2">
      <c r="A88" s="306" t="s">
        <v>141</v>
      </c>
      <c r="B88" s="307"/>
      <c r="C88" s="307"/>
      <c r="D88" s="308"/>
      <c r="E88" s="81">
        <f>SUM(E14,E17,E18,E21,E22,E76)</f>
        <v>1202701</v>
      </c>
      <c r="F88" s="81">
        <f>SUM(F14,F17,F18,F21,F22,F76)</f>
        <v>26565</v>
      </c>
      <c r="G88" s="81">
        <f>SUM(G14,G17,G21,G22,G76)</f>
        <v>1228888</v>
      </c>
      <c r="H88" s="81">
        <f>SUM(H14,H17,H21,H22,H76)</f>
        <v>378</v>
      </c>
      <c r="I88" s="86">
        <f>SUM(I14,I17,I18,I21,I22,I76)</f>
        <v>1229266</v>
      </c>
    </row>
    <row r="89" spans="1:9" ht="23.1" customHeight="1" thickBot="1" x14ac:dyDescent="0.2">
      <c r="A89" s="306" t="s">
        <v>85</v>
      </c>
      <c r="B89" s="307"/>
      <c r="C89" s="307"/>
      <c r="D89" s="308"/>
      <c r="E89" s="83">
        <f>SUM(E14,E17,E18,E21,E22,E28,E29,E37,E38,E39,E40,E41,E48,E50,E51,E52,E53,E54,E76)</f>
        <v>2490898</v>
      </c>
      <c r="F89" s="83">
        <f>SUM(F14,F17,F18,F21,F22,F28,F29,F37,F38,F39,F40,F41,F48,F50,F51,F52,F53,F54,F76)</f>
        <v>26621</v>
      </c>
      <c r="G89" s="84" t="s">
        <v>121</v>
      </c>
      <c r="H89" s="84" t="s">
        <v>171</v>
      </c>
      <c r="I89" s="86">
        <f>SUM(I14,I17,I18,I21,I22,I28,I29,I37,I38,I39,I40,I41,I48,I50,I51,I52,I53,I54,I76)</f>
        <v>2517519</v>
      </c>
    </row>
    <row r="90" spans="1:9" ht="23.1" customHeight="1" thickBot="1" x14ac:dyDescent="0.2">
      <c r="A90" s="306" t="s">
        <v>86</v>
      </c>
      <c r="B90" s="307"/>
      <c r="C90" s="307"/>
      <c r="D90" s="308"/>
      <c r="E90" s="85" t="s">
        <v>121</v>
      </c>
      <c r="F90" s="84" t="s">
        <v>121</v>
      </c>
      <c r="G90" s="84" t="s">
        <v>121</v>
      </c>
      <c r="H90" s="84" t="s">
        <v>121</v>
      </c>
      <c r="I90" s="86">
        <f>SUM(I11,I13,I16,I18,I20,I22)</f>
        <v>460234</v>
      </c>
    </row>
    <row r="91" spans="1:9" ht="23.1" customHeight="1" thickBot="1" x14ac:dyDescent="0.2">
      <c r="A91" s="306" t="s">
        <v>87</v>
      </c>
      <c r="B91" s="307"/>
      <c r="C91" s="307"/>
      <c r="D91" s="308"/>
      <c r="E91" s="87">
        <f>IF(I90=0,0,IF(I81=0,0,I81/I90))</f>
        <v>0.10357991804169184</v>
      </c>
      <c r="F91" s="88"/>
      <c r="G91" s="1"/>
    </row>
    <row r="92" spans="1:9" s="17" customFormat="1" ht="9.9499999999999993" customHeight="1" x14ac:dyDescent="0.15">
      <c r="A92" s="16"/>
      <c r="B92" s="16"/>
      <c r="C92" s="16"/>
      <c r="D92" s="16"/>
      <c r="E92" s="16"/>
      <c r="F92" s="89"/>
      <c r="G92" s="89"/>
      <c r="H92" s="89"/>
      <c r="I92" s="89"/>
    </row>
    <row r="93" spans="1:9" s="17" customFormat="1" ht="17.25" customHeight="1" thickBot="1" x14ac:dyDescent="0.2">
      <c r="A93" s="90" t="s">
        <v>88</v>
      </c>
      <c r="C93" s="90"/>
      <c r="D93" s="90"/>
      <c r="E93" s="91"/>
      <c r="F93" s="91"/>
      <c r="G93" s="91"/>
      <c r="H93" s="91"/>
      <c r="I93" s="92"/>
    </row>
    <row r="94" spans="1:9" s="17" customFormat="1" ht="18.75" customHeight="1" thickBot="1" x14ac:dyDescent="0.2">
      <c r="A94" s="287" t="s">
        <v>237</v>
      </c>
      <c r="B94" s="288"/>
      <c r="C94" s="288"/>
      <c r="D94" s="289"/>
      <c r="E94" s="155" t="s">
        <v>8</v>
      </c>
      <c r="F94" s="94" t="s">
        <v>9</v>
      </c>
      <c r="G94" s="94" t="s">
        <v>10</v>
      </c>
      <c r="H94" s="94" t="s">
        <v>11</v>
      </c>
      <c r="I94" s="95" t="s">
        <v>218</v>
      </c>
    </row>
    <row r="95" spans="1:9" s="17" customFormat="1" ht="23.1" hidden="1" customHeight="1" thickBot="1" x14ac:dyDescent="0.2">
      <c r="A95" s="309" t="s">
        <v>238</v>
      </c>
      <c r="B95" s="310"/>
      <c r="C95" s="97" t="s">
        <v>144</v>
      </c>
      <c r="D95" s="98" t="s">
        <v>15</v>
      </c>
      <c r="E95" s="99">
        <v>0</v>
      </c>
      <c r="F95" s="100">
        <v>0</v>
      </c>
      <c r="G95" s="100">
        <v>0</v>
      </c>
      <c r="H95" s="101" t="s">
        <v>24</v>
      </c>
      <c r="I95" s="86">
        <f>SUM(G95:H95)</f>
        <v>0</v>
      </c>
    </row>
    <row r="96" spans="1:9" s="17" customFormat="1" ht="23.1" customHeight="1" thickBot="1" x14ac:dyDescent="0.2">
      <c r="A96" s="284" t="s">
        <v>139</v>
      </c>
      <c r="B96" s="285"/>
      <c r="C96" s="286"/>
      <c r="D96" s="98" t="s">
        <v>18</v>
      </c>
      <c r="E96" s="99">
        <v>470276</v>
      </c>
      <c r="F96" s="100">
        <v>3929</v>
      </c>
      <c r="G96" s="100">
        <v>474205</v>
      </c>
      <c r="H96" s="101" t="s">
        <v>121</v>
      </c>
      <c r="I96" s="102">
        <f t="shared" ref="I96" si="3">SUM(G96:H96)</f>
        <v>474205</v>
      </c>
    </row>
    <row r="97" spans="1:9" s="17" customFormat="1" ht="9.75" customHeight="1" x14ac:dyDescent="0.15">
      <c r="A97" s="103"/>
      <c r="B97" s="103"/>
      <c r="C97" s="103"/>
      <c r="D97" s="103"/>
      <c r="E97" s="103"/>
      <c r="F97" s="103"/>
      <c r="G97" s="103"/>
      <c r="H97" s="103"/>
      <c r="I97" s="103"/>
    </row>
    <row r="98" spans="1:9" s="17" customFormat="1" ht="17.25" customHeight="1" thickBot="1" x14ac:dyDescent="0.2">
      <c r="A98" s="90" t="s">
        <v>94</v>
      </c>
      <c r="C98" s="90"/>
      <c r="D98" s="90"/>
      <c r="E98" s="91"/>
      <c r="F98" s="91"/>
      <c r="G98" s="91"/>
      <c r="H98" s="91"/>
      <c r="I98" s="92"/>
    </row>
    <row r="99" spans="1:9" s="17" customFormat="1" ht="18.75" customHeight="1" thickBot="1" x14ac:dyDescent="0.2">
      <c r="A99" s="287" t="s">
        <v>145</v>
      </c>
      <c r="B99" s="288"/>
      <c r="C99" s="288"/>
      <c r="D99" s="289"/>
      <c r="E99" s="155" t="s">
        <v>8</v>
      </c>
      <c r="F99" s="94" t="s">
        <v>9</v>
      </c>
      <c r="G99" s="94" t="s">
        <v>10</v>
      </c>
      <c r="H99" s="94" t="s">
        <v>11</v>
      </c>
      <c r="I99" s="95" t="s">
        <v>132</v>
      </c>
    </row>
    <row r="100" spans="1:9" s="17" customFormat="1" ht="23.1" hidden="1" customHeight="1" x14ac:dyDescent="0.15">
      <c r="A100" s="290" t="s">
        <v>13</v>
      </c>
      <c r="B100" s="291"/>
      <c r="C100" s="296" t="s">
        <v>144</v>
      </c>
      <c r="D100" s="158" t="s">
        <v>15</v>
      </c>
      <c r="E100" s="105">
        <f>E10+E95</f>
        <v>181822</v>
      </c>
      <c r="F100" s="106">
        <f>F10+F95</f>
        <v>0</v>
      </c>
      <c r="G100" s="106">
        <f>G10+G95</f>
        <v>181797</v>
      </c>
      <c r="H100" s="106">
        <f>H10</f>
        <v>25</v>
      </c>
      <c r="I100" s="172">
        <f>I10+I95</f>
        <v>181822</v>
      </c>
    </row>
    <row r="101" spans="1:9" s="17" customFormat="1" ht="23.1" hidden="1" customHeight="1" x14ac:dyDescent="0.15">
      <c r="A101" s="292"/>
      <c r="B101" s="293"/>
      <c r="C101" s="297"/>
      <c r="D101" s="150" t="s">
        <v>146</v>
      </c>
      <c r="E101" s="35">
        <f>E11</f>
        <v>1386</v>
      </c>
      <c r="F101" s="35">
        <f>F11</f>
        <v>0</v>
      </c>
      <c r="G101" s="35">
        <f>G11</f>
        <v>1382</v>
      </c>
      <c r="H101" s="35">
        <f>H11</f>
        <v>4</v>
      </c>
      <c r="I101" s="37">
        <f>I11</f>
        <v>1386</v>
      </c>
    </row>
    <row r="102" spans="1:9" s="17" customFormat="1" ht="23.1" hidden="1" customHeight="1" thickBot="1" x14ac:dyDescent="0.2">
      <c r="A102" s="294"/>
      <c r="B102" s="295"/>
      <c r="C102" s="298" t="s">
        <v>20</v>
      </c>
      <c r="D102" s="258"/>
      <c r="E102" s="56">
        <f>E100+E101</f>
        <v>183208</v>
      </c>
      <c r="F102" s="107">
        <f>F100+F101</f>
        <v>0</v>
      </c>
      <c r="G102" s="107">
        <f>G100+G101</f>
        <v>183179</v>
      </c>
      <c r="H102" s="107">
        <f t="shared" ref="H102:I102" si="4">H100+H101</f>
        <v>29</v>
      </c>
      <c r="I102" s="60">
        <f t="shared" si="4"/>
        <v>183208</v>
      </c>
    </row>
    <row r="103" spans="1:9" s="17" customFormat="1" ht="23.1" customHeight="1" x14ac:dyDescent="0.15">
      <c r="A103" s="299" t="s">
        <v>139</v>
      </c>
      <c r="B103" s="300"/>
      <c r="C103" s="301"/>
      <c r="D103" s="158" t="s">
        <v>18</v>
      </c>
      <c r="E103" s="105">
        <f>E15+E96</f>
        <v>1012570</v>
      </c>
      <c r="F103" s="106">
        <f>F15+F96</f>
        <v>13919</v>
      </c>
      <c r="G103" s="106">
        <f>G15+G96</f>
        <v>1026194</v>
      </c>
      <c r="H103" s="106">
        <f>H15</f>
        <v>295</v>
      </c>
      <c r="I103" s="172">
        <f>I15+I96</f>
        <v>1026489</v>
      </c>
    </row>
    <row r="104" spans="1:9" s="17" customFormat="1" ht="23.1" customHeight="1" x14ac:dyDescent="0.15">
      <c r="A104" s="199"/>
      <c r="B104" s="200"/>
      <c r="C104" s="302"/>
      <c r="D104" s="108" t="s">
        <v>19</v>
      </c>
      <c r="E104" s="47">
        <f>E16</f>
        <v>405757</v>
      </c>
      <c r="F104" s="109">
        <f>F16</f>
        <v>16391</v>
      </c>
      <c r="G104" s="109">
        <f>G16</f>
        <v>422101</v>
      </c>
      <c r="H104" s="110">
        <f>H16</f>
        <v>47</v>
      </c>
      <c r="I104" s="173">
        <f>I16</f>
        <v>422148</v>
      </c>
    </row>
    <row r="105" spans="1:9" s="17" customFormat="1" ht="23.1" customHeight="1" thickBot="1" x14ac:dyDescent="0.2">
      <c r="A105" s="303"/>
      <c r="B105" s="304"/>
      <c r="C105" s="305"/>
      <c r="D105" s="111" t="s">
        <v>22</v>
      </c>
      <c r="E105" s="56">
        <f>E103+E104</f>
        <v>1418327</v>
      </c>
      <c r="F105" s="107">
        <f t="shared" ref="F105:I105" si="5">F103+F104</f>
        <v>30310</v>
      </c>
      <c r="G105" s="107">
        <f t="shared" si="5"/>
        <v>1448295</v>
      </c>
      <c r="H105" s="112">
        <f t="shared" si="5"/>
        <v>342</v>
      </c>
      <c r="I105" s="60">
        <f t="shared" si="5"/>
        <v>1448637</v>
      </c>
    </row>
    <row r="106" spans="1:9" s="17" customFormat="1" ht="23.1" customHeight="1" thickBot="1" x14ac:dyDescent="0.2">
      <c r="A106" s="284" t="s">
        <v>84</v>
      </c>
      <c r="B106" s="285"/>
      <c r="C106" s="285"/>
      <c r="D106" s="319"/>
      <c r="E106" s="81">
        <f>E88+E95+E96</f>
        <v>1672977</v>
      </c>
      <c r="F106" s="81">
        <f>F88+F95+F96</f>
        <v>30494</v>
      </c>
      <c r="G106" s="81">
        <f>G88+G95+G96</f>
        <v>1703093</v>
      </c>
      <c r="H106" s="81">
        <f>H88</f>
        <v>378</v>
      </c>
      <c r="I106" s="86">
        <f>I88+I95+I96</f>
        <v>1703471</v>
      </c>
    </row>
    <row r="107" spans="1:9" s="17" customFormat="1" ht="23.1" customHeight="1" thickBot="1" x14ac:dyDescent="0.2">
      <c r="A107" s="284" t="s">
        <v>85</v>
      </c>
      <c r="B107" s="285"/>
      <c r="C107" s="285"/>
      <c r="D107" s="319"/>
      <c r="E107" s="83">
        <f>E89+E95+E96</f>
        <v>2961174</v>
      </c>
      <c r="F107" s="83">
        <f>F89+F95+F96</f>
        <v>30550</v>
      </c>
      <c r="G107" s="84" t="s">
        <v>78</v>
      </c>
      <c r="H107" s="84" t="s">
        <v>78</v>
      </c>
      <c r="I107" s="86">
        <f>I89+I95+I96</f>
        <v>2991724</v>
      </c>
    </row>
    <row r="108" spans="1:9" s="17" customFormat="1" ht="23.1" customHeight="1" thickBot="1" x14ac:dyDescent="0.2">
      <c r="A108" s="284" t="s">
        <v>98</v>
      </c>
      <c r="B108" s="285"/>
      <c r="C108" s="285"/>
      <c r="D108" s="319"/>
      <c r="E108" s="113">
        <f>IF(I105=0,0,IF(I103=0,0,I103/I105))</f>
        <v>0.7085895224269434</v>
      </c>
      <c r="F108" s="103"/>
      <c r="G108" s="103"/>
      <c r="H108" s="103"/>
      <c r="I108" s="103"/>
    </row>
    <row r="109" spans="1:9" s="17" customFormat="1" ht="21.95" customHeight="1" x14ac:dyDescent="0.15">
      <c r="A109" s="114"/>
      <c r="B109" s="114"/>
      <c r="C109" s="115"/>
      <c r="D109" s="115"/>
      <c r="E109" s="115"/>
      <c r="F109" s="115"/>
      <c r="G109" s="115"/>
      <c r="H109" s="115"/>
      <c r="I109" s="115"/>
    </row>
    <row r="110" spans="1:9" s="17" customFormat="1" ht="21.95" customHeight="1" x14ac:dyDescent="0.15">
      <c r="A110" s="114"/>
      <c r="B110" s="114"/>
      <c r="C110" s="115"/>
      <c r="D110" s="115"/>
      <c r="E110" s="115"/>
      <c r="F110" s="115"/>
      <c r="G110" s="115"/>
      <c r="H110" s="115"/>
      <c r="I110" s="115"/>
    </row>
    <row r="111" spans="1:9" s="17" customFormat="1" ht="21.95" hidden="1" customHeight="1" x14ac:dyDescent="0.15">
      <c r="A111" s="114"/>
      <c r="B111" s="114"/>
      <c r="C111" s="115"/>
      <c r="D111" s="115"/>
      <c r="E111" s="115"/>
      <c r="F111" s="115"/>
      <c r="G111" s="115"/>
      <c r="H111" s="115"/>
      <c r="I111" s="115"/>
    </row>
    <row r="112" spans="1:9" s="17" customFormat="1" ht="21.95" hidden="1" customHeight="1" x14ac:dyDescent="0.15">
      <c r="A112" s="114"/>
      <c r="B112" s="114"/>
      <c r="C112" s="115"/>
      <c r="D112" s="115"/>
      <c r="E112" s="115"/>
      <c r="F112" s="115"/>
      <c r="G112" s="115"/>
      <c r="H112" s="115"/>
      <c r="I112" s="115"/>
    </row>
    <row r="113" spans="1:9" s="17" customFormat="1" ht="21.95" hidden="1" customHeight="1" x14ac:dyDescent="0.15">
      <c r="A113" s="114"/>
      <c r="B113" s="114"/>
      <c r="C113" s="115"/>
      <c r="D113" s="115"/>
      <c r="E113" s="115"/>
      <c r="F113" s="115"/>
      <c r="G113" s="115"/>
      <c r="H113" s="115"/>
      <c r="I113" s="115"/>
    </row>
    <row r="114" spans="1:9" ht="9.75" hidden="1" customHeight="1" x14ac:dyDescent="0.15">
      <c r="A114" s="116"/>
      <c r="B114" s="116"/>
      <c r="C114" s="116"/>
      <c r="D114" s="116"/>
      <c r="E114" s="116"/>
      <c r="F114" s="116"/>
      <c r="G114" s="116"/>
      <c r="H114" s="116"/>
      <c r="I114" s="116"/>
    </row>
    <row r="115" spans="1:9" ht="28.5" x14ac:dyDescent="0.3">
      <c r="A115" s="320" t="str">
        <f>A1</f>
        <v>検査関係業務量報告</v>
      </c>
      <c r="B115" s="320"/>
      <c r="C115" s="320"/>
      <c r="D115" s="320"/>
      <c r="E115" s="320"/>
      <c r="F115" s="320"/>
      <c r="G115" s="320"/>
      <c r="H115" s="320"/>
      <c r="I115" s="320"/>
    </row>
    <row r="116" spans="1:9" ht="12.75" customHeight="1" x14ac:dyDescent="0.3">
      <c r="A116" s="61"/>
      <c r="B116" s="61"/>
      <c r="C116" s="61"/>
      <c r="D116" s="61"/>
      <c r="E116" s="61"/>
      <c r="F116" s="61"/>
      <c r="G116" s="61"/>
      <c r="H116" s="61"/>
      <c r="I116" s="61"/>
    </row>
    <row r="117" spans="1:9" ht="15.75" customHeight="1" x14ac:dyDescent="0.2">
      <c r="A117" s="62"/>
      <c r="B117" s="63"/>
      <c r="C117" s="63"/>
      <c r="F117" s="7"/>
      <c r="G117" s="7"/>
      <c r="H117" s="8"/>
      <c r="I117" s="259" t="str">
        <f>IF(I3="","",I3)</f>
        <v/>
      </c>
    </row>
    <row r="118" spans="1:9" ht="23.25" customHeight="1" x14ac:dyDescent="0.15">
      <c r="A118" s="260" t="str">
        <f>A4</f>
        <v>令和 4年 3月</v>
      </c>
      <c r="B118" s="261"/>
      <c r="C118" s="261"/>
      <c r="D118" s="261"/>
      <c r="E118" s="261"/>
      <c r="F118" s="261"/>
      <c r="G118" s="261"/>
      <c r="H118" s="261"/>
      <c r="I118" s="259"/>
    </row>
    <row r="119" spans="1:9" ht="20.25" customHeight="1" x14ac:dyDescent="0.15">
      <c r="A119" s="64" t="str">
        <f>A5</f>
        <v>全国計</v>
      </c>
      <c r="B119" s="65"/>
      <c r="C119" s="65"/>
      <c r="D119" s="65"/>
      <c r="E119" s="10"/>
      <c r="F119" s="11"/>
      <c r="G119" s="11"/>
      <c r="H119" s="11"/>
      <c r="I119" s="14" t="s">
        <v>239</v>
      </c>
    </row>
    <row r="120" spans="1:9" s="17" customFormat="1" ht="9.9499999999999993" customHeight="1" x14ac:dyDescent="0.15"/>
    <row r="121" spans="1:9" s="17" customFormat="1" ht="19.5" customHeight="1" thickBot="1" x14ac:dyDescent="0.2">
      <c r="A121" s="90" t="s">
        <v>100</v>
      </c>
    </row>
    <row r="122" spans="1:9" s="17" customFormat="1" ht="18.75" customHeight="1" thickBot="1" x14ac:dyDescent="0.2">
      <c r="A122" s="287" t="s">
        <v>237</v>
      </c>
      <c r="B122" s="288"/>
      <c r="C122" s="288"/>
      <c r="D122" s="289"/>
      <c r="E122" s="155" t="s">
        <v>8</v>
      </c>
      <c r="F122" s="94" t="s">
        <v>9</v>
      </c>
      <c r="G122" s="94" t="s">
        <v>10</v>
      </c>
      <c r="H122" s="94" t="s">
        <v>11</v>
      </c>
      <c r="I122" s="95" t="s">
        <v>218</v>
      </c>
    </row>
    <row r="123" spans="1:9" s="17" customFormat="1" ht="18.95" customHeight="1" x14ac:dyDescent="0.15">
      <c r="A123" s="311" t="s">
        <v>33</v>
      </c>
      <c r="B123" s="312"/>
      <c r="C123" s="313"/>
      <c r="D123" s="314"/>
      <c r="E123" s="105">
        <f>E29</f>
        <v>704725</v>
      </c>
      <c r="F123" s="105">
        <f>F29</f>
        <v>0</v>
      </c>
      <c r="G123" s="117" t="s">
        <v>171</v>
      </c>
      <c r="H123" s="117" t="s">
        <v>121</v>
      </c>
      <c r="I123" s="172">
        <f>I29</f>
        <v>704725</v>
      </c>
    </row>
    <row r="124" spans="1:9" s="17" customFormat="1" ht="18.75" customHeight="1" x14ac:dyDescent="0.15">
      <c r="A124" s="315"/>
      <c r="B124" s="316"/>
      <c r="C124" s="204" t="s">
        <v>101</v>
      </c>
      <c r="D124" s="203"/>
      <c r="E124" s="35">
        <v>1035</v>
      </c>
      <c r="F124" s="36">
        <v>0</v>
      </c>
      <c r="G124" s="46" t="s">
        <v>78</v>
      </c>
      <c r="H124" s="46" t="s">
        <v>78</v>
      </c>
      <c r="I124" s="37">
        <v>1035</v>
      </c>
    </row>
    <row r="125" spans="1:9" s="17" customFormat="1" ht="18.95" customHeight="1" thickBot="1" x14ac:dyDescent="0.2">
      <c r="A125" s="317"/>
      <c r="B125" s="318"/>
      <c r="C125" s="298" t="s">
        <v>102</v>
      </c>
      <c r="D125" s="258"/>
      <c r="E125" s="112">
        <f>E123-E124</f>
        <v>703690</v>
      </c>
      <c r="F125" s="112">
        <f>F123-F124</f>
        <v>0</v>
      </c>
      <c r="G125" s="58" t="s">
        <v>78</v>
      </c>
      <c r="H125" s="58" t="s">
        <v>171</v>
      </c>
      <c r="I125" s="60">
        <f>I123-I124</f>
        <v>703690</v>
      </c>
    </row>
    <row r="126" spans="1:9" s="17" customFormat="1" ht="9.75" customHeight="1" x14ac:dyDescent="0.15">
      <c r="A126" s="103"/>
      <c r="B126" s="103"/>
      <c r="C126" s="103"/>
      <c r="D126" s="103"/>
      <c r="E126" s="103"/>
      <c r="F126" s="103"/>
      <c r="G126" s="103"/>
      <c r="H126" s="103"/>
      <c r="I126" s="103"/>
    </row>
    <row r="127" spans="1:9" ht="18" customHeight="1" thickBot="1" x14ac:dyDescent="0.2">
      <c r="A127" s="118" t="s">
        <v>149</v>
      </c>
      <c r="B127" s="118"/>
      <c r="C127" s="118"/>
      <c r="D127" s="103"/>
      <c r="E127" s="116"/>
      <c r="F127" s="116"/>
      <c r="G127" s="116"/>
      <c r="H127" s="116"/>
      <c r="I127" s="119"/>
    </row>
    <row r="128" spans="1:9" ht="21.95" customHeight="1" x14ac:dyDescent="0.15">
      <c r="A128" s="120"/>
      <c r="B128" s="121"/>
      <c r="C128" s="329" t="s">
        <v>104</v>
      </c>
      <c r="D128" s="330"/>
      <c r="E128" s="331" t="s">
        <v>105</v>
      </c>
      <c r="F128" s="329" t="s">
        <v>106</v>
      </c>
      <c r="G128" s="330"/>
      <c r="H128" s="333" t="s">
        <v>20</v>
      </c>
      <c r="I128" s="334"/>
    </row>
    <row r="129" spans="1:9" ht="21.95" customHeight="1" thickBot="1" x14ac:dyDescent="0.2">
      <c r="A129" s="122"/>
      <c r="B129" s="123"/>
      <c r="C129" s="124" t="s">
        <v>107</v>
      </c>
      <c r="D129" s="125" t="s">
        <v>108</v>
      </c>
      <c r="E129" s="332"/>
      <c r="F129" s="126" t="s">
        <v>107</v>
      </c>
      <c r="G129" s="127" t="s">
        <v>108</v>
      </c>
      <c r="H129" s="335"/>
      <c r="I129" s="336"/>
    </row>
    <row r="130" spans="1:9" ht="21.95" customHeight="1" x14ac:dyDescent="0.15">
      <c r="A130" s="337" t="s">
        <v>109</v>
      </c>
      <c r="B130" s="338"/>
      <c r="C130" s="128">
        <v>1533101</v>
      </c>
      <c r="D130" s="129">
        <v>138874</v>
      </c>
      <c r="E130" s="130">
        <v>14079</v>
      </c>
      <c r="F130" s="128">
        <v>336</v>
      </c>
      <c r="G130" s="129">
        <v>2</v>
      </c>
      <c r="H130" s="339">
        <v>1686392</v>
      </c>
      <c r="I130" s="340"/>
    </row>
    <row r="131" spans="1:9" ht="21.95" customHeight="1" thickBot="1" x14ac:dyDescent="0.2">
      <c r="A131" s="321" t="s">
        <v>110</v>
      </c>
      <c r="B131" s="322"/>
      <c r="C131" s="131">
        <v>156</v>
      </c>
      <c r="D131" s="132">
        <v>0</v>
      </c>
      <c r="E131" s="133">
        <v>0</v>
      </c>
      <c r="F131" s="131">
        <v>0</v>
      </c>
      <c r="G131" s="132">
        <v>0</v>
      </c>
      <c r="H131" s="323">
        <v>156</v>
      </c>
      <c r="I131" s="324"/>
    </row>
    <row r="132" spans="1:9" ht="21.95" customHeight="1" thickBot="1" x14ac:dyDescent="0.2">
      <c r="A132" s="325" t="s">
        <v>111</v>
      </c>
      <c r="B132" s="326"/>
      <c r="C132" s="134">
        <v>9720983400</v>
      </c>
      <c r="D132" s="135">
        <v>729988300</v>
      </c>
      <c r="E132" s="134">
        <v>70998800</v>
      </c>
      <c r="F132" s="136">
        <v>974400</v>
      </c>
      <c r="G132" s="86">
        <v>8800</v>
      </c>
      <c r="H132" s="327">
        <v>10522953700</v>
      </c>
      <c r="I132" s="328"/>
    </row>
    <row r="133" spans="1:9" s="17" customFormat="1" ht="21.95" customHeight="1" x14ac:dyDescent="0.15">
      <c r="A133" s="114"/>
      <c r="B133" s="114"/>
      <c r="C133" s="115"/>
      <c r="D133" s="115"/>
      <c r="E133" s="115"/>
      <c r="F133" s="115"/>
      <c r="G133" s="115"/>
      <c r="H133" s="115"/>
      <c r="I133" s="115"/>
    </row>
    <row r="134" spans="1:9" s="17" customFormat="1" ht="21.95" customHeight="1" x14ac:dyDescent="0.15">
      <c r="A134" s="114"/>
      <c r="B134" s="114"/>
      <c r="C134" s="115"/>
      <c r="D134" s="115"/>
      <c r="E134" s="115"/>
      <c r="F134" s="115"/>
      <c r="G134" s="115"/>
      <c r="H134" s="115"/>
      <c r="I134" s="115"/>
    </row>
    <row r="135" spans="1:9" s="17" customFormat="1" ht="21.95" customHeight="1" x14ac:dyDescent="0.15">
      <c r="A135" s="114"/>
      <c r="B135" s="114"/>
      <c r="C135" s="115"/>
      <c r="D135" s="115"/>
      <c r="E135" s="115"/>
      <c r="F135" s="115"/>
      <c r="G135" s="115"/>
      <c r="H135" s="115"/>
      <c r="I135" s="115"/>
    </row>
    <row r="136" spans="1:9" s="17" customFormat="1" ht="21.95" customHeight="1" x14ac:dyDescent="0.15">
      <c r="A136" s="114"/>
      <c r="B136" s="114"/>
      <c r="C136" s="115"/>
      <c r="D136" s="115"/>
      <c r="E136" s="115"/>
      <c r="F136" s="115"/>
      <c r="G136" s="115"/>
      <c r="H136" s="115"/>
      <c r="I136" s="115"/>
    </row>
    <row r="137" spans="1:9" s="17" customFormat="1" ht="21.95" customHeight="1" x14ac:dyDescent="0.15">
      <c r="A137" s="114"/>
      <c r="B137" s="114"/>
      <c r="C137" s="115"/>
      <c r="D137" s="115"/>
      <c r="E137" s="115"/>
      <c r="F137" s="115"/>
      <c r="G137" s="115"/>
      <c r="H137" s="115"/>
      <c r="I137" s="115"/>
    </row>
    <row r="138" spans="1:9" s="17" customFormat="1" ht="21.95" customHeight="1" x14ac:dyDescent="0.15">
      <c r="A138" s="114"/>
      <c r="B138" s="114"/>
      <c r="C138" s="115"/>
      <c r="D138" s="115"/>
      <c r="E138" s="115"/>
      <c r="F138" s="115"/>
      <c r="G138" s="115"/>
      <c r="H138" s="115"/>
      <c r="I138" s="115"/>
    </row>
    <row r="139" spans="1:9" s="17" customFormat="1" ht="21.95" customHeight="1" x14ac:dyDescent="0.15">
      <c r="A139" s="114"/>
      <c r="B139" s="114"/>
      <c r="C139" s="115"/>
      <c r="D139" s="115"/>
      <c r="E139" s="115"/>
      <c r="F139" s="115"/>
      <c r="G139" s="115"/>
      <c r="H139" s="115"/>
      <c r="I139" s="115"/>
    </row>
    <row r="140" spans="1:9" s="17" customFormat="1" ht="21.95" customHeight="1" x14ac:dyDescent="0.15">
      <c r="A140" s="114"/>
      <c r="B140" s="114"/>
      <c r="C140" s="115"/>
      <c r="D140" s="115"/>
      <c r="E140" s="115"/>
      <c r="F140" s="115"/>
      <c r="G140" s="115"/>
      <c r="H140" s="115"/>
      <c r="I140" s="115"/>
    </row>
    <row r="141" spans="1:9" s="17" customFormat="1" ht="21.95" customHeight="1" x14ac:dyDescent="0.15">
      <c r="A141" s="114"/>
      <c r="B141" s="114"/>
      <c r="C141" s="115"/>
      <c r="D141" s="115"/>
      <c r="E141" s="115"/>
      <c r="F141" s="115"/>
      <c r="G141" s="115"/>
      <c r="H141" s="115"/>
      <c r="I141" s="115"/>
    </row>
    <row r="142" spans="1:9" s="17" customFormat="1" ht="21.95" customHeight="1" x14ac:dyDescent="0.15">
      <c r="A142" s="114"/>
      <c r="B142" s="114"/>
      <c r="C142" s="115"/>
      <c r="D142" s="115"/>
      <c r="E142" s="115"/>
      <c r="F142" s="115"/>
      <c r="G142" s="115"/>
      <c r="H142" s="115"/>
      <c r="I142" s="115"/>
    </row>
    <row r="143" spans="1:9" s="17" customFormat="1" ht="21.95" customHeight="1" x14ac:dyDescent="0.15">
      <c r="A143" s="114"/>
      <c r="B143" s="114"/>
      <c r="C143" s="115"/>
      <c r="D143" s="115"/>
      <c r="E143" s="115"/>
      <c r="F143" s="115"/>
      <c r="G143" s="115"/>
      <c r="H143" s="115"/>
      <c r="I143" s="115"/>
    </row>
    <row r="144" spans="1:9" s="17" customFormat="1" ht="21.95" customHeight="1" x14ac:dyDescent="0.15">
      <c r="A144" s="114"/>
      <c r="B144" s="114"/>
      <c r="C144" s="115"/>
      <c r="D144" s="115"/>
      <c r="E144" s="115"/>
      <c r="F144" s="115"/>
      <c r="G144" s="115"/>
      <c r="H144" s="115"/>
      <c r="I144" s="115"/>
    </row>
    <row r="145" spans="1:9" s="17" customFormat="1" ht="21.95" customHeight="1" x14ac:dyDescent="0.15">
      <c r="A145" s="114"/>
      <c r="B145" s="114"/>
      <c r="C145" s="115"/>
      <c r="D145" s="115"/>
      <c r="E145" s="115"/>
      <c r="F145" s="115"/>
      <c r="G145" s="115"/>
      <c r="H145" s="115"/>
      <c r="I145" s="115"/>
    </row>
    <row r="146" spans="1:9" s="17" customFormat="1" ht="21.95" customHeight="1" x14ac:dyDescent="0.15">
      <c r="A146" s="114"/>
      <c r="B146" s="114"/>
      <c r="C146" s="115"/>
      <c r="D146" s="115"/>
      <c r="E146" s="115"/>
      <c r="F146" s="115"/>
      <c r="G146" s="115"/>
      <c r="H146" s="115"/>
      <c r="I146" s="115"/>
    </row>
    <row r="147" spans="1:9" s="17" customFormat="1" ht="21.95" customHeight="1" x14ac:dyDescent="0.15">
      <c r="A147" s="114"/>
      <c r="B147" s="114"/>
      <c r="C147" s="115"/>
      <c r="D147" s="115"/>
      <c r="E147" s="115"/>
      <c r="F147" s="115"/>
      <c r="G147" s="115"/>
      <c r="H147" s="115"/>
      <c r="I147" s="115"/>
    </row>
    <row r="148" spans="1:9" s="17" customFormat="1" ht="21.95" customHeight="1" x14ac:dyDescent="0.15">
      <c r="A148" s="114"/>
      <c r="B148" s="114"/>
      <c r="C148" s="115"/>
      <c r="D148" s="115"/>
      <c r="E148" s="115"/>
      <c r="F148" s="115"/>
      <c r="G148" s="115"/>
      <c r="H148" s="115"/>
      <c r="I148" s="115"/>
    </row>
    <row r="149" spans="1:9" s="17" customFormat="1" ht="21.95" customHeight="1" x14ac:dyDescent="0.15">
      <c r="A149" s="114"/>
      <c r="B149" s="114"/>
      <c r="C149" s="115"/>
      <c r="D149" s="115"/>
      <c r="E149" s="115"/>
      <c r="F149" s="115"/>
      <c r="G149" s="115"/>
      <c r="H149" s="115"/>
      <c r="I149" s="115"/>
    </row>
    <row r="150" spans="1:9" s="17" customFormat="1" ht="21.95" customHeight="1" x14ac:dyDescent="0.15">
      <c r="A150" s="114"/>
      <c r="B150" s="114"/>
      <c r="C150" s="115"/>
      <c r="D150" s="115"/>
      <c r="E150" s="115"/>
      <c r="F150" s="115"/>
      <c r="G150" s="115"/>
      <c r="H150" s="115"/>
      <c r="I150" s="115"/>
    </row>
    <row r="151" spans="1:9" s="17" customFormat="1" ht="21.95" customHeight="1" x14ac:dyDescent="0.15">
      <c r="A151" s="114"/>
      <c r="B151" s="114"/>
      <c r="C151" s="115"/>
      <c r="D151" s="115"/>
      <c r="E151" s="115"/>
      <c r="F151" s="115"/>
      <c r="G151" s="115"/>
      <c r="H151" s="115"/>
      <c r="I151" s="115"/>
    </row>
    <row r="152" spans="1:9" s="17" customFormat="1" ht="21.95" customHeight="1" x14ac:dyDescent="0.15">
      <c r="A152" s="114"/>
      <c r="B152" s="114"/>
      <c r="C152" s="115"/>
      <c r="D152" s="115"/>
      <c r="E152" s="115"/>
      <c r="F152" s="115"/>
      <c r="G152" s="115"/>
      <c r="H152" s="115"/>
      <c r="I152" s="115"/>
    </row>
    <row r="153" spans="1:9" s="17" customFormat="1" ht="21.95" customHeight="1" x14ac:dyDescent="0.15">
      <c r="A153" s="114"/>
      <c r="B153" s="114"/>
      <c r="C153" s="115"/>
      <c r="D153" s="115"/>
      <c r="E153" s="115"/>
      <c r="F153" s="115"/>
      <c r="G153" s="115"/>
      <c r="H153" s="115"/>
      <c r="I153" s="115"/>
    </row>
    <row r="154" spans="1:9" s="17" customFormat="1" ht="21.95" customHeight="1" x14ac:dyDescent="0.15">
      <c r="A154" s="114"/>
      <c r="B154" s="114"/>
      <c r="C154" s="115"/>
      <c r="D154" s="115"/>
      <c r="E154" s="115"/>
      <c r="F154" s="115"/>
      <c r="G154" s="115"/>
      <c r="H154" s="115"/>
      <c r="I154" s="115"/>
    </row>
    <row r="155" spans="1:9" s="17" customFormat="1" ht="21.95" customHeight="1" x14ac:dyDescent="0.15">
      <c r="A155" s="114"/>
      <c r="B155" s="114"/>
      <c r="C155" s="115"/>
      <c r="D155" s="115"/>
      <c r="E155" s="115"/>
      <c r="F155" s="115"/>
      <c r="G155" s="115"/>
      <c r="H155" s="115"/>
      <c r="I155" s="115"/>
    </row>
    <row r="156" spans="1:9" s="17" customFormat="1" ht="21.95" customHeight="1" x14ac:dyDescent="0.15">
      <c r="A156" s="114"/>
      <c r="B156" s="114"/>
      <c r="C156" s="115"/>
      <c r="D156" s="115"/>
      <c r="E156" s="115"/>
      <c r="F156" s="115"/>
      <c r="G156" s="115"/>
      <c r="H156" s="115"/>
      <c r="I156" s="115"/>
    </row>
    <row r="157" spans="1:9" s="17" customFormat="1" ht="21.95" customHeight="1" x14ac:dyDescent="0.15">
      <c r="A157" s="114"/>
      <c r="B157" s="114"/>
      <c r="C157" s="115"/>
      <c r="D157" s="115"/>
      <c r="E157" s="115"/>
      <c r="F157" s="115"/>
      <c r="G157" s="115"/>
      <c r="H157" s="115"/>
      <c r="I157" s="115"/>
    </row>
    <row r="158" spans="1:9" s="17" customFormat="1" ht="21.95" customHeight="1" x14ac:dyDescent="0.15">
      <c r="A158" s="114"/>
      <c r="B158" s="114"/>
      <c r="C158" s="115"/>
      <c r="D158" s="115"/>
      <c r="E158" s="115"/>
      <c r="F158" s="115"/>
      <c r="G158" s="115"/>
      <c r="H158" s="115"/>
      <c r="I158" s="115"/>
    </row>
    <row r="159" spans="1:9" s="17" customFormat="1" ht="21.95" customHeight="1" x14ac:dyDescent="0.15">
      <c r="A159" s="114"/>
      <c r="B159" s="114"/>
      <c r="C159" s="115"/>
      <c r="D159" s="115"/>
      <c r="E159" s="115"/>
      <c r="F159" s="115"/>
      <c r="G159" s="115"/>
      <c r="H159" s="115"/>
      <c r="I159" s="115"/>
    </row>
    <row r="160" spans="1:9" s="17" customFormat="1" ht="21.95" customHeight="1" x14ac:dyDescent="0.15">
      <c r="A160" s="114"/>
      <c r="B160" s="114"/>
      <c r="C160" s="115"/>
      <c r="D160" s="115"/>
      <c r="E160" s="115"/>
      <c r="F160" s="115"/>
      <c r="G160" s="115"/>
      <c r="H160" s="115"/>
      <c r="I160" s="115"/>
    </row>
    <row r="161" spans="1:9" s="17" customFormat="1" ht="21.95" customHeight="1" x14ac:dyDescent="0.15">
      <c r="A161" s="114"/>
      <c r="B161" s="114"/>
      <c r="C161" s="115"/>
      <c r="D161" s="115"/>
      <c r="E161" s="115"/>
      <c r="F161" s="115"/>
      <c r="G161" s="115"/>
      <c r="H161" s="115"/>
      <c r="I161" s="115"/>
    </row>
    <row r="162" spans="1:9" s="17" customFormat="1" ht="21.95" customHeight="1" x14ac:dyDescent="0.15">
      <c r="A162" s="114"/>
      <c r="B162" s="114"/>
      <c r="C162" s="115"/>
      <c r="D162" s="115"/>
      <c r="E162" s="115"/>
      <c r="F162" s="115"/>
      <c r="G162" s="115"/>
      <c r="H162" s="115"/>
      <c r="I162" s="115"/>
    </row>
    <row r="163" spans="1:9" s="17" customFormat="1" ht="21.95" customHeight="1" x14ac:dyDescent="0.15">
      <c r="A163" s="114"/>
      <c r="B163" s="114"/>
      <c r="C163" s="115"/>
      <c r="D163" s="115"/>
      <c r="E163" s="115"/>
      <c r="F163" s="115"/>
      <c r="G163" s="115"/>
      <c r="H163" s="115"/>
      <c r="I163" s="115"/>
    </row>
    <row r="164" spans="1:9" s="17" customFormat="1" ht="21.95" customHeight="1" x14ac:dyDescent="0.15">
      <c r="A164" s="114"/>
      <c r="B164" s="114"/>
      <c r="C164" s="115"/>
      <c r="D164" s="115"/>
      <c r="E164" s="115"/>
      <c r="F164" s="115"/>
      <c r="G164" s="115"/>
      <c r="H164" s="115"/>
      <c r="I164" s="115"/>
    </row>
    <row r="165" spans="1:9" s="17" customFormat="1" ht="21.95" customHeight="1" x14ac:dyDescent="0.15">
      <c r="A165" s="114"/>
      <c r="B165" s="114"/>
      <c r="C165" s="115"/>
      <c r="D165" s="115"/>
      <c r="E165" s="115"/>
      <c r="F165" s="115"/>
      <c r="G165" s="115"/>
      <c r="H165" s="115"/>
      <c r="I165" s="115"/>
    </row>
    <row r="166" spans="1:9" s="17" customFormat="1" ht="21.95" customHeight="1" x14ac:dyDescent="0.15">
      <c r="A166" s="114"/>
      <c r="B166" s="114"/>
      <c r="C166" s="115"/>
      <c r="D166" s="115"/>
      <c r="E166" s="115"/>
      <c r="F166" s="115"/>
      <c r="G166" s="115"/>
      <c r="H166" s="115"/>
      <c r="I166" s="115"/>
    </row>
    <row r="167" spans="1:9" s="17" customFormat="1" ht="21.95" customHeight="1" x14ac:dyDescent="0.15">
      <c r="A167" s="114"/>
      <c r="B167" s="114"/>
      <c r="C167" s="115"/>
      <c r="D167" s="115"/>
      <c r="E167" s="115"/>
      <c r="F167" s="115"/>
      <c r="G167" s="115"/>
      <c r="H167" s="115"/>
      <c r="I167" s="115"/>
    </row>
    <row r="168" spans="1:9" s="17" customFormat="1" ht="21.95" customHeight="1" x14ac:dyDescent="0.15">
      <c r="A168" s="114"/>
      <c r="B168" s="114"/>
      <c r="C168" s="115"/>
      <c r="D168" s="115"/>
      <c r="E168" s="115"/>
      <c r="F168" s="115"/>
      <c r="G168" s="115"/>
      <c r="H168" s="115"/>
      <c r="I168" s="115"/>
    </row>
    <row r="169" spans="1:9" s="17" customFormat="1" ht="21.95" customHeight="1" x14ac:dyDescent="0.15">
      <c r="A169" s="114"/>
      <c r="B169" s="114"/>
      <c r="C169" s="115"/>
      <c r="D169" s="115"/>
      <c r="E169" s="115"/>
      <c r="F169" s="115"/>
      <c r="G169" s="115"/>
      <c r="H169" s="115"/>
      <c r="I169" s="115"/>
    </row>
    <row r="170" spans="1:9" s="17" customFormat="1" ht="21.95" customHeight="1" x14ac:dyDescent="0.15">
      <c r="A170" s="114"/>
      <c r="B170" s="114"/>
      <c r="C170" s="115"/>
      <c r="D170" s="115"/>
      <c r="E170" s="115"/>
      <c r="F170" s="115"/>
      <c r="G170" s="115"/>
      <c r="H170" s="115"/>
      <c r="I170" s="115"/>
    </row>
  </sheetData>
  <mergeCells count="109">
    <mergeCell ref="A15:C17"/>
    <mergeCell ref="A18:C18"/>
    <mergeCell ref="A19:C21"/>
    <mergeCell ref="A22:D22"/>
    <mergeCell ref="C23:D23"/>
    <mergeCell ref="C25:D25"/>
    <mergeCell ref="A1:I1"/>
    <mergeCell ref="I3:I4"/>
    <mergeCell ref="A4:H4"/>
    <mergeCell ref="A9:D9"/>
    <mergeCell ref="A10:B14"/>
    <mergeCell ref="C10:C11"/>
    <mergeCell ref="C12:C13"/>
    <mergeCell ref="C14:D14"/>
    <mergeCell ref="A33:B37"/>
    <mergeCell ref="C33:D33"/>
    <mergeCell ref="C34:D34"/>
    <mergeCell ref="C35:D35"/>
    <mergeCell ref="C36:D36"/>
    <mergeCell ref="C37:D37"/>
    <mergeCell ref="A26:C28"/>
    <mergeCell ref="A29:D29"/>
    <mergeCell ref="A30:B30"/>
    <mergeCell ref="C30:D30"/>
    <mergeCell ref="A32:B32"/>
    <mergeCell ref="C32:D32"/>
    <mergeCell ref="A48:B52"/>
    <mergeCell ref="C48:D48"/>
    <mergeCell ref="C50:D50"/>
    <mergeCell ref="C51:D51"/>
    <mergeCell ref="C52:D52"/>
    <mergeCell ref="A53:D53"/>
    <mergeCell ref="A38:D38"/>
    <mergeCell ref="A39:D39"/>
    <mergeCell ref="A40:D40"/>
    <mergeCell ref="A41:B47"/>
    <mergeCell ref="C41:D41"/>
    <mergeCell ref="C42:D42"/>
    <mergeCell ref="C43:D43"/>
    <mergeCell ref="C45:D45"/>
    <mergeCell ref="C46:D46"/>
    <mergeCell ref="C47:D47"/>
    <mergeCell ref="A54:D54"/>
    <mergeCell ref="A55:I55"/>
    <mergeCell ref="I57:I58"/>
    <mergeCell ref="A58:H58"/>
    <mergeCell ref="A60:D60"/>
    <mergeCell ref="A61:B64"/>
    <mergeCell ref="C61:D61"/>
    <mergeCell ref="C62:D62"/>
    <mergeCell ref="C63:D63"/>
    <mergeCell ref="C64:D64"/>
    <mergeCell ref="A65:B71"/>
    <mergeCell ref="C65:C66"/>
    <mergeCell ref="C67:C68"/>
    <mergeCell ref="C69:C70"/>
    <mergeCell ref="C71:D71"/>
    <mergeCell ref="A72:B76"/>
    <mergeCell ref="C72:D72"/>
    <mergeCell ref="C73:D73"/>
    <mergeCell ref="C74:D74"/>
    <mergeCell ref="C75:D75"/>
    <mergeCell ref="A82:B86"/>
    <mergeCell ref="C82:D82"/>
    <mergeCell ref="C84:D84"/>
    <mergeCell ref="C85:D85"/>
    <mergeCell ref="C86:D86"/>
    <mergeCell ref="A87:D87"/>
    <mergeCell ref="C76:D76"/>
    <mergeCell ref="A77:B81"/>
    <mergeCell ref="C77:D77"/>
    <mergeCell ref="C78:D78"/>
    <mergeCell ref="C79:D79"/>
    <mergeCell ref="C80:D80"/>
    <mergeCell ref="C81:D81"/>
    <mergeCell ref="A96:C96"/>
    <mergeCell ref="A99:D99"/>
    <mergeCell ref="A100:B102"/>
    <mergeCell ref="C100:C101"/>
    <mergeCell ref="C102:D102"/>
    <mergeCell ref="A103:C105"/>
    <mergeCell ref="A88:D88"/>
    <mergeCell ref="A89:D89"/>
    <mergeCell ref="A90:D90"/>
    <mergeCell ref="A91:D91"/>
    <mergeCell ref="A94:D94"/>
    <mergeCell ref="A95:B95"/>
    <mergeCell ref="A122:D122"/>
    <mergeCell ref="A123:D123"/>
    <mergeCell ref="A124:B124"/>
    <mergeCell ref="C124:D124"/>
    <mergeCell ref="A125:B125"/>
    <mergeCell ref="C125:D125"/>
    <mergeCell ref="A106:D106"/>
    <mergeCell ref="A107:D107"/>
    <mergeCell ref="A108:D108"/>
    <mergeCell ref="A115:I115"/>
    <mergeCell ref="I117:I118"/>
    <mergeCell ref="A118:H118"/>
    <mergeCell ref="A131:B131"/>
    <mergeCell ref="H131:I131"/>
    <mergeCell ref="A132:B132"/>
    <mergeCell ref="H132:I132"/>
    <mergeCell ref="C128:D128"/>
    <mergeCell ref="E128:E129"/>
    <mergeCell ref="F128:G128"/>
    <mergeCell ref="H128:I129"/>
    <mergeCell ref="A130:B130"/>
    <mergeCell ref="H130:I130"/>
  </mergeCells>
  <phoneticPr fontId="3"/>
  <printOptions horizontalCentered="1"/>
  <pageMargins left="0.78740157480314965" right="0.78740157480314965" top="0.78740157480314965" bottom="0.39370078740157483" header="0.51181102362204722" footer="0.51181102362204722"/>
  <pageSetup paperSize="9" scale="68" orientation="portrait" r:id="rId1"/>
  <headerFooter alignWithMargins="0"/>
  <rowBreaks count="2" manualBreakCount="2">
    <brk id="54" max="9" man="1"/>
    <brk id="114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7"/>
  <sheetViews>
    <sheetView zoomScale="70" zoomScaleNormal="70" zoomScaleSheetLayoutView="70" workbookViewId="0">
      <selection sqref="A1:I1"/>
    </sheetView>
  </sheetViews>
  <sheetFormatPr defaultRowHeight="15" x14ac:dyDescent="0.15"/>
  <cols>
    <col min="1" max="1" width="3.875" style="2" customWidth="1"/>
    <col min="2" max="2" width="6.5" style="2" customWidth="1"/>
    <col min="3" max="3" width="14.125" style="2" customWidth="1"/>
    <col min="4" max="4" width="16.75" style="2" customWidth="1"/>
    <col min="5" max="9" width="13.875" style="2" customWidth="1"/>
    <col min="10" max="10" width="9" style="1"/>
    <col min="11" max="16384" width="9" style="2"/>
  </cols>
  <sheetData>
    <row r="1" spans="1:10" ht="28.5" x14ac:dyDescent="0.3">
      <c r="A1" s="205" t="s">
        <v>0</v>
      </c>
      <c r="B1" s="205"/>
      <c r="C1" s="205"/>
      <c r="D1" s="205"/>
      <c r="E1" s="205"/>
      <c r="F1" s="205"/>
      <c r="G1" s="205"/>
      <c r="H1" s="205"/>
      <c r="I1" s="205"/>
    </row>
    <row r="2" spans="1:10" ht="10.5" customHeight="1" x14ac:dyDescent="0.3">
      <c r="A2" s="3"/>
      <c r="B2" s="3"/>
      <c r="C2" s="3"/>
      <c r="D2" s="3"/>
      <c r="E2" s="3"/>
      <c r="F2" s="3"/>
      <c r="G2" s="3"/>
      <c r="H2" s="3"/>
      <c r="I2" s="3"/>
    </row>
    <row r="3" spans="1:10" ht="18" customHeight="1" x14ac:dyDescent="0.2">
      <c r="A3" s="4"/>
      <c r="B3" s="5"/>
      <c r="C3" s="5"/>
      <c r="D3" s="6"/>
      <c r="E3" s="6"/>
      <c r="F3" s="7"/>
      <c r="G3" s="7"/>
      <c r="H3" s="8"/>
      <c r="I3" s="206" t="s">
        <v>1</v>
      </c>
    </row>
    <row r="4" spans="1:10" ht="19.5" customHeight="1" x14ac:dyDescent="0.15">
      <c r="A4" s="207" t="s">
        <v>2</v>
      </c>
      <c r="B4" s="207"/>
      <c r="C4" s="207"/>
      <c r="D4" s="207"/>
      <c r="E4" s="207"/>
      <c r="F4" s="207"/>
      <c r="G4" s="207"/>
      <c r="H4" s="207"/>
      <c r="I4" s="206"/>
    </row>
    <row r="5" spans="1:10" ht="20.25" customHeight="1" x14ac:dyDescent="0.15">
      <c r="A5" s="9" t="s">
        <v>3</v>
      </c>
      <c r="B5" s="10"/>
      <c r="C5" s="10"/>
      <c r="D5" s="10"/>
      <c r="E5" s="10"/>
      <c r="F5" s="11"/>
      <c r="G5" s="11"/>
      <c r="H5" s="12"/>
      <c r="I5" s="12"/>
    </row>
    <row r="6" spans="1:10" ht="15" customHeight="1" x14ac:dyDescent="0.15">
      <c r="A6" s="6"/>
      <c r="B6" s="6"/>
      <c r="C6" s="6"/>
      <c r="D6" s="6"/>
      <c r="E6" s="6"/>
      <c r="F6" s="13"/>
      <c r="G6" s="13"/>
      <c r="H6" s="13"/>
      <c r="I6" s="13"/>
    </row>
    <row r="7" spans="1:10" ht="18" customHeight="1" x14ac:dyDescent="0.2">
      <c r="A7" s="5" t="s">
        <v>4</v>
      </c>
      <c r="B7" s="6"/>
      <c r="C7" s="6"/>
      <c r="D7" s="6"/>
      <c r="E7" s="6"/>
      <c r="F7" s="6"/>
      <c r="G7" s="6"/>
      <c r="H7" s="6"/>
      <c r="I7" s="14" t="s">
        <v>5</v>
      </c>
    </row>
    <row r="8" spans="1:10" s="17" customFormat="1" ht="18" customHeight="1" thickBot="1" x14ac:dyDescent="0.25">
      <c r="A8" s="15" t="s">
        <v>6</v>
      </c>
      <c r="B8" s="16"/>
      <c r="C8" s="16"/>
      <c r="D8" s="16"/>
      <c r="E8" s="16"/>
      <c r="F8" s="16"/>
      <c r="G8" s="16"/>
      <c r="H8" s="16"/>
      <c r="I8" s="16"/>
    </row>
    <row r="9" spans="1:10" ht="23.1" customHeight="1" thickBot="1" x14ac:dyDescent="0.2">
      <c r="A9" s="208" t="s">
        <v>7</v>
      </c>
      <c r="B9" s="209"/>
      <c r="C9" s="209"/>
      <c r="D9" s="210"/>
      <c r="E9" s="18" t="s">
        <v>8</v>
      </c>
      <c r="F9" s="19" t="s">
        <v>9</v>
      </c>
      <c r="G9" s="19" t="s">
        <v>10</v>
      </c>
      <c r="H9" s="19" t="s">
        <v>11</v>
      </c>
      <c r="I9" s="20" t="s">
        <v>12</v>
      </c>
      <c r="J9" s="139"/>
    </row>
    <row r="10" spans="1:10" ht="23.1" customHeight="1" x14ac:dyDescent="0.15">
      <c r="A10" s="211" t="s">
        <v>13</v>
      </c>
      <c r="B10" s="212"/>
      <c r="C10" s="217" t="s">
        <v>14</v>
      </c>
      <c r="D10" s="21" t="s">
        <v>15</v>
      </c>
      <c r="E10" s="22">
        <v>136799</v>
      </c>
      <c r="F10" s="23">
        <v>0</v>
      </c>
      <c r="G10" s="23">
        <v>136785</v>
      </c>
      <c r="H10" s="23">
        <v>14</v>
      </c>
      <c r="I10" s="24">
        <f t="shared" ref="I10:I17" si="0">SUM(G10:H10)</f>
        <v>136799</v>
      </c>
      <c r="J10" s="139"/>
    </row>
    <row r="11" spans="1:10" ht="23.1" customHeight="1" x14ac:dyDescent="0.15">
      <c r="A11" s="213"/>
      <c r="B11" s="214"/>
      <c r="C11" s="218"/>
      <c r="D11" s="25" t="s">
        <v>16</v>
      </c>
      <c r="E11" s="26">
        <v>977</v>
      </c>
      <c r="F11" s="27">
        <v>0</v>
      </c>
      <c r="G11" s="27">
        <v>977</v>
      </c>
      <c r="H11" s="27">
        <v>0</v>
      </c>
      <c r="I11" s="28">
        <f t="shared" si="0"/>
        <v>977</v>
      </c>
      <c r="J11" s="144"/>
    </row>
    <row r="12" spans="1:10" ht="23.1" customHeight="1" x14ac:dyDescent="0.15">
      <c r="A12" s="213"/>
      <c r="B12" s="214"/>
      <c r="C12" s="219" t="s">
        <v>17</v>
      </c>
      <c r="D12" s="25" t="s">
        <v>18</v>
      </c>
      <c r="E12" s="26">
        <v>35366</v>
      </c>
      <c r="F12" s="27">
        <v>0</v>
      </c>
      <c r="G12" s="27">
        <v>35366</v>
      </c>
      <c r="H12" s="27">
        <v>0</v>
      </c>
      <c r="I12" s="137">
        <f t="shared" si="0"/>
        <v>35366</v>
      </c>
      <c r="J12" s="139"/>
    </row>
    <row r="13" spans="1:10" ht="23.1" customHeight="1" x14ac:dyDescent="0.15">
      <c r="A13" s="213"/>
      <c r="B13" s="214"/>
      <c r="C13" s="218"/>
      <c r="D13" s="25" t="s">
        <v>19</v>
      </c>
      <c r="E13" s="26">
        <v>50005</v>
      </c>
      <c r="F13" s="27">
        <v>68</v>
      </c>
      <c r="G13" s="27">
        <v>50073</v>
      </c>
      <c r="H13" s="27">
        <v>0</v>
      </c>
      <c r="I13" s="137">
        <f t="shared" si="0"/>
        <v>50073</v>
      </c>
      <c r="J13" s="144"/>
    </row>
    <row r="14" spans="1:10" ht="23.1" customHeight="1" x14ac:dyDescent="0.15">
      <c r="A14" s="215"/>
      <c r="B14" s="216"/>
      <c r="C14" s="220" t="s">
        <v>20</v>
      </c>
      <c r="D14" s="221"/>
      <c r="E14" s="29">
        <f>SUM(E10:E13)</f>
        <v>223147</v>
      </c>
      <c r="F14" s="27">
        <f>SUM(F10:F13)</f>
        <v>68</v>
      </c>
      <c r="G14" s="27">
        <f>SUM(G10:G13)</f>
        <v>223201</v>
      </c>
      <c r="H14" s="27">
        <f>SUM(H10:H13)</f>
        <v>14</v>
      </c>
      <c r="I14" s="137">
        <f t="shared" si="0"/>
        <v>223215</v>
      </c>
      <c r="J14" s="139"/>
    </row>
    <row r="15" spans="1:10" ht="23.1" customHeight="1" x14ac:dyDescent="0.15">
      <c r="A15" s="188" t="s">
        <v>21</v>
      </c>
      <c r="B15" s="189"/>
      <c r="C15" s="190"/>
      <c r="D15" s="25" t="s">
        <v>18</v>
      </c>
      <c r="E15" s="30">
        <v>429927</v>
      </c>
      <c r="F15" s="27">
        <v>8099</v>
      </c>
      <c r="G15" s="27">
        <v>438005</v>
      </c>
      <c r="H15" s="27">
        <v>21</v>
      </c>
      <c r="I15" s="137">
        <f t="shared" si="0"/>
        <v>438026</v>
      </c>
      <c r="J15" s="139"/>
    </row>
    <row r="16" spans="1:10" ht="23.1" customHeight="1" x14ac:dyDescent="0.15">
      <c r="A16" s="191"/>
      <c r="B16" s="192"/>
      <c r="C16" s="193"/>
      <c r="D16" s="25" t="s">
        <v>19</v>
      </c>
      <c r="E16" s="30">
        <v>309761</v>
      </c>
      <c r="F16" s="27">
        <v>12248</v>
      </c>
      <c r="G16" s="27">
        <v>322005</v>
      </c>
      <c r="H16" s="27">
        <v>4</v>
      </c>
      <c r="I16" s="137">
        <f t="shared" si="0"/>
        <v>322009</v>
      </c>
      <c r="J16" s="139"/>
    </row>
    <row r="17" spans="1:10" ht="23.1" customHeight="1" x14ac:dyDescent="0.15">
      <c r="A17" s="194"/>
      <c r="B17" s="195"/>
      <c r="C17" s="196"/>
      <c r="D17" s="25" t="s">
        <v>22</v>
      </c>
      <c r="E17" s="31">
        <f>SUM(E15:E16)</f>
        <v>739688</v>
      </c>
      <c r="F17" s="27">
        <f>SUM(F15:F16)</f>
        <v>20347</v>
      </c>
      <c r="G17" s="27">
        <f>SUM(G15:G16)</f>
        <v>760010</v>
      </c>
      <c r="H17" s="26">
        <f>SUM(H15:H16)</f>
        <v>25</v>
      </c>
      <c r="I17" s="28">
        <f t="shared" si="0"/>
        <v>760035</v>
      </c>
      <c r="J17" s="139"/>
    </row>
    <row r="18" spans="1:10" ht="23.1" customHeight="1" x14ac:dyDescent="0.15">
      <c r="A18" s="197" t="s">
        <v>23</v>
      </c>
      <c r="B18" s="198"/>
      <c r="C18" s="198"/>
      <c r="D18" s="32"/>
      <c r="E18" s="31">
        <v>0</v>
      </c>
      <c r="F18" s="27">
        <v>0</v>
      </c>
      <c r="G18" s="33" t="s">
        <v>24</v>
      </c>
      <c r="H18" s="34" t="s">
        <v>24</v>
      </c>
      <c r="I18" s="28">
        <v>0</v>
      </c>
      <c r="J18" s="139"/>
    </row>
    <row r="19" spans="1:10" ht="23.1" customHeight="1" x14ac:dyDescent="0.15">
      <c r="A19" s="188" t="s">
        <v>25</v>
      </c>
      <c r="B19" s="189"/>
      <c r="C19" s="190"/>
      <c r="D19" s="25" t="s">
        <v>18</v>
      </c>
      <c r="E19" s="30">
        <v>628</v>
      </c>
      <c r="F19" s="27">
        <v>2</v>
      </c>
      <c r="G19" s="27">
        <v>630</v>
      </c>
      <c r="H19" s="27">
        <v>0</v>
      </c>
      <c r="I19" s="28">
        <f t="shared" ref="I19:I25" si="1">SUM(G19:H19)</f>
        <v>630</v>
      </c>
      <c r="J19" s="139"/>
    </row>
    <row r="20" spans="1:10" ht="23.1" customHeight="1" x14ac:dyDescent="0.15">
      <c r="A20" s="191"/>
      <c r="B20" s="192"/>
      <c r="C20" s="193"/>
      <c r="D20" s="25" t="s">
        <v>19</v>
      </c>
      <c r="E20" s="30">
        <v>11608</v>
      </c>
      <c r="F20" s="27">
        <v>178</v>
      </c>
      <c r="G20" s="27">
        <v>11786</v>
      </c>
      <c r="H20" s="27">
        <v>0</v>
      </c>
      <c r="I20" s="28">
        <f t="shared" si="1"/>
        <v>11786</v>
      </c>
      <c r="J20" s="139"/>
    </row>
    <row r="21" spans="1:10" ht="23.1" customHeight="1" x14ac:dyDescent="0.15">
      <c r="A21" s="194"/>
      <c r="B21" s="195"/>
      <c r="C21" s="196"/>
      <c r="D21" s="25" t="s">
        <v>22</v>
      </c>
      <c r="E21" s="31">
        <f>SUM(E19:E20)</f>
        <v>12236</v>
      </c>
      <c r="F21" s="27">
        <f>SUM(F19:F20)</f>
        <v>180</v>
      </c>
      <c r="G21" s="27">
        <f>SUM(G19:G20)</f>
        <v>12416</v>
      </c>
      <c r="H21" s="26">
        <f>SUM(H19:H20)</f>
        <v>0</v>
      </c>
      <c r="I21" s="28">
        <f t="shared" si="1"/>
        <v>12416</v>
      </c>
      <c r="J21" s="139"/>
    </row>
    <row r="22" spans="1:10" ht="23.1" customHeight="1" x14ac:dyDescent="0.15">
      <c r="A22" s="199" t="s">
        <v>26</v>
      </c>
      <c r="B22" s="200"/>
      <c r="C22" s="200"/>
      <c r="D22" s="201"/>
      <c r="E22" s="35">
        <v>1319</v>
      </c>
      <c r="F22" s="36">
        <v>0</v>
      </c>
      <c r="G22" s="36">
        <v>1319</v>
      </c>
      <c r="H22" s="36">
        <v>0</v>
      </c>
      <c r="I22" s="37">
        <f t="shared" si="1"/>
        <v>1319</v>
      </c>
      <c r="J22" s="139"/>
    </row>
    <row r="23" spans="1:10" ht="23.1" customHeight="1" x14ac:dyDescent="0.15">
      <c r="A23" s="38"/>
      <c r="B23" s="39"/>
      <c r="C23" s="202" t="s">
        <v>27</v>
      </c>
      <c r="D23" s="203"/>
      <c r="E23" s="35">
        <v>68</v>
      </c>
      <c r="F23" s="36">
        <v>0</v>
      </c>
      <c r="G23" s="36">
        <v>68</v>
      </c>
      <c r="H23" s="36">
        <v>0</v>
      </c>
      <c r="I23" s="37">
        <f t="shared" si="1"/>
        <v>68</v>
      </c>
      <c r="J23" s="139"/>
    </row>
    <row r="24" spans="1:10" ht="23.1" customHeight="1" x14ac:dyDescent="0.15">
      <c r="A24" s="38"/>
      <c r="B24" s="39"/>
      <c r="C24" s="40"/>
      <c r="D24" s="41" t="s">
        <v>28</v>
      </c>
      <c r="E24" s="35">
        <v>6</v>
      </c>
      <c r="F24" s="36">
        <v>0</v>
      </c>
      <c r="G24" s="36">
        <v>6</v>
      </c>
      <c r="H24" s="36">
        <v>0</v>
      </c>
      <c r="I24" s="37">
        <f t="shared" si="1"/>
        <v>6</v>
      </c>
      <c r="J24" s="139"/>
    </row>
    <row r="25" spans="1:10" ht="23.1" customHeight="1" x14ac:dyDescent="0.15">
      <c r="A25" s="42"/>
      <c r="B25" s="43"/>
      <c r="C25" s="204" t="s">
        <v>29</v>
      </c>
      <c r="D25" s="203"/>
      <c r="E25" s="35">
        <v>371</v>
      </c>
      <c r="F25" s="36">
        <v>0</v>
      </c>
      <c r="G25" s="36">
        <v>371</v>
      </c>
      <c r="H25" s="36">
        <v>0</v>
      </c>
      <c r="I25" s="37">
        <f t="shared" si="1"/>
        <v>371</v>
      </c>
      <c r="J25" s="139"/>
    </row>
    <row r="26" spans="1:10" ht="23.1" customHeight="1" x14ac:dyDescent="0.15">
      <c r="A26" s="229" t="s">
        <v>30</v>
      </c>
      <c r="B26" s="189"/>
      <c r="C26" s="190"/>
      <c r="D26" s="25" t="s">
        <v>31</v>
      </c>
      <c r="E26" s="26">
        <v>1943</v>
      </c>
      <c r="F26" s="27">
        <v>0</v>
      </c>
      <c r="G26" s="33" t="s">
        <v>24</v>
      </c>
      <c r="H26" s="33" t="s">
        <v>24</v>
      </c>
      <c r="I26" s="28">
        <v>1943</v>
      </c>
      <c r="J26" s="139"/>
    </row>
    <row r="27" spans="1:10" ht="23.1" customHeight="1" x14ac:dyDescent="0.15">
      <c r="A27" s="191"/>
      <c r="B27" s="192"/>
      <c r="C27" s="193"/>
      <c r="D27" s="25" t="s">
        <v>32</v>
      </c>
      <c r="E27" s="26">
        <v>12300</v>
      </c>
      <c r="F27" s="27">
        <v>0</v>
      </c>
      <c r="G27" s="33" t="s">
        <v>24</v>
      </c>
      <c r="H27" s="33" t="s">
        <v>24</v>
      </c>
      <c r="I27" s="28">
        <v>12300</v>
      </c>
      <c r="J27" s="139"/>
    </row>
    <row r="28" spans="1:10" ht="23.1" customHeight="1" x14ac:dyDescent="0.15">
      <c r="A28" s="194"/>
      <c r="B28" s="195"/>
      <c r="C28" s="196"/>
      <c r="D28" s="25" t="s">
        <v>20</v>
      </c>
      <c r="E28" s="26">
        <f>SUM(E26:E27)</f>
        <v>14243</v>
      </c>
      <c r="F28" s="27">
        <f>SUM(F26:F27)</f>
        <v>0</v>
      </c>
      <c r="G28" s="33" t="s">
        <v>24</v>
      </c>
      <c r="H28" s="33" t="s">
        <v>24</v>
      </c>
      <c r="I28" s="28">
        <f>SUM(I26:I27)</f>
        <v>14243</v>
      </c>
      <c r="J28" s="139"/>
    </row>
    <row r="29" spans="1:10" ht="23.1" customHeight="1" x14ac:dyDescent="0.15">
      <c r="A29" s="230" t="s">
        <v>33</v>
      </c>
      <c r="B29" s="231"/>
      <c r="C29" s="225"/>
      <c r="D29" s="226"/>
      <c r="E29" s="30">
        <v>427373</v>
      </c>
      <c r="F29" s="27">
        <v>4</v>
      </c>
      <c r="G29" s="33" t="s">
        <v>34</v>
      </c>
      <c r="H29" s="33" t="s">
        <v>35</v>
      </c>
      <c r="I29" s="28">
        <v>427377</v>
      </c>
      <c r="J29" s="139"/>
    </row>
    <row r="30" spans="1:10" ht="23.1" customHeight="1" x14ac:dyDescent="0.15">
      <c r="A30" s="232"/>
      <c r="B30" s="233"/>
      <c r="C30" s="202" t="s">
        <v>36</v>
      </c>
      <c r="D30" s="203"/>
      <c r="E30" s="30">
        <v>150280</v>
      </c>
      <c r="F30" s="27">
        <v>0</v>
      </c>
      <c r="G30" s="33" t="s">
        <v>37</v>
      </c>
      <c r="H30" s="33" t="s">
        <v>38</v>
      </c>
      <c r="I30" s="28">
        <v>150280</v>
      </c>
      <c r="J30" s="139"/>
    </row>
    <row r="31" spans="1:10" ht="23.1" customHeight="1" x14ac:dyDescent="0.15">
      <c r="A31" s="44"/>
      <c r="B31" s="45"/>
      <c r="C31" s="40"/>
      <c r="D31" s="41" t="s">
        <v>28</v>
      </c>
      <c r="E31" s="30">
        <v>17707</v>
      </c>
      <c r="F31" s="27">
        <v>0</v>
      </c>
      <c r="G31" s="33" t="s">
        <v>38</v>
      </c>
      <c r="H31" s="33" t="s">
        <v>35</v>
      </c>
      <c r="I31" s="28">
        <v>17707</v>
      </c>
      <c r="J31" s="139"/>
    </row>
    <row r="32" spans="1:10" ht="23.1" customHeight="1" x14ac:dyDescent="0.15">
      <c r="A32" s="232"/>
      <c r="B32" s="233"/>
      <c r="C32" s="225" t="s">
        <v>29</v>
      </c>
      <c r="D32" s="226"/>
      <c r="E32" s="30">
        <v>60569</v>
      </c>
      <c r="F32" s="27">
        <v>0</v>
      </c>
      <c r="G32" s="33" t="s">
        <v>35</v>
      </c>
      <c r="H32" s="33" t="s">
        <v>35</v>
      </c>
      <c r="I32" s="28">
        <v>60569</v>
      </c>
      <c r="J32" s="139"/>
    </row>
    <row r="33" spans="1:10" ht="23.1" customHeight="1" x14ac:dyDescent="0.15">
      <c r="A33" s="222" t="s">
        <v>39</v>
      </c>
      <c r="B33" s="223"/>
      <c r="C33" s="225" t="s">
        <v>40</v>
      </c>
      <c r="D33" s="226"/>
      <c r="E33" s="30">
        <v>10910</v>
      </c>
      <c r="F33" s="27">
        <v>27</v>
      </c>
      <c r="G33" s="27">
        <v>10937</v>
      </c>
      <c r="H33" s="27">
        <v>0</v>
      </c>
      <c r="I33" s="28">
        <f>SUM(G33:H33)</f>
        <v>10937</v>
      </c>
      <c r="J33" s="139"/>
    </row>
    <row r="34" spans="1:10" ht="23.1" customHeight="1" x14ac:dyDescent="0.15">
      <c r="A34" s="213"/>
      <c r="B34" s="224"/>
      <c r="C34" s="225" t="s">
        <v>41</v>
      </c>
      <c r="D34" s="226"/>
      <c r="E34" s="30">
        <v>2926</v>
      </c>
      <c r="F34" s="27">
        <v>8</v>
      </c>
      <c r="G34" s="27">
        <v>2934</v>
      </c>
      <c r="H34" s="27">
        <v>0</v>
      </c>
      <c r="I34" s="28">
        <f>SUM(G34:H34)</f>
        <v>2934</v>
      </c>
      <c r="J34" s="139"/>
    </row>
    <row r="35" spans="1:10" ht="23.1" customHeight="1" x14ac:dyDescent="0.15">
      <c r="A35" s="213"/>
      <c r="B35" s="224"/>
      <c r="C35" s="225" t="s">
        <v>42</v>
      </c>
      <c r="D35" s="226"/>
      <c r="E35" s="30">
        <v>3</v>
      </c>
      <c r="F35" s="27">
        <v>0</v>
      </c>
      <c r="G35" s="27">
        <v>3</v>
      </c>
      <c r="H35" s="27">
        <v>0</v>
      </c>
      <c r="I35" s="28">
        <f>SUM(G35:H35)</f>
        <v>3</v>
      </c>
      <c r="J35" s="139"/>
    </row>
    <row r="36" spans="1:10" ht="23.1" customHeight="1" x14ac:dyDescent="0.15">
      <c r="A36" s="213"/>
      <c r="B36" s="224"/>
      <c r="C36" s="225" t="s">
        <v>43</v>
      </c>
      <c r="D36" s="226"/>
      <c r="E36" s="30">
        <v>1</v>
      </c>
      <c r="F36" s="27">
        <v>0</v>
      </c>
      <c r="G36" s="27">
        <v>1</v>
      </c>
      <c r="H36" s="27">
        <v>0</v>
      </c>
      <c r="I36" s="28">
        <f>SUM(G36:H36)</f>
        <v>1</v>
      </c>
      <c r="J36" s="139"/>
    </row>
    <row r="37" spans="1:10" ht="23.1" customHeight="1" x14ac:dyDescent="0.15">
      <c r="A37" s="213"/>
      <c r="B37" s="224"/>
      <c r="C37" s="227" t="s">
        <v>20</v>
      </c>
      <c r="D37" s="228"/>
      <c r="E37" s="27">
        <f>SUM(E33:E36)</f>
        <v>13840</v>
      </c>
      <c r="F37" s="27">
        <f>SUM(F33:F36)</f>
        <v>35</v>
      </c>
      <c r="G37" s="27">
        <f>SUM(G33:G36)</f>
        <v>13875</v>
      </c>
      <c r="H37" s="27">
        <f>SUM(H33:H36)</f>
        <v>0</v>
      </c>
      <c r="I37" s="28">
        <f>SUM(G37:H37)</f>
        <v>13875</v>
      </c>
      <c r="J37" s="139"/>
    </row>
    <row r="38" spans="1:10" ht="23.1" customHeight="1" x14ac:dyDescent="0.15">
      <c r="A38" s="246" t="s">
        <v>44</v>
      </c>
      <c r="B38" s="247"/>
      <c r="C38" s="247"/>
      <c r="D38" s="248"/>
      <c r="E38" s="35">
        <v>24383</v>
      </c>
      <c r="F38" s="36">
        <v>0</v>
      </c>
      <c r="G38" s="46" t="s">
        <v>38</v>
      </c>
      <c r="H38" s="46" t="s">
        <v>37</v>
      </c>
      <c r="I38" s="37">
        <v>24383</v>
      </c>
      <c r="J38" s="139"/>
    </row>
    <row r="39" spans="1:10" ht="23.1" customHeight="1" x14ac:dyDescent="0.15">
      <c r="A39" s="246" t="s">
        <v>45</v>
      </c>
      <c r="B39" s="247"/>
      <c r="C39" s="247"/>
      <c r="D39" s="248"/>
      <c r="E39" s="35">
        <v>5255</v>
      </c>
      <c r="F39" s="36">
        <v>0</v>
      </c>
      <c r="G39" s="36">
        <v>5255</v>
      </c>
      <c r="H39" s="36">
        <v>0</v>
      </c>
      <c r="I39" s="37">
        <f>SUM(G39:H39)</f>
        <v>5255</v>
      </c>
      <c r="J39" s="139"/>
    </row>
    <row r="40" spans="1:10" ht="23.1" customHeight="1" x14ac:dyDescent="0.15">
      <c r="A40" s="246" t="s">
        <v>46</v>
      </c>
      <c r="B40" s="247"/>
      <c r="C40" s="247"/>
      <c r="D40" s="248"/>
      <c r="E40" s="35">
        <v>564</v>
      </c>
      <c r="F40" s="36">
        <v>0</v>
      </c>
      <c r="G40" s="36">
        <v>564</v>
      </c>
      <c r="H40" s="36">
        <v>0</v>
      </c>
      <c r="I40" s="37">
        <f>SUM(G40:H40)</f>
        <v>564</v>
      </c>
      <c r="J40" s="139"/>
    </row>
    <row r="41" spans="1:10" ht="23.1" customHeight="1" x14ac:dyDescent="0.15">
      <c r="A41" s="236" t="s">
        <v>47</v>
      </c>
      <c r="B41" s="249"/>
      <c r="C41" s="250"/>
      <c r="D41" s="251"/>
      <c r="E41" s="47">
        <v>120914</v>
      </c>
      <c r="F41" s="36">
        <v>4</v>
      </c>
      <c r="G41" s="46" t="s">
        <v>34</v>
      </c>
      <c r="H41" s="46" t="s">
        <v>34</v>
      </c>
      <c r="I41" s="37">
        <v>120918</v>
      </c>
      <c r="J41" s="147"/>
    </row>
    <row r="42" spans="1:10" ht="23.1" customHeight="1" x14ac:dyDescent="0.15">
      <c r="A42" s="236"/>
      <c r="B42" s="249"/>
      <c r="C42" s="252" t="s">
        <v>48</v>
      </c>
      <c r="D42" s="253"/>
      <c r="E42" s="35">
        <v>116301</v>
      </c>
      <c r="F42" s="36">
        <v>4</v>
      </c>
      <c r="G42" s="36">
        <v>116304</v>
      </c>
      <c r="H42" s="36">
        <v>1</v>
      </c>
      <c r="I42" s="37">
        <f>SUM(G42:H42)</f>
        <v>116305</v>
      </c>
      <c r="J42" s="139"/>
    </row>
    <row r="43" spans="1:10" ht="23.1" customHeight="1" x14ac:dyDescent="0.15">
      <c r="A43" s="236"/>
      <c r="B43" s="249"/>
      <c r="C43" s="254" t="s">
        <v>49</v>
      </c>
      <c r="D43" s="255"/>
      <c r="E43" s="48">
        <v>4140</v>
      </c>
      <c r="F43" s="36">
        <v>0</v>
      </c>
      <c r="G43" s="46" t="s">
        <v>38</v>
      </c>
      <c r="H43" s="46" t="s">
        <v>38</v>
      </c>
      <c r="I43" s="37">
        <v>4140</v>
      </c>
      <c r="J43" s="139"/>
    </row>
    <row r="44" spans="1:10" ht="23.1" customHeight="1" x14ac:dyDescent="0.15">
      <c r="A44" s="236"/>
      <c r="B44" s="249"/>
      <c r="C44" s="49"/>
      <c r="D44" s="50" t="s">
        <v>50</v>
      </c>
      <c r="E44" s="51">
        <v>1807</v>
      </c>
      <c r="F44" s="36">
        <v>0</v>
      </c>
      <c r="G44" s="46" t="s">
        <v>38</v>
      </c>
      <c r="H44" s="52" t="s">
        <v>38</v>
      </c>
      <c r="I44" s="37">
        <v>1807</v>
      </c>
      <c r="J44" s="139"/>
    </row>
    <row r="45" spans="1:10" ht="23.1" customHeight="1" x14ac:dyDescent="0.15">
      <c r="A45" s="236"/>
      <c r="B45" s="249"/>
      <c r="C45" s="244" t="s">
        <v>51</v>
      </c>
      <c r="D45" s="248"/>
      <c r="E45" s="48">
        <v>2</v>
      </c>
      <c r="F45" s="53">
        <v>0</v>
      </c>
      <c r="G45" s="46" t="s">
        <v>35</v>
      </c>
      <c r="H45" s="52" t="s">
        <v>38</v>
      </c>
      <c r="I45" s="37">
        <v>2</v>
      </c>
      <c r="J45" s="139"/>
    </row>
    <row r="46" spans="1:10" ht="23.1" customHeight="1" x14ac:dyDescent="0.15">
      <c r="A46" s="236"/>
      <c r="B46" s="249"/>
      <c r="C46" s="244" t="s">
        <v>52</v>
      </c>
      <c r="D46" s="248"/>
      <c r="E46" s="48">
        <v>0</v>
      </c>
      <c r="F46" s="53">
        <v>0</v>
      </c>
      <c r="G46" s="46" t="s">
        <v>35</v>
      </c>
      <c r="H46" s="52" t="s">
        <v>35</v>
      </c>
      <c r="I46" s="37">
        <v>0</v>
      </c>
      <c r="J46" s="139"/>
    </row>
    <row r="47" spans="1:10" ht="23.1" customHeight="1" x14ac:dyDescent="0.15">
      <c r="A47" s="236"/>
      <c r="B47" s="249"/>
      <c r="C47" s="244" t="s">
        <v>53</v>
      </c>
      <c r="D47" s="245"/>
      <c r="E47" s="48">
        <v>180</v>
      </c>
      <c r="F47" s="53">
        <v>0</v>
      </c>
      <c r="G47" s="36">
        <v>180</v>
      </c>
      <c r="H47" s="48">
        <v>0</v>
      </c>
      <c r="I47" s="37">
        <f>SUM(G47:H47)</f>
        <v>180</v>
      </c>
      <c r="J47" s="139"/>
    </row>
    <row r="48" spans="1:10" ht="23.1" customHeight="1" x14ac:dyDescent="0.15">
      <c r="A48" s="234" t="s">
        <v>54</v>
      </c>
      <c r="B48" s="235"/>
      <c r="C48" s="240" t="s">
        <v>49</v>
      </c>
      <c r="D48" s="241"/>
      <c r="E48" s="48">
        <v>86647</v>
      </c>
      <c r="F48" s="53">
        <v>0</v>
      </c>
      <c r="G48" s="46" t="s">
        <v>37</v>
      </c>
      <c r="H48" s="52" t="s">
        <v>37</v>
      </c>
      <c r="I48" s="37">
        <v>86647</v>
      </c>
      <c r="J48" s="139"/>
    </row>
    <row r="49" spans="1:10" ht="23.1" customHeight="1" x14ac:dyDescent="0.15">
      <c r="A49" s="236"/>
      <c r="B49" s="237"/>
      <c r="C49" s="54"/>
      <c r="D49" s="55" t="s">
        <v>50</v>
      </c>
      <c r="E49" s="48">
        <v>43132</v>
      </c>
      <c r="F49" s="53">
        <v>0</v>
      </c>
      <c r="G49" s="46" t="s">
        <v>37</v>
      </c>
      <c r="H49" s="52" t="s">
        <v>37</v>
      </c>
      <c r="I49" s="37">
        <v>43132</v>
      </c>
      <c r="J49" s="139"/>
    </row>
    <row r="50" spans="1:10" ht="23.1" customHeight="1" x14ac:dyDescent="0.15">
      <c r="A50" s="236"/>
      <c r="B50" s="237"/>
      <c r="C50" s="242" t="s">
        <v>55</v>
      </c>
      <c r="D50" s="243"/>
      <c r="E50" s="48">
        <v>0</v>
      </c>
      <c r="F50" s="53">
        <v>0</v>
      </c>
      <c r="G50" s="46" t="s">
        <v>37</v>
      </c>
      <c r="H50" s="52" t="s">
        <v>37</v>
      </c>
      <c r="I50" s="37">
        <v>0</v>
      </c>
      <c r="J50" s="139"/>
    </row>
    <row r="51" spans="1:10" ht="23.1" customHeight="1" x14ac:dyDescent="0.15">
      <c r="A51" s="236"/>
      <c r="B51" s="237"/>
      <c r="C51" s="242" t="s">
        <v>56</v>
      </c>
      <c r="D51" s="243"/>
      <c r="E51" s="48">
        <v>0</v>
      </c>
      <c r="F51" s="53">
        <v>0</v>
      </c>
      <c r="G51" s="46" t="s">
        <v>37</v>
      </c>
      <c r="H51" s="52" t="s">
        <v>37</v>
      </c>
      <c r="I51" s="37">
        <v>0</v>
      </c>
      <c r="J51" s="139"/>
    </row>
    <row r="52" spans="1:10" ht="23.1" customHeight="1" x14ac:dyDescent="0.15">
      <c r="A52" s="238"/>
      <c r="B52" s="239"/>
      <c r="C52" s="244" t="s">
        <v>53</v>
      </c>
      <c r="D52" s="245"/>
      <c r="E52" s="48">
        <v>7399</v>
      </c>
      <c r="F52" s="53">
        <v>0</v>
      </c>
      <c r="G52" s="36">
        <v>7399</v>
      </c>
      <c r="H52" s="48">
        <v>0</v>
      </c>
      <c r="I52" s="37">
        <f>SUM(G52:H52)</f>
        <v>7399</v>
      </c>
      <c r="J52" s="139"/>
    </row>
    <row r="53" spans="1:10" ht="23.1" customHeight="1" x14ac:dyDescent="0.15">
      <c r="A53" s="246" t="s">
        <v>57</v>
      </c>
      <c r="B53" s="247"/>
      <c r="C53" s="247"/>
      <c r="D53" s="248"/>
      <c r="E53" s="48">
        <v>448</v>
      </c>
      <c r="F53" s="53">
        <v>0</v>
      </c>
      <c r="G53" s="46" t="s">
        <v>37</v>
      </c>
      <c r="H53" s="52" t="s">
        <v>37</v>
      </c>
      <c r="I53" s="37">
        <v>448</v>
      </c>
      <c r="J53" s="139"/>
    </row>
    <row r="54" spans="1:10" ht="23.1" customHeight="1" thickBot="1" x14ac:dyDescent="0.2">
      <c r="A54" s="256" t="s">
        <v>58</v>
      </c>
      <c r="B54" s="257"/>
      <c r="C54" s="257"/>
      <c r="D54" s="258"/>
      <c r="E54" s="56">
        <v>0</v>
      </c>
      <c r="F54" s="57">
        <v>0</v>
      </c>
      <c r="G54" s="58" t="s">
        <v>37</v>
      </c>
      <c r="H54" s="59" t="s">
        <v>37</v>
      </c>
      <c r="I54" s="60">
        <v>0</v>
      </c>
      <c r="J54" s="139"/>
    </row>
    <row r="55" spans="1:10" ht="28.5" x14ac:dyDescent="0.3">
      <c r="A55" s="205" t="str">
        <f>A1</f>
        <v>検査関係業務量報告</v>
      </c>
      <c r="B55" s="205"/>
      <c r="C55" s="205"/>
      <c r="D55" s="205"/>
      <c r="E55" s="205"/>
      <c r="F55" s="205"/>
      <c r="G55" s="205"/>
      <c r="H55" s="205"/>
      <c r="I55" s="205"/>
    </row>
    <row r="56" spans="1:10" ht="12.75" customHeight="1" x14ac:dyDescent="0.3">
      <c r="A56" s="61"/>
      <c r="B56" s="61"/>
      <c r="C56" s="61"/>
      <c r="D56" s="61"/>
      <c r="E56" s="61"/>
      <c r="F56" s="61"/>
      <c r="G56" s="61"/>
      <c r="H56" s="61"/>
      <c r="I56" s="61"/>
    </row>
    <row r="57" spans="1:10" ht="15.75" customHeight="1" x14ac:dyDescent="0.2">
      <c r="A57" s="62"/>
      <c r="B57" s="63"/>
      <c r="C57" s="63"/>
      <c r="F57" s="7"/>
      <c r="G57" s="7"/>
      <c r="H57" s="8"/>
      <c r="I57" s="259" t="str">
        <f>IF(I3="","",I3)</f>
        <v/>
      </c>
    </row>
    <row r="58" spans="1:10" ht="23.25" customHeight="1" x14ac:dyDescent="0.15">
      <c r="A58" s="260" t="str">
        <f>A4</f>
        <v>令和 3年 4月</v>
      </c>
      <c r="B58" s="261"/>
      <c r="C58" s="261"/>
      <c r="D58" s="261"/>
      <c r="E58" s="261"/>
      <c r="F58" s="261"/>
      <c r="G58" s="261"/>
      <c r="H58" s="261"/>
      <c r="I58" s="259"/>
    </row>
    <row r="59" spans="1:10" ht="20.25" customHeight="1" thickBot="1" x14ac:dyDescent="0.2">
      <c r="A59" s="64" t="str">
        <f>A5</f>
        <v>全国計</v>
      </c>
      <c r="B59" s="65"/>
      <c r="C59" s="65"/>
      <c r="D59" s="65"/>
      <c r="E59" s="10"/>
      <c r="F59" s="11"/>
      <c r="G59" s="11"/>
      <c r="H59" s="11"/>
      <c r="I59" s="14" t="s">
        <v>59</v>
      </c>
    </row>
    <row r="60" spans="1:10" ht="23.1" customHeight="1" thickBot="1" x14ac:dyDescent="0.2">
      <c r="A60" s="208" t="s">
        <v>7</v>
      </c>
      <c r="B60" s="209"/>
      <c r="C60" s="209"/>
      <c r="D60" s="210"/>
      <c r="E60" s="66" t="s">
        <v>8</v>
      </c>
      <c r="F60" s="19" t="s">
        <v>9</v>
      </c>
      <c r="G60" s="19" t="s">
        <v>10</v>
      </c>
      <c r="H60" s="19" t="s">
        <v>11</v>
      </c>
      <c r="I60" s="20" t="s">
        <v>12</v>
      </c>
    </row>
    <row r="61" spans="1:10" ht="23.1" customHeight="1" x14ac:dyDescent="0.15">
      <c r="A61" s="262" t="s">
        <v>60</v>
      </c>
      <c r="B61" s="263"/>
      <c r="C61" s="227" t="s">
        <v>61</v>
      </c>
      <c r="D61" s="268"/>
      <c r="E61" s="67">
        <v>831</v>
      </c>
      <c r="F61" s="68">
        <v>0</v>
      </c>
      <c r="G61" s="33" t="s">
        <v>37</v>
      </c>
      <c r="H61" s="69" t="s">
        <v>37</v>
      </c>
      <c r="I61" s="37">
        <v>831</v>
      </c>
    </row>
    <row r="62" spans="1:10" ht="23.1" customHeight="1" x14ac:dyDescent="0.15">
      <c r="A62" s="264"/>
      <c r="B62" s="265"/>
      <c r="C62" s="227" t="s">
        <v>62</v>
      </c>
      <c r="D62" s="268"/>
      <c r="E62" s="67">
        <v>4339</v>
      </c>
      <c r="F62" s="68">
        <v>59</v>
      </c>
      <c r="G62" s="33" t="s">
        <v>35</v>
      </c>
      <c r="H62" s="69" t="s">
        <v>37</v>
      </c>
      <c r="I62" s="37">
        <v>4398</v>
      </c>
    </row>
    <row r="63" spans="1:10" ht="23.1" customHeight="1" x14ac:dyDescent="0.15">
      <c r="A63" s="264"/>
      <c r="B63" s="265"/>
      <c r="C63" s="227" t="s">
        <v>63</v>
      </c>
      <c r="D63" s="268"/>
      <c r="E63" s="67">
        <v>226</v>
      </c>
      <c r="F63" s="68">
        <v>2</v>
      </c>
      <c r="G63" s="33" t="s">
        <v>37</v>
      </c>
      <c r="H63" s="69" t="s">
        <v>37</v>
      </c>
      <c r="I63" s="53">
        <v>228</v>
      </c>
      <c r="J63" s="139"/>
    </row>
    <row r="64" spans="1:10" ht="23.1" customHeight="1" x14ac:dyDescent="0.15">
      <c r="A64" s="266"/>
      <c r="B64" s="267"/>
      <c r="C64" s="227" t="s">
        <v>20</v>
      </c>
      <c r="D64" s="228"/>
      <c r="E64" s="27">
        <f>SUM(E61:E63)</f>
        <v>5396</v>
      </c>
      <c r="F64" s="27">
        <f>SUM(F61:F63)</f>
        <v>61</v>
      </c>
      <c r="G64" s="33" t="s">
        <v>35</v>
      </c>
      <c r="H64" s="33" t="s">
        <v>35</v>
      </c>
      <c r="I64" s="137">
        <f>SUM(I61:I63)</f>
        <v>5457</v>
      </c>
      <c r="J64" s="139"/>
    </row>
    <row r="65" spans="1:10" ht="23.1" customHeight="1" x14ac:dyDescent="0.15">
      <c r="A65" s="262" t="s">
        <v>64</v>
      </c>
      <c r="B65" s="263"/>
      <c r="C65" s="231" t="s">
        <v>65</v>
      </c>
      <c r="D65" s="70" t="s">
        <v>66</v>
      </c>
      <c r="E65" s="30">
        <v>0</v>
      </c>
      <c r="F65" s="27">
        <v>0</v>
      </c>
      <c r="G65" s="27">
        <v>0</v>
      </c>
      <c r="H65" s="27">
        <v>0</v>
      </c>
      <c r="I65" s="53">
        <f t="shared" ref="I65:I76" si="2">SUM(G65:H65)</f>
        <v>0</v>
      </c>
      <c r="J65" s="139"/>
    </row>
    <row r="66" spans="1:10" ht="23.1" customHeight="1" x14ac:dyDescent="0.15">
      <c r="A66" s="264"/>
      <c r="B66" s="265"/>
      <c r="C66" s="271"/>
      <c r="D66" s="70" t="s">
        <v>67</v>
      </c>
      <c r="E66" s="30">
        <v>817</v>
      </c>
      <c r="F66" s="27">
        <v>0</v>
      </c>
      <c r="G66" s="27">
        <v>817</v>
      </c>
      <c r="H66" s="27">
        <v>0</v>
      </c>
      <c r="I66" s="53">
        <f t="shared" si="2"/>
        <v>817</v>
      </c>
      <c r="J66" s="139"/>
    </row>
    <row r="67" spans="1:10" ht="23.1" customHeight="1" x14ac:dyDescent="0.15">
      <c r="A67" s="264"/>
      <c r="B67" s="265"/>
      <c r="C67" s="231" t="s">
        <v>68</v>
      </c>
      <c r="D67" s="70" t="s">
        <v>69</v>
      </c>
      <c r="E67" s="30">
        <v>1</v>
      </c>
      <c r="F67" s="27">
        <v>0</v>
      </c>
      <c r="G67" s="27">
        <v>1</v>
      </c>
      <c r="H67" s="27">
        <v>0</v>
      </c>
      <c r="I67" s="53">
        <f t="shared" si="2"/>
        <v>1</v>
      </c>
      <c r="J67" s="139"/>
    </row>
    <row r="68" spans="1:10" ht="23.1" customHeight="1" x14ac:dyDescent="0.15">
      <c r="A68" s="264"/>
      <c r="B68" s="265"/>
      <c r="C68" s="271"/>
      <c r="D68" s="70" t="s">
        <v>16</v>
      </c>
      <c r="E68" s="30">
        <v>4370</v>
      </c>
      <c r="F68" s="27">
        <v>55</v>
      </c>
      <c r="G68" s="27">
        <v>4425</v>
      </c>
      <c r="H68" s="27">
        <v>0</v>
      </c>
      <c r="I68" s="53">
        <f t="shared" si="2"/>
        <v>4425</v>
      </c>
      <c r="J68" s="139"/>
    </row>
    <row r="69" spans="1:10" ht="23.1" customHeight="1" x14ac:dyDescent="0.15">
      <c r="A69" s="264"/>
      <c r="B69" s="265"/>
      <c r="C69" s="231" t="s">
        <v>70</v>
      </c>
      <c r="D69" s="70" t="s">
        <v>66</v>
      </c>
      <c r="E69" s="30">
        <v>0</v>
      </c>
      <c r="F69" s="27">
        <v>0</v>
      </c>
      <c r="G69" s="27">
        <v>0</v>
      </c>
      <c r="H69" s="27">
        <v>0</v>
      </c>
      <c r="I69" s="53">
        <f t="shared" si="2"/>
        <v>0</v>
      </c>
      <c r="J69" s="139"/>
    </row>
    <row r="70" spans="1:10" ht="23.1" customHeight="1" x14ac:dyDescent="0.15">
      <c r="A70" s="264"/>
      <c r="B70" s="265"/>
      <c r="C70" s="271"/>
      <c r="D70" s="70" t="s">
        <v>71</v>
      </c>
      <c r="E70" s="30">
        <v>223</v>
      </c>
      <c r="F70" s="27">
        <v>0</v>
      </c>
      <c r="G70" s="27">
        <v>223</v>
      </c>
      <c r="H70" s="27">
        <v>0</v>
      </c>
      <c r="I70" s="53">
        <f t="shared" si="2"/>
        <v>223</v>
      </c>
      <c r="J70" s="139"/>
    </row>
    <row r="71" spans="1:10" ht="23.1" customHeight="1" x14ac:dyDescent="0.15">
      <c r="A71" s="269"/>
      <c r="B71" s="270"/>
      <c r="C71" s="227" t="s">
        <v>20</v>
      </c>
      <c r="D71" s="228"/>
      <c r="E71" s="27">
        <f>SUM(E65:E70)</f>
        <v>5411</v>
      </c>
      <c r="F71" s="27">
        <f>SUM(F65:F70)</f>
        <v>55</v>
      </c>
      <c r="G71" s="27">
        <f>SUM(G65:G70)</f>
        <v>5466</v>
      </c>
      <c r="H71" s="27">
        <f>SUM(H65:H70)</f>
        <v>0</v>
      </c>
      <c r="I71" s="53">
        <f t="shared" si="2"/>
        <v>5466</v>
      </c>
      <c r="J71" s="139"/>
    </row>
    <row r="72" spans="1:10" ht="23.1" customHeight="1" x14ac:dyDescent="0.15">
      <c r="A72" s="262" t="s">
        <v>72</v>
      </c>
      <c r="B72" s="263"/>
      <c r="C72" s="225" t="s">
        <v>73</v>
      </c>
      <c r="D72" s="226"/>
      <c r="E72" s="71">
        <v>886</v>
      </c>
      <c r="F72" s="72">
        <v>0</v>
      </c>
      <c r="G72" s="27">
        <v>886</v>
      </c>
      <c r="H72" s="27">
        <v>0</v>
      </c>
      <c r="I72" s="53">
        <f t="shared" si="2"/>
        <v>886</v>
      </c>
      <c r="J72" s="139"/>
    </row>
    <row r="73" spans="1:10" ht="23.1" customHeight="1" x14ac:dyDescent="0.15">
      <c r="A73" s="264"/>
      <c r="B73" s="265"/>
      <c r="C73" s="225" t="s">
        <v>21</v>
      </c>
      <c r="D73" s="226"/>
      <c r="E73" s="71">
        <v>4399</v>
      </c>
      <c r="F73" s="72">
        <v>59</v>
      </c>
      <c r="G73" s="27">
        <v>4458</v>
      </c>
      <c r="H73" s="27">
        <v>0</v>
      </c>
      <c r="I73" s="53">
        <f t="shared" si="2"/>
        <v>4458</v>
      </c>
      <c r="J73" s="139"/>
    </row>
    <row r="74" spans="1:10" ht="23.1" customHeight="1" x14ac:dyDescent="0.15">
      <c r="A74" s="264"/>
      <c r="B74" s="265"/>
      <c r="C74" s="225" t="s">
        <v>74</v>
      </c>
      <c r="D74" s="226"/>
      <c r="E74" s="71">
        <v>238</v>
      </c>
      <c r="F74" s="72">
        <v>2</v>
      </c>
      <c r="G74" s="27">
        <v>240</v>
      </c>
      <c r="H74" s="27">
        <v>0</v>
      </c>
      <c r="I74" s="53">
        <f t="shared" si="2"/>
        <v>240</v>
      </c>
      <c r="J74" s="139"/>
    </row>
    <row r="75" spans="1:10" ht="23.1" customHeight="1" x14ac:dyDescent="0.15">
      <c r="A75" s="264"/>
      <c r="B75" s="265"/>
      <c r="C75" s="225" t="s">
        <v>75</v>
      </c>
      <c r="D75" s="226"/>
      <c r="E75" s="71">
        <v>45</v>
      </c>
      <c r="F75" s="72">
        <v>0</v>
      </c>
      <c r="G75" s="27">
        <v>45</v>
      </c>
      <c r="H75" s="27">
        <v>0</v>
      </c>
      <c r="I75" s="53">
        <f t="shared" si="2"/>
        <v>45</v>
      </c>
      <c r="J75" s="139"/>
    </row>
    <row r="76" spans="1:10" ht="23.1" customHeight="1" x14ac:dyDescent="0.15">
      <c r="A76" s="269"/>
      <c r="B76" s="270"/>
      <c r="C76" s="227" t="s">
        <v>20</v>
      </c>
      <c r="D76" s="228"/>
      <c r="E76" s="72">
        <f>SUM(E72:E75)</f>
        <v>5568</v>
      </c>
      <c r="F76" s="72">
        <f>SUM(F72:F75)</f>
        <v>61</v>
      </c>
      <c r="G76" s="72">
        <f>SUM(G72:G75)</f>
        <v>5629</v>
      </c>
      <c r="H76" s="72">
        <f>SUM(H72:H75)</f>
        <v>0</v>
      </c>
      <c r="I76" s="53">
        <f t="shared" si="2"/>
        <v>5629</v>
      </c>
      <c r="J76" s="139"/>
    </row>
    <row r="77" spans="1:10" ht="23.1" customHeight="1" x14ac:dyDescent="0.15">
      <c r="A77" s="262" t="s">
        <v>76</v>
      </c>
      <c r="B77" s="263"/>
      <c r="C77" s="225" t="s">
        <v>73</v>
      </c>
      <c r="D77" s="226"/>
      <c r="E77" s="30">
        <v>8076</v>
      </c>
      <c r="F77" s="27">
        <v>0</v>
      </c>
      <c r="G77" s="33" t="s">
        <v>35</v>
      </c>
      <c r="H77" s="33" t="s">
        <v>37</v>
      </c>
      <c r="I77" s="53">
        <v>8076</v>
      </c>
      <c r="J77" s="139"/>
    </row>
    <row r="78" spans="1:10" ht="23.1" customHeight="1" x14ac:dyDescent="0.15">
      <c r="A78" s="264"/>
      <c r="B78" s="265"/>
      <c r="C78" s="225" t="s">
        <v>21</v>
      </c>
      <c r="D78" s="226"/>
      <c r="E78" s="30">
        <v>35840</v>
      </c>
      <c r="F78" s="27">
        <v>667</v>
      </c>
      <c r="G78" s="33" t="s">
        <v>35</v>
      </c>
      <c r="H78" s="33" t="s">
        <v>35</v>
      </c>
      <c r="I78" s="53">
        <v>36507</v>
      </c>
      <c r="J78" s="139"/>
    </row>
    <row r="79" spans="1:10" ht="23.1" customHeight="1" x14ac:dyDescent="0.15">
      <c r="A79" s="264"/>
      <c r="B79" s="265"/>
      <c r="C79" s="225" t="s">
        <v>77</v>
      </c>
      <c r="D79" s="226"/>
      <c r="E79" s="30">
        <v>1681</v>
      </c>
      <c r="F79" s="27">
        <v>25</v>
      </c>
      <c r="G79" s="33" t="s">
        <v>78</v>
      </c>
      <c r="H79" s="33" t="s">
        <v>37</v>
      </c>
      <c r="I79" s="53">
        <v>1706</v>
      </c>
      <c r="J79" s="139"/>
    </row>
    <row r="80" spans="1:10" ht="23.1" customHeight="1" x14ac:dyDescent="0.15">
      <c r="A80" s="264"/>
      <c r="B80" s="265"/>
      <c r="C80" s="231" t="s">
        <v>75</v>
      </c>
      <c r="D80" s="282"/>
      <c r="E80" s="73">
        <v>364</v>
      </c>
      <c r="F80" s="74">
        <v>0</v>
      </c>
      <c r="G80" s="33" t="s">
        <v>35</v>
      </c>
      <c r="H80" s="33" t="s">
        <v>34</v>
      </c>
      <c r="I80" s="138">
        <v>364</v>
      </c>
      <c r="J80" s="139"/>
    </row>
    <row r="81" spans="1:10" ht="23.1" customHeight="1" x14ac:dyDescent="0.15">
      <c r="A81" s="269"/>
      <c r="B81" s="270"/>
      <c r="C81" s="283" t="s">
        <v>20</v>
      </c>
      <c r="D81" s="226"/>
      <c r="E81" s="30">
        <f>SUM(E77:E80)</f>
        <v>45961</v>
      </c>
      <c r="F81" s="27">
        <f>SUM(F77:F80)</f>
        <v>692</v>
      </c>
      <c r="G81" s="33" t="s">
        <v>34</v>
      </c>
      <c r="H81" s="33" t="s">
        <v>37</v>
      </c>
      <c r="I81" s="137">
        <f>SUM(I77:I80)</f>
        <v>46653</v>
      </c>
      <c r="J81" s="139"/>
    </row>
    <row r="82" spans="1:10" ht="23.1" customHeight="1" x14ac:dyDescent="0.15">
      <c r="A82" s="262" t="s">
        <v>79</v>
      </c>
      <c r="B82" s="272"/>
      <c r="C82" s="275" t="s">
        <v>13</v>
      </c>
      <c r="D82" s="276"/>
      <c r="E82" s="30">
        <v>44559</v>
      </c>
      <c r="F82" s="27">
        <v>0</v>
      </c>
      <c r="G82" s="33" t="s">
        <v>37</v>
      </c>
      <c r="H82" s="33" t="s">
        <v>34</v>
      </c>
      <c r="I82" s="137">
        <v>44559</v>
      </c>
      <c r="J82" s="139"/>
    </row>
    <row r="83" spans="1:10" ht="23.1" customHeight="1" x14ac:dyDescent="0.15">
      <c r="A83" s="264"/>
      <c r="B83" s="273"/>
      <c r="C83" s="75"/>
      <c r="D83" s="76" t="s">
        <v>80</v>
      </c>
      <c r="E83" s="77">
        <v>44474</v>
      </c>
      <c r="F83" s="36">
        <v>0</v>
      </c>
      <c r="G83" s="46" t="s">
        <v>35</v>
      </c>
      <c r="H83" s="46" t="s">
        <v>35</v>
      </c>
      <c r="I83" s="53">
        <v>44474</v>
      </c>
      <c r="J83" s="139"/>
    </row>
    <row r="84" spans="1:10" ht="23.1" customHeight="1" x14ac:dyDescent="0.15">
      <c r="A84" s="274"/>
      <c r="B84" s="273"/>
      <c r="C84" s="277" t="s">
        <v>81</v>
      </c>
      <c r="D84" s="276"/>
      <c r="E84" s="30">
        <v>11255</v>
      </c>
      <c r="F84" s="27">
        <v>0</v>
      </c>
      <c r="G84" s="33" t="s">
        <v>34</v>
      </c>
      <c r="H84" s="33" t="s">
        <v>35</v>
      </c>
      <c r="I84" s="137">
        <v>11255</v>
      </c>
      <c r="J84" s="139"/>
    </row>
    <row r="85" spans="1:10" ht="23.1" customHeight="1" x14ac:dyDescent="0.15">
      <c r="A85" s="274"/>
      <c r="B85" s="273"/>
      <c r="C85" s="277" t="s">
        <v>82</v>
      </c>
      <c r="D85" s="276"/>
      <c r="E85" s="30">
        <v>697</v>
      </c>
      <c r="F85" s="27">
        <v>0</v>
      </c>
      <c r="G85" s="33" t="s">
        <v>35</v>
      </c>
      <c r="H85" s="33" t="s">
        <v>35</v>
      </c>
      <c r="I85" s="137">
        <v>697</v>
      </c>
      <c r="J85" s="139"/>
    </row>
    <row r="86" spans="1:10" ht="23.1" customHeight="1" x14ac:dyDescent="0.15">
      <c r="A86" s="274"/>
      <c r="B86" s="273"/>
      <c r="C86" s="275" t="s">
        <v>20</v>
      </c>
      <c r="D86" s="278"/>
      <c r="E86" s="67">
        <f>SUM(E82,E84,E85)</f>
        <v>56511</v>
      </c>
      <c r="F86" s="72">
        <f>SUM(F82,F84,F85)</f>
        <v>0</v>
      </c>
      <c r="G86" s="33" t="s">
        <v>35</v>
      </c>
      <c r="H86" s="78" t="s">
        <v>34</v>
      </c>
      <c r="I86" s="68">
        <f>SUM(I82,I84,I85)</f>
        <v>56511</v>
      </c>
      <c r="J86" s="139"/>
    </row>
    <row r="87" spans="1:10" ht="23.1" customHeight="1" thickBot="1" x14ac:dyDescent="0.2">
      <c r="A87" s="279" t="s">
        <v>83</v>
      </c>
      <c r="B87" s="280"/>
      <c r="C87" s="280"/>
      <c r="D87" s="281"/>
      <c r="E87" s="79">
        <v>404743</v>
      </c>
      <c r="F87" s="80">
        <v>68</v>
      </c>
      <c r="G87" s="46" t="s">
        <v>35</v>
      </c>
      <c r="H87" s="46" t="s">
        <v>37</v>
      </c>
      <c r="I87" s="53">
        <v>404811</v>
      </c>
      <c r="J87" s="139"/>
    </row>
    <row r="88" spans="1:10" ht="23.1" customHeight="1" thickBot="1" x14ac:dyDescent="0.2">
      <c r="A88" s="306" t="s">
        <v>84</v>
      </c>
      <c r="B88" s="307"/>
      <c r="C88" s="307"/>
      <c r="D88" s="308"/>
      <c r="E88" s="81">
        <f>SUM(E14,E17,E18,E21,E22,E76)</f>
        <v>981958</v>
      </c>
      <c r="F88" s="81">
        <f>SUM(F14,F17,F18,F21,F22,F76)</f>
        <v>20656</v>
      </c>
      <c r="G88" s="81">
        <f>SUM(G14,G17,G21,G22,G76)</f>
        <v>1002575</v>
      </c>
      <c r="H88" s="81">
        <f>SUM(H14,H17,H21,H22,H76)</f>
        <v>39</v>
      </c>
      <c r="I88" s="82">
        <f>SUM(I14,I17,I18,I21,I22,I76)</f>
        <v>1002614</v>
      </c>
      <c r="J88" s="139"/>
    </row>
    <row r="89" spans="1:10" ht="23.1" customHeight="1" thickBot="1" x14ac:dyDescent="0.2">
      <c r="A89" s="306" t="s">
        <v>85</v>
      </c>
      <c r="B89" s="307"/>
      <c r="C89" s="307"/>
      <c r="D89" s="308"/>
      <c r="E89" s="83">
        <f>SUM(E14,E17,E18,E21,E22,E28,E29,E37,E38,E39,E40,E41,E48,E50,E51,E52,E53,E54,E76)</f>
        <v>1683024</v>
      </c>
      <c r="F89" s="83">
        <f>SUM(F14,F17,F18,F21,F22,F28,F29,F37,F38,F39,F40,F41,F48,F50,F51,F52,F53,F54,F76)</f>
        <v>20699</v>
      </c>
      <c r="G89" s="84" t="s">
        <v>35</v>
      </c>
      <c r="H89" s="84" t="s">
        <v>35</v>
      </c>
      <c r="I89" s="82">
        <f>SUM(I14,I17,I18,I21,I22,I28,I29,I37,I38,I39,I40,I41,I48,I50,I51,I52,I53,I54,I76)</f>
        <v>1703723</v>
      </c>
      <c r="J89" s="139"/>
    </row>
    <row r="90" spans="1:10" ht="23.1" customHeight="1" thickBot="1" x14ac:dyDescent="0.2">
      <c r="A90" s="306" t="s">
        <v>86</v>
      </c>
      <c r="B90" s="307"/>
      <c r="C90" s="307"/>
      <c r="D90" s="308"/>
      <c r="E90" s="85" t="s">
        <v>35</v>
      </c>
      <c r="F90" s="84" t="s">
        <v>35</v>
      </c>
      <c r="G90" s="84" t="s">
        <v>34</v>
      </c>
      <c r="H90" s="84" t="s">
        <v>35</v>
      </c>
      <c r="I90" s="82">
        <f>SUM(I11,I13,I16,I18,I20,I22)</f>
        <v>386164</v>
      </c>
      <c r="J90" s="139"/>
    </row>
    <row r="91" spans="1:10" ht="23.1" customHeight="1" thickBot="1" x14ac:dyDescent="0.2">
      <c r="A91" s="306" t="s">
        <v>87</v>
      </c>
      <c r="B91" s="307"/>
      <c r="C91" s="307"/>
      <c r="D91" s="308"/>
      <c r="E91" s="87">
        <f>IF(I90=0,0,IF(I81=0,0,I81/I90))</f>
        <v>0.12081136511948291</v>
      </c>
      <c r="F91" s="88"/>
      <c r="G91" s="1"/>
      <c r="J91" s="2"/>
    </row>
    <row r="92" spans="1:10" s="17" customFormat="1" ht="9.9499999999999993" customHeight="1" x14ac:dyDescent="0.15">
      <c r="A92" s="16"/>
      <c r="B92" s="16"/>
      <c r="C92" s="16"/>
      <c r="D92" s="16"/>
      <c r="E92" s="16"/>
      <c r="F92" s="89"/>
      <c r="G92" s="89"/>
      <c r="H92" s="89"/>
      <c r="I92" s="89"/>
    </row>
    <row r="93" spans="1:10" s="17" customFormat="1" ht="17.25" customHeight="1" thickBot="1" x14ac:dyDescent="0.2">
      <c r="A93" s="90" t="s">
        <v>88</v>
      </c>
      <c r="C93" s="90"/>
      <c r="D93" s="90"/>
      <c r="E93" s="91"/>
      <c r="F93" s="91"/>
      <c r="G93" s="91"/>
      <c r="H93" s="91"/>
      <c r="I93" s="92"/>
    </row>
    <row r="94" spans="1:10" s="17" customFormat="1" ht="18.75" customHeight="1" thickBot="1" x14ac:dyDescent="0.2">
      <c r="A94" s="287" t="s">
        <v>89</v>
      </c>
      <c r="B94" s="288"/>
      <c r="C94" s="288"/>
      <c r="D94" s="289"/>
      <c r="E94" s="93" t="s">
        <v>8</v>
      </c>
      <c r="F94" s="94" t="s">
        <v>9</v>
      </c>
      <c r="G94" s="94" t="s">
        <v>10</v>
      </c>
      <c r="H94" s="94" t="s">
        <v>11</v>
      </c>
      <c r="I94" s="95" t="s">
        <v>90</v>
      </c>
      <c r="J94" s="96"/>
    </row>
    <row r="95" spans="1:10" s="17" customFormat="1" ht="23.1" customHeight="1" thickBot="1" x14ac:dyDescent="0.2">
      <c r="A95" s="309" t="s">
        <v>91</v>
      </c>
      <c r="B95" s="310"/>
      <c r="C95" s="97" t="s">
        <v>92</v>
      </c>
      <c r="D95" s="98" t="s">
        <v>15</v>
      </c>
      <c r="E95" s="99">
        <v>0</v>
      </c>
      <c r="F95" s="100">
        <v>0</v>
      </c>
      <c r="G95" s="100">
        <v>0</v>
      </c>
      <c r="H95" s="101" t="s">
        <v>24</v>
      </c>
      <c r="I95" s="86">
        <f>SUM(G95:H95)</f>
        <v>0</v>
      </c>
    </row>
    <row r="96" spans="1:10" s="17" customFormat="1" ht="23.1" customHeight="1" thickBot="1" x14ac:dyDescent="0.2">
      <c r="A96" s="284" t="s">
        <v>93</v>
      </c>
      <c r="B96" s="285"/>
      <c r="C96" s="286"/>
      <c r="D96" s="98" t="s">
        <v>18</v>
      </c>
      <c r="E96" s="99">
        <v>235962</v>
      </c>
      <c r="F96" s="100">
        <v>1836</v>
      </c>
      <c r="G96" s="100">
        <v>237798</v>
      </c>
      <c r="H96" s="101" t="s">
        <v>35</v>
      </c>
      <c r="I96" s="102">
        <f t="shared" ref="I96" si="3">SUM(G96:H96)</f>
        <v>237798</v>
      </c>
    </row>
    <row r="97" spans="1:10" s="17" customFormat="1" ht="9.75" customHeight="1" x14ac:dyDescent="0.15">
      <c r="A97" s="103"/>
      <c r="B97" s="103"/>
      <c r="C97" s="103"/>
      <c r="D97" s="103"/>
      <c r="E97" s="103"/>
      <c r="F97" s="103"/>
      <c r="G97" s="103"/>
      <c r="H97" s="103"/>
      <c r="I97" s="103"/>
    </row>
    <row r="98" spans="1:10" s="17" customFormat="1" ht="17.25" customHeight="1" thickBot="1" x14ac:dyDescent="0.2">
      <c r="A98" s="90" t="s">
        <v>94</v>
      </c>
      <c r="C98" s="90"/>
      <c r="D98" s="90"/>
      <c r="E98" s="91"/>
      <c r="F98" s="91"/>
      <c r="G98" s="91"/>
      <c r="H98" s="91"/>
      <c r="I98" s="92"/>
    </row>
    <row r="99" spans="1:10" s="17" customFormat="1" ht="18.75" customHeight="1" thickBot="1" x14ac:dyDescent="0.2">
      <c r="A99" s="287" t="s">
        <v>89</v>
      </c>
      <c r="B99" s="288"/>
      <c r="C99" s="288"/>
      <c r="D99" s="289"/>
      <c r="E99" s="93" t="s">
        <v>8</v>
      </c>
      <c r="F99" s="94" t="s">
        <v>9</v>
      </c>
      <c r="G99" s="94" t="s">
        <v>10</v>
      </c>
      <c r="H99" s="94" t="s">
        <v>11</v>
      </c>
      <c r="I99" s="95" t="s">
        <v>95</v>
      </c>
      <c r="J99" s="96"/>
    </row>
    <row r="100" spans="1:10" s="17" customFormat="1" ht="23.1" customHeight="1" x14ac:dyDescent="0.15">
      <c r="A100" s="290" t="s">
        <v>13</v>
      </c>
      <c r="B100" s="291"/>
      <c r="C100" s="296" t="s">
        <v>96</v>
      </c>
      <c r="D100" s="104" t="s">
        <v>15</v>
      </c>
      <c r="E100" s="105">
        <f>E10+E95</f>
        <v>136799</v>
      </c>
      <c r="F100" s="106">
        <f>F10+F95</f>
        <v>0</v>
      </c>
      <c r="G100" s="106">
        <f>G10+G95</f>
        <v>136785</v>
      </c>
      <c r="H100" s="106">
        <f>H10</f>
        <v>14</v>
      </c>
      <c r="I100" s="140">
        <f>I10+I95</f>
        <v>136799</v>
      </c>
      <c r="J100" s="142"/>
    </row>
    <row r="101" spans="1:10" s="17" customFormat="1" ht="23.1" customHeight="1" x14ac:dyDescent="0.15">
      <c r="A101" s="292"/>
      <c r="B101" s="293"/>
      <c r="C101" s="297"/>
      <c r="D101" s="41" t="s">
        <v>67</v>
      </c>
      <c r="E101" s="35">
        <f>E11</f>
        <v>977</v>
      </c>
      <c r="F101" s="35">
        <f t="shared" ref="F101:I101" si="4">F11</f>
        <v>0</v>
      </c>
      <c r="G101" s="35">
        <f t="shared" si="4"/>
        <v>977</v>
      </c>
      <c r="H101" s="35">
        <f>H11</f>
        <v>0</v>
      </c>
      <c r="I101" s="48">
        <f t="shared" si="4"/>
        <v>977</v>
      </c>
      <c r="J101" s="143"/>
    </row>
    <row r="102" spans="1:10" s="17" customFormat="1" ht="23.1" customHeight="1" thickBot="1" x14ac:dyDescent="0.2">
      <c r="A102" s="294"/>
      <c r="B102" s="295"/>
      <c r="C102" s="298" t="s">
        <v>20</v>
      </c>
      <c r="D102" s="258"/>
      <c r="E102" s="56">
        <f>E100+E101</f>
        <v>137776</v>
      </c>
      <c r="F102" s="107">
        <f>F100+F101</f>
        <v>0</v>
      </c>
      <c r="G102" s="107">
        <f>G100+G101</f>
        <v>137762</v>
      </c>
      <c r="H102" s="107">
        <f t="shared" ref="H102:I102" si="5">H100+H101</f>
        <v>14</v>
      </c>
      <c r="I102" s="57">
        <f t="shared" si="5"/>
        <v>137776</v>
      </c>
      <c r="J102" s="142"/>
    </row>
    <row r="103" spans="1:10" s="17" customFormat="1" ht="23.1" customHeight="1" x14ac:dyDescent="0.15">
      <c r="A103" s="299" t="s">
        <v>97</v>
      </c>
      <c r="B103" s="300"/>
      <c r="C103" s="301"/>
      <c r="D103" s="104" t="s">
        <v>18</v>
      </c>
      <c r="E103" s="105">
        <f>E15+E96</f>
        <v>665889</v>
      </c>
      <c r="F103" s="106">
        <f>F15+F96</f>
        <v>9935</v>
      </c>
      <c r="G103" s="106">
        <f>G15+G96</f>
        <v>675803</v>
      </c>
      <c r="H103" s="106">
        <f>H15</f>
        <v>21</v>
      </c>
      <c r="I103" s="140">
        <f t="shared" ref="I103" si="6">I15+I96</f>
        <v>675824</v>
      </c>
      <c r="J103" s="142"/>
    </row>
    <row r="104" spans="1:10" s="17" customFormat="1" ht="23.1" customHeight="1" x14ac:dyDescent="0.15">
      <c r="A104" s="199"/>
      <c r="B104" s="200"/>
      <c r="C104" s="302"/>
      <c r="D104" s="108" t="s">
        <v>19</v>
      </c>
      <c r="E104" s="47">
        <f>E16</f>
        <v>309761</v>
      </c>
      <c r="F104" s="109">
        <f t="shared" ref="F104:I104" si="7">F16</f>
        <v>12248</v>
      </c>
      <c r="G104" s="109">
        <f t="shared" si="7"/>
        <v>322005</v>
      </c>
      <c r="H104" s="110">
        <f t="shared" si="7"/>
        <v>4</v>
      </c>
      <c r="I104" s="141">
        <f t="shared" si="7"/>
        <v>322009</v>
      </c>
      <c r="J104" s="142"/>
    </row>
    <row r="105" spans="1:10" s="17" customFormat="1" ht="23.1" customHeight="1" thickBot="1" x14ac:dyDescent="0.2">
      <c r="A105" s="303"/>
      <c r="B105" s="304"/>
      <c r="C105" s="305"/>
      <c r="D105" s="111" t="s">
        <v>22</v>
      </c>
      <c r="E105" s="56">
        <f>E103+E104</f>
        <v>975650</v>
      </c>
      <c r="F105" s="107">
        <f t="shared" ref="F105:I105" si="8">F103+F104</f>
        <v>22183</v>
      </c>
      <c r="G105" s="107">
        <f t="shared" si="8"/>
        <v>997808</v>
      </c>
      <c r="H105" s="112">
        <f t="shared" si="8"/>
        <v>25</v>
      </c>
      <c r="I105" s="57">
        <f t="shared" si="8"/>
        <v>997833</v>
      </c>
      <c r="J105" s="142"/>
    </row>
    <row r="106" spans="1:10" s="17" customFormat="1" ht="23.1" customHeight="1" thickBot="1" x14ac:dyDescent="0.2">
      <c r="A106" s="284" t="s">
        <v>84</v>
      </c>
      <c r="B106" s="285"/>
      <c r="C106" s="285"/>
      <c r="D106" s="319"/>
      <c r="E106" s="81">
        <f>E88+E95+E96</f>
        <v>1217920</v>
      </c>
      <c r="F106" s="81">
        <f>F88+F95+F96</f>
        <v>22492</v>
      </c>
      <c r="G106" s="81">
        <f>G88+G95+G96</f>
        <v>1240373</v>
      </c>
      <c r="H106" s="81">
        <f>H88</f>
        <v>39</v>
      </c>
      <c r="I106" s="82">
        <f>I88+I95+I96</f>
        <v>1240412</v>
      </c>
      <c r="J106" s="142"/>
    </row>
    <row r="107" spans="1:10" s="17" customFormat="1" ht="23.1" customHeight="1" thickBot="1" x14ac:dyDescent="0.2">
      <c r="A107" s="284" t="s">
        <v>85</v>
      </c>
      <c r="B107" s="285"/>
      <c r="C107" s="285"/>
      <c r="D107" s="319"/>
      <c r="E107" s="83">
        <f>E89+E95+E96</f>
        <v>1918986</v>
      </c>
      <c r="F107" s="83">
        <f>F89+F95+F96</f>
        <v>22535</v>
      </c>
      <c r="G107" s="84" t="s">
        <v>35</v>
      </c>
      <c r="H107" s="84" t="s">
        <v>35</v>
      </c>
      <c r="I107" s="82">
        <f>I89+I95+I96</f>
        <v>1941521</v>
      </c>
      <c r="J107" s="142"/>
    </row>
    <row r="108" spans="1:10" s="17" customFormat="1" ht="23.1" customHeight="1" thickBot="1" x14ac:dyDescent="0.2">
      <c r="A108" s="284" t="s">
        <v>98</v>
      </c>
      <c r="B108" s="285"/>
      <c r="C108" s="285"/>
      <c r="D108" s="319"/>
      <c r="E108" s="113">
        <f>IF(I105=0,0,IF(I103=0,0,I103/I105))</f>
        <v>0.67729169109460197</v>
      </c>
      <c r="F108" s="103"/>
      <c r="G108" s="103"/>
      <c r="H108" s="103"/>
      <c r="I108" s="103"/>
    </row>
    <row r="109" spans="1:10" s="17" customFormat="1" ht="21.95" customHeight="1" x14ac:dyDescent="0.15">
      <c r="A109" s="114"/>
      <c r="B109" s="114"/>
      <c r="C109" s="115"/>
      <c r="D109" s="115"/>
      <c r="E109" s="115"/>
      <c r="F109" s="115"/>
      <c r="G109" s="115"/>
      <c r="H109" s="115"/>
      <c r="I109" s="115"/>
    </row>
    <row r="110" spans="1:10" s="17" customFormat="1" ht="21.95" customHeight="1" x14ac:dyDescent="0.15">
      <c r="A110" s="114"/>
      <c r="B110" s="114"/>
      <c r="C110" s="115"/>
      <c r="D110" s="115"/>
      <c r="E110" s="115"/>
      <c r="F110" s="115"/>
      <c r="G110" s="115"/>
      <c r="H110" s="115"/>
      <c r="I110" s="115"/>
    </row>
    <row r="111" spans="1:10" s="17" customFormat="1" ht="21.95" hidden="1" customHeight="1" x14ac:dyDescent="0.15">
      <c r="A111" s="114"/>
      <c r="B111" s="114"/>
      <c r="C111" s="115"/>
      <c r="D111" s="115"/>
      <c r="E111" s="115"/>
      <c r="F111" s="115"/>
      <c r="G111" s="115"/>
      <c r="H111" s="115"/>
      <c r="I111" s="115"/>
    </row>
    <row r="112" spans="1:10" s="17" customFormat="1" ht="21.95" hidden="1" customHeight="1" x14ac:dyDescent="0.15">
      <c r="A112" s="114"/>
      <c r="B112" s="114"/>
      <c r="C112" s="115"/>
      <c r="D112" s="115"/>
      <c r="E112" s="115"/>
      <c r="F112" s="115"/>
      <c r="G112" s="115"/>
      <c r="H112" s="115"/>
      <c r="I112" s="115"/>
    </row>
    <row r="113" spans="1:10" s="17" customFormat="1" ht="21.95" hidden="1" customHeight="1" x14ac:dyDescent="0.15">
      <c r="A113" s="114"/>
      <c r="B113" s="114"/>
      <c r="C113" s="115"/>
      <c r="D113" s="115"/>
      <c r="E113" s="115"/>
      <c r="F113" s="115"/>
      <c r="G113" s="115"/>
      <c r="H113" s="115"/>
      <c r="I113" s="115"/>
    </row>
    <row r="114" spans="1:10" ht="9.75" hidden="1" customHeight="1" x14ac:dyDescent="0.15">
      <c r="A114" s="116"/>
      <c r="B114" s="116"/>
      <c r="C114" s="116"/>
      <c r="D114" s="116"/>
      <c r="E114" s="116"/>
      <c r="F114" s="116"/>
      <c r="G114" s="116"/>
      <c r="H114" s="116"/>
      <c r="I114" s="116"/>
    </row>
    <row r="115" spans="1:10" ht="28.5" x14ac:dyDescent="0.3">
      <c r="A115" s="320" t="str">
        <f>A1</f>
        <v>検査関係業務量報告</v>
      </c>
      <c r="B115" s="320"/>
      <c r="C115" s="320"/>
      <c r="D115" s="320"/>
      <c r="E115" s="320"/>
      <c r="F115" s="320"/>
      <c r="G115" s="320"/>
      <c r="H115" s="320"/>
      <c r="I115" s="320"/>
    </row>
    <row r="116" spans="1:10" ht="12.75" customHeight="1" x14ac:dyDescent="0.3">
      <c r="A116" s="61"/>
      <c r="B116" s="61"/>
      <c r="C116" s="61"/>
      <c r="D116" s="61"/>
      <c r="E116" s="61"/>
      <c r="F116" s="61"/>
      <c r="G116" s="61"/>
      <c r="H116" s="61"/>
      <c r="I116" s="61"/>
    </row>
    <row r="117" spans="1:10" ht="15.75" customHeight="1" x14ac:dyDescent="0.2">
      <c r="A117" s="62"/>
      <c r="B117" s="63"/>
      <c r="C117" s="63"/>
      <c r="F117" s="7"/>
      <c r="G117" s="7"/>
      <c r="H117" s="8"/>
      <c r="I117" s="259" t="str">
        <f>IF(I3="","",I3)</f>
        <v/>
      </c>
    </row>
    <row r="118" spans="1:10" ht="23.25" customHeight="1" x14ac:dyDescent="0.15">
      <c r="A118" s="260" t="str">
        <f>A4</f>
        <v>令和 3年 4月</v>
      </c>
      <c r="B118" s="261"/>
      <c r="C118" s="261"/>
      <c r="D118" s="261"/>
      <c r="E118" s="261"/>
      <c r="F118" s="261"/>
      <c r="G118" s="261"/>
      <c r="H118" s="261"/>
      <c r="I118" s="259"/>
    </row>
    <row r="119" spans="1:10" ht="20.25" customHeight="1" x14ac:dyDescent="0.15">
      <c r="A119" s="64" t="str">
        <f>A5</f>
        <v>全国計</v>
      </c>
      <c r="B119" s="65"/>
      <c r="C119" s="65"/>
      <c r="D119" s="65"/>
      <c r="E119" s="10"/>
      <c r="F119" s="11"/>
      <c r="G119" s="11"/>
      <c r="H119" s="11"/>
      <c r="I119" s="14" t="s">
        <v>99</v>
      </c>
    </row>
    <row r="120" spans="1:10" s="17" customFormat="1" ht="9.9499999999999993" customHeight="1" x14ac:dyDescent="0.15"/>
    <row r="121" spans="1:10" s="17" customFormat="1" ht="19.5" customHeight="1" thickBot="1" x14ac:dyDescent="0.2">
      <c r="A121" s="90" t="s">
        <v>100</v>
      </c>
      <c r="J121" s="96"/>
    </row>
    <row r="122" spans="1:10" s="17" customFormat="1" ht="18.75" customHeight="1" thickBot="1" x14ac:dyDescent="0.2">
      <c r="A122" s="287" t="s">
        <v>7</v>
      </c>
      <c r="B122" s="288"/>
      <c r="C122" s="288"/>
      <c r="D122" s="289"/>
      <c r="E122" s="93" t="s">
        <v>8</v>
      </c>
      <c r="F122" s="94" t="s">
        <v>9</v>
      </c>
      <c r="G122" s="94" t="s">
        <v>10</v>
      </c>
      <c r="H122" s="94" t="s">
        <v>11</v>
      </c>
      <c r="I122" s="94" t="s">
        <v>12</v>
      </c>
      <c r="J122" s="146"/>
    </row>
    <row r="123" spans="1:10" s="17" customFormat="1" ht="18.95" customHeight="1" x14ac:dyDescent="0.15">
      <c r="A123" s="311" t="s">
        <v>33</v>
      </c>
      <c r="B123" s="312"/>
      <c r="C123" s="313"/>
      <c r="D123" s="314"/>
      <c r="E123" s="105">
        <f>E29</f>
        <v>427373</v>
      </c>
      <c r="F123" s="105">
        <f>F29</f>
        <v>4</v>
      </c>
      <c r="G123" s="117" t="s">
        <v>37</v>
      </c>
      <c r="H123" s="117" t="s">
        <v>37</v>
      </c>
      <c r="I123" s="145">
        <f>I29</f>
        <v>427377</v>
      </c>
      <c r="J123" s="146"/>
    </row>
    <row r="124" spans="1:10" s="17" customFormat="1" ht="18.75" customHeight="1" x14ac:dyDescent="0.15">
      <c r="A124" s="315"/>
      <c r="B124" s="316"/>
      <c r="C124" s="204" t="s">
        <v>101</v>
      </c>
      <c r="D124" s="203"/>
      <c r="E124" s="35">
        <v>574</v>
      </c>
      <c r="F124" s="36">
        <v>0</v>
      </c>
      <c r="G124" s="46" t="s">
        <v>37</v>
      </c>
      <c r="H124" s="46" t="s">
        <v>37</v>
      </c>
      <c r="I124" s="53">
        <v>574</v>
      </c>
      <c r="J124" s="146"/>
    </row>
    <row r="125" spans="1:10" s="17" customFormat="1" ht="18.95" customHeight="1" thickBot="1" x14ac:dyDescent="0.2">
      <c r="A125" s="317"/>
      <c r="B125" s="318"/>
      <c r="C125" s="298" t="s">
        <v>102</v>
      </c>
      <c r="D125" s="258"/>
      <c r="E125" s="112">
        <f>E123-E124</f>
        <v>426799</v>
      </c>
      <c r="F125" s="112">
        <f>F123-F124</f>
        <v>4</v>
      </c>
      <c r="G125" s="58" t="s">
        <v>37</v>
      </c>
      <c r="H125" s="58" t="s">
        <v>37</v>
      </c>
      <c r="I125" s="56">
        <f>I123-I124</f>
        <v>426803</v>
      </c>
      <c r="J125" s="146"/>
    </row>
    <row r="126" spans="1:10" s="17" customFormat="1" ht="9.75" customHeight="1" x14ac:dyDescent="0.15">
      <c r="A126" s="103"/>
      <c r="B126" s="103"/>
      <c r="C126" s="103"/>
      <c r="D126" s="103"/>
      <c r="E126" s="103"/>
      <c r="F126" s="103"/>
      <c r="G126" s="103"/>
      <c r="H126" s="103"/>
      <c r="I126" s="103"/>
    </row>
    <row r="127" spans="1:10" ht="18" customHeight="1" thickBot="1" x14ac:dyDescent="0.2">
      <c r="A127" s="118" t="s">
        <v>103</v>
      </c>
      <c r="B127" s="118"/>
      <c r="C127" s="118"/>
      <c r="D127" s="103"/>
      <c r="E127" s="116"/>
      <c r="F127" s="116"/>
      <c r="G127" s="116"/>
      <c r="H127" s="116"/>
      <c r="I127" s="119"/>
    </row>
    <row r="128" spans="1:10" ht="21.95" customHeight="1" x14ac:dyDescent="0.15">
      <c r="A128" s="120"/>
      <c r="B128" s="121"/>
      <c r="C128" s="329" t="s">
        <v>104</v>
      </c>
      <c r="D128" s="330"/>
      <c r="E128" s="331" t="s">
        <v>105</v>
      </c>
      <c r="F128" s="329" t="s">
        <v>106</v>
      </c>
      <c r="G128" s="330"/>
      <c r="H128" s="333" t="s">
        <v>20</v>
      </c>
      <c r="I128" s="334"/>
    </row>
    <row r="129" spans="1:9" ht="21.95" customHeight="1" thickBot="1" x14ac:dyDescent="0.2">
      <c r="A129" s="122"/>
      <c r="B129" s="123"/>
      <c r="C129" s="124" t="s">
        <v>107</v>
      </c>
      <c r="D129" s="125" t="s">
        <v>108</v>
      </c>
      <c r="E129" s="332"/>
      <c r="F129" s="126" t="s">
        <v>107</v>
      </c>
      <c r="G129" s="127" t="s">
        <v>108</v>
      </c>
      <c r="H129" s="335"/>
      <c r="I129" s="336"/>
    </row>
    <row r="130" spans="1:9" ht="21.95" customHeight="1" x14ac:dyDescent="0.15">
      <c r="A130" s="337" t="s">
        <v>109</v>
      </c>
      <c r="B130" s="338"/>
      <c r="C130" s="128">
        <v>1117983</v>
      </c>
      <c r="D130" s="129">
        <v>104245</v>
      </c>
      <c r="E130" s="130">
        <v>10437</v>
      </c>
      <c r="F130" s="128">
        <v>381</v>
      </c>
      <c r="G130" s="129">
        <v>3</v>
      </c>
      <c r="H130" s="339">
        <f>SUM(C130:G130)</f>
        <v>1233049</v>
      </c>
      <c r="I130" s="340"/>
    </row>
    <row r="131" spans="1:9" ht="21.95" customHeight="1" thickBot="1" x14ac:dyDescent="0.2">
      <c r="A131" s="321" t="s">
        <v>110</v>
      </c>
      <c r="B131" s="322"/>
      <c r="C131" s="131">
        <v>326</v>
      </c>
      <c r="D131" s="132">
        <v>0</v>
      </c>
      <c r="E131" s="133">
        <v>0</v>
      </c>
      <c r="F131" s="131">
        <v>0</v>
      </c>
      <c r="G131" s="132">
        <v>0</v>
      </c>
      <c r="H131" s="323">
        <f>SUM(C131:G131)</f>
        <v>326</v>
      </c>
      <c r="I131" s="324"/>
    </row>
    <row r="132" spans="1:9" ht="21.95" customHeight="1" thickBot="1" x14ac:dyDescent="0.2">
      <c r="A132" s="325" t="s">
        <v>111</v>
      </c>
      <c r="B132" s="326"/>
      <c r="C132" s="134">
        <v>7287419400</v>
      </c>
      <c r="D132" s="135">
        <v>601157000</v>
      </c>
      <c r="E132" s="134">
        <v>51542800</v>
      </c>
      <c r="F132" s="136">
        <v>1104900</v>
      </c>
      <c r="G132" s="86">
        <v>13200</v>
      </c>
      <c r="H132" s="327">
        <v>7941237300</v>
      </c>
      <c r="I132" s="328"/>
    </row>
    <row r="133" spans="1:9" s="17" customFormat="1" ht="21.95" customHeight="1" x14ac:dyDescent="0.15">
      <c r="A133" s="114"/>
      <c r="B133" s="114"/>
      <c r="C133" s="115"/>
      <c r="D133" s="115"/>
      <c r="E133" s="115"/>
      <c r="F133" s="115"/>
      <c r="G133" s="115"/>
      <c r="H133" s="115"/>
      <c r="I133" s="115"/>
    </row>
    <row r="134" spans="1:9" s="17" customFormat="1" ht="21.95" customHeight="1" x14ac:dyDescent="0.15">
      <c r="A134" s="114"/>
      <c r="B134" s="114"/>
      <c r="C134" s="115"/>
      <c r="D134" s="115"/>
      <c r="E134" s="115"/>
      <c r="F134" s="115"/>
      <c r="G134" s="115"/>
      <c r="H134" s="115"/>
      <c r="I134" s="115"/>
    </row>
    <row r="135" spans="1:9" s="17" customFormat="1" ht="21.95" customHeight="1" x14ac:dyDescent="0.15">
      <c r="A135" s="114"/>
      <c r="B135" s="114"/>
      <c r="C135" s="115"/>
      <c r="D135" s="115"/>
      <c r="E135" s="115"/>
      <c r="F135" s="115"/>
      <c r="G135" s="115"/>
      <c r="H135" s="115"/>
      <c r="I135" s="115"/>
    </row>
    <row r="136" spans="1:9" s="17" customFormat="1" ht="21.95" customHeight="1" x14ac:dyDescent="0.15">
      <c r="A136" s="114"/>
      <c r="B136" s="114"/>
      <c r="C136" s="115"/>
      <c r="D136" s="115"/>
      <c r="E136" s="115"/>
      <c r="F136" s="115"/>
      <c r="G136" s="115"/>
      <c r="H136" s="115"/>
      <c r="I136" s="115"/>
    </row>
    <row r="137" spans="1:9" s="17" customFormat="1" ht="21.95" customHeight="1" x14ac:dyDescent="0.15">
      <c r="A137" s="114"/>
      <c r="B137" s="114"/>
      <c r="C137" s="115"/>
      <c r="D137" s="115"/>
      <c r="E137" s="115"/>
      <c r="F137" s="115"/>
      <c r="G137" s="115"/>
      <c r="H137" s="115"/>
      <c r="I137" s="115"/>
    </row>
    <row r="138" spans="1:9" s="17" customFormat="1" ht="21.95" customHeight="1" x14ac:dyDescent="0.15">
      <c r="A138" s="114"/>
      <c r="B138" s="114"/>
      <c r="C138" s="115"/>
      <c r="D138" s="115"/>
      <c r="E138" s="115"/>
      <c r="F138" s="115"/>
      <c r="G138" s="115"/>
      <c r="H138" s="115"/>
      <c r="I138" s="115"/>
    </row>
    <row r="139" spans="1:9" s="17" customFormat="1" ht="21.95" customHeight="1" x14ac:dyDescent="0.15">
      <c r="A139" s="114"/>
      <c r="B139" s="114"/>
      <c r="C139" s="115"/>
      <c r="D139" s="115"/>
      <c r="E139" s="115"/>
      <c r="F139" s="115"/>
      <c r="G139" s="115"/>
      <c r="H139" s="115"/>
      <c r="I139" s="115"/>
    </row>
    <row r="140" spans="1:9" s="17" customFormat="1" ht="21.95" customHeight="1" x14ac:dyDescent="0.15">
      <c r="A140" s="114"/>
      <c r="B140" s="114"/>
      <c r="C140" s="115"/>
      <c r="D140" s="115"/>
      <c r="E140" s="115"/>
      <c r="F140" s="115"/>
      <c r="G140" s="115"/>
      <c r="H140" s="115"/>
      <c r="I140" s="115"/>
    </row>
    <row r="141" spans="1:9" s="17" customFormat="1" ht="21.95" customHeight="1" x14ac:dyDescent="0.15">
      <c r="A141" s="114"/>
      <c r="B141" s="114"/>
      <c r="C141" s="115"/>
      <c r="D141" s="115"/>
      <c r="E141" s="115"/>
      <c r="F141" s="115"/>
      <c r="G141" s="115"/>
      <c r="H141" s="115"/>
      <c r="I141" s="115"/>
    </row>
    <row r="142" spans="1:9" s="17" customFormat="1" ht="21.95" customHeight="1" x14ac:dyDescent="0.15">
      <c r="A142" s="114"/>
      <c r="B142" s="114"/>
      <c r="C142" s="115"/>
      <c r="D142" s="115"/>
      <c r="E142" s="115"/>
      <c r="F142" s="115"/>
      <c r="G142" s="115"/>
      <c r="H142" s="115"/>
      <c r="I142" s="115"/>
    </row>
    <row r="143" spans="1:9" s="17" customFormat="1" ht="21.95" customHeight="1" x14ac:dyDescent="0.15">
      <c r="A143" s="114"/>
      <c r="B143" s="114"/>
      <c r="C143" s="115"/>
      <c r="D143" s="115"/>
      <c r="E143" s="115"/>
      <c r="F143" s="115"/>
      <c r="G143" s="115"/>
      <c r="H143" s="115"/>
      <c r="I143" s="115"/>
    </row>
    <row r="144" spans="1:9" s="17" customFormat="1" ht="21.95" customHeight="1" x14ac:dyDescent="0.15">
      <c r="A144" s="114"/>
      <c r="B144" s="114"/>
      <c r="C144" s="115"/>
      <c r="D144" s="115"/>
      <c r="E144" s="115"/>
      <c r="F144" s="115"/>
      <c r="G144" s="115"/>
      <c r="H144" s="115"/>
      <c r="I144" s="115"/>
    </row>
    <row r="145" spans="1:9" s="17" customFormat="1" ht="21.95" customHeight="1" x14ac:dyDescent="0.15">
      <c r="A145" s="114"/>
      <c r="B145" s="114"/>
      <c r="C145" s="115"/>
      <c r="D145" s="115"/>
      <c r="E145" s="115"/>
      <c r="F145" s="115"/>
      <c r="G145" s="115"/>
      <c r="H145" s="115"/>
      <c r="I145" s="115"/>
    </row>
    <row r="146" spans="1:9" s="17" customFormat="1" ht="21.95" customHeight="1" x14ac:dyDescent="0.15">
      <c r="A146" s="114"/>
      <c r="B146" s="114"/>
      <c r="C146" s="115"/>
      <c r="D146" s="115"/>
      <c r="E146" s="115"/>
      <c r="F146" s="115"/>
      <c r="G146" s="115"/>
      <c r="H146" s="115"/>
      <c r="I146" s="115"/>
    </row>
    <row r="147" spans="1:9" s="17" customFormat="1" ht="21.95" customHeight="1" x14ac:dyDescent="0.15">
      <c r="A147" s="114"/>
      <c r="B147" s="114"/>
      <c r="C147" s="115"/>
      <c r="D147" s="115"/>
      <c r="E147" s="115"/>
      <c r="F147" s="115"/>
      <c r="G147" s="115"/>
      <c r="H147" s="115"/>
      <c r="I147" s="115"/>
    </row>
    <row r="148" spans="1:9" s="17" customFormat="1" ht="21.95" customHeight="1" x14ac:dyDescent="0.15">
      <c r="A148" s="114"/>
      <c r="B148" s="114"/>
      <c r="C148" s="115"/>
      <c r="D148" s="115"/>
      <c r="E148" s="115"/>
      <c r="F148" s="115"/>
      <c r="G148" s="115"/>
      <c r="H148" s="115"/>
      <c r="I148" s="115"/>
    </row>
    <row r="149" spans="1:9" s="17" customFormat="1" ht="21.95" customHeight="1" x14ac:dyDescent="0.15">
      <c r="A149" s="114"/>
      <c r="B149" s="114"/>
      <c r="C149" s="115"/>
      <c r="D149" s="115"/>
      <c r="E149" s="115"/>
      <c r="F149" s="115"/>
      <c r="G149" s="115"/>
      <c r="H149" s="115"/>
      <c r="I149" s="115"/>
    </row>
    <row r="150" spans="1:9" s="17" customFormat="1" ht="21.95" customHeight="1" x14ac:dyDescent="0.15">
      <c r="A150" s="114"/>
      <c r="B150" s="114"/>
      <c r="C150" s="115"/>
      <c r="D150" s="115"/>
      <c r="E150" s="115"/>
      <c r="F150" s="115"/>
      <c r="G150" s="115"/>
      <c r="H150" s="115"/>
      <c r="I150" s="115"/>
    </row>
    <row r="151" spans="1:9" s="17" customFormat="1" ht="21.95" customHeight="1" x14ac:dyDescent="0.15">
      <c r="A151" s="114"/>
      <c r="B151" s="114"/>
      <c r="C151" s="115"/>
      <c r="D151" s="115"/>
      <c r="E151" s="115"/>
      <c r="F151" s="115"/>
      <c r="G151" s="115"/>
      <c r="H151" s="115"/>
      <c r="I151" s="115"/>
    </row>
    <row r="152" spans="1:9" s="17" customFormat="1" ht="21.95" customHeight="1" x14ac:dyDescent="0.15">
      <c r="A152" s="114"/>
      <c r="B152" s="114"/>
      <c r="C152" s="115"/>
      <c r="D152" s="115"/>
      <c r="E152" s="115"/>
      <c r="F152" s="115"/>
      <c r="G152" s="115"/>
      <c r="H152" s="115"/>
      <c r="I152" s="115"/>
    </row>
    <row r="153" spans="1:9" s="17" customFormat="1" ht="21.95" customHeight="1" x14ac:dyDescent="0.15">
      <c r="A153" s="114"/>
      <c r="B153" s="114"/>
      <c r="C153" s="115"/>
      <c r="D153" s="115"/>
      <c r="E153" s="115"/>
      <c r="F153" s="115"/>
      <c r="G153" s="115"/>
      <c r="H153" s="115"/>
      <c r="I153" s="115"/>
    </row>
    <row r="154" spans="1:9" s="17" customFormat="1" ht="21.95" customHeight="1" x14ac:dyDescent="0.15">
      <c r="A154" s="114"/>
      <c r="B154" s="114"/>
      <c r="C154" s="115"/>
      <c r="D154" s="115"/>
      <c r="E154" s="115"/>
      <c r="F154" s="115"/>
      <c r="G154" s="115"/>
      <c r="H154" s="115"/>
      <c r="I154" s="115"/>
    </row>
    <row r="155" spans="1:9" s="17" customFormat="1" ht="21.95" customHeight="1" x14ac:dyDescent="0.15">
      <c r="A155" s="114"/>
      <c r="B155" s="114"/>
      <c r="C155" s="115"/>
      <c r="D155" s="115"/>
      <c r="E155" s="115"/>
      <c r="F155" s="115"/>
      <c r="G155" s="115"/>
      <c r="H155" s="115"/>
      <c r="I155" s="115"/>
    </row>
    <row r="156" spans="1:9" s="17" customFormat="1" ht="21.95" customHeight="1" x14ac:dyDescent="0.15">
      <c r="A156" s="114"/>
      <c r="B156" s="114"/>
      <c r="C156" s="115"/>
      <c r="D156" s="115"/>
      <c r="E156" s="115"/>
      <c r="F156" s="115"/>
      <c r="G156" s="115"/>
      <c r="H156" s="115"/>
      <c r="I156" s="115"/>
    </row>
    <row r="157" spans="1:9" s="17" customFormat="1" ht="21.95" customHeight="1" x14ac:dyDescent="0.15">
      <c r="A157" s="114"/>
      <c r="B157" s="114"/>
      <c r="C157" s="115"/>
      <c r="D157" s="115"/>
      <c r="E157" s="115"/>
      <c r="F157" s="115"/>
      <c r="G157" s="115"/>
      <c r="H157" s="115"/>
      <c r="I157" s="115"/>
    </row>
    <row r="158" spans="1:9" s="17" customFormat="1" ht="21.95" customHeight="1" x14ac:dyDescent="0.15">
      <c r="A158" s="114"/>
      <c r="B158" s="114"/>
      <c r="C158" s="115"/>
      <c r="D158" s="115"/>
      <c r="E158" s="115"/>
      <c r="F158" s="115"/>
      <c r="G158" s="115"/>
      <c r="H158" s="115"/>
      <c r="I158" s="115"/>
    </row>
    <row r="159" spans="1:9" s="17" customFormat="1" ht="21.95" customHeight="1" x14ac:dyDescent="0.15">
      <c r="A159" s="114"/>
      <c r="B159" s="114"/>
      <c r="C159" s="115"/>
      <c r="D159" s="115"/>
      <c r="E159" s="115"/>
      <c r="F159" s="115"/>
      <c r="G159" s="115"/>
      <c r="H159" s="115"/>
      <c r="I159" s="115"/>
    </row>
    <row r="160" spans="1:9" s="17" customFormat="1" ht="21.95" customHeight="1" x14ac:dyDescent="0.15">
      <c r="A160" s="114"/>
      <c r="B160" s="114"/>
      <c r="C160" s="115"/>
      <c r="D160" s="115"/>
      <c r="E160" s="115"/>
      <c r="F160" s="115"/>
      <c r="G160" s="115"/>
      <c r="H160" s="115"/>
      <c r="I160" s="115"/>
    </row>
    <row r="161" spans="1:9" s="17" customFormat="1" ht="21.95" customHeight="1" x14ac:dyDescent="0.15">
      <c r="A161" s="114"/>
      <c r="B161" s="114"/>
      <c r="C161" s="115"/>
      <c r="D161" s="115"/>
      <c r="E161" s="115"/>
      <c r="F161" s="115"/>
      <c r="G161" s="115"/>
      <c r="H161" s="115"/>
      <c r="I161" s="115"/>
    </row>
    <row r="162" spans="1:9" s="17" customFormat="1" ht="21.95" customHeight="1" x14ac:dyDescent="0.15">
      <c r="A162" s="114"/>
      <c r="B162" s="114"/>
      <c r="C162" s="115"/>
      <c r="D162" s="115"/>
      <c r="E162" s="115"/>
      <c r="F162" s="115"/>
      <c r="G162" s="115"/>
      <c r="H162" s="115"/>
      <c r="I162" s="115"/>
    </row>
    <row r="163" spans="1:9" s="17" customFormat="1" ht="21.95" customHeight="1" x14ac:dyDescent="0.15">
      <c r="A163" s="114"/>
      <c r="B163" s="114"/>
      <c r="C163" s="115"/>
      <c r="D163" s="115"/>
      <c r="E163" s="115"/>
      <c r="F163" s="115"/>
      <c r="G163" s="115"/>
      <c r="H163" s="115"/>
      <c r="I163" s="115"/>
    </row>
    <row r="164" spans="1:9" s="17" customFormat="1" ht="21.95" customHeight="1" x14ac:dyDescent="0.15">
      <c r="A164" s="114"/>
      <c r="B164" s="114"/>
      <c r="C164" s="115"/>
      <c r="D164" s="115"/>
      <c r="E164" s="115"/>
      <c r="F164" s="115"/>
      <c r="G164" s="115"/>
      <c r="H164" s="115"/>
      <c r="I164" s="115"/>
    </row>
    <row r="165" spans="1:9" s="17" customFormat="1" ht="21.95" customHeight="1" x14ac:dyDescent="0.15">
      <c r="A165" s="114"/>
      <c r="B165" s="114"/>
      <c r="C165" s="115"/>
      <c r="D165" s="115"/>
      <c r="E165" s="115"/>
      <c r="F165" s="115"/>
      <c r="G165" s="115"/>
      <c r="H165" s="115"/>
      <c r="I165" s="115"/>
    </row>
    <row r="166" spans="1:9" s="17" customFormat="1" ht="42" customHeight="1" x14ac:dyDescent="0.15">
      <c r="A166" s="114"/>
      <c r="B166" s="114"/>
      <c r="C166" s="115"/>
      <c r="D166" s="115"/>
      <c r="E166" s="115"/>
      <c r="F166" s="115"/>
      <c r="G166" s="115"/>
      <c r="H166" s="115"/>
      <c r="I166" s="115"/>
    </row>
    <row r="167" spans="1:9" s="17" customFormat="1" ht="21.95" customHeight="1" x14ac:dyDescent="0.15">
      <c r="A167" s="114"/>
      <c r="B167" s="114"/>
      <c r="C167" s="115"/>
      <c r="D167" s="115"/>
      <c r="E167" s="115"/>
      <c r="F167" s="115"/>
      <c r="G167" s="115"/>
      <c r="H167" s="115"/>
      <c r="I167" s="115"/>
    </row>
  </sheetData>
  <mergeCells count="109">
    <mergeCell ref="A131:B131"/>
    <mergeCell ref="H131:I131"/>
    <mergeCell ref="A132:B132"/>
    <mergeCell ref="H132:I132"/>
    <mergeCell ref="C128:D128"/>
    <mergeCell ref="E128:E129"/>
    <mergeCell ref="F128:G128"/>
    <mergeCell ref="H128:I129"/>
    <mergeCell ref="A130:B130"/>
    <mergeCell ref="H130:I130"/>
    <mergeCell ref="A122:D122"/>
    <mergeCell ref="A123:D123"/>
    <mergeCell ref="A124:B124"/>
    <mergeCell ref="C124:D124"/>
    <mergeCell ref="A125:B125"/>
    <mergeCell ref="C125:D125"/>
    <mergeCell ref="A106:D106"/>
    <mergeCell ref="A107:D107"/>
    <mergeCell ref="A108:D108"/>
    <mergeCell ref="A115:I115"/>
    <mergeCell ref="I117:I118"/>
    <mergeCell ref="A118:H118"/>
    <mergeCell ref="A96:C96"/>
    <mergeCell ref="A99:D99"/>
    <mergeCell ref="A100:B102"/>
    <mergeCell ref="C100:C101"/>
    <mergeCell ref="C102:D102"/>
    <mergeCell ref="A103:C105"/>
    <mergeCell ref="A88:D88"/>
    <mergeCell ref="A89:D89"/>
    <mergeCell ref="A90:D90"/>
    <mergeCell ref="A91:D91"/>
    <mergeCell ref="A94:D94"/>
    <mergeCell ref="A95:B95"/>
    <mergeCell ref="A82:B86"/>
    <mergeCell ref="C82:D82"/>
    <mergeCell ref="C84:D84"/>
    <mergeCell ref="C85:D85"/>
    <mergeCell ref="C86:D86"/>
    <mergeCell ref="A87:D87"/>
    <mergeCell ref="C76:D76"/>
    <mergeCell ref="A77:B81"/>
    <mergeCell ref="C77:D77"/>
    <mergeCell ref="C78:D78"/>
    <mergeCell ref="C79:D79"/>
    <mergeCell ref="C80:D80"/>
    <mergeCell ref="C81:D81"/>
    <mergeCell ref="A65:B71"/>
    <mergeCell ref="C65:C66"/>
    <mergeCell ref="C67:C68"/>
    <mergeCell ref="C69:C70"/>
    <mergeCell ref="C71:D71"/>
    <mergeCell ref="A72:B76"/>
    <mergeCell ref="C72:D72"/>
    <mergeCell ref="C73:D73"/>
    <mergeCell ref="C74:D74"/>
    <mergeCell ref="C75:D75"/>
    <mergeCell ref="A54:D54"/>
    <mergeCell ref="A55:I55"/>
    <mergeCell ref="I57:I58"/>
    <mergeCell ref="A58:H58"/>
    <mergeCell ref="A60:D60"/>
    <mergeCell ref="A61:B64"/>
    <mergeCell ref="C61:D61"/>
    <mergeCell ref="C62:D62"/>
    <mergeCell ref="C63:D63"/>
    <mergeCell ref="C64:D64"/>
    <mergeCell ref="A48:B52"/>
    <mergeCell ref="C48:D48"/>
    <mergeCell ref="C50:D50"/>
    <mergeCell ref="C51:D51"/>
    <mergeCell ref="C52:D52"/>
    <mergeCell ref="A53:D53"/>
    <mergeCell ref="A38:D38"/>
    <mergeCell ref="A39:D39"/>
    <mergeCell ref="A40:D40"/>
    <mergeCell ref="A41:B47"/>
    <mergeCell ref="C41:D41"/>
    <mergeCell ref="C42:D42"/>
    <mergeCell ref="C43:D43"/>
    <mergeCell ref="C45:D45"/>
    <mergeCell ref="C46:D46"/>
    <mergeCell ref="C47:D47"/>
    <mergeCell ref="A33:B37"/>
    <mergeCell ref="C33:D33"/>
    <mergeCell ref="C34:D34"/>
    <mergeCell ref="C35:D35"/>
    <mergeCell ref="C36:D36"/>
    <mergeCell ref="C37:D37"/>
    <mergeCell ref="A26:C28"/>
    <mergeCell ref="A29:D29"/>
    <mergeCell ref="A30:B30"/>
    <mergeCell ref="C30:D30"/>
    <mergeCell ref="A32:B32"/>
    <mergeCell ref="C32:D32"/>
    <mergeCell ref="A15:C17"/>
    <mergeCell ref="A18:C18"/>
    <mergeCell ref="A19:C21"/>
    <mergeCell ref="A22:D22"/>
    <mergeCell ref="C23:D23"/>
    <mergeCell ref="C25:D25"/>
    <mergeCell ref="A1:I1"/>
    <mergeCell ref="I3:I4"/>
    <mergeCell ref="A4:H4"/>
    <mergeCell ref="A9:D9"/>
    <mergeCell ref="A10:B14"/>
    <mergeCell ref="C10:C11"/>
    <mergeCell ref="C12:C13"/>
    <mergeCell ref="C14:D14"/>
  </mergeCells>
  <phoneticPr fontId="3"/>
  <printOptions horizontalCentered="1"/>
  <pageMargins left="0.78740157480314965" right="0.78740157480314965" top="0.78740157480314965" bottom="0.39370078740157483" header="0.51181102362204722" footer="0.51181102362204722"/>
  <pageSetup paperSize="9" scale="68" orientation="portrait" horizontalDpi="4294967293" r:id="rId1"/>
  <headerFooter alignWithMargins="0"/>
  <rowBreaks count="2" manualBreakCount="2">
    <brk id="54" max="9" man="1"/>
    <brk id="114" max="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0"/>
  <sheetViews>
    <sheetView zoomScale="70" zoomScaleNormal="70" zoomScaleSheetLayoutView="70" workbookViewId="0">
      <selection sqref="A1:I1"/>
    </sheetView>
  </sheetViews>
  <sheetFormatPr defaultRowHeight="13.5" x14ac:dyDescent="0.15"/>
  <cols>
    <col min="1" max="1" width="3.875" style="2" customWidth="1"/>
    <col min="2" max="2" width="6.5" style="2" customWidth="1"/>
    <col min="3" max="3" width="14.125" style="2" customWidth="1"/>
    <col min="4" max="4" width="16.75" style="2" customWidth="1"/>
    <col min="5" max="9" width="13.875" style="2" customWidth="1"/>
    <col min="10" max="16384" width="9" style="2"/>
  </cols>
  <sheetData>
    <row r="1" spans="1:9" ht="28.5" x14ac:dyDescent="0.3">
      <c r="A1" s="205" t="s">
        <v>0</v>
      </c>
      <c r="B1" s="205"/>
      <c r="C1" s="205"/>
      <c r="D1" s="205"/>
      <c r="E1" s="205"/>
      <c r="F1" s="205"/>
      <c r="G1" s="205"/>
      <c r="H1" s="205"/>
      <c r="I1" s="205"/>
    </row>
    <row r="2" spans="1:9" ht="10.5" customHeight="1" x14ac:dyDescent="0.3">
      <c r="A2" s="3"/>
      <c r="B2" s="3"/>
      <c r="C2" s="3"/>
      <c r="D2" s="3"/>
      <c r="E2" s="3"/>
      <c r="F2" s="3"/>
      <c r="G2" s="3"/>
      <c r="H2" s="3"/>
      <c r="I2" s="3"/>
    </row>
    <row r="3" spans="1:9" ht="18" customHeight="1" x14ac:dyDescent="0.2">
      <c r="A3" s="4"/>
      <c r="B3" s="5"/>
      <c r="C3" s="5"/>
      <c r="D3" s="6"/>
      <c r="E3" s="6"/>
      <c r="F3" s="7"/>
      <c r="G3" s="7"/>
      <c r="H3" s="8"/>
      <c r="I3" s="206" t="s">
        <v>1</v>
      </c>
    </row>
    <row r="4" spans="1:9" ht="19.5" customHeight="1" x14ac:dyDescent="0.15">
      <c r="A4" s="207" t="s">
        <v>112</v>
      </c>
      <c r="B4" s="207"/>
      <c r="C4" s="207"/>
      <c r="D4" s="207"/>
      <c r="E4" s="207"/>
      <c r="F4" s="207"/>
      <c r="G4" s="207"/>
      <c r="H4" s="207"/>
      <c r="I4" s="206"/>
    </row>
    <row r="5" spans="1:9" ht="20.25" customHeight="1" x14ac:dyDescent="0.15">
      <c r="A5" s="9" t="s">
        <v>113</v>
      </c>
      <c r="B5" s="10"/>
      <c r="C5" s="10"/>
      <c r="D5" s="10"/>
      <c r="E5" s="10"/>
      <c r="F5" s="11"/>
      <c r="G5" s="11"/>
      <c r="H5" s="12"/>
      <c r="I5" s="12"/>
    </row>
    <row r="6" spans="1:9" ht="15" customHeight="1" x14ac:dyDescent="0.15">
      <c r="A6" s="6"/>
      <c r="B6" s="6"/>
      <c r="C6" s="6"/>
      <c r="D6" s="6"/>
      <c r="E6" s="6"/>
      <c r="F6" s="13"/>
      <c r="G6" s="13"/>
      <c r="H6" s="13"/>
      <c r="I6" s="13"/>
    </row>
    <row r="7" spans="1:9" ht="18" customHeight="1" x14ac:dyDescent="0.2">
      <c r="A7" s="5" t="s">
        <v>4</v>
      </c>
      <c r="B7" s="6"/>
      <c r="C7" s="6"/>
      <c r="D7" s="6"/>
      <c r="E7" s="6"/>
      <c r="F7" s="6"/>
      <c r="G7" s="6"/>
      <c r="H7" s="6"/>
      <c r="I7" s="14" t="s">
        <v>114</v>
      </c>
    </row>
    <row r="8" spans="1:9" s="17" customFormat="1" ht="18" customHeight="1" thickBot="1" x14ac:dyDescent="0.25">
      <c r="A8" s="15" t="s">
        <v>6</v>
      </c>
      <c r="B8" s="16"/>
      <c r="C8" s="16"/>
      <c r="D8" s="16"/>
      <c r="E8" s="16"/>
      <c r="F8" s="16"/>
      <c r="G8" s="16"/>
      <c r="H8" s="16"/>
      <c r="I8" s="16"/>
    </row>
    <row r="9" spans="1:9" ht="23.1" customHeight="1" thickBot="1" x14ac:dyDescent="0.2">
      <c r="A9" s="208" t="s">
        <v>115</v>
      </c>
      <c r="B9" s="209"/>
      <c r="C9" s="209"/>
      <c r="D9" s="210"/>
      <c r="E9" s="152" t="s">
        <v>8</v>
      </c>
      <c r="F9" s="19" t="s">
        <v>9</v>
      </c>
      <c r="G9" s="19" t="s">
        <v>10</v>
      </c>
      <c r="H9" s="19" t="s">
        <v>11</v>
      </c>
      <c r="I9" s="20" t="s">
        <v>90</v>
      </c>
    </row>
    <row r="10" spans="1:9" ht="23.1" customHeight="1" x14ac:dyDescent="0.15">
      <c r="A10" s="211" t="s">
        <v>13</v>
      </c>
      <c r="B10" s="212"/>
      <c r="C10" s="217" t="s">
        <v>14</v>
      </c>
      <c r="D10" s="21" t="s">
        <v>15</v>
      </c>
      <c r="E10" s="22">
        <v>123033</v>
      </c>
      <c r="F10" s="23">
        <v>0</v>
      </c>
      <c r="G10" s="23">
        <v>123021</v>
      </c>
      <c r="H10" s="23">
        <v>12</v>
      </c>
      <c r="I10" s="24">
        <f t="shared" ref="I10:I17" si="0">SUM(G10:H10)</f>
        <v>123033</v>
      </c>
    </row>
    <row r="11" spans="1:9" ht="23.1" customHeight="1" x14ac:dyDescent="0.15">
      <c r="A11" s="213"/>
      <c r="B11" s="214"/>
      <c r="C11" s="218"/>
      <c r="D11" s="153" t="s">
        <v>116</v>
      </c>
      <c r="E11" s="26">
        <v>906</v>
      </c>
      <c r="F11" s="27">
        <v>0</v>
      </c>
      <c r="G11" s="27">
        <v>906</v>
      </c>
      <c r="H11" s="27">
        <v>0</v>
      </c>
      <c r="I11" s="28">
        <f t="shared" si="0"/>
        <v>906</v>
      </c>
    </row>
    <row r="12" spans="1:9" ht="23.1" customHeight="1" x14ac:dyDescent="0.15">
      <c r="A12" s="213"/>
      <c r="B12" s="214"/>
      <c r="C12" s="219" t="s">
        <v>17</v>
      </c>
      <c r="D12" s="153" t="s">
        <v>18</v>
      </c>
      <c r="E12" s="26">
        <v>22749</v>
      </c>
      <c r="F12" s="27">
        <v>0</v>
      </c>
      <c r="G12" s="27">
        <v>22749</v>
      </c>
      <c r="H12" s="27">
        <v>0</v>
      </c>
      <c r="I12" s="28">
        <f t="shared" si="0"/>
        <v>22749</v>
      </c>
    </row>
    <row r="13" spans="1:9" ht="23.1" customHeight="1" x14ac:dyDescent="0.15">
      <c r="A13" s="213"/>
      <c r="B13" s="214"/>
      <c r="C13" s="218"/>
      <c r="D13" s="153" t="s">
        <v>19</v>
      </c>
      <c r="E13" s="26">
        <v>27568</v>
      </c>
      <c r="F13" s="27">
        <v>40</v>
      </c>
      <c r="G13" s="27">
        <v>27608</v>
      </c>
      <c r="H13" s="27">
        <v>0</v>
      </c>
      <c r="I13" s="28">
        <f t="shared" si="0"/>
        <v>27608</v>
      </c>
    </row>
    <row r="14" spans="1:9" ht="23.1" customHeight="1" x14ac:dyDescent="0.15">
      <c r="A14" s="215"/>
      <c r="B14" s="216"/>
      <c r="C14" s="220" t="s">
        <v>20</v>
      </c>
      <c r="D14" s="221"/>
      <c r="E14" s="29">
        <f>SUM(E10:E13)</f>
        <v>174256</v>
      </c>
      <c r="F14" s="27">
        <f>SUM(F10:F13)</f>
        <v>40</v>
      </c>
      <c r="G14" s="27">
        <f>SUM(G10:G13)</f>
        <v>174284</v>
      </c>
      <c r="H14" s="27">
        <f>SUM(H10:H13)</f>
        <v>12</v>
      </c>
      <c r="I14" s="28">
        <f t="shared" si="0"/>
        <v>174296</v>
      </c>
    </row>
    <row r="15" spans="1:9" ht="23.1" customHeight="1" x14ac:dyDescent="0.15">
      <c r="A15" s="188" t="s">
        <v>117</v>
      </c>
      <c r="B15" s="189"/>
      <c r="C15" s="190"/>
      <c r="D15" s="153" t="s">
        <v>18</v>
      </c>
      <c r="E15" s="30">
        <v>383928</v>
      </c>
      <c r="F15" s="27">
        <v>6838</v>
      </c>
      <c r="G15" s="27">
        <v>390734</v>
      </c>
      <c r="H15" s="27">
        <v>32</v>
      </c>
      <c r="I15" s="28">
        <f t="shared" si="0"/>
        <v>390766</v>
      </c>
    </row>
    <row r="16" spans="1:9" ht="23.1" customHeight="1" x14ac:dyDescent="0.15">
      <c r="A16" s="191"/>
      <c r="B16" s="192"/>
      <c r="C16" s="193"/>
      <c r="D16" s="153" t="s">
        <v>19</v>
      </c>
      <c r="E16" s="30">
        <v>287398</v>
      </c>
      <c r="F16" s="27">
        <v>11163</v>
      </c>
      <c r="G16" s="27">
        <v>298553</v>
      </c>
      <c r="H16" s="27">
        <v>8</v>
      </c>
      <c r="I16" s="28">
        <f t="shared" si="0"/>
        <v>298561</v>
      </c>
    </row>
    <row r="17" spans="1:9" ht="23.1" customHeight="1" x14ac:dyDescent="0.15">
      <c r="A17" s="194"/>
      <c r="B17" s="195"/>
      <c r="C17" s="196"/>
      <c r="D17" s="153" t="s">
        <v>22</v>
      </c>
      <c r="E17" s="31">
        <f>SUM(E15:E16)</f>
        <v>671326</v>
      </c>
      <c r="F17" s="27">
        <f>SUM(F15:F16)</f>
        <v>18001</v>
      </c>
      <c r="G17" s="27">
        <f>SUM(G15:G16)</f>
        <v>689287</v>
      </c>
      <c r="H17" s="26">
        <f>SUM(H15:H16)</f>
        <v>40</v>
      </c>
      <c r="I17" s="28">
        <f t="shared" si="0"/>
        <v>689327</v>
      </c>
    </row>
    <row r="18" spans="1:9" ht="23.1" customHeight="1" x14ac:dyDescent="0.15">
      <c r="A18" s="197" t="s">
        <v>23</v>
      </c>
      <c r="B18" s="198"/>
      <c r="C18" s="198"/>
      <c r="D18" s="154"/>
      <c r="E18" s="31">
        <v>0</v>
      </c>
      <c r="F18" s="27">
        <v>0</v>
      </c>
      <c r="G18" s="33" t="s">
        <v>24</v>
      </c>
      <c r="H18" s="34" t="s">
        <v>24</v>
      </c>
      <c r="I18" s="28">
        <v>0</v>
      </c>
    </row>
    <row r="19" spans="1:9" ht="23.1" customHeight="1" x14ac:dyDescent="0.15">
      <c r="A19" s="188" t="s">
        <v>25</v>
      </c>
      <c r="B19" s="189"/>
      <c r="C19" s="190"/>
      <c r="D19" s="153" t="s">
        <v>18</v>
      </c>
      <c r="E19" s="30">
        <v>547</v>
      </c>
      <c r="F19" s="27">
        <v>2</v>
      </c>
      <c r="G19" s="27">
        <v>549</v>
      </c>
      <c r="H19" s="27">
        <v>0</v>
      </c>
      <c r="I19" s="28">
        <f t="shared" ref="I19:I25" si="1">SUM(G19:H19)</f>
        <v>549</v>
      </c>
    </row>
    <row r="20" spans="1:9" ht="23.1" customHeight="1" x14ac:dyDescent="0.15">
      <c r="A20" s="191"/>
      <c r="B20" s="192"/>
      <c r="C20" s="193"/>
      <c r="D20" s="153" t="s">
        <v>19</v>
      </c>
      <c r="E20" s="30">
        <v>8890</v>
      </c>
      <c r="F20" s="27">
        <v>125</v>
      </c>
      <c r="G20" s="27">
        <v>9015</v>
      </c>
      <c r="H20" s="27">
        <v>0</v>
      </c>
      <c r="I20" s="28">
        <f t="shared" si="1"/>
        <v>9015</v>
      </c>
    </row>
    <row r="21" spans="1:9" ht="23.1" customHeight="1" x14ac:dyDescent="0.15">
      <c r="A21" s="194"/>
      <c r="B21" s="195"/>
      <c r="C21" s="196"/>
      <c r="D21" s="153" t="s">
        <v>22</v>
      </c>
      <c r="E21" s="31">
        <f>SUM(E19:E20)</f>
        <v>9437</v>
      </c>
      <c r="F21" s="27">
        <f>SUM(F19:F20)</f>
        <v>127</v>
      </c>
      <c r="G21" s="27">
        <f>SUM(G19:G20)</f>
        <v>9564</v>
      </c>
      <c r="H21" s="26">
        <f>SUM(H19:H20)</f>
        <v>0</v>
      </c>
      <c r="I21" s="28">
        <f t="shared" si="1"/>
        <v>9564</v>
      </c>
    </row>
    <row r="22" spans="1:9" ht="23.1" customHeight="1" x14ac:dyDescent="0.15">
      <c r="A22" s="199" t="s">
        <v>26</v>
      </c>
      <c r="B22" s="200"/>
      <c r="C22" s="200"/>
      <c r="D22" s="201"/>
      <c r="E22" s="35">
        <v>1152</v>
      </c>
      <c r="F22" s="36">
        <v>0</v>
      </c>
      <c r="G22" s="36">
        <v>1152</v>
      </c>
      <c r="H22" s="36">
        <v>0</v>
      </c>
      <c r="I22" s="37">
        <f t="shared" si="1"/>
        <v>1152</v>
      </c>
    </row>
    <row r="23" spans="1:9" ht="23.1" customHeight="1" x14ac:dyDescent="0.15">
      <c r="A23" s="156"/>
      <c r="B23" s="157"/>
      <c r="C23" s="202" t="s">
        <v>118</v>
      </c>
      <c r="D23" s="203"/>
      <c r="E23" s="35">
        <v>66</v>
      </c>
      <c r="F23" s="36">
        <v>0</v>
      </c>
      <c r="G23" s="36">
        <v>66</v>
      </c>
      <c r="H23" s="36">
        <v>0</v>
      </c>
      <c r="I23" s="37">
        <f t="shared" si="1"/>
        <v>66</v>
      </c>
    </row>
    <row r="24" spans="1:9" ht="23.1" customHeight="1" x14ac:dyDescent="0.15">
      <c r="A24" s="156"/>
      <c r="B24" s="157"/>
      <c r="C24" s="40"/>
      <c r="D24" s="150" t="s">
        <v>28</v>
      </c>
      <c r="E24" s="35">
        <v>6</v>
      </c>
      <c r="F24" s="36">
        <v>0</v>
      </c>
      <c r="G24" s="36">
        <v>6</v>
      </c>
      <c r="H24" s="36">
        <v>0</v>
      </c>
      <c r="I24" s="37">
        <f t="shared" si="1"/>
        <v>6</v>
      </c>
    </row>
    <row r="25" spans="1:9" ht="23.1" customHeight="1" x14ac:dyDescent="0.15">
      <c r="A25" s="42"/>
      <c r="B25" s="43"/>
      <c r="C25" s="204" t="s">
        <v>29</v>
      </c>
      <c r="D25" s="203"/>
      <c r="E25" s="35">
        <v>351</v>
      </c>
      <c r="F25" s="36">
        <v>0</v>
      </c>
      <c r="G25" s="36">
        <v>351</v>
      </c>
      <c r="H25" s="36">
        <v>0</v>
      </c>
      <c r="I25" s="37">
        <f t="shared" si="1"/>
        <v>351</v>
      </c>
    </row>
    <row r="26" spans="1:9" ht="23.1" customHeight="1" x14ac:dyDescent="0.15">
      <c r="A26" s="229" t="s">
        <v>30</v>
      </c>
      <c r="B26" s="189"/>
      <c r="C26" s="190"/>
      <c r="D26" s="153" t="s">
        <v>31</v>
      </c>
      <c r="E26" s="26">
        <v>1746</v>
      </c>
      <c r="F26" s="27">
        <v>0</v>
      </c>
      <c r="G26" s="33" t="s">
        <v>24</v>
      </c>
      <c r="H26" s="33" t="s">
        <v>24</v>
      </c>
      <c r="I26" s="28">
        <v>1746</v>
      </c>
    </row>
    <row r="27" spans="1:9" ht="23.1" customHeight="1" x14ac:dyDescent="0.15">
      <c r="A27" s="191"/>
      <c r="B27" s="192"/>
      <c r="C27" s="193"/>
      <c r="D27" s="153" t="s">
        <v>32</v>
      </c>
      <c r="E27" s="26">
        <v>7528</v>
      </c>
      <c r="F27" s="27">
        <v>0</v>
      </c>
      <c r="G27" s="33" t="s">
        <v>24</v>
      </c>
      <c r="H27" s="33" t="s">
        <v>24</v>
      </c>
      <c r="I27" s="28">
        <v>7528</v>
      </c>
    </row>
    <row r="28" spans="1:9" ht="23.1" customHeight="1" x14ac:dyDescent="0.15">
      <c r="A28" s="194"/>
      <c r="B28" s="195"/>
      <c r="C28" s="196"/>
      <c r="D28" s="153" t="s">
        <v>20</v>
      </c>
      <c r="E28" s="26">
        <f>SUM(E26:E27)</f>
        <v>9274</v>
      </c>
      <c r="F28" s="27">
        <f>SUM(F26:F27)</f>
        <v>0</v>
      </c>
      <c r="G28" s="33" t="s">
        <v>24</v>
      </c>
      <c r="H28" s="33" t="s">
        <v>24</v>
      </c>
      <c r="I28" s="28">
        <f>SUM(I26:I27)</f>
        <v>9274</v>
      </c>
    </row>
    <row r="29" spans="1:9" ht="23.1" customHeight="1" x14ac:dyDescent="0.15">
      <c r="A29" s="230" t="s">
        <v>33</v>
      </c>
      <c r="B29" s="231"/>
      <c r="C29" s="225"/>
      <c r="D29" s="226"/>
      <c r="E29" s="30">
        <v>391015</v>
      </c>
      <c r="F29" s="27">
        <v>7</v>
      </c>
      <c r="G29" s="33" t="s">
        <v>119</v>
      </c>
      <c r="H29" s="33" t="s">
        <v>78</v>
      </c>
      <c r="I29" s="28">
        <v>391022</v>
      </c>
    </row>
    <row r="30" spans="1:9" ht="23.1" customHeight="1" x14ac:dyDescent="0.15">
      <c r="A30" s="232"/>
      <c r="B30" s="233"/>
      <c r="C30" s="202" t="s">
        <v>118</v>
      </c>
      <c r="D30" s="203"/>
      <c r="E30" s="30">
        <v>135995</v>
      </c>
      <c r="F30" s="27">
        <v>0</v>
      </c>
      <c r="G30" s="33" t="s">
        <v>120</v>
      </c>
      <c r="H30" s="33" t="s">
        <v>121</v>
      </c>
      <c r="I30" s="28">
        <v>135995</v>
      </c>
    </row>
    <row r="31" spans="1:9" ht="23.1" customHeight="1" x14ac:dyDescent="0.15">
      <c r="A31" s="148"/>
      <c r="B31" s="149"/>
      <c r="C31" s="40"/>
      <c r="D31" s="150" t="s">
        <v>28</v>
      </c>
      <c r="E31" s="30">
        <v>16384</v>
      </c>
      <c r="F31" s="27">
        <v>0</v>
      </c>
      <c r="G31" s="33" t="s">
        <v>119</v>
      </c>
      <c r="H31" s="33" t="s">
        <v>121</v>
      </c>
      <c r="I31" s="28">
        <v>16384</v>
      </c>
    </row>
    <row r="32" spans="1:9" ht="23.1" customHeight="1" x14ac:dyDescent="0.15">
      <c r="A32" s="232"/>
      <c r="B32" s="233"/>
      <c r="C32" s="225" t="s">
        <v>29</v>
      </c>
      <c r="D32" s="226"/>
      <c r="E32" s="30">
        <v>51276</v>
      </c>
      <c r="F32" s="27">
        <v>0</v>
      </c>
      <c r="G32" s="33" t="s">
        <v>78</v>
      </c>
      <c r="H32" s="33" t="s">
        <v>121</v>
      </c>
      <c r="I32" s="28">
        <v>51276</v>
      </c>
    </row>
    <row r="33" spans="1:9" ht="23.1" customHeight="1" x14ac:dyDescent="0.15">
      <c r="A33" s="222" t="s">
        <v>123</v>
      </c>
      <c r="B33" s="223"/>
      <c r="C33" s="225" t="s">
        <v>125</v>
      </c>
      <c r="D33" s="226"/>
      <c r="E33" s="30">
        <v>10272</v>
      </c>
      <c r="F33" s="27">
        <v>34</v>
      </c>
      <c r="G33" s="27">
        <v>10306</v>
      </c>
      <c r="H33" s="27">
        <v>0</v>
      </c>
      <c r="I33" s="28">
        <f>SUM(G33:H33)</f>
        <v>10306</v>
      </c>
    </row>
    <row r="34" spans="1:9" ht="23.1" customHeight="1" x14ac:dyDescent="0.15">
      <c r="A34" s="213"/>
      <c r="B34" s="224"/>
      <c r="C34" s="225" t="s">
        <v>126</v>
      </c>
      <c r="D34" s="226"/>
      <c r="E34" s="30">
        <v>2141</v>
      </c>
      <c r="F34" s="27">
        <v>19</v>
      </c>
      <c r="G34" s="27">
        <v>2160</v>
      </c>
      <c r="H34" s="27">
        <v>0</v>
      </c>
      <c r="I34" s="28">
        <f>SUM(G34:H34)</f>
        <v>2160</v>
      </c>
    </row>
    <row r="35" spans="1:9" ht="23.1" customHeight="1" x14ac:dyDescent="0.15">
      <c r="A35" s="213"/>
      <c r="B35" s="224"/>
      <c r="C35" s="225" t="s">
        <v>42</v>
      </c>
      <c r="D35" s="226"/>
      <c r="E35" s="30">
        <v>4</v>
      </c>
      <c r="F35" s="27">
        <v>0</v>
      </c>
      <c r="G35" s="27">
        <v>4</v>
      </c>
      <c r="H35" s="27">
        <v>0</v>
      </c>
      <c r="I35" s="28">
        <f>SUM(G35:H35)</f>
        <v>4</v>
      </c>
    </row>
    <row r="36" spans="1:9" ht="23.1" customHeight="1" x14ac:dyDescent="0.15">
      <c r="A36" s="213"/>
      <c r="B36" s="224"/>
      <c r="C36" s="225" t="s">
        <v>43</v>
      </c>
      <c r="D36" s="226"/>
      <c r="E36" s="30">
        <v>0</v>
      </c>
      <c r="F36" s="27">
        <v>0</v>
      </c>
      <c r="G36" s="27">
        <v>0</v>
      </c>
      <c r="H36" s="27">
        <v>0</v>
      </c>
      <c r="I36" s="28">
        <f>SUM(G36:H36)</f>
        <v>0</v>
      </c>
    </row>
    <row r="37" spans="1:9" ht="23.1" customHeight="1" x14ac:dyDescent="0.15">
      <c r="A37" s="213"/>
      <c r="B37" s="224"/>
      <c r="C37" s="227" t="s">
        <v>20</v>
      </c>
      <c r="D37" s="228"/>
      <c r="E37" s="27">
        <f>SUM(E33:E36)</f>
        <v>12417</v>
      </c>
      <c r="F37" s="27">
        <f>SUM(F33:F36)</f>
        <v>53</v>
      </c>
      <c r="G37" s="27">
        <f>SUM(G33:G36)</f>
        <v>12470</v>
      </c>
      <c r="H37" s="27">
        <f>SUM(H33:H36)</f>
        <v>0</v>
      </c>
      <c r="I37" s="28">
        <f>SUM(G37:H37)</f>
        <v>12470</v>
      </c>
    </row>
    <row r="38" spans="1:9" ht="23.1" customHeight="1" x14ac:dyDescent="0.15">
      <c r="A38" s="246" t="s">
        <v>44</v>
      </c>
      <c r="B38" s="247"/>
      <c r="C38" s="247"/>
      <c r="D38" s="248"/>
      <c r="E38" s="35">
        <v>19363</v>
      </c>
      <c r="F38" s="36">
        <v>0</v>
      </c>
      <c r="G38" s="46" t="s">
        <v>78</v>
      </c>
      <c r="H38" s="46" t="s">
        <v>121</v>
      </c>
      <c r="I38" s="37">
        <v>19363</v>
      </c>
    </row>
    <row r="39" spans="1:9" ht="23.1" customHeight="1" x14ac:dyDescent="0.15">
      <c r="A39" s="246" t="s">
        <v>45</v>
      </c>
      <c r="B39" s="247"/>
      <c r="C39" s="247"/>
      <c r="D39" s="248"/>
      <c r="E39" s="35">
        <v>5776</v>
      </c>
      <c r="F39" s="36">
        <v>0</v>
      </c>
      <c r="G39" s="36">
        <v>5776</v>
      </c>
      <c r="H39" s="36">
        <v>0</v>
      </c>
      <c r="I39" s="37">
        <f>SUM(G39:H39)</f>
        <v>5776</v>
      </c>
    </row>
    <row r="40" spans="1:9" ht="23.1" customHeight="1" x14ac:dyDescent="0.15">
      <c r="A40" s="246" t="s">
        <v>46</v>
      </c>
      <c r="B40" s="247"/>
      <c r="C40" s="247"/>
      <c r="D40" s="248"/>
      <c r="E40" s="35">
        <v>553</v>
      </c>
      <c r="F40" s="36">
        <v>0</v>
      </c>
      <c r="G40" s="36">
        <v>553</v>
      </c>
      <c r="H40" s="36">
        <v>0</v>
      </c>
      <c r="I40" s="37">
        <f>SUM(G40:H40)</f>
        <v>553</v>
      </c>
    </row>
    <row r="41" spans="1:9" ht="23.1" customHeight="1" x14ac:dyDescent="0.15">
      <c r="A41" s="236" t="s">
        <v>47</v>
      </c>
      <c r="B41" s="249"/>
      <c r="C41" s="250"/>
      <c r="D41" s="251"/>
      <c r="E41" s="47">
        <v>127976</v>
      </c>
      <c r="F41" s="36">
        <v>6</v>
      </c>
      <c r="G41" s="46" t="s">
        <v>121</v>
      </c>
      <c r="H41" s="46" t="s">
        <v>121</v>
      </c>
      <c r="I41" s="37">
        <v>127982</v>
      </c>
    </row>
    <row r="42" spans="1:9" ht="23.1" customHeight="1" x14ac:dyDescent="0.15">
      <c r="A42" s="236"/>
      <c r="B42" s="249"/>
      <c r="C42" s="252" t="s">
        <v>48</v>
      </c>
      <c r="D42" s="253"/>
      <c r="E42" s="35">
        <v>120094</v>
      </c>
      <c r="F42" s="36">
        <v>6</v>
      </c>
      <c r="G42" s="36">
        <v>120096</v>
      </c>
      <c r="H42" s="36">
        <v>4</v>
      </c>
      <c r="I42" s="37">
        <f>SUM(G42:H42)</f>
        <v>120100</v>
      </c>
    </row>
    <row r="43" spans="1:9" ht="23.1" customHeight="1" x14ac:dyDescent="0.15">
      <c r="A43" s="236"/>
      <c r="B43" s="249"/>
      <c r="C43" s="254" t="s">
        <v>49</v>
      </c>
      <c r="D43" s="255"/>
      <c r="E43" s="48">
        <v>7255</v>
      </c>
      <c r="F43" s="36">
        <v>0</v>
      </c>
      <c r="G43" s="46" t="s">
        <v>119</v>
      </c>
      <c r="H43" s="46" t="s">
        <v>121</v>
      </c>
      <c r="I43" s="37">
        <v>7255</v>
      </c>
    </row>
    <row r="44" spans="1:9" ht="23.1" customHeight="1" x14ac:dyDescent="0.15">
      <c r="A44" s="236"/>
      <c r="B44" s="249"/>
      <c r="C44" s="49"/>
      <c r="D44" s="50" t="s">
        <v>50</v>
      </c>
      <c r="E44" s="51">
        <v>3352</v>
      </c>
      <c r="F44" s="36">
        <v>0</v>
      </c>
      <c r="G44" s="46" t="s">
        <v>121</v>
      </c>
      <c r="H44" s="52" t="s">
        <v>127</v>
      </c>
      <c r="I44" s="37">
        <v>3352</v>
      </c>
    </row>
    <row r="45" spans="1:9" ht="23.1" customHeight="1" x14ac:dyDescent="0.15">
      <c r="A45" s="236"/>
      <c r="B45" s="249"/>
      <c r="C45" s="244" t="s">
        <v>51</v>
      </c>
      <c r="D45" s="248"/>
      <c r="E45" s="48">
        <v>7</v>
      </c>
      <c r="F45" s="53">
        <v>0</v>
      </c>
      <c r="G45" s="46" t="s">
        <v>78</v>
      </c>
      <c r="H45" s="52" t="s">
        <v>121</v>
      </c>
      <c r="I45" s="37">
        <v>7</v>
      </c>
    </row>
    <row r="46" spans="1:9" ht="23.1" customHeight="1" x14ac:dyDescent="0.15">
      <c r="A46" s="236"/>
      <c r="B46" s="249"/>
      <c r="C46" s="244" t="s">
        <v>52</v>
      </c>
      <c r="D46" s="248"/>
      <c r="E46" s="48">
        <v>0</v>
      </c>
      <c r="F46" s="53">
        <v>0</v>
      </c>
      <c r="G46" s="46" t="s">
        <v>120</v>
      </c>
      <c r="H46" s="52" t="s">
        <v>121</v>
      </c>
      <c r="I46" s="37">
        <v>0</v>
      </c>
    </row>
    <row r="47" spans="1:9" ht="23.1" customHeight="1" x14ac:dyDescent="0.15">
      <c r="A47" s="236"/>
      <c r="B47" s="249"/>
      <c r="C47" s="244" t="s">
        <v>53</v>
      </c>
      <c r="D47" s="245"/>
      <c r="E47" s="48">
        <v>201</v>
      </c>
      <c r="F47" s="53">
        <v>0</v>
      </c>
      <c r="G47" s="36">
        <v>201</v>
      </c>
      <c r="H47" s="48">
        <v>0</v>
      </c>
      <c r="I47" s="37">
        <f>SUM(G47:H47)</f>
        <v>201</v>
      </c>
    </row>
    <row r="48" spans="1:9" ht="23.1" customHeight="1" x14ac:dyDescent="0.15">
      <c r="A48" s="234" t="s">
        <v>54</v>
      </c>
      <c r="B48" s="235"/>
      <c r="C48" s="240" t="s">
        <v>49</v>
      </c>
      <c r="D48" s="241"/>
      <c r="E48" s="48">
        <v>69554</v>
      </c>
      <c r="F48" s="53">
        <v>0</v>
      </c>
      <c r="G48" s="46" t="s">
        <v>128</v>
      </c>
      <c r="H48" s="52" t="s">
        <v>121</v>
      </c>
      <c r="I48" s="37">
        <v>69554</v>
      </c>
    </row>
    <row r="49" spans="1:9" ht="23.1" customHeight="1" x14ac:dyDescent="0.15">
      <c r="A49" s="236"/>
      <c r="B49" s="237"/>
      <c r="C49" s="54"/>
      <c r="D49" s="55" t="s">
        <v>50</v>
      </c>
      <c r="E49" s="48">
        <v>33705</v>
      </c>
      <c r="F49" s="53">
        <v>0</v>
      </c>
      <c r="G49" s="46" t="s">
        <v>121</v>
      </c>
      <c r="H49" s="52" t="s">
        <v>121</v>
      </c>
      <c r="I49" s="37">
        <v>33705</v>
      </c>
    </row>
    <row r="50" spans="1:9" ht="23.1" customHeight="1" x14ac:dyDescent="0.15">
      <c r="A50" s="236"/>
      <c r="B50" s="237"/>
      <c r="C50" s="242" t="s">
        <v>55</v>
      </c>
      <c r="D50" s="243"/>
      <c r="E50" s="48">
        <v>2</v>
      </c>
      <c r="F50" s="53">
        <v>0</v>
      </c>
      <c r="G50" s="46" t="s">
        <v>119</v>
      </c>
      <c r="H50" s="52" t="s">
        <v>121</v>
      </c>
      <c r="I50" s="37">
        <v>2</v>
      </c>
    </row>
    <row r="51" spans="1:9" ht="23.1" customHeight="1" x14ac:dyDescent="0.15">
      <c r="A51" s="236"/>
      <c r="B51" s="237"/>
      <c r="C51" s="242" t="s">
        <v>56</v>
      </c>
      <c r="D51" s="243"/>
      <c r="E51" s="48">
        <v>0</v>
      </c>
      <c r="F51" s="53">
        <v>0</v>
      </c>
      <c r="G51" s="46" t="s">
        <v>121</v>
      </c>
      <c r="H51" s="52" t="s">
        <v>78</v>
      </c>
      <c r="I51" s="37">
        <v>0</v>
      </c>
    </row>
    <row r="52" spans="1:9" ht="23.1" customHeight="1" x14ac:dyDescent="0.15">
      <c r="A52" s="238"/>
      <c r="B52" s="239"/>
      <c r="C52" s="244" t="s">
        <v>53</v>
      </c>
      <c r="D52" s="245"/>
      <c r="E52" s="48">
        <v>5420</v>
      </c>
      <c r="F52" s="53">
        <v>0</v>
      </c>
      <c r="G52" s="36">
        <v>5420</v>
      </c>
      <c r="H52" s="48">
        <v>0</v>
      </c>
      <c r="I52" s="37">
        <f>SUM(G52:H52)</f>
        <v>5420</v>
      </c>
    </row>
    <row r="53" spans="1:9" ht="23.1" customHeight="1" x14ac:dyDescent="0.15">
      <c r="A53" s="246" t="s">
        <v>57</v>
      </c>
      <c r="B53" s="247"/>
      <c r="C53" s="247"/>
      <c r="D53" s="248"/>
      <c r="E53" s="48">
        <v>443</v>
      </c>
      <c r="F53" s="53">
        <v>0</v>
      </c>
      <c r="G53" s="46" t="s">
        <v>121</v>
      </c>
      <c r="H53" s="52" t="s">
        <v>119</v>
      </c>
      <c r="I53" s="37">
        <v>443</v>
      </c>
    </row>
    <row r="54" spans="1:9" ht="23.1" customHeight="1" thickBot="1" x14ac:dyDescent="0.2">
      <c r="A54" s="256" t="s">
        <v>58</v>
      </c>
      <c r="B54" s="257"/>
      <c r="C54" s="257"/>
      <c r="D54" s="258"/>
      <c r="E54" s="56">
        <v>0</v>
      </c>
      <c r="F54" s="57">
        <v>0</v>
      </c>
      <c r="G54" s="58" t="s">
        <v>78</v>
      </c>
      <c r="H54" s="59" t="s">
        <v>121</v>
      </c>
      <c r="I54" s="60">
        <v>0</v>
      </c>
    </row>
    <row r="55" spans="1:9" ht="28.5" x14ac:dyDescent="0.3">
      <c r="A55" s="205" t="str">
        <f>A1</f>
        <v>検査関係業務量報告</v>
      </c>
      <c r="B55" s="205"/>
      <c r="C55" s="205"/>
      <c r="D55" s="205"/>
      <c r="E55" s="205"/>
      <c r="F55" s="205"/>
      <c r="G55" s="205"/>
      <c r="H55" s="205"/>
      <c r="I55" s="205"/>
    </row>
    <row r="56" spans="1:9" ht="12.75" customHeight="1" x14ac:dyDescent="0.3">
      <c r="A56" s="61"/>
      <c r="B56" s="61"/>
      <c r="C56" s="61"/>
      <c r="D56" s="61"/>
      <c r="E56" s="61"/>
      <c r="F56" s="61"/>
      <c r="G56" s="61"/>
      <c r="H56" s="61"/>
      <c r="I56" s="61"/>
    </row>
    <row r="57" spans="1:9" ht="15.75" customHeight="1" x14ac:dyDescent="0.2">
      <c r="A57" s="62"/>
      <c r="B57" s="63"/>
      <c r="C57" s="63"/>
      <c r="F57" s="7"/>
      <c r="G57" s="7"/>
      <c r="H57" s="8"/>
      <c r="I57" s="259" t="str">
        <f>IF(I3="","",I3)</f>
        <v/>
      </c>
    </row>
    <row r="58" spans="1:9" ht="23.25" customHeight="1" x14ac:dyDescent="0.15">
      <c r="A58" s="260" t="str">
        <f>A4</f>
        <v>令和 3年 5月</v>
      </c>
      <c r="B58" s="261"/>
      <c r="C58" s="261"/>
      <c r="D58" s="261"/>
      <c r="E58" s="261"/>
      <c r="F58" s="261"/>
      <c r="G58" s="261"/>
      <c r="H58" s="261"/>
      <c r="I58" s="259"/>
    </row>
    <row r="59" spans="1:9" ht="20.25" customHeight="1" thickBot="1" x14ac:dyDescent="0.2">
      <c r="A59" s="64" t="str">
        <f>A5</f>
        <v>全国計</v>
      </c>
      <c r="B59" s="65"/>
      <c r="C59" s="65"/>
      <c r="D59" s="65"/>
      <c r="E59" s="10"/>
      <c r="F59" s="11"/>
      <c r="G59" s="11"/>
      <c r="H59" s="11"/>
      <c r="I59" s="14" t="s">
        <v>130</v>
      </c>
    </row>
    <row r="60" spans="1:9" ht="23.1" customHeight="1" thickBot="1" x14ac:dyDescent="0.2">
      <c r="A60" s="208" t="s">
        <v>131</v>
      </c>
      <c r="B60" s="209"/>
      <c r="C60" s="209"/>
      <c r="D60" s="210"/>
      <c r="E60" s="151" t="s">
        <v>8</v>
      </c>
      <c r="F60" s="19" t="s">
        <v>9</v>
      </c>
      <c r="G60" s="19" t="s">
        <v>10</v>
      </c>
      <c r="H60" s="19" t="s">
        <v>11</v>
      </c>
      <c r="I60" s="20" t="s">
        <v>132</v>
      </c>
    </row>
    <row r="61" spans="1:9" ht="23.1" customHeight="1" x14ac:dyDescent="0.15">
      <c r="A61" s="262" t="s">
        <v>60</v>
      </c>
      <c r="B61" s="263"/>
      <c r="C61" s="227" t="s">
        <v>61</v>
      </c>
      <c r="D61" s="268"/>
      <c r="E61" s="67">
        <v>489</v>
      </c>
      <c r="F61" s="68">
        <v>0</v>
      </c>
      <c r="G61" s="33" t="s">
        <v>120</v>
      </c>
      <c r="H61" s="69" t="s">
        <v>78</v>
      </c>
      <c r="I61" s="37">
        <v>489</v>
      </c>
    </row>
    <row r="62" spans="1:9" ht="23.1" customHeight="1" x14ac:dyDescent="0.15">
      <c r="A62" s="264"/>
      <c r="B62" s="265"/>
      <c r="C62" s="227" t="s">
        <v>62</v>
      </c>
      <c r="D62" s="268"/>
      <c r="E62" s="67">
        <v>3668</v>
      </c>
      <c r="F62" s="68">
        <v>41</v>
      </c>
      <c r="G62" s="33" t="s">
        <v>78</v>
      </c>
      <c r="H62" s="69" t="s">
        <v>120</v>
      </c>
      <c r="I62" s="37">
        <v>3709</v>
      </c>
    </row>
    <row r="63" spans="1:9" ht="23.1" customHeight="1" x14ac:dyDescent="0.15">
      <c r="A63" s="264"/>
      <c r="B63" s="265"/>
      <c r="C63" s="227" t="s">
        <v>63</v>
      </c>
      <c r="D63" s="268"/>
      <c r="E63" s="67">
        <v>133</v>
      </c>
      <c r="F63" s="68">
        <v>3</v>
      </c>
      <c r="G63" s="33" t="s">
        <v>120</v>
      </c>
      <c r="H63" s="69" t="s">
        <v>78</v>
      </c>
      <c r="I63" s="37">
        <v>136</v>
      </c>
    </row>
    <row r="64" spans="1:9" ht="23.1" customHeight="1" x14ac:dyDescent="0.15">
      <c r="A64" s="266"/>
      <c r="B64" s="267"/>
      <c r="C64" s="227" t="s">
        <v>20</v>
      </c>
      <c r="D64" s="228"/>
      <c r="E64" s="27">
        <f>SUM(E61:E63)</f>
        <v>4290</v>
      </c>
      <c r="F64" s="27">
        <f>SUM(F61:F63)</f>
        <v>44</v>
      </c>
      <c r="G64" s="33" t="s">
        <v>78</v>
      </c>
      <c r="H64" s="33" t="s">
        <v>78</v>
      </c>
      <c r="I64" s="28">
        <f>SUM(I61:I63)</f>
        <v>4334</v>
      </c>
    </row>
    <row r="65" spans="1:9" ht="23.1" customHeight="1" x14ac:dyDescent="0.15">
      <c r="A65" s="262" t="s">
        <v>133</v>
      </c>
      <c r="B65" s="263"/>
      <c r="C65" s="231" t="s">
        <v>65</v>
      </c>
      <c r="D65" s="70" t="s">
        <v>69</v>
      </c>
      <c r="E65" s="30">
        <v>0</v>
      </c>
      <c r="F65" s="27">
        <v>0</v>
      </c>
      <c r="G65" s="27">
        <v>0</v>
      </c>
      <c r="H65" s="27">
        <v>0</v>
      </c>
      <c r="I65" s="37">
        <f t="shared" ref="I65:I76" si="2">SUM(G65:H65)</f>
        <v>0</v>
      </c>
    </row>
    <row r="66" spans="1:9" ht="23.1" customHeight="1" x14ac:dyDescent="0.15">
      <c r="A66" s="264"/>
      <c r="B66" s="265"/>
      <c r="C66" s="271"/>
      <c r="D66" s="70" t="s">
        <v>67</v>
      </c>
      <c r="E66" s="30">
        <v>491</v>
      </c>
      <c r="F66" s="27">
        <v>0</v>
      </c>
      <c r="G66" s="27">
        <v>491</v>
      </c>
      <c r="H66" s="27">
        <v>0</v>
      </c>
      <c r="I66" s="37">
        <f t="shared" si="2"/>
        <v>491</v>
      </c>
    </row>
    <row r="67" spans="1:9" ht="23.1" customHeight="1" x14ac:dyDescent="0.15">
      <c r="A67" s="264"/>
      <c r="B67" s="265"/>
      <c r="C67" s="231" t="s">
        <v>134</v>
      </c>
      <c r="D67" s="70" t="s">
        <v>135</v>
      </c>
      <c r="E67" s="30">
        <v>0</v>
      </c>
      <c r="F67" s="27">
        <v>0</v>
      </c>
      <c r="G67" s="27">
        <v>0</v>
      </c>
      <c r="H67" s="27">
        <v>0</v>
      </c>
      <c r="I67" s="37">
        <f t="shared" si="2"/>
        <v>0</v>
      </c>
    </row>
    <row r="68" spans="1:9" ht="23.1" customHeight="1" x14ac:dyDescent="0.15">
      <c r="A68" s="264"/>
      <c r="B68" s="265"/>
      <c r="C68" s="271"/>
      <c r="D68" s="70" t="s">
        <v>116</v>
      </c>
      <c r="E68" s="30">
        <v>3554</v>
      </c>
      <c r="F68" s="27">
        <v>41</v>
      </c>
      <c r="G68" s="27">
        <v>3595</v>
      </c>
      <c r="H68" s="27">
        <v>0</v>
      </c>
      <c r="I68" s="37">
        <f t="shared" si="2"/>
        <v>3595</v>
      </c>
    </row>
    <row r="69" spans="1:9" ht="23.1" customHeight="1" x14ac:dyDescent="0.15">
      <c r="A69" s="264"/>
      <c r="B69" s="265"/>
      <c r="C69" s="231" t="s">
        <v>137</v>
      </c>
      <c r="D69" s="70" t="s">
        <v>69</v>
      </c>
      <c r="E69" s="30">
        <v>0</v>
      </c>
      <c r="F69" s="27">
        <v>0</v>
      </c>
      <c r="G69" s="27">
        <v>0</v>
      </c>
      <c r="H69" s="27">
        <v>0</v>
      </c>
      <c r="I69" s="37">
        <f t="shared" si="2"/>
        <v>0</v>
      </c>
    </row>
    <row r="70" spans="1:9" ht="23.1" customHeight="1" x14ac:dyDescent="0.15">
      <c r="A70" s="264"/>
      <c r="B70" s="265"/>
      <c r="C70" s="271"/>
      <c r="D70" s="70" t="s">
        <v>67</v>
      </c>
      <c r="E70" s="30">
        <v>127</v>
      </c>
      <c r="F70" s="27">
        <v>3</v>
      </c>
      <c r="G70" s="27">
        <v>130</v>
      </c>
      <c r="H70" s="27">
        <v>0</v>
      </c>
      <c r="I70" s="37">
        <f t="shared" si="2"/>
        <v>130</v>
      </c>
    </row>
    <row r="71" spans="1:9" ht="23.1" customHeight="1" x14ac:dyDescent="0.15">
      <c r="A71" s="269"/>
      <c r="B71" s="270"/>
      <c r="C71" s="227" t="s">
        <v>20</v>
      </c>
      <c r="D71" s="228"/>
      <c r="E71" s="27">
        <f>SUM(E65:E70)</f>
        <v>4172</v>
      </c>
      <c r="F71" s="27">
        <f>SUM(F65:F70)</f>
        <v>44</v>
      </c>
      <c r="G71" s="27">
        <f>SUM(G65:G70)</f>
        <v>4216</v>
      </c>
      <c r="H71" s="27">
        <f>SUM(H65:H70)</f>
        <v>0</v>
      </c>
      <c r="I71" s="37">
        <f t="shared" si="2"/>
        <v>4216</v>
      </c>
    </row>
    <row r="72" spans="1:9" ht="23.1" customHeight="1" x14ac:dyDescent="0.15">
      <c r="A72" s="262" t="s">
        <v>72</v>
      </c>
      <c r="B72" s="263"/>
      <c r="C72" s="225" t="s">
        <v>138</v>
      </c>
      <c r="D72" s="226"/>
      <c r="E72" s="71">
        <v>546</v>
      </c>
      <c r="F72" s="72">
        <v>0</v>
      </c>
      <c r="G72" s="27">
        <v>546</v>
      </c>
      <c r="H72" s="27">
        <v>0</v>
      </c>
      <c r="I72" s="37">
        <f t="shared" si="2"/>
        <v>546</v>
      </c>
    </row>
    <row r="73" spans="1:9" ht="23.1" customHeight="1" x14ac:dyDescent="0.15">
      <c r="A73" s="264"/>
      <c r="B73" s="265"/>
      <c r="C73" s="225" t="s">
        <v>139</v>
      </c>
      <c r="D73" s="226"/>
      <c r="E73" s="71">
        <v>3730</v>
      </c>
      <c r="F73" s="72">
        <v>41</v>
      </c>
      <c r="G73" s="27">
        <v>3771</v>
      </c>
      <c r="H73" s="27">
        <v>0</v>
      </c>
      <c r="I73" s="37">
        <f t="shared" si="2"/>
        <v>3771</v>
      </c>
    </row>
    <row r="74" spans="1:9" ht="23.1" customHeight="1" x14ac:dyDescent="0.15">
      <c r="A74" s="264"/>
      <c r="B74" s="265"/>
      <c r="C74" s="225" t="s">
        <v>74</v>
      </c>
      <c r="D74" s="226"/>
      <c r="E74" s="71">
        <v>145</v>
      </c>
      <c r="F74" s="72">
        <v>3</v>
      </c>
      <c r="G74" s="27">
        <v>148</v>
      </c>
      <c r="H74" s="27">
        <v>0</v>
      </c>
      <c r="I74" s="37">
        <f t="shared" si="2"/>
        <v>148</v>
      </c>
    </row>
    <row r="75" spans="1:9" ht="23.1" customHeight="1" x14ac:dyDescent="0.15">
      <c r="A75" s="264"/>
      <c r="B75" s="265"/>
      <c r="C75" s="225" t="s">
        <v>75</v>
      </c>
      <c r="D75" s="226"/>
      <c r="E75" s="71">
        <v>44</v>
      </c>
      <c r="F75" s="72">
        <v>0</v>
      </c>
      <c r="G75" s="27">
        <v>44</v>
      </c>
      <c r="H75" s="27">
        <v>0</v>
      </c>
      <c r="I75" s="37">
        <f t="shared" si="2"/>
        <v>44</v>
      </c>
    </row>
    <row r="76" spans="1:9" ht="23.1" customHeight="1" x14ac:dyDescent="0.15">
      <c r="A76" s="269"/>
      <c r="B76" s="270"/>
      <c r="C76" s="227" t="s">
        <v>20</v>
      </c>
      <c r="D76" s="228"/>
      <c r="E76" s="72">
        <f>SUM(E72:E75)</f>
        <v>4465</v>
      </c>
      <c r="F76" s="72">
        <f>SUM(F72:F75)</f>
        <v>44</v>
      </c>
      <c r="G76" s="72">
        <f>SUM(G72:G75)</f>
        <v>4509</v>
      </c>
      <c r="H76" s="72">
        <f>SUM(H72:H75)</f>
        <v>0</v>
      </c>
      <c r="I76" s="37">
        <f t="shared" si="2"/>
        <v>4509</v>
      </c>
    </row>
    <row r="77" spans="1:9" ht="23.1" customHeight="1" x14ac:dyDescent="0.15">
      <c r="A77" s="262" t="s">
        <v>76</v>
      </c>
      <c r="B77" s="263"/>
      <c r="C77" s="225" t="s">
        <v>138</v>
      </c>
      <c r="D77" s="226"/>
      <c r="E77" s="30">
        <v>4392</v>
      </c>
      <c r="F77" s="27">
        <v>1</v>
      </c>
      <c r="G77" s="33" t="s">
        <v>120</v>
      </c>
      <c r="H77" s="33" t="s">
        <v>121</v>
      </c>
      <c r="I77" s="37">
        <v>4393</v>
      </c>
    </row>
    <row r="78" spans="1:9" ht="23.1" customHeight="1" x14ac:dyDescent="0.15">
      <c r="A78" s="264"/>
      <c r="B78" s="265"/>
      <c r="C78" s="225" t="s">
        <v>139</v>
      </c>
      <c r="D78" s="226"/>
      <c r="E78" s="30">
        <v>31299</v>
      </c>
      <c r="F78" s="27">
        <v>610</v>
      </c>
      <c r="G78" s="33" t="s">
        <v>120</v>
      </c>
      <c r="H78" s="33" t="s">
        <v>121</v>
      </c>
      <c r="I78" s="37">
        <v>31909</v>
      </c>
    </row>
    <row r="79" spans="1:9" ht="23.1" customHeight="1" x14ac:dyDescent="0.15">
      <c r="A79" s="264"/>
      <c r="B79" s="265"/>
      <c r="C79" s="225" t="s">
        <v>140</v>
      </c>
      <c r="D79" s="226"/>
      <c r="E79" s="30">
        <v>1167</v>
      </c>
      <c r="F79" s="27">
        <v>21</v>
      </c>
      <c r="G79" s="33" t="s">
        <v>121</v>
      </c>
      <c r="H79" s="33" t="s">
        <v>121</v>
      </c>
      <c r="I79" s="37">
        <v>1188</v>
      </c>
    </row>
    <row r="80" spans="1:9" ht="23.1" customHeight="1" x14ac:dyDescent="0.15">
      <c r="A80" s="264"/>
      <c r="B80" s="265"/>
      <c r="C80" s="231" t="s">
        <v>75</v>
      </c>
      <c r="D80" s="282"/>
      <c r="E80" s="73">
        <v>329</v>
      </c>
      <c r="F80" s="74">
        <v>0</v>
      </c>
      <c r="G80" s="33" t="s">
        <v>121</v>
      </c>
      <c r="H80" s="33" t="s">
        <v>121</v>
      </c>
      <c r="I80" s="170">
        <v>329</v>
      </c>
    </row>
    <row r="81" spans="1:9" ht="23.1" customHeight="1" x14ac:dyDescent="0.15">
      <c r="A81" s="269"/>
      <c r="B81" s="270"/>
      <c r="C81" s="283" t="s">
        <v>20</v>
      </c>
      <c r="D81" s="226"/>
      <c r="E81" s="30">
        <f>SUM(E77:E80)</f>
        <v>37187</v>
      </c>
      <c r="F81" s="27">
        <f>SUM(F77:F80)</f>
        <v>632</v>
      </c>
      <c r="G81" s="33" t="s">
        <v>120</v>
      </c>
      <c r="H81" s="33" t="s">
        <v>121</v>
      </c>
      <c r="I81" s="28">
        <f>SUM(I77:I80)</f>
        <v>37819</v>
      </c>
    </row>
    <row r="82" spans="1:9" ht="23.1" customHeight="1" x14ac:dyDescent="0.15">
      <c r="A82" s="262" t="s">
        <v>79</v>
      </c>
      <c r="B82" s="272"/>
      <c r="C82" s="275" t="s">
        <v>13</v>
      </c>
      <c r="D82" s="276"/>
      <c r="E82" s="30">
        <v>39503</v>
      </c>
      <c r="F82" s="27">
        <v>0</v>
      </c>
      <c r="G82" s="33" t="s">
        <v>121</v>
      </c>
      <c r="H82" s="33" t="s">
        <v>121</v>
      </c>
      <c r="I82" s="28">
        <v>39503</v>
      </c>
    </row>
    <row r="83" spans="1:9" ht="23.1" customHeight="1" x14ac:dyDescent="0.15">
      <c r="A83" s="264"/>
      <c r="B83" s="273"/>
      <c r="C83" s="75"/>
      <c r="D83" s="76" t="s">
        <v>80</v>
      </c>
      <c r="E83" s="77">
        <v>39428</v>
      </c>
      <c r="F83" s="36">
        <v>0</v>
      </c>
      <c r="G83" s="46" t="s">
        <v>121</v>
      </c>
      <c r="H83" s="46" t="s">
        <v>120</v>
      </c>
      <c r="I83" s="37">
        <v>39428</v>
      </c>
    </row>
    <row r="84" spans="1:9" ht="23.1" customHeight="1" x14ac:dyDescent="0.15">
      <c r="A84" s="274"/>
      <c r="B84" s="273"/>
      <c r="C84" s="277" t="s">
        <v>81</v>
      </c>
      <c r="D84" s="276"/>
      <c r="E84" s="30">
        <v>9602</v>
      </c>
      <c r="F84" s="27">
        <v>0</v>
      </c>
      <c r="G84" s="33" t="s">
        <v>120</v>
      </c>
      <c r="H84" s="33" t="s">
        <v>127</v>
      </c>
      <c r="I84" s="28">
        <v>9602</v>
      </c>
    </row>
    <row r="85" spans="1:9" ht="23.1" customHeight="1" x14ac:dyDescent="0.15">
      <c r="A85" s="274"/>
      <c r="B85" s="273"/>
      <c r="C85" s="277" t="s">
        <v>82</v>
      </c>
      <c r="D85" s="276"/>
      <c r="E85" s="30">
        <v>667</v>
      </c>
      <c r="F85" s="27">
        <v>0</v>
      </c>
      <c r="G85" s="33" t="s">
        <v>121</v>
      </c>
      <c r="H85" s="33" t="s">
        <v>121</v>
      </c>
      <c r="I85" s="28">
        <v>667</v>
      </c>
    </row>
    <row r="86" spans="1:9" ht="23.1" customHeight="1" x14ac:dyDescent="0.15">
      <c r="A86" s="274"/>
      <c r="B86" s="273"/>
      <c r="C86" s="275" t="s">
        <v>20</v>
      </c>
      <c r="D86" s="278"/>
      <c r="E86" s="67">
        <f>SUM(E82,E84,E85)</f>
        <v>49772</v>
      </c>
      <c r="F86" s="72">
        <f>SUM(F82,F84,F85)</f>
        <v>0</v>
      </c>
      <c r="G86" s="33" t="s">
        <v>121</v>
      </c>
      <c r="H86" s="78" t="s">
        <v>121</v>
      </c>
      <c r="I86" s="171">
        <f>SUM(I82,I84,I85)</f>
        <v>49772</v>
      </c>
    </row>
    <row r="87" spans="1:9" ht="23.1" customHeight="1" thickBot="1" x14ac:dyDescent="0.2">
      <c r="A87" s="279" t="s">
        <v>83</v>
      </c>
      <c r="B87" s="280"/>
      <c r="C87" s="280"/>
      <c r="D87" s="281"/>
      <c r="E87" s="79">
        <v>329675</v>
      </c>
      <c r="F87" s="80">
        <v>40</v>
      </c>
      <c r="G87" s="46" t="s">
        <v>121</v>
      </c>
      <c r="H87" s="46" t="s">
        <v>121</v>
      </c>
      <c r="I87" s="37">
        <v>329715</v>
      </c>
    </row>
    <row r="88" spans="1:9" ht="23.1" customHeight="1" thickBot="1" x14ac:dyDescent="0.2">
      <c r="A88" s="306" t="s">
        <v>141</v>
      </c>
      <c r="B88" s="307"/>
      <c r="C88" s="307"/>
      <c r="D88" s="308"/>
      <c r="E88" s="81">
        <f>SUM(E14,E17,E18,E21,E22,E76)</f>
        <v>860636</v>
      </c>
      <c r="F88" s="81">
        <f>SUM(F14,F17,F18,F21,F22,F76)</f>
        <v>18212</v>
      </c>
      <c r="G88" s="81">
        <f>SUM(G14,G17,G21,G22,G76)</f>
        <v>878796</v>
      </c>
      <c r="H88" s="81">
        <f>SUM(H14,H17,H21,H22,H76)</f>
        <v>52</v>
      </c>
      <c r="I88" s="86">
        <f>SUM(I14,I17,I18,I21,I22,I76)</f>
        <v>878848</v>
      </c>
    </row>
    <row r="89" spans="1:9" ht="23.1" customHeight="1" thickBot="1" x14ac:dyDescent="0.2">
      <c r="A89" s="306" t="s">
        <v>85</v>
      </c>
      <c r="B89" s="307"/>
      <c r="C89" s="307"/>
      <c r="D89" s="308"/>
      <c r="E89" s="83">
        <f>SUM(E14,E17,E18,E21,E22,E28,E29,E37,E38,E39,E40,E41,E48,E50,E51,E52,E53,E54,E76)</f>
        <v>1502429</v>
      </c>
      <c r="F89" s="83">
        <f>SUM(F14,F17,F18,F21,F22,F28,F29,F37,F38,F39,F40,F41,F48,F50,F51,F52,F53,F54,F76)</f>
        <v>18278</v>
      </c>
      <c r="G89" s="84" t="s">
        <v>120</v>
      </c>
      <c r="H89" s="84" t="s">
        <v>121</v>
      </c>
      <c r="I89" s="86">
        <f>SUM(I14,I17,I18,I21,I22,I28,I29,I37,I38,I39,I40,I41,I48,I50,I51,I52,I53,I54,I76)</f>
        <v>1520707</v>
      </c>
    </row>
    <row r="90" spans="1:9" ht="23.1" customHeight="1" thickBot="1" x14ac:dyDescent="0.2">
      <c r="A90" s="306" t="s">
        <v>86</v>
      </c>
      <c r="B90" s="307"/>
      <c r="C90" s="307"/>
      <c r="D90" s="308"/>
      <c r="E90" s="85" t="s">
        <v>121</v>
      </c>
      <c r="F90" s="84" t="s">
        <v>121</v>
      </c>
      <c r="G90" s="84" t="s">
        <v>121</v>
      </c>
      <c r="H90" s="84" t="s">
        <v>121</v>
      </c>
      <c r="I90" s="86">
        <f>SUM(I11,I13,I16,I18,I20,I22)</f>
        <v>337242</v>
      </c>
    </row>
    <row r="91" spans="1:9" ht="23.1" customHeight="1" thickBot="1" x14ac:dyDescent="0.2">
      <c r="A91" s="306" t="s">
        <v>87</v>
      </c>
      <c r="B91" s="307"/>
      <c r="C91" s="307"/>
      <c r="D91" s="308"/>
      <c r="E91" s="87">
        <f>IF(I90=0,0,IF(I81=0,0,I81/I90))</f>
        <v>0.11214202264249411</v>
      </c>
      <c r="F91" s="88"/>
      <c r="G91" s="1"/>
    </row>
    <row r="92" spans="1:9" s="17" customFormat="1" ht="9.9499999999999993" customHeight="1" x14ac:dyDescent="0.15">
      <c r="A92" s="16"/>
      <c r="B92" s="16"/>
      <c r="C92" s="16"/>
      <c r="D92" s="16"/>
      <c r="E92" s="16"/>
      <c r="F92" s="89"/>
      <c r="G92" s="89"/>
      <c r="H92" s="89"/>
      <c r="I92" s="89"/>
    </row>
    <row r="93" spans="1:9" s="17" customFormat="1" ht="17.25" customHeight="1" thickBot="1" x14ac:dyDescent="0.2">
      <c r="A93" s="90" t="s">
        <v>88</v>
      </c>
      <c r="C93" s="90"/>
      <c r="D93" s="90"/>
      <c r="E93" s="91"/>
      <c r="F93" s="91"/>
      <c r="G93" s="91"/>
      <c r="H93" s="91"/>
      <c r="I93" s="92"/>
    </row>
    <row r="94" spans="1:9" s="17" customFormat="1" ht="18.75" customHeight="1" thickBot="1" x14ac:dyDescent="0.2">
      <c r="A94" s="287" t="s">
        <v>142</v>
      </c>
      <c r="B94" s="288"/>
      <c r="C94" s="288"/>
      <c r="D94" s="289"/>
      <c r="E94" s="155" t="s">
        <v>8</v>
      </c>
      <c r="F94" s="94" t="s">
        <v>9</v>
      </c>
      <c r="G94" s="94" t="s">
        <v>10</v>
      </c>
      <c r="H94" s="94" t="s">
        <v>11</v>
      </c>
      <c r="I94" s="95" t="s">
        <v>143</v>
      </c>
    </row>
    <row r="95" spans="1:9" s="17" customFormat="1" ht="23.1" hidden="1" customHeight="1" thickBot="1" x14ac:dyDescent="0.2">
      <c r="A95" s="309" t="s">
        <v>138</v>
      </c>
      <c r="B95" s="310"/>
      <c r="C95" s="97" t="s">
        <v>144</v>
      </c>
      <c r="D95" s="98" t="s">
        <v>15</v>
      </c>
      <c r="E95" s="99">
        <v>0</v>
      </c>
      <c r="F95" s="100">
        <v>0</v>
      </c>
      <c r="G95" s="100">
        <v>0</v>
      </c>
      <c r="H95" s="101" t="s">
        <v>24</v>
      </c>
      <c r="I95" s="86">
        <f>SUM(G95:H95)</f>
        <v>0</v>
      </c>
    </row>
    <row r="96" spans="1:9" s="17" customFormat="1" ht="23.1" customHeight="1" thickBot="1" x14ac:dyDescent="0.2">
      <c r="A96" s="284" t="s">
        <v>139</v>
      </c>
      <c r="B96" s="285"/>
      <c r="C96" s="286"/>
      <c r="D96" s="98" t="s">
        <v>18</v>
      </c>
      <c r="E96" s="99">
        <v>239822</v>
      </c>
      <c r="F96" s="100">
        <v>2037</v>
      </c>
      <c r="G96" s="100">
        <v>241859</v>
      </c>
      <c r="H96" s="101" t="s">
        <v>121</v>
      </c>
      <c r="I96" s="102">
        <f t="shared" ref="I96" si="3">SUM(G96:H96)</f>
        <v>241859</v>
      </c>
    </row>
    <row r="97" spans="1:9" s="17" customFormat="1" ht="9.75" customHeight="1" x14ac:dyDescent="0.15">
      <c r="A97" s="103"/>
      <c r="B97" s="103"/>
      <c r="C97" s="103"/>
      <c r="D97" s="103"/>
      <c r="E97" s="103"/>
      <c r="F97" s="103"/>
      <c r="G97" s="103"/>
      <c r="H97" s="103"/>
      <c r="I97" s="103"/>
    </row>
    <row r="98" spans="1:9" s="17" customFormat="1" ht="17.25" customHeight="1" thickBot="1" x14ac:dyDescent="0.2">
      <c r="A98" s="90" t="s">
        <v>94</v>
      </c>
      <c r="C98" s="90"/>
      <c r="D98" s="90"/>
      <c r="E98" s="91"/>
      <c r="F98" s="91"/>
      <c r="G98" s="91"/>
      <c r="H98" s="91"/>
      <c r="I98" s="92"/>
    </row>
    <row r="99" spans="1:9" s="17" customFormat="1" ht="18.75" customHeight="1" thickBot="1" x14ac:dyDescent="0.2">
      <c r="A99" s="287" t="s">
        <v>145</v>
      </c>
      <c r="B99" s="288"/>
      <c r="C99" s="288"/>
      <c r="D99" s="289"/>
      <c r="E99" s="155" t="s">
        <v>8</v>
      </c>
      <c r="F99" s="94" t="s">
        <v>9</v>
      </c>
      <c r="G99" s="94" t="s">
        <v>10</v>
      </c>
      <c r="H99" s="94" t="s">
        <v>11</v>
      </c>
      <c r="I99" s="95" t="s">
        <v>132</v>
      </c>
    </row>
    <row r="100" spans="1:9" s="17" customFormat="1" ht="23.1" hidden="1" customHeight="1" x14ac:dyDescent="0.15">
      <c r="A100" s="290" t="s">
        <v>13</v>
      </c>
      <c r="B100" s="291"/>
      <c r="C100" s="296" t="s">
        <v>144</v>
      </c>
      <c r="D100" s="158" t="s">
        <v>15</v>
      </c>
      <c r="E100" s="105">
        <f>E10+E95</f>
        <v>123033</v>
      </c>
      <c r="F100" s="106">
        <f>F10+F95</f>
        <v>0</v>
      </c>
      <c r="G100" s="106">
        <f>G10+G95</f>
        <v>123021</v>
      </c>
      <c r="H100" s="106">
        <f>H10</f>
        <v>12</v>
      </c>
      <c r="I100" s="172">
        <f>I10+I95</f>
        <v>123033</v>
      </c>
    </row>
    <row r="101" spans="1:9" s="17" customFormat="1" ht="23.1" hidden="1" customHeight="1" x14ac:dyDescent="0.15">
      <c r="A101" s="292"/>
      <c r="B101" s="293"/>
      <c r="C101" s="297"/>
      <c r="D101" s="150" t="s">
        <v>146</v>
      </c>
      <c r="E101" s="35">
        <f>E11</f>
        <v>906</v>
      </c>
      <c r="F101" s="35">
        <f t="shared" ref="F101:I101" si="4">F11</f>
        <v>0</v>
      </c>
      <c r="G101" s="35">
        <f t="shared" si="4"/>
        <v>906</v>
      </c>
      <c r="H101" s="35">
        <f>H11</f>
        <v>0</v>
      </c>
      <c r="I101" s="37">
        <f t="shared" si="4"/>
        <v>906</v>
      </c>
    </row>
    <row r="102" spans="1:9" s="17" customFormat="1" ht="23.1" hidden="1" customHeight="1" thickBot="1" x14ac:dyDescent="0.2">
      <c r="A102" s="294"/>
      <c r="B102" s="295"/>
      <c r="C102" s="298" t="s">
        <v>20</v>
      </c>
      <c r="D102" s="258"/>
      <c r="E102" s="56">
        <f>E100+E101</f>
        <v>123939</v>
      </c>
      <c r="F102" s="107">
        <f>F100+F101</f>
        <v>0</v>
      </c>
      <c r="G102" s="107">
        <f>G100+G101</f>
        <v>123927</v>
      </c>
      <c r="H102" s="107">
        <f t="shared" ref="H102:I102" si="5">H100+H101</f>
        <v>12</v>
      </c>
      <c r="I102" s="60">
        <f t="shared" si="5"/>
        <v>123939</v>
      </c>
    </row>
    <row r="103" spans="1:9" s="17" customFormat="1" ht="23.1" customHeight="1" x14ac:dyDescent="0.15">
      <c r="A103" s="299" t="s">
        <v>139</v>
      </c>
      <c r="B103" s="300"/>
      <c r="C103" s="301"/>
      <c r="D103" s="158" t="s">
        <v>18</v>
      </c>
      <c r="E103" s="105">
        <f>E15+E96</f>
        <v>623750</v>
      </c>
      <c r="F103" s="106">
        <f>F15+F96</f>
        <v>8875</v>
      </c>
      <c r="G103" s="106">
        <f>G15+G96</f>
        <v>632593</v>
      </c>
      <c r="H103" s="106">
        <f>H15</f>
        <v>32</v>
      </c>
      <c r="I103" s="172">
        <f t="shared" ref="I103" si="6">I15+I96</f>
        <v>632625</v>
      </c>
    </row>
    <row r="104" spans="1:9" s="17" customFormat="1" ht="23.1" customHeight="1" x14ac:dyDescent="0.15">
      <c r="A104" s="199"/>
      <c r="B104" s="200"/>
      <c r="C104" s="302"/>
      <c r="D104" s="108" t="s">
        <v>19</v>
      </c>
      <c r="E104" s="47">
        <f>E16</f>
        <v>287398</v>
      </c>
      <c r="F104" s="109">
        <f t="shared" ref="F104:I104" si="7">F16</f>
        <v>11163</v>
      </c>
      <c r="G104" s="109">
        <f t="shared" si="7"/>
        <v>298553</v>
      </c>
      <c r="H104" s="110">
        <f t="shared" si="7"/>
        <v>8</v>
      </c>
      <c r="I104" s="173">
        <f t="shared" si="7"/>
        <v>298561</v>
      </c>
    </row>
    <row r="105" spans="1:9" s="17" customFormat="1" ht="23.1" customHeight="1" thickBot="1" x14ac:dyDescent="0.2">
      <c r="A105" s="303"/>
      <c r="B105" s="304"/>
      <c r="C105" s="305"/>
      <c r="D105" s="111" t="s">
        <v>22</v>
      </c>
      <c r="E105" s="56">
        <f>E103+E104</f>
        <v>911148</v>
      </c>
      <c r="F105" s="107">
        <f t="shared" ref="F105:I105" si="8">F103+F104</f>
        <v>20038</v>
      </c>
      <c r="G105" s="107">
        <f t="shared" si="8"/>
        <v>931146</v>
      </c>
      <c r="H105" s="112">
        <f t="shared" si="8"/>
        <v>40</v>
      </c>
      <c r="I105" s="60">
        <f t="shared" si="8"/>
        <v>931186</v>
      </c>
    </row>
    <row r="106" spans="1:9" s="17" customFormat="1" ht="23.1" customHeight="1" thickBot="1" x14ac:dyDescent="0.2">
      <c r="A106" s="284" t="s">
        <v>141</v>
      </c>
      <c r="B106" s="285"/>
      <c r="C106" s="285"/>
      <c r="D106" s="319"/>
      <c r="E106" s="81">
        <f>E88+E95+E96</f>
        <v>1100458</v>
      </c>
      <c r="F106" s="81">
        <f>F88+F95+F96</f>
        <v>20249</v>
      </c>
      <c r="G106" s="81">
        <f>G88+G95+G96</f>
        <v>1120655</v>
      </c>
      <c r="H106" s="81">
        <f>H88</f>
        <v>52</v>
      </c>
      <c r="I106" s="86">
        <f>I88+I95+I96</f>
        <v>1120707</v>
      </c>
    </row>
    <row r="107" spans="1:9" s="17" customFormat="1" ht="23.1" customHeight="1" thickBot="1" x14ac:dyDescent="0.2">
      <c r="A107" s="284" t="s">
        <v>85</v>
      </c>
      <c r="B107" s="285"/>
      <c r="C107" s="285"/>
      <c r="D107" s="319"/>
      <c r="E107" s="83">
        <f>E89+E95+E96</f>
        <v>1742251</v>
      </c>
      <c r="F107" s="83">
        <f>F89+F95+F96</f>
        <v>20315</v>
      </c>
      <c r="G107" s="84" t="s">
        <v>119</v>
      </c>
      <c r="H107" s="84" t="s">
        <v>119</v>
      </c>
      <c r="I107" s="86">
        <f>I89+I95+I96</f>
        <v>1762566</v>
      </c>
    </row>
    <row r="108" spans="1:9" s="17" customFormat="1" ht="23.1" customHeight="1" thickBot="1" x14ac:dyDescent="0.2">
      <c r="A108" s="284" t="s">
        <v>98</v>
      </c>
      <c r="B108" s="285"/>
      <c r="C108" s="285"/>
      <c r="D108" s="319"/>
      <c r="E108" s="113">
        <f>IF(I105=0,0,IF(I103=0,0,I103/I105))</f>
        <v>0.67937554903102071</v>
      </c>
      <c r="F108" s="103"/>
      <c r="G108" s="103"/>
      <c r="H108" s="103"/>
      <c r="I108" s="103"/>
    </row>
    <row r="109" spans="1:9" s="17" customFormat="1" ht="21.95" customHeight="1" x14ac:dyDescent="0.15">
      <c r="A109" s="114"/>
      <c r="B109" s="114"/>
      <c r="C109" s="115"/>
      <c r="D109" s="115"/>
      <c r="E109" s="115"/>
      <c r="F109" s="115"/>
      <c r="G109" s="115"/>
      <c r="H109" s="115"/>
      <c r="I109" s="115"/>
    </row>
    <row r="110" spans="1:9" s="17" customFormat="1" ht="21.95" customHeight="1" x14ac:dyDescent="0.15">
      <c r="A110" s="114"/>
      <c r="B110" s="114"/>
      <c r="C110" s="115"/>
      <c r="D110" s="115"/>
      <c r="E110" s="115"/>
      <c r="F110" s="115"/>
      <c r="G110" s="115"/>
      <c r="H110" s="115"/>
      <c r="I110" s="115"/>
    </row>
    <row r="111" spans="1:9" s="17" customFormat="1" ht="21.95" hidden="1" customHeight="1" x14ac:dyDescent="0.15">
      <c r="A111" s="114"/>
      <c r="B111" s="114"/>
      <c r="C111" s="115"/>
      <c r="D111" s="115"/>
      <c r="E111" s="115"/>
      <c r="F111" s="115"/>
      <c r="G111" s="115"/>
      <c r="H111" s="115"/>
      <c r="I111" s="115"/>
    </row>
    <row r="112" spans="1:9" s="17" customFormat="1" ht="21.95" hidden="1" customHeight="1" x14ac:dyDescent="0.15">
      <c r="A112" s="114"/>
      <c r="B112" s="114"/>
      <c r="C112" s="115"/>
      <c r="D112" s="115"/>
      <c r="E112" s="115"/>
      <c r="F112" s="115"/>
      <c r="G112" s="115"/>
      <c r="H112" s="115"/>
      <c r="I112" s="115"/>
    </row>
    <row r="113" spans="1:9" s="17" customFormat="1" ht="21.95" hidden="1" customHeight="1" x14ac:dyDescent="0.15">
      <c r="A113" s="114"/>
      <c r="B113" s="114"/>
      <c r="C113" s="115"/>
      <c r="D113" s="115"/>
      <c r="E113" s="115"/>
      <c r="F113" s="115"/>
      <c r="G113" s="115"/>
      <c r="H113" s="115"/>
      <c r="I113" s="115"/>
    </row>
    <row r="114" spans="1:9" ht="9.75" hidden="1" customHeight="1" x14ac:dyDescent="0.15">
      <c r="A114" s="116"/>
      <c r="B114" s="116"/>
      <c r="C114" s="116"/>
      <c r="D114" s="116"/>
      <c r="E114" s="116"/>
      <c r="F114" s="116"/>
      <c r="G114" s="116"/>
      <c r="H114" s="116"/>
      <c r="I114" s="116"/>
    </row>
    <row r="115" spans="1:9" ht="28.5" x14ac:dyDescent="0.3">
      <c r="A115" s="320" t="str">
        <f>A1</f>
        <v>検査関係業務量報告</v>
      </c>
      <c r="B115" s="320"/>
      <c r="C115" s="320"/>
      <c r="D115" s="320"/>
      <c r="E115" s="320"/>
      <c r="F115" s="320"/>
      <c r="G115" s="320"/>
      <c r="H115" s="320"/>
      <c r="I115" s="320"/>
    </row>
    <row r="116" spans="1:9" ht="12.75" customHeight="1" x14ac:dyDescent="0.3">
      <c r="A116" s="61"/>
      <c r="B116" s="61"/>
      <c r="C116" s="61"/>
      <c r="D116" s="61"/>
      <c r="E116" s="61"/>
      <c r="F116" s="61"/>
      <c r="G116" s="61"/>
      <c r="H116" s="61"/>
      <c r="I116" s="61"/>
    </row>
    <row r="117" spans="1:9" ht="15.75" customHeight="1" x14ac:dyDescent="0.2">
      <c r="A117" s="62"/>
      <c r="B117" s="63"/>
      <c r="C117" s="63"/>
      <c r="F117" s="7"/>
      <c r="G117" s="7"/>
      <c r="H117" s="8"/>
      <c r="I117" s="259" t="str">
        <f>IF(I3="","",I3)</f>
        <v/>
      </c>
    </row>
    <row r="118" spans="1:9" ht="23.25" customHeight="1" x14ac:dyDescent="0.15">
      <c r="A118" s="260" t="str">
        <f>A4</f>
        <v>令和 3年 5月</v>
      </c>
      <c r="B118" s="261"/>
      <c r="C118" s="261"/>
      <c r="D118" s="261"/>
      <c r="E118" s="261"/>
      <c r="F118" s="261"/>
      <c r="G118" s="261"/>
      <c r="H118" s="261"/>
      <c r="I118" s="259"/>
    </row>
    <row r="119" spans="1:9" ht="20.25" customHeight="1" x14ac:dyDescent="0.15">
      <c r="A119" s="64" t="str">
        <f>A5</f>
        <v>全国計</v>
      </c>
      <c r="B119" s="65"/>
      <c r="C119" s="65"/>
      <c r="D119" s="65"/>
      <c r="E119" s="10"/>
      <c r="F119" s="11"/>
      <c r="G119" s="11"/>
      <c r="H119" s="11"/>
      <c r="I119" s="14" t="s">
        <v>99</v>
      </c>
    </row>
    <row r="120" spans="1:9" s="17" customFormat="1" ht="9.9499999999999993" customHeight="1" x14ac:dyDescent="0.15"/>
    <row r="121" spans="1:9" s="17" customFormat="1" ht="19.5" customHeight="1" thickBot="1" x14ac:dyDescent="0.2">
      <c r="A121" s="90" t="s">
        <v>100</v>
      </c>
    </row>
    <row r="122" spans="1:9" s="17" customFormat="1" ht="18.75" customHeight="1" thickBot="1" x14ac:dyDescent="0.2">
      <c r="A122" s="287" t="s">
        <v>115</v>
      </c>
      <c r="B122" s="288"/>
      <c r="C122" s="288"/>
      <c r="D122" s="289"/>
      <c r="E122" s="155" t="s">
        <v>8</v>
      </c>
      <c r="F122" s="94" t="s">
        <v>9</v>
      </c>
      <c r="G122" s="94" t="s">
        <v>10</v>
      </c>
      <c r="H122" s="94" t="s">
        <v>11</v>
      </c>
      <c r="I122" s="95" t="s">
        <v>90</v>
      </c>
    </row>
    <row r="123" spans="1:9" s="17" customFormat="1" ht="18.95" customHeight="1" x14ac:dyDescent="0.15">
      <c r="A123" s="311" t="s">
        <v>33</v>
      </c>
      <c r="B123" s="312"/>
      <c r="C123" s="313"/>
      <c r="D123" s="314"/>
      <c r="E123" s="105">
        <f>E29</f>
        <v>391015</v>
      </c>
      <c r="F123" s="105">
        <f>F29</f>
        <v>7</v>
      </c>
      <c r="G123" s="117" t="s">
        <v>127</v>
      </c>
      <c r="H123" s="117" t="s">
        <v>147</v>
      </c>
      <c r="I123" s="172">
        <f>I29</f>
        <v>391022</v>
      </c>
    </row>
    <row r="124" spans="1:9" s="17" customFormat="1" ht="18.75" customHeight="1" x14ac:dyDescent="0.15">
      <c r="A124" s="315"/>
      <c r="B124" s="316"/>
      <c r="C124" s="204" t="s">
        <v>101</v>
      </c>
      <c r="D124" s="203"/>
      <c r="E124" s="35">
        <v>558</v>
      </c>
      <c r="F124" s="36">
        <v>0</v>
      </c>
      <c r="G124" s="46" t="s">
        <v>78</v>
      </c>
      <c r="H124" s="46" t="s">
        <v>148</v>
      </c>
      <c r="I124" s="37">
        <v>558</v>
      </c>
    </row>
    <row r="125" spans="1:9" s="17" customFormat="1" ht="18.95" customHeight="1" thickBot="1" x14ac:dyDescent="0.2">
      <c r="A125" s="317"/>
      <c r="B125" s="318"/>
      <c r="C125" s="298" t="s">
        <v>102</v>
      </c>
      <c r="D125" s="258"/>
      <c r="E125" s="112">
        <f>E123-E124</f>
        <v>390457</v>
      </c>
      <c r="F125" s="112">
        <f>F123-F124</f>
        <v>7</v>
      </c>
      <c r="G125" s="58" t="s">
        <v>78</v>
      </c>
      <c r="H125" s="58" t="s">
        <v>127</v>
      </c>
      <c r="I125" s="60">
        <f>I123-I124</f>
        <v>390464</v>
      </c>
    </row>
    <row r="126" spans="1:9" s="17" customFormat="1" ht="9.75" customHeight="1" x14ac:dyDescent="0.15">
      <c r="A126" s="103"/>
      <c r="B126" s="103"/>
      <c r="C126" s="103"/>
      <c r="D126" s="103"/>
      <c r="E126" s="103"/>
      <c r="F126" s="103"/>
      <c r="G126" s="103"/>
      <c r="H126" s="103"/>
      <c r="I126" s="103"/>
    </row>
    <row r="127" spans="1:9" ht="18" customHeight="1" thickBot="1" x14ac:dyDescent="0.2">
      <c r="A127" s="118" t="s">
        <v>150</v>
      </c>
      <c r="B127" s="118"/>
      <c r="C127" s="118"/>
      <c r="D127" s="103"/>
      <c r="E127" s="116"/>
      <c r="F127" s="116"/>
      <c r="G127" s="116"/>
      <c r="H127" s="116"/>
      <c r="I127" s="119"/>
    </row>
    <row r="128" spans="1:9" ht="21.95" customHeight="1" x14ac:dyDescent="0.15">
      <c r="A128" s="120"/>
      <c r="B128" s="121"/>
      <c r="C128" s="329" t="s">
        <v>104</v>
      </c>
      <c r="D128" s="330"/>
      <c r="E128" s="331" t="s">
        <v>105</v>
      </c>
      <c r="F128" s="329" t="s">
        <v>106</v>
      </c>
      <c r="G128" s="330"/>
      <c r="H128" s="333" t="s">
        <v>20</v>
      </c>
      <c r="I128" s="334"/>
    </row>
    <row r="129" spans="1:9" ht="21.95" customHeight="1" thickBot="1" x14ac:dyDescent="0.2">
      <c r="A129" s="122"/>
      <c r="B129" s="123"/>
      <c r="C129" s="124" t="s">
        <v>107</v>
      </c>
      <c r="D129" s="125" t="s">
        <v>108</v>
      </c>
      <c r="E129" s="332"/>
      <c r="F129" s="126" t="s">
        <v>107</v>
      </c>
      <c r="G129" s="127" t="s">
        <v>108</v>
      </c>
      <c r="H129" s="335"/>
      <c r="I129" s="336"/>
    </row>
    <row r="130" spans="1:9" ht="21.95" customHeight="1" x14ac:dyDescent="0.15">
      <c r="A130" s="337" t="s">
        <v>109</v>
      </c>
      <c r="B130" s="338"/>
      <c r="C130" s="128">
        <v>1016840</v>
      </c>
      <c r="D130" s="129">
        <v>94260</v>
      </c>
      <c r="E130" s="130">
        <v>10932</v>
      </c>
      <c r="F130" s="128">
        <v>288</v>
      </c>
      <c r="G130" s="129">
        <v>1</v>
      </c>
      <c r="H130" s="339">
        <v>1122321</v>
      </c>
      <c r="I130" s="340"/>
    </row>
    <row r="131" spans="1:9" ht="21.95" customHeight="1" thickBot="1" x14ac:dyDescent="0.2">
      <c r="A131" s="321" t="s">
        <v>110</v>
      </c>
      <c r="B131" s="322"/>
      <c r="C131" s="131">
        <v>238</v>
      </c>
      <c r="D131" s="132">
        <v>0</v>
      </c>
      <c r="E131" s="133">
        <v>0</v>
      </c>
      <c r="F131" s="131">
        <v>0</v>
      </c>
      <c r="G131" s="132">
        <v>0</v>
      </c>
      <c r="H131" s="323">
        <v>238</v>
      </c>
      <c r="I131" s="324"/>
    </row>
    <row r="132" spans="1:9" ht="21.95" customHeight="1" thickBot="1" x14ac:dyDescent="0.2">
      <c r="A132" s="325" t="s">
        <v>111</v>
      </c>
      <c r="B132" s="326"/>
      <c r="C132" s="134">
        <v>6526545700</v>
      </c>
      <c r="D132" s="135">
        <v>501113800</v>
      </c>
      <c r="E132" s="134">
        <v>54368200</v>
      </c>
      <c r="F132" s="136">
        <v>835200</v>
      </c>
      <c r="G132" s="86">
        <v>4400</v>
      </c>
      <c r="H132" s="327">
        <v>7082867300</v>
      </c>
      <c r="I132" s="328"/>
    </row>
    <row r="133" spans="1:9" s="17" customFormat="1" ht="21.95" customHeight="1" x14ac:dyDescent="0.15">
      <c r="A133" s="114"/>
      <c r="B133" s="114"/>
      <c r="C133" s="115"/>
      <c r="D133" s="115"/>
      <c r="E133" s="115"/>
      <c r="F133" s="115"/>
      <c r="G133" s="115"/>
      <c r="H133" s="115"/>
      <c r="I133" s="115"/>
    </row>
    <row r="134" spans="1:9" s="17" customFormat="1" ht="21.95" customHeight="1" x14ac:dyDescent="0.15">
      <c r="A134" s="114"/>
      <c r="B134" s="114"/>
      <c r="C134" s="115"/>
      <c r="D134" s="115"/>
      <c r="E134" s="115"/>
      <c r="F134" s="115"/>
      <c r="G134" s="115"/>
      <c r="H134" s="115"/>
      <c r="I134" s="115"/>
    </row>
    <row r="135" spans="1:9" s="17" customFormat="1" ht="21.95" customHeight="1" x14ac:dyDescent="0.15">
      <c r="A135" s="114"/>
      <c r="B135" s="114"/>
      <c r="C135" s="115"/>
      <c r="D135" s="115"/>
      <c r="E135" s="115"/>
      <c r="F135" s="115"/>
      <c r="G135" s="115"/>
      <c r="H135" s="115"/>
      <c r="I135" s="115"/>
    </row>
    <row r="136" spans="1:9" s="17" customFormat="1" ht="21.95" customHeight="1" x14ac:dyDescent="0.15">
      <c r="A136" s="114"/>
      <c r="B136" s="114"/>
      <c r="C136" s="115"/>
      <c r="D136" s="115"/>
      <c r="E136" s="115"/>
      <c r="F136" s="115"/>
      <c r="G136" s="115"/>
      <c r="H136" s="115"/>
      <c r="I136" s="115"/>
    </row>
    <row r="137" spans="1:9" s="17" customFormat="1" ht="21.95" customHeight="1" x14ac:dyDescent="0.15">
      <c r="A137" s="114"/>
      <c r="B137" s="114"/>
      <c r="C137" s="115"/>
      <c r="D137" s="115"/>
      <c r="E137" s="115"/>
      <c r="F137" s="115"/>
      <c r="G137" s="115"/>
      <c r="H137" s="115"/>
      <c r="I137" s="115"/>
    </row>
    <row r="138" spans="1:9" s="17" customFormat="1" ht="21.95" customHeight="1" x14ac:dyDescent="0.15">
      <c r="A138" s="114"/>
      <c r="B138" s="114"/>
      <c r="C138" s="115"/>
      <c r="D138" s="115"/>
      <c r="E138" s="115"/>
      <c r="F138" s="115"/>
      <c r="G138" s="115"/>
      <c r="H138" s="115"/>
      <c r="I138" s="115"/>
    </row>
    <row r="139" spans="1:9" s="17" customFormat="1" ht="21.95" customHeight="1" x14ac:dyDescent="0.15">
      <c r="A139" s="114"/>
      <c r="B139" s="114"/>
      <c r="C139" s="115"/>
      <c r="D139" s="115"/>
      <c r="E139" s="115"/>
      <c r="F139" s="115"/>
      <c r="G139" s="115"/>
      <c r="H139" s="115"/>
      <c r="I139" s="115"/>
    </row>
    <row r="140" spans="1:9" s="17" customFormat="1" ht="21.95" customHeight="1" x14ac:dyDescent="0.15">
      <c r="A140" s="114"/>
      <c r="B140" s="114"/>
      <c r="C140" s="115"/>
      <c r="D140" s="115"/>
      <c r="E140" s="115"/>
      <c r="F140" s="115"/>
      <c r="G140" s="115"/>
      <c r="H140" s="115"/>
      <c r="I140" s="115"/>
    </row>
    <row r="141" spans="1:9" s="17" customFormat="1" ht="21.95" customHeight="1" x14ac:dyDescent="0.15">
      <c r="A141" s="114"/>
      <c r="B141" s="114"/>
      <c r="C141" s="115"/>
      <c r="D141" s="115"/>
      <c r="E141" s="115"/>
      <c r="F141" s="115"/>
      <c r="G141" s="115"/>
      <c r="H141" s="115"/>
      <c r="I141" s="115"/>
    </row>
    <row r="142" spans="1:9" s="17" customFormat="1" ht="21.95" customHeight="1" x14ac:dyDescent="0.15">
      <c r="A142" s="114"/>
      <c r="B142" s="114"/>
      <c r="C142" s="115"/>
      <c r="D142" s="115"/>
      <c r="E142" s="115"/>
      <c r="F142" s="115"/>
      <c r="G142" s="115"/>
      <c r="H142" s="115"/>
      <c r="I142" s="115"/>
    </row>
    <row r="143" spans="1:9" s="17" customFormat="1" ht="21.95" customHeight="1" x14ac:dyDescent="0.15">
      <c r="A143" s="114"/>
      <c r="B143" s="114"/>
      <c r="C143" s="115"/>
      <c r="D143" s="115"/>
      <c r="E143" s="115"/>
      <c r="F143" s="115"/>
      <c r="G143" s="115"/>
      <c r="H143" s="115"/>
      <c r="I143" s="115"/>
    </row>
    <row r="144" spans="1:9" s="17" customFormat="1" ht="21.95" customHeight="1" x14ac:dyDescent="0.15">
      <c r="A144" s="114"/>
      <c r="B144" s="114"/>
      <c r="C144" s="115"/>
      <c r="D144" s="115"/>
      <c r="E144" s="115"/>
      <c r="F144" s="115"/>
      <c r="G144" s="115"/>
      <c r="H144" s="115"/>
      <c r="I144" s="115"/>
    </row>
    <row r="145" spans="1:9" s="17" customFormat="1" ht="21.95" customHeight="1" x14ac:dyDescent="0.15">
      <c r="A145" s="114"/>
      <c r="B145" s="114"/>
      <c r="C145" s="115"/>
      <c r="D145" s="115"/>
      <c r="E145" s="115"/>
      <c r="F145" s="115"/>
      <c r="G145" s="115"/>
      <c r="H145" s="115"/>
      <c r="I145" s="115"/>
    </row>
    <row r="146" spans="1:9" s="17" customFormat="1" ht="21.95" customHeight="1" x14ac:dyDescent="0.15">
      <c r="A146" s="114"/>
      <c r="B146" s="114"/>
      <c r="C146" s="115"/>
      <c r="D146" s="115"/>
      <c r="E146" s="115"/>
      <c r="F146" s="115"/>
      <c r="G146" s="115"/>
      <c r="H146" s="115"/>
      <c r="I146" s="115"/>
    </row>
    <row r="147" spans="1:9" s="17" customFormat="1" ht="21.95" customHeight="1" x14ac:dyDescent="0.15">
      <c r="A147" s="114"/>
      <c r="B147" s="114"/>
      <c r="C147" s="115"/>
      <c r="D147" s="115"/>
      <c r="E147" s="115"/>
      <c r="F147" s="115"/>
      <c r="G147" s="115"/>
      <c r="H147" s="115"/>
      <c r="I147" s="115"/>
    </row>
    <row r="148" spans="1:9" s="17" customFormat="1" ht="21.95" customHeight="1" x14ac:dyDescent="0.15">
      <c r="A148" s="114"/>
      <c r="B148" s="114"/>
      <c r="C148" s="115"/>
      <c r="D148" s="115"/>
      <c r="E148" s="115"/>
      <c r="F148" s="115"/>
      <c r="G148" s="115"/>
      <c r="H148" s="115"/>
      <c r="I148" s="115"/>
    </row>
    <row r="149" spans="1:9" s="17" customFormat="1" ht="21.95" customHeight="1" x14ac:dyDescent="0.15">
      <c r="A149" s="114"/>
      <c r="B149" s="114"/>
      <c r="C149" s="115"/>
      <c r="D149" s="115"/>
      <c r="E149" s="115"/>
      <c r="F149" s="115"/>
      <c r="G149" s="115"/>
      <c r="H149" s="115"/>
      <c r="I149" s="115"/>
    </row>
    <row r="150" spans="1:9" s="17" customFormat="1" ht="21.95" customHeight="1" x14ac:dyDescent="0.15">
      <c r="A150" s="114"/>
      <c r="B150" s="114"/>
      <c r="C150" s="115"/>
      <c r="D150" s="115"/>
      <c r="E150" s="115"/>
      <c r="F150" s="115"/>
      <c r="G150" s="115"/>
      <c r="H150" s="115"/>
      <c r="I150" s="115"/>
    </row>
    <row r="151" spans="1:9" s="17" customFormat="1" ht="21.95" customHeight="1" x14ac:dyDescent="0.15">
      <c r="A151" s="114"/>
      <c r="B151" s="114"/>
      <c r="C151" s="115"/>
      <c r="D151" s="115"/>
      <c r="E151" s="115"/>
      <c r="F151" s="115"/>
      <c r="G151" s="115"/>
      <c r="H151" s="115"/>
      <c r="I151" s="115"/>
    </row>
    <row r="152" spans="1:9" s="17" customFormat="1" ht="21.95" customHeight="1" x14ac:dyDescent="0.15">
      <c r="A152" s="114"/>
      <c r="B152" s="114"/>
      <c r="C152" s="115"/>
      <c r="D152" s="115"/>
      <c r="E152" s="115"/>
      <c r="F152" s="115"/>
      <c r="G152" s="115"/>
      <c r="H152" s="115"/>
      <c r="I152" s="115"/>
    </row>
    <row r="153" spans="1:9" s="17" customFormat="1" ht="21.95" customHeight="1" x14ac:dyDescent="0.15">
      <c r="A153" s="114"/>
      <c r="B153" s="114"/>
      <c r="C153" s="115"/>
      <c r="D153" s="115"/>
      <c r="E153" s="115"/>
      <c r="F153" s="115"/>
      <c r="G153" s="115"/>
      <c r="H153" s="115"/>
      <c r="I153" s="115"/>
    </row>
    <row r="154" spans="1:9" s="17" customFormat="1" ht="21.95" customHeight="1" x14ac:dyDescent="0.15">
      <c r="A154" s="114"/>
      <c r="B154" s="114"/>
      <c r="C154" s="115"/>
      <c r="D154" s="115"/>
      <c r="E154" s="115"/>
      <c r="F154" s="115"/>
      <c r="G154" s="115"/>
      <c r="H154" s="115"/>
      <c r="I154" s="115"/>
    </row>
    <row r="155" spans="1:9" s="17" customFormat="1" ht="21.95" customHeight="1" x14ac:dyDescent="0.15">
      <c r="A155" s="114"/>
      <c r="B155" s="114"/>
      <c r="C155" s="115"/>
      <c r="D155" s="115"/>
      <c r="E155" s="115"/>
      <c r="F155" s="115"/>
      <c r="G155" s="115"/>
      <c r="H155" s="115"/>
      <c r="I155" s="115"/>
    </row>
    <row r="156" spans="1:9" s="17" customFormat="1" ht="21.95" customHeight="1" x14ac:dyDescent="0.15">
      <c r="A156" s="114"/>
      <c r="B156" s="114"/>
      <c r="C156" s="115"/>
      <c r="D156" s="115"/>
      <c r="E156" s="115"/>
      <c r="F156" s="115"/>
      <c r="G156" s="115"/>
      <c r="H156" s="115"/>
      <c r="I156" s="115"/>
    </row>
    <row r="157" spans="1:9" s="17" customFormat="1" ht="21.95" customHeight="1" x14ac:dyDescent="0.15">
      <c r="A157" s="114"/>
      <c r="B157" s="114"/>
      <c r="C157" s="115"/>
      <c r="D157" s="115"/>
      <c r="E157" s="115"/>
      <c r="F157" s="115"/>
      <c r="G157" s="115"/>
      <c r="H157" s="115"/>
      <c r="I157" s="115"/>
    </row>
    <row r="158" spans="1:9" s="17" customFormat="1" ht="21.95" customHeight="1" x14ac:dyDescent="0.15">
      <c r="A158" s="114"/>
      <c r="B158" s="114"/>
      <c r="C158" s="115"/>
      <c r="D158" s="115"/>
      <c r="E158" s="115"/>
      <c r="F158" s="115"/>
      <c r="G158" s="115"/>
      <c r="H158" s="115"/>
      <c r="I158" s="115"/>
    </row>
    <row r="159" spans="1:9" s="17" customFormat="1" ht="21.95" customHeight="1" x14ac:dyDescent="0.15">
      <c r="A159" s="114"/>
      <c r="B159" s="114"/>
      <c r="C159" s="115"/>
      <c r="D159" s="115"/>
      <c r="E159" s="115"/>
      <c r="F159" s="115"/>
      <c r="G159" s="115"/>
      <c r="H159" s="115"/>
      <c r="I159" s="115"/>
    </row>
    <row r="160" spans="1:9" s="17" customFormat="1" ht="21.95" customHeight="1" x14ac:dyDescent="0.15">
      <c r="A160" s="114"/>
      <c r="B160" s="114"/>
      <c r="C160" s="115"/>
      <c r="D160" s="115"/>
      <c r="E160" s="115"/>
      <c r="F160" s="115"/>
      <c r="G160" s="115"/>
      <c r="H160" s="115"/>
      <c r="I160" s="115"/>
    </row>
    <row r="161" spans="1:9" s="17" customFormat="1" ht="21.95" customHeight="1" x14ac:dyDescent="0.15">
      <c r="A161" s="114"/>
      <c r="B161" s="114"/>
      <c r="C161" s="115"/>
      <c r="D161" s="115"/>
      <c r="E161" s="115"/>
      <c r="F161" s="115"/>
      <c r="G161" s="115"/>
      <c r="H161" s="115"/>
      <c r="I161" s="115"/>
    </row>
    <row r="162" spans="1:9" s="17" customFormat="1" ht="21.95" customHeight="1" x14ac:dyDescent="0.15">
      <c r="A162" s="114"/>
      <c r="B162" s="114"/>
      <c r="C162" s="115"/>
      <c r="D162" s="115"/>
      <c r="E162" s="115"/>
      <c r="F162" s="115"/>
      <c r="G162" s="115"/>
      <c r="H162" s="115"/>
      <c r="I162" s="115"/>
    </row>
    <row r="163" spans="1:9" s="17" customFormat="1" ht="21.95" customHeight="1" x14ac:dyDescent="0.15">
      <c r="A163" s="114"/>
      <c r="B163" s="114"/>
      <c r="C163" s="115"/>
      <c r="D163" s="115"/>
      <c r="E163" s="115"/>
      <c r="F163" s="115"/>
      <c r="G163" s="115"/>
      <c r="H163" s="115"/>
      <c r="I163" s="115"/>
    </row>
    <row r="164" spans="1:9" s="17" customFormat="1" ht="21.95" customHeight="1" x14ac:dyDescent="0.15">
      <c r="A164" s="114"/>
      <c r="B164" s="114"/>
      <c r="C164" s="115"/>
      <c r="D164" s="115"/>
      <c r="E164" s="115"/>
      <c r="F164" s="115"/>
      <c r="G164" s="115"/>
      <c r="H164" s="115"/>
      <c r="I164" s="115"/>
    </row>
    <row r="165" spans="1:9" s="17" customFormat="1" ht="21.95" customHeight="1" x14ac:dyDescent="0.15">
      <c r="A165" s="114"/>
      <c r="B165" s="114"/>
      <c r="C165" s="115"/>
      <c r="D165" s="115"/>
      <c r="E165" s="115"/>
      <c r="F165" s="115"/>
      <c r="G165" s="115"/>
      <c r="H165" s="115"/>
      <c r="I165" s="115"/>
    </row>
    <row r="166" spans="1:9" s="17" customFormat="1" ht="21.95" customHeight="1" x14ac:dyDescent="0.15">
      <c r="A166" s="114"/>
      <c r="B166" s="114"/>
      <c r="C166" s="115"/>
      <c r="D166" s="115"/>
      <c r="E166" s="115"/>
      <c r="F166" s="115"/>
      <c r="G166" s="115"/>
      <c r="H166" s="115"/>
      <c r="I166" s="115"/>
    </row>
    <row r="167" spans="1:9" s="17" customFormat="1" ht="21.95" customHeight="1" x14ac:dyDescent="0.15">
      <c r="A167" s="114"/>
      <c r="B167" s="114"/>
      <c r="C167" s="115"/>
      <c r="D167" s="115"/>
      <c r="E167" s="115"/>
      <c r="F167" s="115"/>
      <c r="G167" s="115"/>
      <c r="H167" s="115"/>
      <c r="I167" s="115"/>
    </row>
    <row r="168" spans="1:9" s="17" customFormat="1" ht="21.95" customHeight="1" x14ac:dyDescent="0.15">
      <c r="A168" s="114"/>
      <c r="B168" s="114"/>
      <c r="C168" s="115"/>
      <c r="D168" s="115"/>
      <c r="E168" s="115"/>
      <c r="F168" s="115"/>
      <c r="G168" s="115"/>
      <c r="H168" s="115"/>
      <c r="I168" s="115"/>
    </row>
    <row r="169" spans="1:9" s="17" customFormat="1" ht="21.95" customHeight="1" x14ac:dyDescent="0.15">
      <c r="A169" s="114"/>
      <c r="B169" s="114"/>
      <c r="C169" s="115"/>
      <c r="D169" s="115"/>
      <c r="E169" s="115"/>
      <c r="F169" s="115"/>
      <c r="G169" s="115"/>
      <c r="H169" s="115"/>
      <c r="I169" s="115"/>
    </row>
    <row r="170" spans="1:9" s="17" customFormat="1" ht="21.95" customHeight="1" x14ac:dyDescent="0.15">
      <c r="A170" s="114"/>
      <c r="B170" s="114"/>
      <c r="C170" s="115"/>
      <c r="D170" s="115"/>
      <c r="E170" s="115"/>
      <c r="F170" s="115"/>
      <c r="G170" s="115"/>
      <c r="H170" s="115"/>
      <c r="I170" s="115"/>
    </row>
  </sheetData>
  <mergeCells count="109">
    <mergeCell ref="A15:C17"/>
    <mergeCell ref="A18:C18"/>
    <mergeCell ref="A19:C21"/>
    <mergeCell ref="A22:D22"/>
    <mergeCell ref="C23:D23"/>
    <mergeCell ref="C25:D25"/>
    <mergeCell ref="A1:I1"/>
    <mergeCell ref="I3:I4"/>
    <mergeCell ref="A4:H4"/>
    <mergeCell ref="A9:D9"/>
    <mergeCell ref="A10:B14"/>
    <mergeCell ref="C10:C11"/>
    <mergeCell ref="C12:C13"/>
    <mergeCell ref="C14:D14"/>
    <mergeCell ref="A33:B37"/>
    <mergeCell ref="C33:D33"/>
    <mergeCell ref="C34:D34"/>
    <mergeCell ref="C35:D35"/>
    <mergeCell ref="C36:D36"/>
    <mergeCell ref="C37:D37"/>
    <mergeCell ref="A26:C28"/>
    <mergeCell ref="A29:D29"/>
    <mergeCell ref="A30:B30"/>
    <mergeCell ref="C30:D30"/>
    <mergeCell ref="A32:B32"/>
    <mergeCell ref="C32:D32"/>
    <mergeCell ref="A48:B52"/>
    <mergeCell ref="C48:D48"/>
    <mergeCell ref="C50:D50"/>
    <mergeCell ref="C51:D51"/>
    <mergeCell ref="C52:D52"/>
    <mergeCell ref="A53:D53"/>
    <mergeCell ref="A38:D38"/>
    <mergeCell ref="A39:D39"/>
    <mergeCell ref="A40:D40"/>
    <mergeCell ref="A41:B47"/>
    <mergeCell ref="C41:D41"/>
    <mergeCell ref="C42:D42"/>
    <mergeCell ref="C43:D43"/>
    <mergeCell ref="C45:D45"/>
    <mergeCell ref="C46:D46"/>
    <mergeCell ref="C47:D47"/>
    <mergeCell ref="A54:D54"/>
    <mergeCell ref="A55:I55"/>
    <mergeCell ref="I57:I58"/>
    <mergeCell ref="A58:H58"/>
    <mergeCell ref="A60:D60"/>
    <mergeCell ref="A61:B64"/>
    <mergeCell ref="C61:D61"/>
    <mergeCell ref="C62:D62"/>
    <mergeCell ref="C63:D63"/>
    <mergeCell ref="C64:D64"/>
    <mergeCell ref="A65:B71"/>
    <mergeCell ref="C65:C66"/>
    <mergeCell ref="C67:C68"/>
    <mergeCell ref="C69:C70"/>
    <mergeCell ref="C71:D71"/>
    <mergeCell ref="A72:B76"/>
    <mergeCell ref="C72:D72"/>
    <mergeCell ref="C73:D73"/>
    <mergeCell ref="C74:D74"/>
    <mergeCell ref="C75:D75"/>
    <mergeCell ref="A82:B86"/>
    <mergeCell ref="C82:D82"/>
    <mergeCell ref="C84:D84"/>
    <mergeCell ref="C85:D85"/>
    <mergeCell ref="C86:D86"/>
    <mergeCell ref="A87:D87"/>
    <mergeCell ref="C76:D76"/>
    <mergeCell ref="A77:B81"/>
    <mergeCell ref="C77:D77"/>
    <mergeCell ref="C78:D78"/>
    <mergeCell ref="C79:D79"/>
    <mergeCell ref="C80:D80"/>
    <mergeCell ref="C81:D81"/>
    <mergeCell ref="A96:C96"/>
    <mergeCell ref="A99:D99"/>
    <mergeCell ref="A100:B102"/>
    <mergeCell ref="C100:C101"/>
    <mergeCell ref="C102:D102"/>
    <mergeCell ref="A103:C105"/>
    <mergeCell ref="A88:D88"/>
    <mergeCell ref="A89:D89"/>
    <mergeCell ref="A90:D90"/>
    <mergeCell ref="A91:D91"/>
    <mergeCell ref="A94:D94"/>
    <mergeCell ref="A95:B95"/>
    <mergeCell ref="A122:D122"/>
    <mergeCell ref="A123:D123"/>
    <mergeCell ref="A124:B124"/>
    <mergeCell ref="C124:D124"/>
    <mergeCell ref="A125:B125"/>
    <mergeCell ref="C125:D125"/>
    <mergeCell ref="A106:D106"/>
    <mergeCell ref="A107:D107"/>
    <mergeCell ref="A108:D108"/>
    <mergeCell ref="A115:I115"/>
    <mergeCell ref="I117:I118"/>
    <mergeCell ref="A118:H118"/>
    <mergeCell ref="A131:B131"/>
    <mergeCell ref="H131:I131"/>
    <mergeCell ref="A132:B132"/>
    <mergeCell ref="H132:I132"/>
    <mergeCell ref="C128:D128"/>
    <mergeCell ref="E128:E129"/>
    <mergeCell ref="F128:G128"/>
    <mergeCell ref="H128:I129"/>
    <mergeCell ref="A130:B130"/>
    <mergeCell ref="H130:I130"/>
  </mergeCells>
  <phoneticPr fontId="3"/>
  <printOptions horizontalCentered="1"/>
  <pageMargins left="0.78740157480314965" right="0.78740157480314965" top="0.78740157480314965" bottom="0.39370078740157483" header="0.51181102362204722" footer="0.51181102362204722"/>
  <pageSetup paperSize="9" scale="68" orientation="portrait" r:id="rId1"/>
  <headerFooter alignWithMargins="0"/>
  <rowBreaks count="2" manualBreakCount="2">
    <brk id="54" max="9" man="1"/>
    <brk id="114" max="9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4"/>
  <sheetViews>
    <sheetView zoomScale="70" zoomScaleNormal="70" zoomScaleSheetLayoutView="85" workbookViewId="0">
      <selection sqref="A1:I1"/>
    </sheetView>
  </sheetViews>
  <sheetFormatPr defaultRowHeight="13.5" x14ac:dyDescent="0.15"/>
  <cols>
    <col min="1" max="1" width="3.875" style="2" customWidth="1"/>
    <col min="2" max="2" width="6.5" style="2" customWidth="1"/>
    <col min="3" max="3" width="14.125" style="2" customWidth="1"/>
    <col min="4" max="4" width="16.75" style="2" customWidth="1"/>
    <col min="5" max="9" width="13.875" style="2" customWidth="1"/>
    <col min="10" max="10" width="4" style="2" customWidth="1"/>
    <col min="11" max="16384" width="9" style="2"/>
  </cols>
  <sheetData>
    <row r="1" spans="1:10" ht="28.5" x14ac:dyDescent="0.3">
      <c r="A1" s="205" t="s">
        <v>0</v>
      </c>
      <c r="B1" s="205"/>
      <c r="C1" s="205"/>
      <c r="D1" s="205"/>
      <c r="E1" s="205"/>
      <c r="F1" s="205"/>
      <c r="G1" s="205"/>
      <c r="H1" s="205"/>
      <c r="I1" s="205"/>
    </row>
    <row r="2" spans="1:10" ht="10.5" customHeight="1" x14ac:dyDescent="0.3">
      <c r="A2" s="3"/>
      <c r="B2" s="3"/>
      <c r="C2" s="3"/>
      <c r="D2" s="3"/>
      <c r="E2" s="3"/>
      <c r="F2" s="3"/>
      <c r="G2" s="3"/>
      <c r="H2" s="3"/>
      <c r="I2" s="3"/>
    </row>
    <row r="3" spans="1:10" ht="18" customHeight="1" x14ac:dyDescent="0.2">
      <c r="A3" s="4"/>
      <c r="B3" s="5"/>
      <c r="C3" s="5"/>
      <c r="D3" s="6"/>
      <c r="E3" s="6"/>
      <c r="F3" s="7"/>
      <c r="G3" s="7"/>
      <c r="H3" s="8"/>
      <c r="I3" s="174" t="s">
        <v>1</v>
      </c>
    </row>
    <row r="4" spans="1:10" ht="19.5" customHeight="1" x14ac:dyDescent="0.15">
      <c r="A4" s="207" t="s">
        <v>151</v>
      </c>
      <c r="B4" s="207"/>
      <c r="C4" s="207"/>
      <c r="D4" s="207"/>
      <c r="E4" s="207"/>
      <c r="F4" s="207"/>
      <c r="G4" s="207"/>
      <c r="H4" s="207"/>
      <c r="I4" s="174"/>
    </row>
    <row r="5" spans="1:10" ht="20.25" customHeight="1" x14ac:dyDescent="0.15">
      <c r="A5" s="9" t="s">
        <v>3</v>
      </c>
      <c r="B5" s="10"/>
      <c r="C5" s="10"/>
      <c r="D5" s="10"/>
      <c r="E5" s="10"/>
      <c r="F5" s="11"/>
      <c r="G5" s="11"/>
      <c r="H5" s="12"/>
      <c r="I5" s="12"/>
    </row>
    <row r="6" spans="1:10" ht="15" customHeight="1" x14ac:dyDescent="0.15">
      <c r="A6" s="6"/>
      <c r="B6" s="6"/>
      <c r="C6" s="6"/>
      <c r="D6" s="6"/>
      <c r="E6" s="6"/>
      <c r="F6" s="13"/>
      <c r="G6" s="13"/>
      <c r="H6" s="13"/>
      <c r="I6" s="13"/>
    </row>
    <row r="7" spans="1:10" ht="18" customHeight="1" x14ac:dyDescent="0.2">
      <c r="A7" s="5" t="s">
        <v>4</v>
      </c>
      <c r="B7" s="6"/>
      <c r="C7" s="6"/>
      <c r="D7" s="6"/>
      <c r="E7" s="6"/>
      <c r="F7" s="6"/>
      <c r="G7" s="6"/>
      <c r="H7" s="6"/>
      <c r="I7" s="6"/>
    </row>
    <row r="8" spans="1:10" s="17" customFormat="1" ht="18" customHeight="1" thickBot="1" x14ac:dyDescent="0.25">
      <c r="A8" s="15" t="s">
        <v>6</v>
      </c>
      <c r="B8" s="16"/>
      <c r="C8" s="16"/>
      <c r="D8" s="16"/>
      <c r="E8" s="16"/>
      <c r="F8" s="16"/>
      <c r="G8" s="16"/>
      <c r="H8" s="16"/>
      <c r="I8" s="16"/>
    </row>
    <row r="9" spans="1:10" ht="23.1" customHeight="1" thickBot="1" x14ac:dyDescent="0.2">
      <c r="A9" s="208" t="s">
        <v>152</v>
      </c>
      <c r="B9" s="209"/>
      <c r="C9" s="209"/>
      <c r="D9" s="210"/>
      <c r="E9" s="152" t="s">
        <v>8</v>
      </c>
      <c r="F9" s="19" t="s">
        <v>9</v>
      </c>
      <c r="G9" s="19" t="s">
        <v>10</v>
      </c>
      <c r="H9" s="19" t="s">
        <v>11</v>
      </c>
      <c r="I9" s="19" t="s">
        <v>90</v>
      </c>
      <c r="J9" s="175"/>
    </row>
    <row r="10" spans="1:10" ht="23.1" customHeight="1" x14ac:dyDescent="0.15">
      <c r="A10" s="211" t="s">
        <v>13</v>
      </c>
      <c r="B10" s="212"/>
      <c r="C10" s="217" t="s">
        <v>14</v>
      </c>
      <c r="D10" s="21" t="s">
        <v>15</v>
      </c>
      <c r="E10" s="22">
        <v>127792</v>
      </c>
      <c r="F10" s="23">
        <v>0</v>
      </c>
      <c r="G10" s="23">
        <v>127764</v>
      </c>
      <c r="H10" s="23">
        <v>28</v>
      </c>
      <c r="I10" s="176">
        <v>127792</v>
      </c>
      <c r="J10" s="175"/>
    </row>
    <row r="11" spans="1:10" ht="23.1" customHeight="1" x14ac:dyDescent="0.15">
      <c r="A11" s="213"/>
      <c r="B11" s="214"/>
      <c r="C11" s="218"/>
      <c r="D11" s="153" t="s">
        <v>67</v>
      </c>
      <c r="E11" s="26">
        <v>1142</v>
      </c>
      <c r="F11" s="27">
        <v>0</v>
      </c>
      <c r="G11" s="27">
        <v>1142</v>
      </c>
      <c r="H11" s="27">
        <v>0</v>
      </c>
      <c r="I11" s="137">
        <v>1142</v>
      </c>
      <c r="J11" s="175"/>
    </row>
    <row r="12" spans="1:10" ht="23.1" customHeight="1" x14ac:dyDescent="0.15">
      <c r="A12" s="213"/>
      <c r="B12" s="214"/>
      <c r="C12" s="219" t="s">
        <v>17</v>
      </c>
      <c r="D12" s="153" t="s">
        <v>18</v>
      </c>
      <c r="E12" s="26">
        <v>24174</v>
      </c>
      <c r="F12" s="27">
        <v>0</v>
      </c>
      <c r="G12" s="27">
        <v>24174</v>
      </c>
      <c r="H12" s="27">
        <v>0</v>
      </c>
      <c r="I12" s="137">
        <v>24174</v>
      </c>
      <c r="J12" s="175"/>
    </row>
    <row r="13" spans="1:10" ht="23.1" customHeight="1" x14ac:dyDescent="0.15">
      <c r="A13" s="213"/>
      <c r="B13" s="214"/>
      <c r="C13" s="218"/>
      <c r="D13" s="153" t="s">
        <v>19</v>
      </c>
      <c r="E13" s="26">
        <v>29568</v>
      </c>
      <c r="F13" s="27">
        <v>43</v>
      </c>
      <c r="G13" s="27">
        <v>29611</v>
      </c>
      <c r="H13" s="27">
        <v>0</v>
      </c>
      <c r="I13" s="137">
        <v>29611</v>
      </c>
      <c r="J13" s="175"/>
    </row>
    <row r="14" spans="1:10" ht="23.1" customHeight="1" x14ac:dyDescent="0.15">
      <c r="A14" s="215"/>
      <c r="B14" s="216"/>
      <c r="C14" s="220" t="s">
        <v>20</v>
      </c>
      <c r="D14" s="221"/>
      <c r="E14" s="29">
        <v>182676</v>
      </c>
      <c r="F14" s="27">
        <v>43</v>
      </c>
      <c r="G14" s="27">
        <v>182691</v>
      </c>
      <c r="H14" s="27">
        <v>28</v>
      </c>
      <c r="I14" s="137">
        <v>182719</v>
      </c>
      <c r="J14" s="175"/>
    </row>
    <row r="15" spans="1:10" ht="23.1" customHeight="1" x14ac:dyDescent="0.15">
      <c r="A15" s="188" t="s">
        <v>139</v>
      </c>
      <c r="B15" s="189"/>
      <c r="C15" s="190"/>
      <c r="D15" s="153" t="s">
        <v>18</v>
      </c>
      <c r="E15" s="30">
        <v>428962</v>
      </c>
      <c r="F15" s="27">
        <v>7574</v>
      </c>
      <c r="G15" s="27">
        <v>436467</v>
      </c>
      <c r="H15" s="27">
        <v>69</v>
      </c>
      <c r="I15" s="137">
        <v>436536</v>
      </c>
      <c r="J15" s="175"/>
    </row>
    <row r="16" spans="1:10" ht="23.1" customHeight="1" x14ac:dyDescent="0.15">
      <c r="A16" s="191"/>
      <c r="B16" s="192"/>
      <c r="C16" s="193"/>
      <c r="D16" s="153" t="s">
        <v>19</v>
      </c>
      <c r="E16" s="30">
        <v>324352</v>
      </c>
      <c r="F16" s="27">
        <v>12477</v>
      </c>
      <c r="G16" s="27">
        <v>336805</v>
      </c>
      <c r="H16" s="27">
        <v>24</v>
      </c>
      <c r="I16" s="137">
        <v>336829</v>
      </c>
      <c r="J16" s="175"/>
    </row>
    <row r="17" spans="1:10" ht="23.1" customHeight="1" x14ac:dyDescent="0.15">
      <c r="A17" s="194"/>
      <c r="B17" s="195"/>
      <c r="C17" s="196"/>
      <c r="D17" s="153" t="s">
        <v>22</v>
      </c>
      <c r="E17" s="31">
        <v>753314</v>
      </c>
      <c r="F17" s="27">
        <v>20051</v>
      </c>
      <c r="G17" s="27">
        <v>773272</v>
      </c>
      <c r="H17" s="26">
        <v>93</v>
      </c>
      <c r="I17" s="137">
        <v>773365</v>
      </c>
      <c r="J17" s="175"/>
    </row>
    <row r="18" spans="1:10" ht="23.1" customHeight="1" x14ac:dyDescent="0.15">
      <c r="A18" s="197" t="s">
        <v>23</v>
      </c>
      <c r="B18" s="198"/>
      <c r="C18" s="198"/>
      <c r="D18" s="154"/>
      <c r="E18" s="31">
        <v>0</v>
      </c>
      <c r="F18" s="27">
        <v>0</v>
      </c>
      <c r="G18" s="33" t="s">
        <v>24</v>
      </c>
      <c r="H18" s="34" t="s">
        <v>24</v>
      </c>
      <c r="I18" s="137">
        <v>0</v>
      </c>
      <c r="J18" s="175"/>
    </row>
    <row r="19" spans="1:10" ht="23.1" customHeight="1" x14ac:dyDescent="0.15">
      <c r="A19" s="188" t="s">
        <v>25</v>
      </c>
      <c r="B19" s="189"/>
      <c r="C19" s="190"/>
      <c r="D19" s="153" t="s">
        <v>18</v>
      </c>
      <c r="E19" s="30">
        <v>531</v>
      </c>
      <c r="F19" s="27">
        <v>3</v>
      </c>
      <c r="G19" s="27">
        <v>534</v>
      </c>
      <c r="H19" s="27">
        <v>0</v>
      </c>
      <c r="I19" s="137">
        <v>534</v>
      </c>
      <c r="J19" s="175"/>
    </row>
    <row r="20" spans="1:10" ht="23.1" customHeight="1" x14ac:dyDescent="0.15">
      <c r="A20" s="191"/>
      <c r="B20" s="192"/>
      <c r="C20" s="193"/>
      <c r="D20" s="153" t="s">
        <v>19</v>
      </c>
      <c r="E20" s="30">
        <v>9951</v>
      </c>
      <c r="F20" s="27">
        <v>122</v>
      </c>
      <c r="G20" s="27">
        <v>10073</v>
      </c>
      <c r="H20" s="27">
        <v>0</v>
      </c>
      <c r="I20" s="137">
        <v>10073</v>
      </c>
      <c r="J20" s="175"/>
    </row>
    <row r="21" spans="1:10" ht="23.1" customHeight="1" x14ac:dyDescent="0.15">
      <c r="A21" s="194"/>
      <c r="B21" s="195"/>
      <c r="C21" s="196"/>
      <c r="D21" s="153" t="s">
        <v>22</v>
      </c>
      <c r="E21" s="31">
        <v>10482</v>
      </c>
      <c r="F21" s="27">
        <v>125</v>
      </c>
      <c r="G21" s="27">
        <v>10607</v>
      </c>
      <c r="H21" s="26">
        <v>0</v>
      </c>
      <c r="I21" s="137">
        <v>10607</v>
      </c>
      <c r="J21" s="175"/>
    </row>
    <row r="22" spans="1:10" ht="23.1" customHeight="1" x14ac:dyDescent="0.15">
      <c r="A22" s="199" t="s">
        <v>26</v>
      </c>
      <c r="B22" s="200"/>
      <c r="C22" s="200"/>
      <c r="D22" s="201"/>
      <c r="E22" s="35">
        <v>1423</v>
      </c>
      <c r="F22" s="36">
        <v>0</v>
      </c>
      <c r="G22" s="36">
        <v>1423</v>
      </c>
      <c r="H22" s="36">
        <v>0</v>
      </c>
      <c r="I22" s="53">
        <v>1423</v>
      </c>
      <c r="J22" s="175"/>
    </row>
    <row r="23" spans="1:10" ht="23.1" customHeight="1" x14ac:dyDescent="0.15">
      <c r="A23" s="156"/>
      <c r="B23" s="157"/>
      <c r="C23" s="202" t="s">
        <v>118</v>
      </c>
      <c r="D23" s="203"/>
      <c r="E23" s="35">
        <v>72</v>
      </c>
      <c r="F23" s="36">
        <v>0</v>
      </c>
      <c r="G23" s="36">
        <v>72</v>
      </c>
      <c r="H23" s="36">
        <v>0</v>
      </c>
      <c r="I23" s="53">
        <v>72</v>
      </c>
      <c r="J23" s="175"/>
    </row>
    <row r="24" spans="1:10" ht="23.1" customHeight="1" x14ac:dyDescent="0.15">
      <c r="A24" s="156"/>
      <c r="B24" s="157"/>
      <c r="C24" s="40"/>
      <c r="D24" s="150" t="s">
        <v>28</v>
      </c>
      <c r="E24" s="35">
        <v>6</v>
      </c>
      <c r="F24" s="36">
        <v>0</v>
      </c>
      <c r="G24" s="36">
        <v>6</v>
      </c>
      <c r="H24" s="36">
        <v>0</v>
      </c>
      <c r="I24" s="53">
        <v>6</v>
      </c>
      <c r="J24" s="175"/>
    </row>
    <row r="25" spans="1:10" ht="23.1" customHeight="1" x14ac:dyDescent="0.15">
      <c r="A25" s="42"/>
      <c r="B25" s="43"/>
      <c r="C25" s="204" t="s">
        <v>29</v>
      </c>
      <c r="D25" s="203"/>
      <c r="E25" s="35">
        <v>496</v>
      </c>
      <c r="F25" s="36">
        <v>0</v>
      </c>
      <c r="G25" s="36">
        <v>496</v>
      </c>
      <c r="H25" s="36">
        <v>0</v>
      </c>
      <c r="I25" s="53">
        <v>496</v>
      </c>
      <c r="J25" s="175"/>
    </row>
    <row r="26" spans="1:10" ht="23.1" customHeight="1" x14ac:dyDescent="0.15">
      <c r="A26" s="229" t="s">
        <v>30</v>
      </c>
      <c r="B26" s="189"/>
      <c r="C26" s="190"/>
      <c r="D26" s="153" t="s">
        <v>31</v>
      </c>
      <c r="E26" s="26">
        <v>2167</v>
      </c>
      <c r="F26" s="27">
        <v>0</v>
      </c>
      <c r="G26" s="33" t="s">
        <v>24</v>
      </c>
      <c r="H26" s="33" t="s">
        <v>24</v>
      </c>
      <c r="I26" s="137">
        <v>2167</v>
      </c>
      <c r="J26" s="175"/>
    </row>
    <row r="27" spans="1:10" ht="23.1" customHeight="1" x14ac:dyDescent="0.15">
      <c r="A27" s="191"/>
      <c r="B27" s="192"/>
      <c r="C27" s="193"/>
      <c r="D27" s="153" t="s">
        <v>32</v>
      </c>
      <c r="E27" s="26">
        <v>8225</v>
      </c>
      <c r="F27" s="27">
        <v>0</v>
      </c>
      <c r="G27" s="33" t="s">
        <v>24</v>
      </c>
      <c r="H27" s="33" t="s">
        <v>24</v>
      </c>
      <c r="I27" s="137">
        <v>8225</v>
      </c>
      <c r="J27" s="175"/>
    </row>
    <row r="28" spans="1:10" ht="23.1" customHeight="1" x14ac:dyDescent="0.15">
      <c r="A28" s="194"/>
      <c r="B28" s="195"/>
      <c r="C28" s="196"/>
      <c r="D28" s="153" t="s">
        <v>20</v>
      </c>
      <c r="E28" s="26">
        <v>10392</v>
      </c>
      <c r="F28" s="27">
        <v>0</v>
      </c>
      <c r="G28" s="33" t="s">
        <v>24</v>
      </c>
      <c r="H28" s="33" t="s">
        <v>24</v>
      </c>
      <c r="I28" s="137">
        <v>10392</v>
      </c>
      <c r="J28" s="175"/>
    </row>
    <row r="29" spans="1:10" ht="23.1" customHeight="1" x14ac:dyDescent="0.15">
      <c r="A29" s="230" t="s">
        <v>33</v>
      </c>
      <c r="B29" s="231"/>
      <c r="C29" s="225"/>
      <c r="D29" s="226"/>
      <c r="E29" s="30">
        <v>450454</v>
      </c>
      <c r="F29" s="27">
        <v>0</v>
      </c>
      <c r="G29" s="33" t="s">
        <v>78</v>
      </c>
      <c r="H29" s="33" t="s">
        <v>78</v>
      </c>
      <c r="I29" s="137">
        <v>450454</v>
      </c>
      <c r="J29" s="175"/>
    </row>
    <row r="30" spans="1:10" ht="23.1" customHeight="1" x14ac:dyDescent="0.15">
      <c r="A30" s="232"/>
      <c r="B30" s="233"/>
      <c r="C30" s="202" t="s">
        <v>118</v>
      </c>
      <c r="D30" s="203"/>
      <c r="E30" s="30">
        <v>159498</v>
      </c>
      <c r="F30" s="27">
        <v>0</v>
      </c>
      <c r="G30" s="33" t="s">
        <v>78</v>
      </c>
      <c r="H30" s="33" t="s">
        <v>78</v>
      </c>
      <c r="I30" s="137">
        <v>159498</v>
      </c>
      <c r="J30" s="175"/>
    </row>
    <row r="31" spans="1:10" ht="23.1" customHeight="1" x14ac:dyDescent="0.15">
      <c r="A31" s="148"/>
      <c r="B31" s="149"/>
      <c r="C31" s="40"/>
      <c r="D31" s="150" t="s">
        <v>28</v>
      </c>
      <c r="E31" s="30">
        <v>19057</v>
      </c>
      <c r="F31" s="27">
        <v>0</v>
      </c>
      <c r="G31" s="33" t="s">
        <v>78</v>
      </c>
      <c r="H31" s="33" t="s">
        <v>153</v>
      </c>
      <c r="I31" s="137">
        <v>19057</v>
      </c>
      <c r="J31" s="175"/>
    </row>
    <row r="32" spans="1:10" ht="23.1" customHeight="1" x14ac:dyDescent="0.15">
      <c r="A32" s="232"/>
      <c r="B32" s="233"/>
      <c r="C32" s="225" t="s">
        <v>29</v>
      </c>
      <c r="D32" s="226"/>
      <c r="E32" s="30">
        <v>59514</v>
      </c>
      <c r="F32" s="27">
        <v>0</v>
      </c>
      <c r="G32" s="33" t="s">
        <v>78</v>
      </c>
      <c r="H32" s="33" t="s">
        <v>121</v>
      </c>
      <c r="I32" s="137">
        <v>59514</v>
      </c>
      <c r="J32" s="175"/>
    </row>
    <row r="33" spans="1:10" ht="23.1" customHeight="1" x14ac:dyDescent="0.15">
      <c r="A33" s="222" t="s">
        <v>154</v>
      </c>
      <c r="B33" s="223"/>
      <c r="C33" s="225" t="s">
        <v>124</v>
      </c>
      <c r="D33" s="226"/>
      <c r="E33" s="30">
        <v>11035</v>
      </c>
      <c r="F33" s="27">
        <v>43</v>
      </c>
      <c r="G33" s="27">
        <v>11078</v>
      </c>
      <c r="H33" s="27">
        <v>0</v>
      </c>
      <c r="I33" s="137">
        <v>11078</v>
      </c>
      <c r="J33" s="175"/>
    </row>
    <row r="34" spans="1:10" ht="23.1" customHeight="1" x14ac:dyDescent="0.15">
      <c r="A34" s="213"/>
      <c r="B34" s="224"/>
      <c r="C34" s="225" t="s">
        <v>41</v>
      </c>
      <c r="D34" s="226"/>
      <c r="E34" s="30">
        <v>2466</v>
      </c>
      <c r="F34" s="27">
        <v>11</v>
      </c>
      <c r="G34" s="27">
        <v>2477</v>
      </c>
      <c r="H34" s="27">
        <v>0</v>
      </c>
      <c r="I34" s="137">
        <v>2477</v>
      </c>
      <c r="J34" s="175"/>
    </row>
    <row r="35" spans="1:10" ht="23.1" customHeight="1" x14ac:dyDescent="0.15">
      <c r="A35" s="213"/>
      <c r="B35" s="224"/>
      <c r="C35" s="225" t="s">
        <v>42</v>
      </c>
      <c r="D35" s="226"/>
      <c r="E35" s="30">
        <v>2</v>
      </c>
      <c r="F35" s="27">
        <v>0</v>
      </c>
      <c r="G35" s="27">
        <v>2</v>
      </c>
      <c r="H35" s="27">
        <v>0</v>
      </c>
      <c r="I35" s="137">
        <v>2</v>
      </c>
      <c r="J35" s="175"/>
    </row>
    <row r="36" spans="1:10" ht="23.1" customHeight="1" x14ac:dyDescent="0.15">
      <c r="A36" s="213"/>
      <c r="B36" s="224"/>
      <c r="C36" s="225" t="s">
        <v>43</v>
      </c>
      <c r="D36" s="226"/>
      <c r="E36" s="30">
        <v>4</v>
      </c>
      <c r="F36" s="27">
        <v>0</v>
      </c>
      <c r="G36" s="27">
        <v>4</v>
      </c>
      <c r="H36" s="27">
        <v>0</v>
      </c>
      <c r="I36" s="137">
        <v>4</v>
      </c>
      <c r="J36" s="175"/>
    </row>
    <row r="37" spans="1:10" ht="23.1" customHeight="1" x14ac:dyDescent="0.15">
      <c r="A37" s="213"/>
      <c r="B37" s="224"/>
      <c r="C37" s="227" t="s">
        <v>20</v>
      </c>
      <c r="D37" s="228"/>
      <c r="E37" s="27">
        <v>13507</v>
      </c>
      <c r="F37" s="27">
        <v>54</v>
      </c>
      <c r="G37" s="27">
        <v>13561</v>
      </c>
      <c r="H37" s="27">
        <v>0</v>
      </c>
      <c r="I37" s="137">
        <v>13561</v>
      </c>
      <c r="J37" s="175"/>
    </row>
    <row r="38" spans="1:10" ht="23.1" customHeight="1" x14ac:dyDescent="0.15">
      <c r="A38" s="246" t="s">
        <v>44</v>
      </c>
      <c r="B38" s="247"/>
      <c r="C38" s="247"/>
      <c r="D38" s="248"/>
      <c r="E38" s="35">
        <v>22847</v>
      </c>
      <c r="F38" s="36">
        <v>0</v>
      </c>
      <c r="G38" s="46" t="s">
        <v>78</v>
      </c>
      <c r="H38" s="46" t="s">
        <v>119</v>
      </c>
      <c r="I38" s="53">
        <v>22847</v>
      </c>
      <c r="J38" s="175"/>
    </row>
    <row r="39" spans="1:10" ht="23.1" customHeight="1" x14ac:dyDescent="0.15">
      <c r="A39" s="246" t="s">
        <v>45</v>
      </c>
      <c r="B39" s="247"/>
      <c r="C39" s="247"/>
      <c r="D39" s="248"/>
      <c r="E39" s="35">
        <v>7187</v>
      </c>
      <c r="F39" s="36">
        <v>0</v>
      </c>
      <c r="G39" s="36">
        <v>7192</v>
      </c>
      <c r="H39" s="36">
        <v>-5</v>
      </c>
      <c r="I39" s="53">
        <v>7187</v>
      </c>
      <c r="J39" s="175"/>
    </row>
    <row r="40" spans="1:10" ht="23.1" customHeight="1" x14ac:dyDescent="0.15">
      <c r="A40" s="246" t="s">
        <v>46</v>
      </c>
      <c r="B40" s="247"/>
      <c r="C40" s="247"/>
      <c r="D40" s="248"/>
      <c r="E40" s="35">
        <v>586</v>
      </c>
      <c r="F40" s="36">
        <v>0</v>
      </c>
      <c r="G40" s="36">
        <v>586</v>
      </c>
      <c r="H40" s="36">
        <v>0</v>
      </c>
      <c r="I40" s="53">
        <v>586</v>
      </c>
      <c r="J40" s="175"/>
    </row>
    <row r="41" spans="1:10" ht="23.1" customHeight="1" x14ac:dyDescent="0.15">
      <c r="A41" s="236" t="s">
        <v>47</v>
      </c>
      <c r="B41" s="249"/>
      <c r="C41" s="250"/>
      <c r="D41" s="251"/>
      <c r="E41" s="47">
        <v>156295</v>
      </c>
      <c r="F41" s="36">
        <v>0</v>
      </c>
      <c r="G41" s="46" t="s">
        <v>78</v>
      </c>
      <c r="H41" s="46" t="s">
        <v>121</v>
      </c>
      <c r="I41" s="53">
        <v>156295</v>
      </c>
      <c r="J41" s="175"/>
    </row>
    <row r="42" spans="1:10" ht="23.1" customHeight="1" x14ac:dyDescent="0.15">
      <c r="A42" s="236"/>
      <c r="B42" s="249"/>
      <c r="C42" s="252" t="s">
        <v>48</v>
      </c>
      <c r="D42" s="253"/>
      <c r="E42" s="35">
        <v>145595</v>
      </c>
      <c r="F42" s="36">
        <v>0</v>
      </c>
      <c r="G42" s="36">
        <v>145590</v>
      </c>
      <c r="H42" s="36">
        <v>5</v>
      </c>
      <c r="I42" s="53">
        <v>145595</v>
      </c>
      <c r="J42" s="175"/>
    </row>
    <row r="43" spans="1:10" ht="23.1" customHeight="1" x14ac:dyDescent="0.15">
      <c r="A43" s="236"/>
      <c r="B43" s="249"/>
      <c r="C43" s="254" t="s">
        <v>49</v>
      </c>
      <c r="D43" s="255"/>
      <c r="E43" s="48">
        <v>10016</v>
      </c>
      <c r="F43" s="36">
        <v>0</v>
      </c>
      <c r="G43" s="46" t="s">
        <v>121</v>
      </c>
      <c r="H43" s="46" t="s">
        <v>78</v>
      </c>
      <c r="I43" s="53">
        <v>10016</v>
      </c>
      <c r="J43" s="175"/>
    </row>
    <row r="44" spans="1:10" ht="23.1" customHeight="1" x14ac:dyDescent="0.15">
      <c r="A44" s="236"/>
      <c r="B44" s="249"/>
      <c r="C44" s="49"/>
      <c r="D44" s="50" t="s">
        <v>50</v>
      </c>
      <c r="E44" s="51">
        <v>4591</v>
      </c>
      <c r="F44" s="36">
        <v>0</v>
      </c>
      <c r="G44" s="46" t="s">
        <v>121</v>
      </c>
      <c r="H44" s="52" t="s">
        <v>78</v>
      </c>
      <c r="I44" s="53">
        <v>4591</v>
      </c>
      <c r="J44" s="175"/>
    </row>
    <row r="45" spans="1:10" ht="23.1" customHeight="1" x14ac:dyDescent="0.15">
      <c r="A45" s="236"/>
      <c r="B45" s="249"/>
      <c r="C45" s="244" t="s">
        <v>51</v>
      </c>
      <c r="D45" s="248"/>
      <c r="E45" s="48">
        <v>8</v>
      </c>
      <c r="F45" s="53">
        <v>0</v>
      </c>
      <c r="G45" s="46" t="s">
        <v>153</v>
      </c>
      <c r="H45" s="52" t="s">
        <v>78</v>
      </c>
      <c r="I45" s="53">
        <v>8</v>
      </c>
      <c r="J45" s="175"/>
    </row>
    <row r="46" spans="1:10" ht="23.1" customHeight="1" x14ac:dyDescent="0.15">
      <c r="A46" s="236"/>
      <c r="B46" s="249"/>
      <c r="C46" s="244" t="s">
        <v>52</v>
      </c>
      <c r="D46" s="248"/>
      <c r="E46" s="48">
        <v>3</v>
      </c>
      <c r="F46" s="53">
        <v>0</v>
      </c>
      <c r="G46" s="46" t="s">
        <v>78</v>
      </c>
      <c r="H46" s="52" t="s">
        <v>78</v>
      </c>
      <c r="I46" s="53">
        <v>3</v>
      </c>
      <c r="J46" s="175"/>
    </row>
    <row r="47" spans="1:10" ht="23.1" customHeight="1" x14ac:dyDescent="0.15">
      <c r="A47" s="236"/>
      <c r="B47" s="249"/>
      <c r="C47" s="244" t="s">
        <v>53</v>
      </c>
      <c r="D47" s="245"/>
      <c r="E47" s="48">
        <v>236</v>
      </c>
      <c r="F47" s="53">
        <v>0</v>
      </c>
      <c r="G47" s="36">
        <v>236</v>
      </c>
      <c r="H47" s="48">
        <v>0</v>
      </c>
      <c r="I47" s="53">
        <v>236</v>
      </c>
      <c r="J47" s="175"/>
    </row>
    <row r="48" spans="1:10" ht="23.1" customHeight="1" x14ac:dyDescent="0.15">
      <c r="A48" s="234" t="s">
        <v>54</v>
      </c>
      <c r="B48" s="235"/>
      <c r="C48" s="240" t="s">
        <v>49</v>
      </c>
      <c r="D48" s="241"/>
      <c r="E48" s="48">
        <v>80992</v>
      </c>
      <c r="F48" s="53">
        <v>0</v>
      </c>
      <c r="G48" s="46" t="s">
        <v>121</v>
      </c>
      <c r="H48" s="52" t="s">
        <v>78</v>
      </c>
      <c r="I48" s="53">
        <v>80992</v>
      </c>
      <c r="J48" s="175"/>
    </row>
    <row r="49" spans="1:10" ht="23.1" customHeight="1" x14ac:dyDescent="0.15">
      <c r="A49" s="236"/>
      <c r="B49" s="237"/>
      <c r="C49" s="54"/>
      <c r="D49" s="55" t="s">
        <v>50</v>
      </c>
      <c r="E49" s="48">
        <v>38639</v>
      </c>
      <c r="F49" s="53">
        <v>0</v>
      </c>
      <c r="G49" s="46" t="s">
        <v>78</v>
      </c>
      <c r="H49" s="52" t="s">
        <v>121</v>
      </c>
      <c r="I49" s="53">
        <v>38639</v>
      </c>
      <c r="J49" s="175"/>
    </row>
    <row r="50" spans="1:10" ht="23.1" customHeight="1" x14ac:dyDescent="0.15">
      <c r="A50" s="236"/>
      <c r="B50" s="237"/>
      <c r="C50" s="242" t="s">
        <v>55</v>
      </c>
      <c r="D50" s="243"/>
      <c r="E50" s="48">
        <v>0</v>
      </c>
      <c r="F50" s="53">
        <v>0</v>
      </c>
      <c r="G50" s="46" t="s">
        <v>121</v>
      </c>
      <c r="H50" s="52" t="s">
        <v>78</v>
      </c>
      <c r="I50" s="53">
        <v>0</v>
      </c>
      <c r="J50" s="175"/>
    </row>
    <row r="51" spans="1:10" ht="23.1" customHeight="1" x14ac:dyDescent="0.15">
      <c r="A51" s="236"/>
      <c r="B51" s="237"/>
      <c r="C51" s="242" t="s">
        <v>56</v>
      </c>
      <c r="D51" s="243"/>
      <c r="E51" s="48">
        <v>0</v>
      </c>
      <c r="F51" s="53">
        <v>0</v>
      </c>
      <c r="G51" s="46" t="s">
        <v>78</v>
      </c>
      <c r="H51" s="52" t="s">
        <v>121</v>
      </c>
      <c r="I51" s="53">
        <v>0</v>
      </c>
      <c r="J51" s="175"/>
    </row>
    <row r="52" spans="1:10" ht="23.1" customHeight="1" x14ac:dyDescent="0.15">
      <c r="A52" s="238"/>
      <c r="B52" s="239"/>
      <c r="C52" s="244" t="s">
        <v>53</v>
      </c>
      <c r="D52" s="245"/>
      <c r="E52" s="48">
        <v>6826</v>
      </c>
      <c r="F52" s="53">
        <v>0</v>
      </c>
      <c r="G52" s="36">
        <v>6826</v>
      </c>
      <c r="H52" s="48">
        <v>0</v>
      </c>
      <c r="I52" s="53">
        <v>6826</v>
      </c>
      <c r="J52" s="175"/>
    </row>
    <row r="53" spans="1:10" ht="23.1" customHeight="1" x14ac:dyDescent="0.15">
      <c r="A53" s="246" t="s">
        <v>57</v>
      </c>
      <c r="B53" s="247"/>
      <c r="C53" s="247"/>
      <c r="D53" s="248"/>
      <c r="E53" s="48">
        <v>582</v>
      </c>
      <c r="F53" s="53">
        <v>0</v>
      </c>
      <c r="G53" s="46" t="s">
        <v>121</v>
      </c>
      <c r="H53" s="52" t="s">
        <v>78</v>
      </c>
      <c r="I53" s="53">
        <v>582</v>
      </c>
      <c r="J53" s="175"/>
    </row>
    <row r="54" spans="1:10" ht="23.1" customHeight="1" thickBot="1" x14ac:dyDescent="0.2">
      <c r="A54" s="256" t="s">
        <v>58</v>
      </c>
      <c r="B54" s="257"/>
      <c r="C54" s="257"/>
      <c r="D54" s="258"/>
      <c r="E54" s="56">
        <v>0</v>
      </c>
      <c r="F54" s="57">
        <v>0</v>
      </c>
      <c r="G54" s="58" t="s">
        <v>78</v>
      </c>
      <c r="H54" s="59" t="s">
        <v>78</v>
      </c>
      <c r="I54" s="57">
        <v>0</v>
      </c>
      <c r="J54" s="175"/>
    </row>
    <row r="55" spans="1:10" ht="28.5" x14ac:dyDescent="0.3">
      <c r="A55" s="205" t="str">
        <f>A1</f>
        <v>検査関係業務量報告</v>
      </c>
      <c r="B55" s="205"/>
      <c r="C55" s="205"/>
      <c r="D55" s="205"/>
      <c r="E55" s="205"/>
      <c r="F55" s="205"/>
      <c r="G55" s="205"/>
      <c r="H55" s="205"/>
      <c r="I55" s="205"/>
    </row>
    <row r="56" spans="1:10" ht="12.75" customHeight="1" x14ac:dyDescent="0.3">
      <c r="A56" s="61"/>
      <c r="B56" s="61"/>
      <c r="C56" s="61"/>
      <c r="D56" s="61"/>
      <c r="E56" s="61"/>
      <c r="F56" s="61"/>
      <c r="G56" s="61"/>
      <c r="H56" s="61"/>
      <c r="I56" s="61"/>
    </row>
    <row r="57" spans="1:10" ht="15.75" customHeight="1" x14ac:dyDescent="0.2">
      <c r="A57" s="62"/>
      <c r="B57" s="63"/>
      <c r="C57" s="63"/>
      <c r="F57" s="7"/>
      <c r="G57" s="7"/>
      <c r="H57" s="8"/>
      <c r="I57" s="259" t="s">
        <v>1</v>
      </c>
    </row>
    <row r="58" spans="1:10" ht="23.25" customHeight="1" x14ac:dyDescent="0.15">
      <c r="A58" s="260" t="str">
        <f>A4</f>
        <v>令和 3年 6月</v>
      </c>
      <c r="B58" s="261"/>
      <c r="C58" s="261"/>
      <c r="D58" s="261"/>
      <c r="E58" s="261"/>
      <c r="F58" s="261"/>
      <c r="G58" s="261"/>
      <c r="H58" s="261"/>
      <c r="I58" s="259"/>
    </row>
    <row r="59" spans="1:10" ht="20.25" customHeight="1" thickBot="1" x14ac:dyDescent="0.2">
      <c r="A59" s="64" t="str">
        <f>A5</f>
        <v>全国計</v>
      </c>
      <c r="B59" s="65"/>
      <c r="C59" s="65"/>
      <c r="D59" s="65"/>
      <c r="E59" s="10"/>
      <c r="F59" s="11"/>
      <c r="G59" s="11"/>
      <c r="H59" s="11"/>
      <c r="I59" s="13"/>
    </row>
    <row r="60" spans="1:10" ht="23.1" customHeight="1" thickBot="1" x14ac:dyDescent="0.2">
      <c r="A60" s="208" t="s">
        <v>7</v>
      </c>
      <c r="B60" s="209"/>
      <c r="C60" s="209"/>
      <c r="D60" s="210"/>
      <c r="E60" s="151" t="s">
        <v>8</v>
      </c>
      <c r="F60" s="19" t="s">
        <v>9</v>
      </c>
      <c r="G60" s="19" t="s">
        <v>10</v>
      </c>
      <c r="H60" s="19" t="s">
        <v>11</v>
      </c>
      <c r="I60" s="19" t="s">
        <v>90</v>
      </c>
      <c r="J60" s="175"/>
    </row>
    <row r="61" spans="1:10" ht="23.1" customHeight="1" x14ac:dyDescent="0.15">
      <c r="A61" s="262" t="s">
        <v>60</v>
      </c>
      <c r="B61" s="263"/>
      <c r="C61" s="227" t="s">
        <v>61</v>
      </c>
      <c r="D61" s="268"/>
      <c r="E61" s="67">
        <v>520</v>
      </c>
      <c r="F61" s="68">
        <v>0</v>
      </c>
      <c r="G61" s="33" t="s">
        <v>78</v>
      </c>
      <c r="H61" s="69" t="s">
        <v>78</v>
      </c>
      <c r="I61" s="53">
        <v>520</v>
      </c>
      <c r="J61" s="175"/>
    </row>
    <row r="62" spans="1:10" ht="23.1" customHeight="1" x14ac:dyDescent="0.15">
      <c r="A62" s="264"/>
      <c r="B62" s="265"/>
      <c r="C62" s="227" t="s">
        <v>62</v>
      </c>
      <c r="D62" s="268"/>
      <c r="E62" s="67">
        <v>3911</v>
      </c>
      <c r="F62" s="68">
        <v>38</v>
      </c>
      <c r="G62" s="33" t="s">
        <v>78</v>
      </c>
      <c r="H62" s="69" t="s">
        <v>78</v>
      </c>
      <c r="I62" s="53">
        <v>3949</v>
      </c>
      <c r="J62" s="175"/>
    </row>
    <row r="63" spans="1:10" ht="23.1" customHeight="1" x14ac:dyDescent="0.15">
      <c r="A63" s="264"/>
      <c r="B63" s="265"/>
      <c r="C63" s="227" t="s">
        <v>63</v>
      </c>
      <c r="D63" s="268"/>
      <c r="E63" s="67">
        <v>179</v>
      </c>
      <c r="F63" s="68">
        <v>3</v>
      </c>
      <c r="G63" s="33" t="s">
        <v>121</v>
      </c>
      <c r="H63" s="69" t="s">
        <v>121</v>
      </c>
      <c r="I63" s="53">
        <v>182</v>
      </c>
      <c r="J63" s="175"/>
    </row>
    <row r="64" spans="1:10" ht="23.1" customHeight="1" x14ac:dyDescent="0.15">
      <c r="A64" s="266"/>
      <c r="B64" s="267"/>
      <c r="C64" s="227" t="s">
        <v>20</v>
      </c>
      <c r="D64" s="228"/>
      <c r="E64" s="27">
        <v>4610</v>
      </c>
      <c r="F64" s="27">
        <v>41</v>
      </c>
      <c r="G64" s="33" t="s">
        <v>78</v>
      </c>
      <c r="H64" s="33" t="s">
        <v>78</v>
      </c>
      <c r="I64" s="137">
        <v>4651</v>
      </c>
      <c r="J64" s="175"/>
    </row>
    <row r="65" spans="1:10" ht="23.1" customHeight="1" x14ac:dyDescent="0.15">
      <c r="A65" s="262" t="s">
        <v>155</v>
      </c>
      <c r="B65" s="263"/>
      <c r="C65" s="231" t="s">
        <v>65</v>
      </c>
      <c r="D65" s="70" t="s">
        <v>135</v>
      </c>
      <c r="E65" s="30">
        <v>0</v>
      </c>
      <c r="F65" s="27">
        <v>0</v>
      </c>
      <c r="G65" s="27">
        <v>0</v>
      </c>
      <c r="H65" s="27">
        <v>0</v>
      </c>
      <c r="I65" s="53">
        <v>0</v>
      </c>
      <c r="J65" s="175"/>
    </row>
    <row r="66" spans="1:10" ht="23.1" customHeight="1" x14ac:dyDescent="0.15">
      <c r="A66" s="264"/>
      <c r="B66" s="265"/>
      <c r="C66" s="271"/>
      <c r="D66" s="70" t="s">
        <v>67</v>
      </c>
      <c r="E66" s="30">
        <v>510</v>
      </c>
      <c r="F66" s="27">
        <v>0</v>
      </c>
      <c r="G66" s="27">
        <v>510</v>
      </c>
      <c r="H66" s="27">
        <v>0</v>
      </c>
      <c r="I66" s="53">
        <v>510</v>
      </c>
      <c r="J66" s="175"/>
    </row>
    <row r="67" spans="1:10" ht="23.1" customHeight="1" x14ac:dyDescent="0.15">
      <c r="A67" s="264"/>
      <c r="B67" s="265"/>
      <c r="C67" s="231" t="s">
        <v>156</v>
      </c>
      <c r="D67" s="70" t="s">
        <v>69</v>
      </c>
      <c r="E67" s="30">
        <v>2</v>
      </c>
      <c r="F67" s="27">
        <v>0</v>
      </c>
      <c r="G67" s="27">
        <v>2</v>
      </c>
      <c r="H67" s="27">
        <v>0</v>
      </c>
      <c r="I67" s="53">
        <v>2</v>
      </c>
      <c r="J67" s="175"/>
    </row>
    <row r="68" spans="1:10" ht="23.1" customHeight="1" x14ac:dyDescent="0.15">
      <c r="A68" s="264"/>
      <c r="B68" s="265"/>
      <c r="C68" s="271"/>
      <c r="D68" s="70" t="s">
        <v>67</v>
      </c>
      <c r="E68" s="30">
        <v>3876</v>
      </c>
      <c r="F68" s="27">
        <v>38</v>
      </c>
      <c r="G68" s="27">
        <v>3913</v>
      </c>
      <c r="H68" s="27">
        <v>1</v>
      </c>
      <c r="I68" s="53">
        <v>3914</v>
      </c>
      <c r="J68" s="175"/>
    </row>
    <row r="69" spans="1:10" ht="23.1" customHeight="1" x14ac:dyDescent="0.15">
      <c r="A69" s="264"/>
      <c r="B69" s="265"/>
      <c r="C69" s="231" t="s">
        <v>137</v>
      </c>
      <c r="D69" s="70" t="s">
        <v>135</v>
      </c>
      <c r="E69" s="30">
        <v>0</v>
      </c>
      <c r="F69" s="27">
        <v>0</v>
      </c>
      <c r="G69" s="27">
        <v>0</v>
      </c>
      <c r="H69" s="27">
        <v>0</v>
      </c>
      <c r="I69" s="53">
        <v>0</v>
      </c>
      <c r="J69" s="175"/>
    </row>
    <row r="70" spans="1:10" ht="23.1" customHeight="1" x14ac:dyDescent="0.15">
      <c r="A70" s="264"/>
      <c r="B70" s="265"/>
      <c r="C70" s="271"/>
      <c r="D70" s="70" t="s">
        <v>146</v>
      </c>
      <c r="E70" s="30">
        <v>156</v>
      </c>
      <c r="F70" s="27">
        <v>3</v>
      </c>
      <c r="G70" s="27">
        <v>159</v>
      </c>
      <c r="H70" s="27">
        <v>0</v>
      </c>
      <c r="I70" s="53">
        <v>159</v>
      </c>
      <c r="J70" s="175"/>
    </row>
    <row r="71" spans="1:10" ht="23.1" customHeight="1" x14ac:dyDescent="0.15">
      <c r="A71" s="269"/>
      <c r="B71" s="270"/>
      <c r="C71" s="227" t="s">
        <v>20</v>
      </c>
      <c r="D71" s="228"/>
      <c r="E71" s="27">
        <v>4544</v>
      </c>
      <c r="F71" s="27">
        <v>41</v>
      </c>
      <c r="G71" s="27">
        <v>4584</v>
      </c>
      <c r="H71" s="27">
        <v>1</v>
      </c>
      <c r="I71" s="53">
        <v>4585</v>
      </c>
      <c r="J71" s="175"/>
    </row>
    <row r="72" spans="1:10" ht="23.1" customHeight="1" x14ac:dyDescent="0.15">
      <c r="A72" s="262" t="s">
        <v>157</v>
      </c>
      <c r="B72" s="263"/>
      <c r="C72" s="225" t="s">
        <v>138</v>
      </c>
      <c r="D72" s="226"/>
      <c r="E72" s="71">
        <v>570</v>
      </c>
      <c r="F72" s="72">
        <v>0</v>
      </c>
      <c r="G72" s="27">
        <v>570</v>
      </c>
      <c r="H72" s="27">
        <v>0</v>
      </c>
      <c r="I72" s="53">
        <v>570</v>
      </c>
      <c r="J72" s="175"/>
    </row>
    <row r="73" spans="1:10" ht="23.1" customHeight="1" x14ac:dyDescent="0.15">
      <c r="A73" s="264"/>
      <c r="B73" s="265"/>
      <c r="C73" s="225" t="s">
        <v>139</v>
      </c>
      <c r="D73" s="226"/>
      <c r="E73" s="71">
        <v>3973</v>
      </c>
      <c r="F73" s="72">
        <v>38</v>
      </c>
      <c r="G73" s="27">
        <v>4010</v>
      </c>
      <c r="H73" s="27">
        <v>1</v>
      </c>
      <c r="I73" s="53">
        <v>4011</v>
      </c>
      <c r="J73" s="175"/>
    </row>
    <row r="74" spans="1:10" ht="23.1" customHeight="1" x14ac:dyDescent="0.15">
      <c r="A74" s="264"/>
      <c r="B74" s="265"/>
      <c r="C74" s="225" t="s">
        <v>74</v>
      </c>
      <c r="D74" s="226"/>
      <c r="E74" s="71">
        <v>194</v>
      </c>
      <c r="F74" s="72">
        <v>3</v>
      </c>
      <c r="G74" s="27">
        <v>197</v>
      </c>
      <c r="H74" s="27">
        <v>0</v>
      </c>
      <c r="I74" s="53">
        <v>197</v>
      </c>
      <c r="J74" s="175"/>
    </row>
    <row r="75" spans="1:10" ht="23.1" customHeight="1" x14ac:dyDescent="0.15">
      <c r="A75" s="264"/>
      <c r="B75" s="265"/>
      <c r="C75" s="225" t="s">
        <v>75</v>
      </c>
      <c r="D75" s="226"/>
      <c r="E75" s="71">
        <v>52</v>
      </c>
      <c r="F75" s="72">
        <v>0</v>
      </c>
      <c r="G75" s="27">
        <v>52</v>
      </c>
      <c r="H75" s="27">
        <v>0</v>
      </c>
      <c r="I75" s="53">
        <v>52</v>
      </c>
      <c r="J75" s="175"/>
    </row>
    <row r="76" spans="1:10" ht="23.1" customHeight="1" x14ac:dyDescent="0.15">
      <c r="A76" s="269"/>
      <c r="B76" s="270"/>
      <c r="C76" s="227" t="s">
        <v>20</v>
      </c>
      <c r="D76" s="228"/>
      <c r="E76" s="72">
        <v>4789</v>
      </c>
      <c r="F76" s="72">
        <v>41</v>
      </c>
      <c r="G76" s="72">
        <v>4829</v>
      </c>
      <c r="H76" s="72">
        <v>1</v>
      </c>
      <c r="I76" s="53">
        <v>4830</v>
      </c>
      <c r="J76" s="175"/>
    </row>
    <row r="77" spans="1:10" ht="23.1" customHeight="1" x14ac:dyDescent="0.15">
      <c r="A77" s="262" t="s">
        <v>76</v>
      </c>
      <c r="B77" s="263"/>
      <c r="C77" s="225" t="s">
        <v>138</v>
      </c>
      <c r="D77" s="226"/>
      <c r="E77" s="30">
        <v>4886</v>
      </c>
      <c r="F77" s="27">
        <v>0</v>
      </c>
      <c r="G77" s="33" t="s">
        <v>121</v>
      </c>
      <c r="H77" s="33" t="s">
        <v>121</v>
      </c>
      <c r="I77" s="53">
        <v>4886</v>
      </c>
      <c r="J77" s="175"/>
    </row>
    <row r="78" spans="1:10" ht="23.1" customHeight="1" x14ac:dyDescent="0.15">
      <c r="A78" s="264"/>
      <c r="B78" s="265"/>
      <c r="C78" s="225" t="s">
        <v>139</v>
      </c>
      <c r="D78" s="226"/>
      <c r="E78" s="30">
        <v>35634</v>
      </c>
      <c r="F78" s="27">
        <v>703</v>
      </c>
      <c r="G78" s="33" t="s">
        <v>121</v>
      </c>
      <c r="H78" s="33" t="s">
        <v>121</v>
      </c>
      <c r="I78" s="53">
        <v>36337</v>
      </c>
      <c r="J78" s="175"/>
    </row>
    <row r="79" spans="1:10" ht="23.1" customHeight="1" x14ac:dyDescent="0.15">
      <c r="A79" s="264"/>
      <c r="B79" s="265"/>
      <c r="C79" s="225" t="s">
        <v>140</v>
      </c>
      <c r="D79" s="226"/>
      <c r="E79" s="30">
        <v>1220</v>
      </c>
      <c r="F79" s="27">
        <v>20</v>
      </c>
      <c r="G79" s="33" t="s">
        <v>121</v>
      </c>
      <c r="H79" s="33" t="s">
        <v>78</v>
      </c>
      <c r="I79" s="53">
        <v>1240</v>
      </c>
      <c r="J79" s="175"/>
    </row>
    <row r="80" spans="1:10" ht="23.1" customHeight="1" x14ac:dyDescent="0.15">
      <c r="A80" s="264"/>
      <c r="B80" s="265"/>
      <c r="C80" s="231" t="s">
        <v>75</v>
      </c>
      <c r="D80" s="282"/>
      <c r="E80" s="73">
        <v>393</v>
      </c>
      <c r="F80" s="74">
        <v>0</v>
      </c>
      <c r="G80" s="33" t="s">
        <v>121</v>
      </c>
      <c r="H80" s="33" t="s">
        <v>121</v>
      </c>
      <c r="I80" s="138">
        <v>393</v>
      </c>
      <c r="J80" s="175"/>
    </row>
    <row r="81" spans="1:10" ht="23.1" customHeight="1" x14ac:dyDescent="0.15">
      <c r="A81" s="269"/>
      <c r="B81" s="270"/>
      <c r="C81" s="283" t="s">
        <v>20</v>
      </c>
      <c r="D81" s="226"/>
      <c r="E81" s="30">
        <v>42133</v>
      </c>
      <c r="F81" s="27">
        <v>723</v>
      </c>
      <c r="G81" s="33" t="s">
        <v>78</v>
      </c>
      <c r="H81" s="33" t="s">
        <v>78</v>
      </c>
      <c r="I81" s="137">
        <v>42856</v>
      </c>
      <c r="J81" s="175"/>
    </row>
    <row r="82" spans="1:10" ht="23.1" customHeight="1" x14ac:dyDescent="0.15">
      <c r="A82" s="262" t="s">
        <v>79</v>
      </c>
      <c r="B82" s="272"/>
      <c r="C82" s="275" t="s">
        <v>13</v>
      </c>
      <c r="D82" s="276"/>
      <c r="E82" s="30">
        <v>40862</v>
      </c>
      <c r="F82" s="27">
        <v>0</v>
      </c>
      <c r="G82" s="33" t="s">
        <v>78</v>
      </c>
      <c r="H82" s="33" t="s">
        <v>121</v>
      </c>
      <c r="I82" s="137">
        <v>40862</v>
      </c>
      <c r="J82" s="175"/>
    </row>
    <row r="83" spans="1:10" ht="23.1" customHeight="1" x14ac:dyDescent="0.15">
      <c r="A83" s="264"/>
      <c r="B83" s="273"/>
      <c r="C83" s="75"/>
      <c r="D83" s="76" t="s">
        <v>80</v>
      </c>
      <c r="E83" s="77">
        <v>40779</v>
      </c>
      <c r="F83" s="36">
        <v>0</v>
      </c>
      <c r="G83" s="46" t="s">
        <v>121</v>
      </c>
      <c r="H83" s="46" t="s">
        <v>121</v>
      </c>
      <c r="I83" s="53">
        <v>40779</v>
      </c>
      <c r="J83" s="175"/>
    </row>
    <row r="84" spans="1:10" ht="23.1" customHeight="1" x14ac:dyDescent="0.15">
      <c r="A84" s="274"/>
      <c r="B84" s="273"/>
      <c r="C84" s="277" t="s">
        <v>81</v>
      </c>
      <c r="D84" s="276"/>
      <c r="E84" s="30">
        <v>11786</v>
      </c>
      <c r="F84" s="27">
        <v>0</v>
      </c>
      <c r="G84" s="33" t="s">
        <v>121</v>
      </c>
      <c r="H84" s="33" t="s">
        <v>121</v>
      </c>
      <c r="I84" s="137">
        <v>11786</v>
      </c>
      <c r="J84" s="175"/>
    </row>
    <row r="85" spans="1:10" ht="23.1" customHeight="1" x14ac:dyDescent="0.15">
      <c r="A85" s="274"/>
      <c r="B85" s="273"/>
      <c r="C85" s="277" t="s">
        <v>82</v>
      </c>
      <c r="D85" s="276"/>
      <c r="E85" s="30">
        <v>717</v>
      </c>
      <c r="F85" s="27">
        <v>0</v>
      </c>
      <c r="G85" s="33" t="s">
        <v>121</v>
      </c>
      <c r="H85" s="33" t="s">
        <v>121</v>
      </c>
      <c r="I85" s="137">
        <v>717</v>
      </c>
      <c r="J85" s="175"/>
    </row>
    <row r="86" spans="1:10" ht="23.1" customHeight="1" x14ac:dyDescent="0.15">
      <c r="A86" s="274"/>
      <c r="B86" s="273"/>
      <c r="C86" s="275" t="s">
        <v>20</v>
      </c>
      <c r="D86" s="278"/>
      <c r="E86" s="67">
        <v>53365</v>
      </c>
      <c r="F86" s="72">
        <v>0</v>
      </c>
      <c r="G86" s="33" t="s">
        <v>121</v>
      </c>
      <c r="H86" s="78" t="s">
        <v>121</v>
      </c>
      <c r="I86" s="68">
        <v>53365</v>
      </c>
      <c r="J86" s="175"/>
    </row>
    <row r="87" spans="1:10" ht="23.1" customHeight="1" thickBot="1" x14ac:dyDescent="0.2">
      <c r="A87" s="279" t="s">
        <v>83</v>
      </c>
      <c r="B87" s="280"/>
      <c r="C87" s="280"/>
      <c r="D87" s="281"/>
      <c r="E87" s="79">
        <v>361917</v>
      </c>
      <c r="F87" s="80">
        <v>43</v>
      </c>
      <c r="G87" s="46" t="s">
        <v>121</v>
      </c>
      <c r="H87" s="46" t="s">
        <v>121</v>
      </c>
      <c r="I87" s="53">
        <v>361960</v>
      </c>
      <c r="J87" s="175"/>
    </row>
    <row r="88" spans="1:10" ht="23.1" customHeight="1" thickBot="1" x14ac:dyDescent="0.2">
      <c r="A88" s="306" t="s">
        <v>84</v>
      </c>
      <c r="B88" s="307"/>
      <c r="C88" s="307"/>
      <c r="D88" s="308"/>
      <c r="E88" s="81">
        <v>952684</v>
      </c>
      <c r="F88" s="81">
        <v>20260</v>
      </c>
      <c r="G88" s="81">
        <v>972822</v>
      </c>
      <c r="H88" s="81">
        <v>122</v>
      </c>
      <c r="I88" s="82">
        <v>972944</v>
      </c>
      <c r="J88" s="175"/>
    </row>
    <row r="89" spans="1:10" ht="23.1" customHeight="1" thickBot="1" x14ac:dyDescent="0.2">
      <c r="A89" s="306" t="s">
        <v>85</v>
      </c>
      <c r="B89" s="307"/>
      <c r="C89" s="307"/>
      <c r="D89" s="308"/>
      <c r="E89" s="83">
        <v>1702352</v>
      </c>
      <c r="F89" s="83">
        <v>20314</v>
      </c>
      <c r="G89" s="84" t="s">
        <v>121</v>
      </c>
      <c r="H89" s="84" t="s">
        <v>78</v>
      </c>
      <c r="I89" s="82">
        <v>1722666</v>
      </c>
      <c r="J89" s="175"/>
    </row>
    <row r="90" spans="1:10" ht="23.1" customHeight="1" thickBot="1" x14ac:dyDescent="0.2">
      <c r="A90" s="306" t="s">
        <v>86</v>
      </c>
      <c r="B90" s="307"/>
      <c r="C90" s="307"/>
      <c r="D90" s="308"/>
      <c r="E90" s="85" t="s">
        <v>121</v>
      </c>
      <c r="F90" s="84" t="s">
        <v>121</v>
      </c>
      <c r="G90" s="84" t="s">
        <v>121</v>
      </c>
      <c r="H90" s="84" t="s">
        <v>121</v>
      </c>
      <c r="I90" s="82">
        <v>379078</v>
      </c>
      <c r="J90" s="175"/>
    </row>
    <row r="91" spans="1:10" ht="23.1" customHeight="1" thickBot="1" x14ac:dyDescent="0.2">
      <c r="A91" s="306" t="s">
        <v>87</v>
      </c>
      <c r="B91" s="307"/>
      <c r="C91" s="307"/>
      <c r="D91" s="308"/>
      <c r="E91" s="87">
        <v>0.11305325025456503</v>
      </c>
      <c r="F91" s="88"/>
      <c r="G91" s="1"/>
    </row>
    <row r="92" spans="1:10" s="17" customFormat="1" ht="9.9499999999999993" customHeight="1" x14ac:dyDescent="0.15">
      <c r="A92" s="16"/>
      <c r="B92" s="16"/>
      <c r="C92" s="16"/>
      <c r="D92" s="16"/>
      <c r="E92" s="16"/>
      <c r="F92" s="89"/>
      <c r="G92" s="89"/>
      <c r="H92" s="89"/>
      <c r="I92" s="89"/>
    </row>
    <row r="93" spans="1:10" s="17" customFormat="1" ht="17.25" customHeight="1" thickBot="1" x14ac:dyDescent="0.2">
      <c r="A93" s="90" t="s">
        <v>88</v>
      </c>
      <c r="C93" s="90"/>
      <c r="D93" s="90"/>
      <c r="E93" s="91"/>
      <c r="F93" s="91"/>
      <c r="G93" s="91"/>
      <c r="H93" s="91"/>
      <c r="I93" s="92"/>
    </row>
    <row r="94" spans="1:10" s="17" customFormat="1" ht="18.75" customHeight="1" thickBot="1" x14ac:dyDescent="0.2">
      <c r="A94" s="287" t="s">
        <v>145</v>
      </c>
      <c r="B94" s="288"/>
      <c r="C94" s="288"/>
      <c r="D94" s="289"/>
      <c r="E94" s="155" t="s">
        <v>8</v>
      </c>
      <c r="F94" s="94" t="s">
        <v>9</v>
      </c>
      <c r="G94" s="94" t="s">
        <v>10</v>
      </c>
      <c r="H94" s="94" t="s">
        <v>11</v>
      </c>
      <c r="I94" s="95" t="s">
        <v>90</v>
      </c>
    </row>
    <row r="95" spans="1:10" s="17" customFormat="1" ht="23.1" customHeight="1" thickBot="1" x14ac:dyDescent="0.2">
      <c r="A95" s="284" t="s">
        <v>93</v>
      </c>
      <c r="B95" s="285"/>
      <c r="C95" s="286"/>
      <c r="D95" s="98" t="s">
        <v>18</v>
      </c>
      <c r="E95" s="99">
        <v>292045</v>
      </c>
      <c r="F95" s="100">
        <v>2538</v>
      </c>
      <c r="G95" s="100">
        <v>294583</v>
      </c>
      <c r="H95" s="101" t="s">
        <v>121</v>
      </c>
      <c r="I95" s="102">
        <v>294583</v>
      </c>
    </row>
    <row r="96" spans="1:10" s="17" customFormat="1" ht="9.75" customHeight="1" x14ac:dyDescent="0.15">
      <c r="A96" s="103"/>
      <c r="B96" s="103"/>
      <c r="C96" s="103"/>
      <c r="D96" s="103"/>
      <c r="E96" s="103"/>
      <c r="F96" s="103"/>
      <c r="G96" s="103"/>
      <c r="H96" s="103"/>
      <c r="I96" s="103"/>
    </row>
    <row r="97" spans="1:10" s="17" customFormat="1" ht="17.25" customHeight="1" thickBot="1" x14ac:dyDescent="0.2">
      <c r="A97" s="90" t="s">
        <v>94</v>
      </c>
      <c r="C97" s="90"/>
      <c r="D97" s="90"/>
      <c r="E97" s="91"/>
      <c r="F97" s="91"/>
      <c r="G97" s="91"/>
      <c r="H97" s="91"/>
      <c r="I97" s="92"/>
    </row>
    <row r="98" spans="1:10" s="17" customFormat="1" ht="18.75" customHeight="1" thickBot="1" x14ac:dyDescent="0.2">
      <c r="A98" s="287" t="s">
        <v>145</v>
      </c>
      <c r="B98" s="288"/>
      <c r="C98" s="288"/>
      <c r="D98" s="289"/>
      <c r="E98" s="155" t="s">
        <v>8</v>
      </c>
      <c r="F98" s="94" t="s">
        <v>9</v>
      </c>
      <c r="G98" s="94" t="s">
        <v>10</v>
      </c>
      <c r="H98" s="94" t="s">
        <v>11</v>
      </c>
      <c r="I98" s="94" t="s">
        <v>132</v>
      </c>
      <c r="J98" s="142"/>
    </row>
    <row r="99" spans="1:10" s="17" customFormat="1" ht="23.1" customHeight="1" x14ac:dyDescent="0.15">
      <c r="A99" s="290" t="s">
        <v>13</v>
      </c>
      <c r="B99" s="291"/>
      <c r="C99" s="296" t="s">
        <v>144</v>
      </c>
      <c r="D99" s="158" t="s">
        <v>15</v>
      </c>
      <c r="E99" s="105">
        <v>127792</v>
      </c>
      <c r="F99" s="106">
        <v>0</v>
      </c>
      <c r="G99" s="106">
        <v>127764</v>
      </c>
      <c r="H99" s="106">
        <v>28</v>
      </c>
      <c r="I99" s="140">
        <v>127792</v>
      </c>
      <c r="J99" s="142"/>
    </row>
    <row r="100" spans="1:10" s="17" customFormat="1" ht="23.1" customHeight="1" x14ac:dyDescent="0.15">
      <c r="A100" s="292"/>
      <c r="B100" s="293"/>
      <c r="C100" s="297"/>
      <c r="D100" s="150" t="s">
        <v>146</v>
      </c>
      <c r="E100" s="35">
        <v>1142</v>
      </c>
      <c r="F100" s="35">
        <v>0</v>
      </c>
      <c r="G100" s="35">
        <v>1142</v>
      </c>
      <c r="H100" s="35">
        <v>0</v>
      </c>
      <c r="I100" s="48">
        <v>1142</v>
      </c>
      <c r="J100" s="142"/>
    </row>
    <row r="101" spans="1:10" s="17" customFormat="1" ht="23.1" customHeight="1" thickBot="1" x14ac:dyDescent="0.2">
      <c r="A101" s="294"/>
      <c r="B101" s="295"/>
      <c r="C101" s="298" t="s">
        <v>20</v>
      </c>
      <c r="D101" s="258"/>
      <c r="E101" s="56">
        <v>128934</v>
      </c>
      <c r="F101" s="107">
        <v>0</v>
      </c>
      <c r="G101" s="107">
        <v>128906</v>
      </c>
      <c r="H101" s="107">
        <v>28</v>
      </c>
      <c r="I101" s="57">
        <v>128934</v>
      </c>
      <c r="J101" s="142"/>
    </row>
    <row r="102" spans="1:10" s="17" customFormat="1" ht="23.1" customHeight="1" x14ac:dyDescent="0.15">
      <c r="A102" s="299" t="s">
        <v>139</v>
      </c>
      <c r="B102" s="300"/>
      <c r="C102" s="301"/>
      <c r="D102" s="158" t="s">
        <v>18</v>
      </c>
      <c r="E102" s="105">
        <v>721007</v>
      </c>
      <c r="F102" s="106">
        <v>10112</v>
      </c>
      <c r="G102" s="106">
        <v>731050</v>
      </c>
      <c r="H102" s="106">
        <v>69</v>
      </c>
      <c r="I102" s="140">
        <v>731119</v>
      </c>
      <c r="J102" s="142"/>
    </row>
    <row r="103" spans="1:10" s="17" customFormat="1" ht="23.1" customHeight="1" x14ac:dyDescent="0.15">
      <c r="A103" s="199"/>
      <c r="B103" s="200"/>
      <c r="C103" s="302"/>
      <c r="D103" s="108" t="s">
        <v>19</v>
      </c>
      <c r="E103" s="47">
        <v>324352</v>
      </c>
      <c r="F103" s="109">
        <v>12477</v>
      </c>
      <c r="G103" s="109">
        <v>336805</v>
      </c>
      <c r="H103" s="110">
        <v>24</v>
      </c>
      <c r="I103" s="141">
        <v>336829</v>
      </c>
      <c r="J103" s="142"/>
    </row>
    <row r="104" spans="1:10" s="17" customFormat="1" ht="23.1" customHeight="1" thickBot="1" x14ac:dyDescent="0.2">
      <c r="A104" s="303"/>
      <c r="B104" s="304"/>
      <c r="C104" s="305"/>
      <c r="D104" s="111" t="s">
        <v>22</v>
      </c>
      <c r="E104" s="56">
        <v>1045359</v>
      </c>
      <c r="F104" s="107">
        <v>22589</v>
      </c>
      <c r="G104" s="107">
        <v>1067855</v>
      </c>
      <c r="H104" s="112">
        <v>93</v>
      </c>
      <c r="I104" s="57">
        <v>1067948</v>
      </c>
      <c r="J104" s="142"/>
    </row>
    <row r="105" spans="1:10" s="17" customFormat="1" ht="23.1" customHeight="1" thickBot="1" x14ac:dyDescent="0.2">
      <c r="A105" s="284" t="s">
        <v>141</v>
      </c>
      <c r="B105" s="285"/>
      <c r="C105" s="285"/>
      <c r="D105" s="319"/>
      <c r="E105" s="81">
        <v>1244729</v>
      </c>
      <c r="F105" s="81">
        <v>22798</v>
      </c>
      <c r="G105" s="81">
        <v>1267405</v>
      </c>
      <c r="H105" s="81">
        <v>122</v>
      </c>
      <c r="I105" s="82">
        <v>1267527</v>
      </c>
      <c r="J105" s="142"/>
    </row>
    <row r="106" spans="1:10" s="17" customFormat="1" ht="23.1" customHeight="1" thickBot="1" x14ac:dyDescent="0.2">
      <c r="A106" s="284" t="s">
        <v>85</v>
      </c>
      <c r="B106" s="285"/>
      <c r="C106" s="285"/>
      <c r="D106" s="319"/>
      <c r="E106" s="83">
        <v>1994397</v>
      </c>
      <c r="F106" s="83">
        <v>22852</v>
      </c>
      <c r="G106" s="84" t="s">
        <v>121</v>
      </c>
      <c r="H106" s="84" t="s">
        <v>78</v>
      </c>
      <c r="I106" s="82">
        <v>2017249</v>
      </c>
      <c r="J106" s="142"/>
    </row>
    <row r="107" spans="1:10" s="17" customFormat="1" ht="23.1" customHeight="1" thickBot="1" x14ac:dyDescent="0.2">
      <c r="A107" s="284" t="s">
        <v>98</v>
      </c>
      <c r="B107" s="285"/>
      <c r="C107" s="285"/>
      <c r="D107" s="319"/>
      <c r="E107" s="113">
        <v>0.68460168472622263</v>
      </c>
      <c r="F107" s="103"/>
      <c r="G107" s="103"/>
      <c r="H107" s="103"/>
      <c r="I107" s="103"/>
    </row>
    <row r="108" spans="1:10" s="17" customFormat="1" ht="21.95" customHeight="1" x14ac:dyDescent="0.15">
      <c r="A108" s="114"/>
      <c r="B108" s="114"/>
      <c r="C108" s="115"/>
      <c r="D108" s="115"/>
      <c r="E108" s="115"/>
      <c r="F108" s="115"/>
      <c r="G108" s="115"/>
      <c r="H108" s="115"/>
      <c r="I108" s="115"/>
    </row>
    <row r="109" spans="1:10" s="17" customFormat="1" ht="21.95" customHeight="1" x14ac:dyDescent="0.15">
      <c r="A109" s="114"/>
      <c r="B109" s="114"/>
      <c r="C109" s="115"/>
      <c r="D109" s="115"/>
      <c r="E109" s="115"/>
      <c r="F109" s="115"/>
      <c r="G109" s="115"/>
      <c r="H109" s="115"/>
      <c r="I109" s="115"/>
    </row>
    <row r="110" spans="1:10" s="17" customFormat="1" ht="21.95" hidden="1" customHeight="1" x14ac:dyDescent="0.15">
      <c r="A110" s="114"/>
      <c r="B110" s="114"/>
      <c r="C110" s="115"/>
      <c r="D110" s="115"/>
      <c r="E110" s="115"/>
      <c r="F110" s="115"/>
      <c r="G110" s="115"/>
      <c r="H110" s="115"/>
      <c r="I110" s="115"/>
    </row>
    <row r="111" spans="1:10" s="17" customFormat="1" ht="21.95" hidden="1" customHeight="1" x14ac:dyDescent="0.15">
      <c r="A111" s="114"/>
      <c r="B111" s="114"/>
      <c r="C111" s="115"/>
      <c r="D111" s="115"/>
      <c r="E111" s="115"/>
      <c r="F111" s="115"/>
      <c r="G111" s="115"/>
      <c r="H111" s="115"/>
      <c r="I111" s="115"/>
    </row>
    <row r="112" spans="1:10" s="17" customFormat="1" ht="21.95" hidden="1" customHeight="1" x14ac:dyDescent="0.15">
      <c r="A112" s="114"/>
      <c r="B112" s="114"/>
      <c r="C112" s="115"/>
      <c r="D112" s="115"/>
      <c r="E112" s="115"/>
      <c r="F112" s="115"/>
      <c r="G112" s="115"/>
      <c r="H112" s="115"/>
      <c r="I112" s="115"/>
    </row>
    <row r="113" spans="1:10" ht="9.75" hidden="1" customHeight="1" x14ac:dyDescent="0.15">
      <c r="A113" s="116"/>
      <c r="B113" s="116"/>
      <c r="C113" s="116"/>
      <c r="D113" s="116"/>
      <c r="E113" s="116"/>
      <c r="F113" s="116"/>
      <c r="G113" s="116"/>
      <c r="H113" s="116"/>
      <c r="I113" s="116"/>
    </row>
    <row r="114" spans="1:10" ht="28.5" x14ac:dyDescent="0.3">
      <c r="A114" s="320" t="str">
        <f>A1</f>
        <v>検査関係業務量報告</v>
      </c>
      <c r="B114" s="320"/>
      <c r="C114" s="320"/>
      <c r="D114" s="320"/>
      <c r="E114" s="320"/>
      <c r="F114" s="320"/>
      <c r="G114" s="320"/>
      <c r="H114" s="320"/>
      <c r="I114" s="320"/>
    </row>
    <row r="115" spans="1:10" ht="12.75" customHeight="1" x14ac:dyDescent="0.3">
      <c r="A115" s="61"/>
      <c r="B115" s="61"/>
      <c r="C115" s="61"/>
      <c r="D115" s="61"/>
      <c r="E115" s="61"/>
      <c r="F115" s="61"/>
      <c r="G115" s="61"/>
      <c r="H115" s="61"/>
      <c r="I115" s="61"/>
    </row>
    <row r="116" spans="1:10" ht="15.75" customHeight="1" x14ac:dyDescent="0.2">
      <c r="A116" s="62"/>
      <c r="B116" s="63"/>
      <c r="C116" s="63"/>
      <c r="F116" s="7"/>
      <c r="G116" s="7"/>
      <c r="H116" s="8"/>
      <c r="I116" s="259" t="s">
        <v>1</v>
      </c>
    </row>
    <row r="117" spans="1:10" ht="23.25" customHeight="1" x14ac:dyDescent="0.15">
      <c r="A117" s="260" t="str">
        <f>A4</f>
        <v>令和 3年 6月</v>
      </c>
      <c r="B117" s="261"/>
      <c r="C117" s="261"/>
      <c r="D117" s="261"/>
      <c r="E117" s="261"/>
      <c r="F117" s="261"/>
      <c r="G117" s="261"/>
      <c r="H117" s="261"/>
      <c r="I117" s="259"/>
    </row>
    <row r="118" spans="1:10" ht="20.25" customHeight="1" x14ac:dyDescent="0.15">
      <c r="A118" s="64" t="str">
        <f>A5</f>
        <v>全国計</v>
      </c>
      <c r="B118" s="65"/>
      <c r="C118" s="65"/>
      <c r="D118" s="65"/>
      <c r="E118" s="10"/>
      <c r="F118" s="11"/>
      <c r="G118" s="11"/>
      <c r="H118" s="11"/>
      <c r="I118" s="13"/>
    </row>
    <row r="119" spans="1:10" s="17" customFormat="1" ht="9.9499999999999993" customHeight="1" x14ac:dyDescent="0.15"/>
    <row r="120" spans="1:10" s="17" customFormat="1" ht="19.5" customHeight="1" thickBot="1" x14ac:dyDescent="0.2">
      <c r="A120" s="90" t="s">
        <v>100</v>
      </c>
    </row>
    <row r="121" spans="1:10" s="17" customFormat="1" ht="18.75" customHeight="1" thickBot="1" x14ac:dyDescent="0.2">
      <c r="A121" s="287" t="s">
        <v>145</v>
      </c>
      <c r="B121" s="288"/>
      <c r="C121" s="288"/>
      <c r="D121" s="289"/>
      <c r="E121" s="155" t="s">
        <v>8</v>
      </c>
      <c r="F121" s="94" t="s">
        <v>9</v>
      </c>
      <c r="G121" s="94" t="s">
        <v>10</v>
      </c>
      <c r="H121" s="94" t="s">
        <v>11</v>
      </c>
      <c r="I121" s="94" t="s">
        <v>132</v>
      </c>
      <c r="J121" s="142"/>
    </row>
    <row r="122" spans="1:10" s="17" customFormat="1" ht="18.95" customHeight="1" x14ac:dyDescent="0.15">
      <c r="A122" s="311" t="s">
        <v>33</v>
      </c>
      <c r="B122" s="312"/>
      <c r="C122" s="313"/>
      <c r="D122" s="314"/>
      <c r="E122" s="105">
        <v>450454</v>
      </c>
      <c r="F122" s="105">
        <v>0</v>
      </c>
      <c r="G122" s="117" t="s">
        <v>121</v>
      </c>
      <c r="H122" s="117" t="s">
        <v>121</v>
      </c>
      <c r="I122" s="145">
        <v>450454</v>
      </c>
      <c r="J122" s="142"/>
    </row>
    <row r="123" spans="1:10" s="17" customFormat="1" ht="18.75" customHeight="1" x14ac:dyDescent="0.15">
      <c r="A123" s="315"/>
      <c r="B123" s="316"/>
      <c r="C123" s="204" t="s">
        <v>101</v>
      </c>
      <c r="D123" s="203"/>
      <c r="E123" s="35">
        <v>591</v>
      </c>
      <c r="F123" s="36">
        <v>0</v>
      </c>
      <c r="G123" s="46" t="s">
        <v>121</v>
      </c>
      <c r="H123" s="46" t="s">
        <v>121</v>
      </c>
      <c r="I123" s="53">
        <v>591</v>
      </c>
      <c r="J123" s="142"/>
    </row>
    <row r="124" spans="1:10" s="17" customFormat="1" ht="18.95" customHeight="1" thickBot="1" x14ac:dyDescent="0.2">
      <c r="A124" s="317"/>
      <c r="B124" s="318"/>
      <c r="C124" s="298" t="s">
        <v>102</v>
      </c>
      <c r="D124" s="258"/>
      <c r="E124" s="112">
        <v>449863</v>
      </c>
      <c r="F124" s="112">
        <v>0</v>
      </c>
      <c r="G124" s="58" t="s">
        <v>121</v>
      </c>
      <c r="H124" s="58" t="s">
        <v>121</v>
      </c>
      <c r="I124" s="56">
        <v>449863</v>
      </c>
      <c r="J124" s="142"/>
    </row>
    <row r="125" spans="1:10" s="17" customFormat="1" ht="9.75" customHeight="1" x14ac:dyDescent="0.15">
      <c r="A125" s="103"/>
      <c r="B125" s="103"/>
      <c r="C125" s="103"/>
      <c r="D125" s="103"/>
      <c r="E125" s="103"/>
      <c r="F125" s="103"/>
      <c r="G125" s="103"/>
      <c r="H125" s="103"/>
      <c r="I125" s="103"/>
    </row>
    <row r="126" spans="1:10" ht="18" customHeight="1" thickBot="1" x14ac:dyDescent="0.2">
      <c r="A126" s="118" t="s">
        <v>158</v>
      </c>
      <c r="B126" s="118"/>
      <c r="C126" s="118"/>
      <c r="D126" s="103"/>
      <c r="E126" s="116"/>
      <c r="F126" s="116"/>
      <c r="G126" s="116"/>
      <c r="H126" s="116"/>
      <c r="I126" s="119"/>
    </row>
    <row r="127" spans="1:10" ht="21.95" customHeight="1" x14ac:dyDescent="0.15">
      <c r="A127" s="120"/>
      <c r="B127" s="121"/>
      <c r="C127" s="329" t="s">
        <v>104</v>
      </c>
      <c r="D127" s="330"/>
      <c r="E127" s="331" t="s">
        <v>105</v>
      </c>
      <c r="F127" s="329" t="s">
        <v>106</v>
      </c>
      <c r="G127" s="330"/>
      <c r="H127" s="333" t="s">
        <v>20</v>
      </c>
      <c r="I127" s="334"/>
    </row>
    <row r="128" spans="1:10" ht="21.95" customHeight="1" thickBot="1" x14ac:dyDescent="0.2">
      <c r="A128" s="122"/>
      <c r="B128" s="123"/>
      <c r="C128" s="124" t="s">
        <v>107</v>
      </c>
      <c r="D128" s="125" t="s">
        <v>108</v>
      </c>
      <c r="E128" s="332"/>
      <c r="F128" s="126" t="s">
        <v>107</v>
      </c>
      <c r="G128" s="127" t="s">
        <v>108</v>
      </c>
      <c r="H128" s="335"/>
      <c r="I128" s="336"/>
    </row>
    <row r="129" spans="1:9" ht="21.95" customHeight="1" x14ac:dyDescent="0.15">
      <c r="A129" s="337" t="s">
        <v>109</v>
      </c>
      <c r="B129" s="338"/>
      <c r="C129" s="128">
        <v>1147205</v>
      </c>
      <c r="D129" s="129">
        <v>96996</v>
      </c>
      <c r="E129" s="130">
        <v>14566</v>
      </c>
      <c r="F129" s="128">
        <v>293</v>
      </c>
      <c r="G129" s="129">
        <v>2</v>
      </c>
      <c r="H129" s="339">
        <v>1259062</v>
      </c>
      <c r="I129" s="340"/>
    </row>
    <row r="130" spans="1:9" ht="21.95" customHeight="1" thickBot="1" x14ac:dyDescent="0.2">
      <c r="A130" s="321" t="s">
        <v>110</v>
      </c>
      <c r="B130" s="322"/>
      <c r="C130" s="131">
        <v>277</v>
      </c>
      <c r="D130" s="132">
        <v>0</v>
      </c>
      <c r="E130" s="133">
        <v>0</v>
      </c>
      <c r="F130" s="131">
        <v>0</v>
      </c>
      <c r="G130" s="132">
        <v>0</v>
      </c>
      <c r="H130" s="323">
        <v>277</v>
      </c>
      <c r="I130" s="324"/>
    </row>
    <row r="131" spans="1:9" ht="21.95" customHeight="1" thickBot="1" x14ac:dyDescent="0.2">
      <c r="A131" s="325" t="s">
        <v>111</v>
      </c>
      <c r="B131" s="326"/>
      <c r="C131" s="134">
        <v>7356711200</v>
      </c>
      <c r="D131" s="135">
        <v>515989500</v>
      </c>
      <c r="E131" s="134">
        <v>72425500</v>
      </c>
      <c r="F131" s="136">
        <v>849700</v>
      </c>
      <c r="G131" s="86">
        <v>8800</v>
      </c>
      <c r="H131" s="327">
        <v>7945984700</v>
      </c>
      <c r="I131" s="328"/>
    </row>
    <row r="132" spans="1:9" s="17" customFormat="1" ht="21.95" customHeight="1" x14ac:dyDescent="0.15">
      <c r="A132" s="114"/>
      <c r="B132" s="114"/>
      <c r="C132" s="115"/>
      <c r="D132" s="115"/>
      <c r="E132" s="115"/>
      <c r="F132" s="115"/>
      <c r="G132" s="115"/>
      <c r="H132" s="115"/>
      <c r="I132" s="115"/>
    </row>
    <row r="133" spans="1:9" s="17" customFormat="1" ht="21.95" customHeight="1" x14ac:dyDescent="0.15">
      <c r="A133" s="114"/>
      <c r="B133" s="114"/>
      <c r="C133" s="115"/>
      <c r="D133" s="115"/>
      <c r="E133" s="115"/>
      <c r="F133" s="115"/>
      <c r="G133" s="115"/>
      <c r="H133" s="115"/>
      <c r="I133" s="115"/>
    </row>
    <row r="134" spans="1:9" s="17" customFormat="1" ht="21.95" customHeight="1" x14ac:dyDescent="0.15">
      <c r="A134" s="114"/>
      <c r="B134" s="114"/>
      <c r="C134" s="115"/>
      <c r="D134" s="115"/>
      <c r="E134" s="115"/>
      <c r="F134" s="115"/>
      <c r="G134" s="115"/>
      <c r="H134" s="115"/>
      <c r="I134" s="115"/>
    </row>
    <row r="135" spans="1:9" s="17" customFormat="1" ht="21.95" customHeight="1" x14ac:dyDescent="0.15">
      <c r="A135" s="114"/>
      <c r="B135" s="114"/>
      <c r="C135" s="115"/>
      <c r="D135" s="115"/>
      <c r="E135" s="115"/>
      <c r="F135" s="115"/>
      <c r="G135" s="115"/>
      <c r="H135" s="115"/>
      <c r="I135" s="115"/>
    </row>
    <row r="136" spans="1:9" s="17" customFormat="1" ht="21.95" customHeight="1" x14ac:dyDescent="0.15">
      <c r="A136" s="114"/>
      <c r="B136" s="114"/>
      <c r="C136" s="115"/>
      <c r="D136" s="115"/>
      <c r="E136" s="115"/>
      <c r="F136" s="115"/>
      <c r="G136" s="115"/>
      <c r="H136" s="115"/>
      <c r="I136" s="115"/>
    </row>
    <row r="137" spans="1:9" s="17" customFormat="1" ht="21.95" customHeight="1" x14ac:dyDescent="0.15">
      <c r="A137" s="114"/>
      <c r="B137" s="114"/>
      <c r="C137" s="115"/>
      <c r="D137" s="115"/>
      <c r="E137" s="115"/>
      <c r="F137" s="115"/>
      <c r="G137" s="115"/>
      <c r="H137" s="115"/>
      <c r="I137" s="115"/>
    </row>
    <row r="138" spans="1:9" s="17" customFormat="1" ht="21.95" customHeight="1" x14ac:dyDescent="0.15">
      <c r="A138" s="114"/>
      <c r="B138" s="114"/>
      <c r="C138" s="115"/>
      <c r="D138" s="115"/>
      <c r="E138" s="115"/>
      <c r="F138" s="115"/>
      <c r="G138" s="115"/>
      <c r="H138" s="115"/>
      <c r="I138" s="115"/>
    </row>
    <row r="139" spans="1:9" s="17" customFormat="1" ht="21.95" customHeight="1" x14ac:dyDescent="0.15">
      <c r="A139" s="114"/>
      <c r="B139" s="114"/>
      <c r="C139" s="115"/>
      <c r="D139" s="115"/>
      <c r="E139" s="115"/>
      <c r="F139" s="115"/>
      <c r="G139" s="115"/>
      <c r="H139" s="115"/>
      <c r="I139" s="115"/>
    </row>
    <row r="140" spans="1:9" s="17" customFormat="1" ht="21.95" customHeight="1" x14ac:dyDescent="0.15">
      <c r="A140" s="114"/>
      <c r="B140" s="114"/>
      <c r="C140" s="115"/>
      <c r="D140" s="115"/>
      <c r="E140" s="115"/>
      <c r="F140" s="115"/>
      <c r="G140" s="115"/>
      <c r="H140" s="115"/>
      <c r="I140" s="115"/>
    </row>
    <row r="141" spans="1:9" s="17" customFormat="1" ht="21.95" customHeight="1" x14ac:dyDescent="0.15">
      <c r="A141" s="114"/>
      <c r="B141" s="114"/>
      <c r="C141" s="115"/>
      <c r="D141" s="115"/>
      <c r="E141" s="115"/>
      <c r="F141" s="115"/>
      <c r="G141" s="115"/>
      <c r="H141" s="115"/>
      <c r="I141" s="115"/>
    </row>
    <row r="142" spans="1:9" s="17" customFormat="1" ht="21.95" customHeight="1" x14ac:dyDescent="0.15">
      <c r="A142" s="114"/>
      <c r="B142" s="114"/>
      <c r="C142" s="115"/>
      <c r="D142" s="115"/>
      <c r="E142" s="115"/>
      <c r="F142" s="115"/>
      <c r="G142" s="115"/>
      <c r="H142" s="115"/>
      <c r="I142" s="115"/>
    </row>
    <row r="143" spans="1:9" s="17" customFormat="1" ht="21.95" customHeight="1" x14ac:dyDescent="0.15">
      <c r="A143" s="114"/>
      <c r="B143" s="114"/>
      <c r="C143" s="115"/>
      <c r="D143" s="115"/>
      <c r="E143" s="115"/>
      <c r="F143" s="115"/>
      <c r="G143" s="115"/>
      <c r="H143" s="115"/>
      <c r="I143" s="115"/>
    </row>
    <row r="144" spans="1:9" s="17" customFormat="1" ht="21.95" customHeight="1" x14ac:dyDescent="0.15">
      <c r="A144" s="114"/>
      <c r="B144" s="114"/>
      <c r="C144" s="115"/>
      <c r="D144" s="115"/>
      <c r="E144" s="115"/>
      <c r="F144" s="115"/>
      <c r="G144" s="115"/>
      <c r="H144" s="115"/>
      <c r="I144" s="115"/>
    </row>
    <row r="145" spans="1:9" s="17" customFormat="1" ht="21.95" customHeight="1" x14ac:dyDescent="0.15">
      <c r="A145" s="114"/>
      <c r="B145" s="114"/>
      <c r="C145" s="115"/>
      <c r="D145" s="115"/>
      <c r="E145" s="115"/>
      <c r="F145" s="115"/>
      <c r="G145" s="115"/>
      <c r="H145" s="115"/>
      <c r="I145" s="115"/>
    </row>
    <row r="146" spans="1:9" s="17" customFormat="1" ht="21.95" customHeight="1" x14ac:dyDescent="0.15">
      <c r="A146" s="114"/>
      <c r="B146" s="114"/>
      <c r="C146" s="115"/>
      <c r="D146" s="115"/>
      <c r="E146" s="115"/>
      <c r="F146" s="115"/>
      <c r="G146" s="115"/>
      <c r="H146" s="115"/>
      <c r="I146" s="115"/>
    </row>
    <row r="147" spans="1:9" s="17" customFormat="1" ht="21.95" customHeight="1" x14ac:dyDescent="0.15">
      <c r="A147" s="114"/>
      <c r="B147" s="114"/>
      <c r="C147" s="115"/>
      <c r="D147" s="115"/>
      <c r="E147" s="115"/>
      <c r="F147" s="115"/>
      <c r="G147" s="115"/>
      <c r="H147" s="115"/>
      <c r="I147" s="115"/>
    </row>
    <row r="148" spans="1:9" s="17" customFormat="1" ht="21.95" customHeight="1" x14ac:dyDescent="0.15">
      <c r="A148" s="114"/>
      <c r="B148" s="114"/>
      <c r="C148" s="115"/>
      <c r="D148" s="115"/>
      <c r="E148" s="115"/>
      <c r="F148" s="115"/>
      <c r="G148" s="115"/>
      <c r="H148" s="115"/>
      <c r="I148" s="115"/>
    </row>
    <row r="149" spans="1:9" s="17" customFormat="1" ht="21.95" customHeight="1" x14ac:dyDescent="0.15">
      <c r="A149" s="114"/>
      <c r="B149" s="114"/>
      <c r="C149" s="115"/>
      <c r="D149" s="115"/>
      <c r="E149" s="115"/>
      <c r="F149" s="115"/>
      <c r="G149" s="115"/>
      <c r="H149" s="115"/>
      <c r="I149" s="115"/>
    </row>
    <row r="150" spans="1:9" s="17" customFormat="1" ht="21.95" customHeight="1" x14ac:dyDescent="0.15">
      <c r="A150" s="114"/>
      <c r="B150" s="114"/>
      <c r="C150" s="115"/>
      <c r="D150" s="115"/>
      <c r="E150" s="115"/>
      <c r="F150" s="115"/>
      <c r="G150" s="115"/>
      <c r="H150" s="115"/>
      <c r="I150" s="115"/>
    </row>
    <row r="151" spans="1:9" s="17" customFormat="1" ht="21.95" customHeight="1" x14ac:dyDescent="0.15">
      <c r="A151" s="114"/>
      <c r="B151" s="114"/>
      <c r="C151" s="115"/>
      <c r="D151" s="115"/>
      <c r="E151" s="115"/>
      <c r="F151" s="115"/>
      <c r="G151" s="115"/>
      <c r="H151" s="115"/>
      <c r="I151" s="115"/>
    </row>
    <row r="152" spans="1:9" s="17" customFormat="1" ht="21.95" customHeight="1" x14ac:dyDescent="0.15">
      <c r="A152" s="114"/>
      <c r="B152" s="114"/>
      <c r="C152" s="115"/>
      <c r="D152" s="115"/>
      <c r="E152" s="115"/>
      <c r="F152" s="115"/>
      <c r="G152" s="115"/>
      <c r="H152" s="115"/>
      <c r="I152" s="115"/>
    </row>
    <row r="153" spans="1:9" s="17" customFormat="1" ht="21.95" customHeight="1" x14ac:dyDescent="0.15">
      <c r="A153" s="114"/>
      <c r="B153" s="114"/>
      <c r="C153" s="115"/>
      <c r="D153" s="115"/>
      <c r="E153" s="115"/>
      <c r="F153" s="115"/>
      <c r="G153" s="115"/>
      <c r="H153" s="115"/>
      <c r="I153" s="115"/>
    </row>
    <row r="154" spans="1:9" s="17" customFormat="1" ht="21.95" customHeight="1" x14ac:dyDescent="0.15">
      <c r="A154" s="114"/>
      <c r="B154" s="114"/>
      <c r="C154" s="115"/>
      <c r="D154" s="115"/>
      <c r="E154" s="115"/>
      <c r="F154" s="115"/>
      <c r="G154" s="115"/>
      <c r="H154" s="115"/>
      <c r="I154" s="115"/>
    </row>
  </sheetData>
  <mergeCells count="107">
    <mergeCell ref="A15:C17"/>
    <mergeCell ref="A18:C18"/>
    <mergeCell ref="A19:C21"/>
    <mergeCell ref="A22:D22"/>
    <mergeCell ref="C23:D23"/>
    <mergeCell ref="C25:D25"/>
    <mergeCell ref="A1:I1"/>
    <mergeCell ref="A4:H4"/>
    <mergeCell ref="A9:D9"/>
    <mergeCell ref="A10:B14"/>
    <mergeCell ref="C10:C11"/>
    <mergeCell ref="C12:C13"/>
    <mergeCell ref="C14:D14"/>
    <mergeCell ref="A33:B37"/>
    <mergeCell ref="C33:D33"/>
    <mergeCell ref="C34:D34"/>
    <mergeCell ref="C35:D35"/>
    <mergeCell ref="C36:D36"/>
    <mergeCell ref="C37:D37"/>
    <mergeCell ref="A26:C28"/>
    <mergeCell ref="A29:D29"/>
    <mergeCell ref="A30:B30"/>
    <mergeCell ref="C30:D30"/>
    <mergeCell ref="A32:B32"/>
    <mergeCell ref="C32:D32"/>
    <mergeCell ref="A48:B52"/>
    <mergeCell ref="C48:D48"/>
    <mergeCell ref="C50:D50"/>
    <mergeCell ref="C51:D51"/>
    <mergeCell ref="C52:D52"/>
    <mergeCell ref="A53:D53"/>
    <mergeCell ref="A38:D38"/>
    <mergeCell ref="A39:D39"/>
    <mergeCell ref="A40:D40"/>
    <mergeCell ref="A41:B47"/>
    <mergeCell ref="C41:D41"/>
    <mergeCell ref="C42:D42"/>
    <mergeCell ref="C43:D43"/>
    <mergeCell ref="C45:D45"/>
    <mergeCell ref="C46:D46"/>
    <mergeCell ref="C47:D47"/>
    <mergeCell ref="A54:D54"/>
    <mergeCell ref="A55:I55"/>
    <mergeCell ref="I57:I58"/>
    <mergeCell ref="A58:H58"/>
    <mergeCell ref="A60:D60"/>
    <mergeCell ref="A61:B64"/>
    <mergeCell ref="C61:D61"/>
    <mergeCell ref="C62:D62"/>
    <mergeCell ref="C63:D63"/>
    <mergeCell ref="C64:D64"/>
    <mergeCell ref="A65:B71"/>
    <mergeCell ref="C65:C66"/>
    <mergeCell ref="C67:C68"/>
    <mergeCell ref="C69:C70"/>
    <mergeCell ref="C71:D71"/>
    <mergeCell ref="A72:B76"/>
    <mergeCell ref="C72:D72"/>
    <mergeCell ref="C73:D73"/>
    <mergeCell ref="C74:D74"/>
    <mergeCell ref="C75:D75"/>
    <mergeCell ref="A82:B86"/>
    <mergeCell ref="C82:D82"/>
    <mergeCell ref="C84:D84"/>
    <mergeCell ref="C85:D85"/>
    <mergeCell ref="C86:D86"/>
    <mergeCell ref="A87:D87"/>
    <mergeCell ref="C76:D76"/>
    <mergeCell ref="A77:B81"/>
    <mergeCell ref="C77:D77"/>
    <mergeCell ref="C78:D78"/>
    <mergeCell ref="C79:D79"/>
    <mergeCell ref="C80:D80"/>
    <mergeCell ref="C81:D81"/>
    <mergeCell ref="A98:D98"/>
    <mergeCell ref="A99:B101"/>
    <mergeCell ref="C99:C100"/>
    <mergeCell ref="C101:D101"/>
    <mergeCell ref="A102:C104"/>
    <mergeCell ref="A105:D105"/>
    <mergeCell ref="A88:D88"/>
    <mergeCell ref="A89:D89"/>
    <mergeCell ref="A90:D90"/>
    <mergeCell ref="A91:D91"/>
    <mergeCell ref="A94:D94"/>
    <mergeCell ref="A95:C95"/>
    <mergeCell ref="A122:D122"/>
    <mergeCell ref="A123:B123"/>
    <mergeCell ref="C123:D123"/>
    <mergeCell ref="A124:B124"/>
    <mergeCell ref="C124:D124"/>
    <mergeCell ref="C127:D127"/>
    <mergeCell ref="A106:D106"/>
    <mergeCell ref="A107:D107"/>
    <mergeCell ref="A114:I114"/>
    <mergeCell ref="I116:I117"/>
    <mergeCell ref="A117:H117"/>
    <mergeCell ref="A121:D121"/>
    <mergeCell ref="A131:B131"/>
    <mergeCell ref="H131:I131"/>
    <mergeCell ref="E127:E128"/>
    <mergeCell ref="F127:G127"/>
    <mergeCell ref="H127:I128"/>
    <mergeCell ref="A129:B129"/>
    <mergeCell ref="H129:I129"/>
    <mergeCell ref="A130:B130"/>
    <mergeCell ref="H130:I130"/>
  </mergeCells>
  <phoneticPr fontId="3"/>
  <printOptions horizontalCentered="1"/>
  <pageMargins left="0.78740157480314965" right="0.78740157480314965" top="0.78740157480314965" bottom="0.39370078740157483" header="0.51181102362204722" footer="0.51181102362204722"/>
  <pageSetup paperSize="9" scale="68" orientation="portrait" r:id="rId1"/>
  <headerFooter alignWithMargins="0"/>
  <rowBreaks count="2" manualBreakCount="2">
    <brk id="54" max="9" man="1"/>
    <brk id="113" max="9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0"/>
  <sheetViews>
    <sheetView zoomScale="70" zoomScaleNormal="70" zoomScaleSheetLayoutView="70" workbookViewId="0">
      <selection sqref="A1:I1"/>
    </sheetView>
  </sheetViews>
  <sheetFormatPr defaultRowHeight="15" x14ac:dyDescent="0.15"/>
  <cols>
    <col min="1" max="1" width="3.875" style="2" customWidth="1"/>
    <col min="2" max="2" width="6.5" style="2" customWidth="1"/>
    <col min="3" max="3" width="14.125" style="2" customWidth="1"/>
    <col min="4" max="4" width="16.75" style="2" customWidth="1"/>
    <col min="5" max="9" width="13.875" style="2" customWidth="1"/>
    <col min="10" max="10" width="9" style="1"/>
    <col min="11" max="16384" width="9" style="2"/>
  </cols>
  <sheetData>
    <row r="1" spans="1:10" ht="28.5" x14ac:dyDescent="0.3">
      <c r="A1" s="205" t="s">
        <v>0</v>
      </c>
      <c r="B1" s="205"/>
      <c r="C1" s="205"/>
      <c r="D1" s="205"/>
      <c r="E1" s="205"/>
      <c r="F1" s="205"/>
      <c r="G1" s="205"/>
      <c r="H1" s="205"/>
      <c r="I1" s="205"/>
    </row>
    <row r="2" spans="1:10" ht="10.5" customHeight="1" x14ac:dyDescent="0.3">
      <c r="A2" s="3"/>
      <c r="B2" s="3"/>
      <c r="C2" s="3"/>
      <c r="D2" s="3"/>
      <c r="E2" s="3"/>
      <c r="F2" s="3"/>
      <c r="G2" s="3"/>
      <c r="H2" s="3"/>
      <c r="I2" s="3"/>
    </row>
    <row r="3" spans="1:10" ht="18" customHeight="1" x14ac:dyDescent="0.2">
      <c r="A3" s="4"/>
      <c r="B3" s="5"/>
      <c r="C3" s="5"/>
      <c r="D3" s="6"/>
      <c r="E3" s="6"/>
      <c r="F3" s="7"/>
      <c r="G3" s="7"/>
      <c r="H3" s="8"/>
      <c r="I3" s="206" t="s">
        <v>1</v>
      </c>
    </row>
    <row r="4" spans="1:10" ht="19.5" customHeight="1" x14ac:dyDescent="0.15">
      <c r="A4" s="207" t="s">
        <v>159</v>
      </c>
      <c r="B4" s="207"/>
      <c r="C4" s="207"/>
      <c r="D4" s="207"/>
      <c r="E4" s="207"/>
      <c r="F4" s="207"/>
      <c r="G4" s="207"/>
      <c r="H4" s="207"/>
      <c r="I4" s="206"/>
    </row>
    <row r="5" spans="1:10" ht="20.25" customHeight="1" x14ac:dyDescent="0.15">
      <c r="A5" s="9" t="s">
        <v>3</v>
      </c>
      <c r="B5" s="10"/>
      <c r="C5" s="10"/>
      <c r="D5" s="10"/>
      <c r="E5" s="10"/>
      <c r="F5" s="11"/>
      <c r="G5" s="11"/>
      <c r="H5" s="12"/>
      <c r="I5" s="12"/>
    </row>
    <row r="6" spans="1:10" ht="15" customHeight="1" x14ac:dyDescent="0.15">
      <c r="A6" s="6"/>
      <c r="B6" s="6"/>
      <c r="C6" s="6"/>
      <c r="D6" s="6"/>
      <c r="E6" s="6"/>
      <c r="F6" s="13"/>
      <c r="G6" s="13"/>
      <c r="H6" s="13"/>
      <c r="I6" s="13"/>
    </row>
    <row r="7" spans="1:10" ht="18" customHeight="1" x14ac:dyDescent="0.2">
      <c r="A7" s="5" t="s">
        <v>4</v>
      </c>
      <c r="B7" s="6"/>
      <c r="C7" s="6"/>
      <c r="D7" s="6"/>
      <c r="E7" s="6"/>
      <c r="F7" s="6"/>
      <c r="G7" s="6"/>
      <c r="H7" s="6"/>
      <c r="I7" s="6"/>
    </row>
    <row r="8" spans="1:10" s="17" customFormat="1" ht="18" customHeight="1" thickBot="1" x14ac:dyDescent="0.25">
      <c r="A8" s="15" t="s">
        <v>6</v>
      </c>
      <c r="B8" s="16"/>
      <c r="C8" s="16"/>
      <c r="D8" s="16"/>
      <c r="E8" s="16"/>
      <c r="F8" s="16"/>
      <c r="G8" s="16"/>
      <c r="H8" s="16"/>
      <c r="I8" s="16"/>
    </row>
    <row r="9" spans="1:10" ht="23.1" customHeight="1" thickBot="1" x14ac:dyDescent="0.2">
      <c r="A9" s="208" t="s">
        <v>7</v>
      </c>
      <c r="B9" s="209"/>
      <c r="C9" s="209"/>
      <c r="D9" s="210"/>
      <c r="E9" s="152" t="s">
        <v>8</v>
      </c>
      <c r="F9" s="19" t="s">
        <v>9</v>
      </c>
      <c r="G9" s="19" t="s">
        <v>10</v>
      </c>
      <c r="H9" s="19" t="s">
        <v>11</v>
      </c>
      <c r="I9" s="19" t="s">
        <v>90</v>
      </c>
      <c r="J9" s="139"/>
    </row>
    <row r="10" spans="1:10" ht="23.1" customHeight="1" x14ac:dyDescent="0.15">
      <c r="A10" s="211" t="s">
        <v>13</v>
      </c>
      <c r="B10" s="212"/>
      <c r="C10" s="217" t="s">
        <v>14</v>
      </c>
      <c r="D10" s="21" t="s">
        <v>15</v>
      </c>
      <c r="E10" s="22">
        <v>127334</v>
      </c>
      <c r="F10" s="23">
        <v>0</v>
      </c>
      <c r="G10" s="23">
        <v>127328</v>
      </c>
      <c r="H10" s="23">
        <v>6</v>
      </c>
      <c r="I10" s="176">
        <v>127334</v>
      </c>
      <c r="J10" s="139"/>
    </row>
    <row r="11" spans="1:10" ht="23.1" customHeight="1" x14ac:dyDescent="0.15">
      <c r="A11" s="213"/>
      <c r="B11" s="214"/>
      <c r="C11" s="218"/>
      <c r="D11" s="153" t="s">
        <v>67</v>
      </c>
      <c r="E11" s="26">
        <v>1046</v>
      </c>
      <c r="F11" s="27">
        <v>0</v>
      </c>
      <c r="G11" s="27">
        <v>1045</v>
      </c>
      <c r="H11" s="27">
        <v>1</v>
      </c>
      <c r="I11" s="137">
        <v>1046</v>
      </c>
      <c r="J11" s="144"/>
    </row>
    <row r="12" spans="1:10" ht="23.1" customHeight="1" x14ac:dyDescent="0.15">
      <c r="A12" s="213"/>
      <c r="B12" s="214"/>
      <c r="C12" s="219" t="s">
        <v>17</v>
      </c>
      <c r="D12" s="153" t="s">
        <v>18</v>
      </c>
      <c r="E12" s="26">
        <v>22148</v>
      </c>
      <c r="F12" s="27">
        <v>0</v>
      </c>
      <c r="G12" s="27">
        <v>22148</v>
      </c>
      <c r="H12" s="27">
        <v>0</v>
      </c>
      <c r="I12" s="137">
        <v>22148</v>
      </c>
      <c r="J12" s="144"/>
    </row>
    <row r="13" spans="1:10" ht="23.1" customHeight="1" x14ac:dyDescent="0.15">
      <c r="A13" s="213"/>
      <c r="B13" s="214"/>
      <c r="C13" s="218"/>
      <c r="D13" s="153" t="s">
        <v>19</v>
      </c>
      <c r="E13" s="26">
        <v>25748</v>
      </c>
      <c r="F13" s="27">
        <v>42</v>
      </c>
      <c r="G13" s="27">
        <v>25790</v>
      </c>
      <c r="H13" s="27">
        <v>0</v>
      </c>
      <c r="I13" s="137">
        <v>25790</v>
      </c>
      <c r="J13" s="139"/>
    </row>
    <row r="14" spans="1:10" ht="23.1" customHeight="1" x14ac:dyDescent="0.15">
      <c r="A14" s="215"/>
      <c r="B14" s="216"/>
      <c r="C14" s="220" t="s">
        <v>20</v>
      </c>
      <c r="D14" s="221"/>
      <c r="E14" s="29">
        <v>176276</v>
      </c>
      <c r="F14" s="27">
        <v>42</v>
      </c>
      <c r="G14" s="27">
        <v>176311</v>
      </c>
      <c r="H14" s="27">
        <v>7</v>
      </c>
      <c r="I14" s="137">
        <v>176318</v>
      </c>
      <c r="J14" s="139"/>
    </row>
    <row r="15" spans="1:10" ht="23.1" customHeight="1" x14ac:dyDescent="0.15">
      <c r="A15" s="188" t="s">
        <v>93</v>
      </c>
      <c r="B15" s="189"/>
      <c r="C15" s="190"/>
      <c r="D15" s="153" t="s">
        <v>18</v>
      </c>
      <c r="E15" s="30">
        <v>394468</v>
      </c>
      <c r="F15" s="27">
        <v>7156</v>
      </c>
      <c r="G15" s="27">
        <v>401482</v>
      </c>
      <c r="H15" s="27">
        <v>142</v>
      </c>
      <c r="I15" s="137">
        <v>401624</v>
      </c>
      <c r="J15" s="139"/>
    </row>
    <row r="16" spans="1:10" ht="23.1" customHeight="1" x14ac:dyDescent="0.15">
      <c r="A16" s="191"/>
      <c r="B16" s="192"/>
      <c r="C16" s="193"/>
      <c r="D16" s="153" t="s">
        <v>19</v>
      </c>
      <c r="E16" s="30">
        <v>295661</v>
      </c>
      <c r="F16" s="27">
        <v>11660</v>
      </c>
      <c r="G16" s="27">
        <v>307296</v>
      </c>
      <c r="H16" s="27">
        <v>25</v>
      </c>
      <c r="I16" s="137">
        <v>307321</v>
      </c>
      <c r="J16" s="139"/>
    </row>
    <row r="17" spans="1:10" ht="23.1" customHeight="1" x14ac:dyDescent="0.15">
      <c r="A17" s="194"/>
      <c r="B17" s="195"/>
      <c r="C17" s="196"/>
      <c r="D17" s="153" t="s">
        <v>22</v>
      </c>
      <c r="E17" s="31">
        <v>690129</v>
      </c>
      <c r="F17" s="27">
        <v>18816</v>
      </c>
      <c r="G17" s="27">
        <v>708778</v>
      </c>
      <c r="H17" s="26">
        <v>167</v>
      </c>
      <c r="I17" s="137">
        <v>708945</v>
      </c>
      <c r="J17" s="139"/>
    </row>
    <row r="18" spans="1:10" ht="23.1" customHeight="1" x14ac:dyDescent="0.15">
      <c r="A18" s="197" t="s">
        <v>23</v>
      </c>
      <c r="B18" s="198"/>
      <c r="C18" s="198"/>
      <c r="D18" s="154"/>
      <c r="E18" s="31">
        <v>0</v>
      </c>
      <c r="F18" s="27">
        <v>0</v>
      </c>
      <c r="G18" s="33" t="s">
        <v>24</v>
      </c>
      <c r="H18" s="34" t="s">
        <v>24</v>
      </c>
      <c r="I18" s="137">
        <v>0</v>
      </c>
      <c r="J18" s="139"/>
    </row>
    <row r="19" spans="1:10" ht="23.1" customHeight="1" x14ac:dyDescent="0.15">
      <c r="A19" s="188" t="s">
        <v>25</v>
      </c>
      <c r="B19" s="189"/>
      <c r="C19" s="190"/>
      <c r="D19" s="153" t="s">
        <v>18</v>
      </c>
      <c r="E19" s="30">
        <v>513</v>
      </c>
      <c r="F19" s="27">
        <v>1</v>
      </c>
      <c r="G19" s="27">
        <v>514</v>
      </c>
      <c r="H19" s="27">
        <v>0</v>
      </c>
      <c r="I19" s="137">
        <v>514</v>
      </c>
      <c r="J19" s="139"/>
    </row>
    <row r="20" spans="1:10" ht="23.1" customHeight="1" x14ac:dyDescent="0.15">
      <c r="A20" s="191"/>
      <c r="B20" s="192"/>
      <c r="C20" s="193"/>
      <c r="D20" s="153" t="s">
        <v>19</v>
      </c>
      <c r="E20" s="30">
        <v>9153</v>
      </c>
      <c r="F20" s="27">
        <v>100</v>
      </c>
      <c r="G20" s="27">
        <v>9253</v>
      </c>
      <c r="H20" s="27">
        <v>0</v>
      </c>
      <c r="I20" s="137">
        <v>9253</v>
      </c>
      <c r="J20" s="139"/>
    </row>
    <row r="21" spans="1:10" ht="23.1" customHeight="1" x14ac:dyDescent="0.15">
      <c r="A21" s="194"/>
      <c r="B21" s="195"/>
      <c r="C21" s="196"/>
      <c r="D21" s="153" t="s">
        <v>22</v>
      </c>
      <c r="E21" s="31">
        <v>9666</v>
      </c>
      <c r="F21" s="27">
        <v>101</v>
      </c>
      <c r="G21" s="27">
        <v>9767</v>
      </c>
      <c r="H21" s="26">
        <v>0</v>
      </c>
      <c r="I21" s="137">
        <v>9767</v>
      </c>
      <c r="J21" s="139"/>
    </row>
    <row r="22" spans="1:10" ht="23.1" customHeight="1" x14ac:dyDescent="0.15">
      <c r="A22" s="199" t="s">
        <v>26</v>
      </c>
      <c r="B22" s="200"/>
      <c r="C22" s="200"/>
      <c r="D22" s="201"/>
      <c r="E22" s="35">
        <v>1214</v>
      </c>
      <c r="F22" s="36">
        <v>0</v>
      </c>
      <c r="G22" s="36">
        <v>1214</v>
      </c>
      <c r="H22" s="36">
        <v>0</v>
      </c>
      <c r="I22" s="53">
        <v>1214</v>
      </c>
      <c r="J22" s="139"/>
    </row>
    <row r="23" spans="1:10" ht="23.1" customHeight="1" x14ac:dyDescent="0.15">
      <c r="A23" s="156"/>
      <c r="B23" s="157"/>
      <c r="C23" s="202" t="s">
        <v>118</v>
      </c>
      <c r="D23" s="203"/>
      <c r="E23" s="35">
        <v>61</v>
      </c>
      <c r="F23" s="36">
        <v>0</v>
      </c>
      <c r="G23" s="36">
        <v>61</v>
      </c>
      <c r="H23" s="36">
        <v>0</v>
      </c>
      <c r="I23" s="53">
        <v>61</v>
      </c>
      <c r="J23" s="139"/>
    </row>
    <row r="24" spans="1:10" ht="23.1" customHeight="1" x14ac:dyDescent="0.15">
      <c r="A24" s="156"/>
      <c r="B24" s="157"/>
      <c r="C24" s="40"/>
      <c r="D24" s="150" t="s">
        <v>28</v>
      </c>
      <c r="E24" s="35">
        <v>7</v>
      </c>
      <c r="F24" s="36">
        <v>0</v>
      </c>
      <c r="G24" s="36">
        <v>7</v>
      </c>
      <c r="H24" s="36">
        <v>0</v>
      </c>
      <c r="I24" s="53">
        <v>7</v>
      </c>
      <c r="J24" s="139"/>
    </row>
    <row r="25" spans="1:10" ht="23.1" customHeight="1" x14ac:dyDescent="0.15">
      <c r="A25" s="42"/>
      <c r="B25" s="43"/>
      <c r="C25" s="204" t="s">
        <v>29</v>
      </c>
      <c r="D25" s="203"/>
      <c r="E25" s="35">
        <v>390</v>
      </c>
      <c r="F25" s="36">
        <v>0</v>
      </c>
      <c r="G25" s="36">
        <v>390</v>
      </c>
      <c r="H25" s="36">
        <v>0</v>
      </c>
      <c r="I25" s="53">
        <v>390</v>
      </c>
      <c r="J25" s="139"/>
    </row>
    <row r="26" spans="1:10" ht="23.1" customHeight="1" x14ac:dyDescent="0.15">
      <c r="A26" s="229" t="s">
        <v>30</v>
      </c>
      <c r="B26" s="189"/>
      <c r="C26" s="190"/>
      <c r="D26" s="153" t="s">
        <v>31</v>
      </c>
      <c r="E26" s="26">
        <v>2126</v>
      </c>
      <c r="F26" s="27">
        <v>0</v>
      </c>
      <c r="G26" s="33" t="s">
        <v>24</v>
      </c>
      <c r="H26" s="33" t="s">
        <v>24</v>
      </c>
      <c r="I26" s="137">
        <v>2126</v>
      </c>
      <c r="J26" s="139"/>
    </row>
    <row r="27" spans="1:10" ht="23.1" customHeight="1" x14ac:dyDescent="0.15">
      <c r="A27" s="191"/>
      <c r="B27" s="192"/>
      <c r="C27" s="193"/>
      <c r="D27" s="153" t="s">
        <v>32</v>
      </c>
      <c r="E27" s="26">
        <v>7588</v>
      </c>
      <c r="F27" s="27">
        <v>0</v>
      </c>
      <c r="G27" s="33" t="s">
        <v>24</v>
      </c>
      <c r="H27" s="33" t="s">
        <v>24</v>
      </c>
      <c r="I27" s="137">
        <v>7588</v>
      </c>
      <c r="J27" s="139"/>
    </row>
    <row r="28" spans="1:10" ht="23.1" customHeight="1" x14ac:dyDescent="0.15">
      <c r="A28" s="194"/>
      <c r="B28" s="195"/>
      <c r="C28" s="196"/>
      <c r="D28" s="153" t="s">
        <v>20</v>
      </c>
      <c r="E28" s="26">
        <v>9714</v>
      </c>
      <c r="F28" s="27">
        <v>0</v>
      </c>
      <c r="G28" s="33" t="s">
        <v>24</v>
      </c>
      <c r="H28" s="33" t="s">
        <v>24</v>
      </c>
      <c r="I28" s="137">
        <v>9714</v>
      </c>
      <c r="J28" s="139"/>
    </row>
    <row r="29" spans="1:10" ht="23.1" customHeight="1" x14ac:dyDescent="0.15">
      <c r="A29" s="230" t="s">
        <v>33</v>
      </c>
      <c r="B29" s="231"/>
      <c r="C29" s="225"/>
      <c r="D29" s="226"/>
      <c r="E29" s="30">
        <v>416302</v>
      </c>
      <c r="F29" s="27">
        <v>6</v>
      </c>
      <c r="G29" s="33" t="s">
        <v>78</v>
      </c>
      <c r="H29" s="33" t="s">
        <v>78</v>
      </c>
      <c r="I29" s="137">
        <v>416308</v>
      </c>
      <c r="J29" s="139"/>
    </row>
    <row r="30" spans="1:10" ht="23.1" customHeight="1" x14ac:dyDescent="0.15">
      <c r="A30" s="232"/>
      <c r="B30" s="233"/>
      <c r="C30" s="202" t="s">
        <v>118</v>
      </c>
      <c r="D30" s="203"/>
      <c r="E30" s="30">
        <v>148709</v>
      </c>
      <c r="F30" s="27">
        <v>0</v>
      </c>
      <c r="G30" s="33" t="s">
        <v>78</v>
      </c>
      <c r="H30" s="33" t="s">
        <v>78</v>
      </c>
      <c r="I30" s="137">
        <v>148709</v>
      </c>
      <c r="J30" s="139"/>
    </row>
    <row r="31" spans="1:10" ht="23.1" customHeight="1" x14ac:dyDescent="0.15">
      <c r="A31" s="148"/>
      <c r="B31" s="149"/>
      <c r="C31" s="40"/>
      <c r="D31" s="150" t="s">
        <v>28</v>
      </c>
      <c r="E31" s="30">
        <v>17556</v>
      </c>
      <c r="F31" s="27">
        <v>0</v>
      </c>
      <c r="G31" s="33" t="s">
        <v>78</v>
      </c>
      <c r="H31" s="33" t="s">
        <v>78</v>
      </c>
      <c r="I31" s="137">
        <v>17556</v>
      </c>
      <c r="J31" s="139"/>
    </row>
    <row r="32" spans="1:10" ht="23.1" customHeight="1" x14ac:dyDescent="0.15">
      <c r="A32" s="232"/>
      <c r="B32" s="233"/>
      <c r="C32" s="225" t="s">
        <v>29</v>
      </c>
      <c r="D32" s="226"/>
      <c r="E32" s="30">
        <v>54885</v>
      </c>
      <c r="F32" s="27">
        <v>1</v>
      </c>
      <c r="G32" s="33" t="s">
        <v>78</v>
      </c>
      <c r="H32" s="33" t="s">
        <v>78</v>
      </c>
      <c r="I32" s="137">
        <v>54886</v>
      </c>
      <c r="J32" s="139"/>
    </row>
    <row r="33" spans="1:10" ht="23.1" customHeight="1" x14ac:dyDescent="0.15">
      <c r="A33" s="222" t="s">
        <v>122</v>
      </c>
      <c r="B33" s="223"/>
      <c r="C33" s="225" t="s">
        <v>124</v>
      </c>
      <c r="D33" s="226"/>
      <c r="E33" s="30">
        <v>10226</v>
      </c>
      <c r="F33" s="27">
        <v>29</v>
      </c>
      <c r="G33" s="27">
        <v>10255</v>
      </c>
      <c r="H33" s="27">
        <v>0</v>
      </c>
      <c r="I33" s="137">
        <v>10255</v>
      </c>
      <c r="J33" s="139"/>
    </row>
    <row r="34" spans="1:10" ht="23.1" customHeight="1" x14ac:dyDescent="0.15">
      <c r="A34" s="213"/>
      <c r="B34" s="224"/>
      <c r="C34" s="225" t="s">
        <v>126</v>
      </c>
      <c r="D34" s="226"/>
      <c r="E34" s="30">
        <v>2197</v>
      </c>
      <c r="F34" s="27">
        <v>11</v>
      </c>
      <c r="G34" s="27">
        <v>2208</v>
      </c>
      <c r="H34" s="27">
        <v>0</v>
      </c>
      <c r="I34" s="137">
        <v>2208</v>
      </c>
      <c r="J34" s="139"/>
    </row>
    <row r="35" spans="1:10" ht="23.1" customHeight="1" x14ac:dyDescent="0.15">
      <c r="A35" s="213"/>
      <c r="B35" s="224"/>
      <c r="C35" s="225" t="s">
        <v>42</v>
      </c>
      <c r="D35" s="226"/>
      <c r="E35" s="30">
        <v>1</v>
      </c>
      <c r="F35" s="27">
        <v>0</v>
      </c>
      <c r="G35" s="27">
        <v>1</v>
      </c>
      <c r="H35" s="27">
        <v>0</v>
      </c>
      <c r="I35" s="137">
        <v>1</v>
      </c>
      <c r="J35" s="139"/>
    </row>
    <row r="36" spans="1:10" ht="23.1" customHeight="1" x14ac:dyDescent="0.15">
      <c r="A36" s="213"/>
      <c r="B36" s="224"/>
      <c r="C36" s="225" t="s">
        <v>43</v>
      </c>
      <c r="D36" s="226"/>
      <c r="E36" s="30">
        <v>1</v>
      </c>
      <c r="F36" s="27">
        <v>0</v>
      </c>
      <c r="G36" s="27">
        <v>1</v>
      </c>
      <c r="H36" s="27">
        <v>0</v>
      </c>
      <c r="I36" s="137">
        <v>1</v>
      </c>
      <c r="J36" s="139"/>
    </row>
    <row r="37" spans="1:10" ht="23.1" customHeight="1" x14ac:dyDescent="0.15">
      <c r="A37" s="213"/>
      <c r="B37" s="224"/>
      <c r="C37" s="227" t="s">
        <v>20</v>
      </c>
      <c r="D37" s="228"/>
      <c r="E37" s="27">
        <v>12425</v>
      </c>
      <c r="F37" s="27">
        <v>40</v>
      </c>
      <c r="G37" s="27">
        <v>12465</v>
      </c>
      <c r="H37" s="27">
        <v>0</v>
      </c>
      <c r="I37" s="137">
        <v>12465</v>
      </c>
      <c r="J37" s="139"/>
    </row>
    <row r="38" spans="1:10" ht="23.1" customHeight="1" x14ac:dyDescent="0.15">
      <c r="A38" s="246" t="s">
        <v>44</v>
      </c>
      <c r="B38" s="247"/>
      <c r="C38" s="247"/>
      <c r="D38" s="248"/>
      <c r="E38" s="35">
        <v>20439</v>
      </c>
      <c r="F38" s="36">
        <v>0</v>
      </c>
      <c r="G38" s="46" t="s">
        <v>121</v>
      </c>
      <c r="H38" s="46" t="s">
        <v>78</v>
      </c>
      <c r="I38" s="53">
        <v>20439</v>
      </c>
      <c r="J38" s="139"/>
    </row>
    <row r="39" spans="1:10" ht="23.1" customHeight="1" x14ac:dyDescent="0.15">
      <c r="A39" s="246" t="s">
        <v>45</v>
      </c>
      <c r="B39" s="247"/>
      <c r="C39" s="247"/>
      <c r="D39" s="248"/>
      <c r="E39" s="35">
        <v>6667</v>
      </c>
      <c r="F39" s="36">
        <v>0</v>
      </c>
      <c r="G39" s="36">
        <v>6667</v>
      </c>
      <c r="H39" s="36">
        <v>0</v>
      </c>
      <c r="I39" s="53">
        <v>6667</v>
      </c>
      <c r="J39" s="139"/>
    </row>
    <row r="40" spans="1:10" ht="23.1" customHeight="1" x14ac:dyDescent="0.15">
      <c r="A40" s="246" t="s">
        <v>46</v>
      </c>
      <c r="B40" s="247"/>
      <c r="C40" s="247"/>
      <c r="D40" s="248"/>
      <c r="E40" s="35">
        <v>589</v>
      </c>
      <c r="F40" s="36">
        <v>0</v>
      </c>
      <c r="G40" s="36">
        <v>589</v>
      </c>
      <c r="H40" s="36">
        <v>0</v>
      </c>
      <c r="I40" s="53">
        <v>589</v>
      </c>
      <c r="J40" s="139"/>
    </row>
    <row r="41" spans="1:10" ht="23.1" customHeight="1" x14ac:dyDescent="0.15">
      <c r="A41" s="236" t="s">
        <v>47</v>
      </c>
      <c r="B41" s="249"/>
      <c r="C41" s="250"/>
      <c r="D41" s="251"/>
      <c r="E41" s="47">
        <v>147422</v>
      </c>
      <c r="F41" s="36">
        <v>8</v>
      </c>
      <c r="G41" s="46" t="s">
        <v>78</v>
      </c>
      <c r="H41" s="46" t="s">
        <v>78</v>
      </c>
      <c r="I41" s="53">
        <v>147430</v>
      </c>
      <c r="J41" s="147"/>
    </row>
    <row r="42" spans="1:10" ht="23.1" customHeight="1" x14ac:dyDescent="0.15">
      <c r="A42" s="236"/>
      <c r="B42" s="249"/>
      <c r="C42" s="252" t="s">
        <v>48</v>
      </c>
      <c r="D42" s="253"/>
      <c r="E42" s="35">
        <v>137160</v>
      </c>
      <c r="F42" s="36">
        <v>8</v>
      </c>
      <c r="G42" s="36">
        <v>137165</v>
      </c>
      <c r="H42" s="36">
        <v>3</v>
      </c>
      <c r="I42" s="53">
        <v>137168</v>
      </c>
      <c r="J42" s="139"/>
    </row>
    <row r="43" spans="1:10" ht="23.1" customHeight="1" x14ac:dyDescent="0.15">
      <c r="A43" s="236"/>
      <c r="B43" s="249"/>
      <c r="C43" s="254" t="s">
        <v>49</v>
      </c>
      <c r="D43" s="255"/>
      <c r="E43" s="48">
        <v>9598</v>
      </c>
      <c r="F43" s="36">
        <v>0</v>
      </c>
      <c r="G43" s="46" t="s">
        <v>78</v>
      </c>
      <c r="H43" s="46" t="s">
        <v>78</v>
      </c>
      <c r="I43" s="53">
        <v>9598</v>
      </c>
      <c r="J43" s="139"/>
    </row>
    <row r="44" spans="1:10" ht="23.1" customHeight="1" x14ac:dyDescent="0.15">
      <c r="A44" s="236"/>
      <c r="B44" s="249"/>
      <c r="C44" s="49"/>
      <c r="D44" s="50" t="s">
        <v>50</v>
      </c>
      <c r="E44" s="51">
        <v>4473</v>
      </c>
      <c r="F44" s="36">
        <v>0</v>
      </c>
      <c r="G44" s="46" t="s">
        <v>78</v>
      </c>
      <c r="H44" s="52" t="s">
        <v>78</v>
      </c>
      <c r="I44" s="53">
        <v>4473</v>
      </c>
      <c r="J44" s="139"/>
    </row>
    <row r="45" spans="1:10" ht="23.1" customHeight="1" x14ac:dyDescent="0.15">
      <c r="A45" s="236"/>
      <c r="B45" s="249"/>
      <c r="C45" s="244" t="s">
        <v>51</v>
      </c>
      <c r="D45" s="248"/>
      <c r="E45" s="48">
        <v>20</v>
      </c>
      <c r="F45" s="53">
        <v>0</v>
      </c>
      <c r="G45" s="46" t="s">
        <v>121</v>
      </c>
      <c r="H45" s="52" t="s">
        <v>121</v>
      </c>
      <c r="I45" s="53">
        <v>20</v>
      </c>
      <c r="J45" s="139"/>
    </row>
    <row r="46" spans="1:10" ht="23.1" customHeight="1" x14ac:dyDescent="0.15">
      <c r="A46" s="236"/>
      <c r="B46" s="249"/>
      <c r="C46" s="244" t="s">
        <v>52</v>
      </c>
      <c r="D46" s="248"/>
      <c r="E46" s="48">
        <v>1</v>
      </c>
      <c r="F46" s="53">
        <v>0</v>
      </c>
      <c r="G46" s="46" t="s">
        <v>78</v>
      </c>
      <c r="H46" s="52" t="s">
        <v>78</v>
      </c>
      <c r="I46" s="53">
        <v>1</v>
      </c>
      <c r="J46" s="139"/>
    </row>
    <row r="47" spans="1:10" ht="23.1" customHeight="1" x14ac:dyDescent="0.15">
      <c r="A47" s="236"/>
      <c r="B47" s="249"/>
      <c r="C47" s="244" t="s">
        <v>53</v>
      </c>
      <c r="D47" s="245"/>
      <c r="E47" s="48">
        <v>195</v>
      </c>
      <c r="F47" s="53">
        <v>0</v>
      </c>
      <c r="G47" s="36">
        <v>195</v>
      </c>
      <c r="H47" s="48">
        <v>0</v>
      </c>
      <c r="I47" s="53">
        <v>195</v>
      </c>
      <c r="J47" s="139"/>
    </row>
    <row r="48" spans="1:10" ht="23.1" customHeight="1" x14ac:dyDescent="0.15">
      <c r="A48" s="234" t="s">
        <v>54</v>
      </c>
      <c r="B48" s="235"/>
      <c r="C48" s="240" t="s">
        <v>49</v>
      </c>
      <c r="D48" s="241"/>
      <c r="E48" s="48">
        <v>71201</v>
      </c>
      <c r="F48" s="53">
        <v>0</v>
      </c>
      <c r="G48" s="46" t="s">
        <v>78</v>
      </c>
      <c r="H48" s="52" t="s">
        <v>78</v>
      </c>
      <c r="I48" s="53">
        <v>71201</v>
      </c>
      <c r="J48" s="139"/>
    </row>
    <row r="49" spans="1:10" ht="23.1" customHeight="1" x14ac:dyDescent="0.15">
      <c r="A49" s="236"/>
      <c r="B49" s="237"/>
      <c r="C49" s="54"/>
      <c r="D49" s="55" t="s">
        <v>50</v>
      </c>
      <c r="E49" s="48">
        <v>35003</v>
      </c>
      <c r="F49" s="53">
        <v>0</v>
      </c>
      <c r="G49" s="46" t="s">
        <v>78</v>
      </c>
      <c r="H49" s="52" t="s">
        <v>121</v>
      </c>
      <c r="I49" s="53">
        <v>35003</v>
      </c>
      <c r="J49" s="139"/>
    </row>
    <row r="50" spans="1:10" ht="23.1" customHeight="1" x14ac:dyDescent="0.15">
      <c r="A50" s="236"/>
      <c r="B50" s="237"/>
      <c r="C50" s="242" t="s">
        <v>55</v>
      </c>
      <c r="D50" s="243"/>
      <c r="E50" s="48">
        <v>2</v>
      </c>
      <c r="F50" s="53">
        <v>0</v>
      </c>
      <c r="G50" s="46" t="s">
        <v>78</v>
      </c>
      <c r="H50" s="52" t="s">
        <v>121</v>
      </c>
      <c r="I50" s="53">
        <v>2</v>
      </c>
      <c r="J50" s="139"/>
    </row>
    <row r="51" spans="1:10" ht="23.1" customHeight="1" x14ac:dyDescent="0.15">
      <c r="A51" s="236"/>
      <c r="B51" s="237"/>
      <c r="C51" s="242" t="s">
        <v>56</v>
      </c>
      <c r="D51" s="243"/>
      <c r="E51" s="48">
        <v>0</v>
      </c>
      <c r="F51" s="53">
        <v>0</v>
      </c>
      <c r="G51" s="46" t="s">
        <v>78</v>
      </c>
      <c r="H51" s="52" t="s">
        <v>160</v>
      </c>
      <c r="I51" s="53">
        <v>0</v>
      </c>
      <c r="J51" s="139"/>
    </row>
    <row r="52" spans="1:10" ht="23.1" customHeight="1" x14ac:dyDescent="0.15">
      <c r="A52" s="238"/>
      <c r="B52" s="239"/>
      <c r="C52" s="244" t="s">
        <v>53</v>
      </c>
      <c r="D52" s="245"/>
      <c r="E52" s="48">
        <v>5909</v>
      </c>
      <c r="F52" s="53">
        <v>0</v>
      </c>
      <c r="G52" s="36">
        <v>5909</v>
      </c>
      <c r="H52" s="48">
        <v>0</v>
      </c>
      <c r="I52" s="53">
        <v>5909</v>
      </c>
      <c r="J52" s="139"/>
    </row>
    <row r="53" spans="1:10" ht="23.1" customHeight="1" x14ac:dyDescent="0.15">
      <c r="A53" s="246" t="s">
        <v>57</v>
      </c>
      <c r="B53" s="247"/>
      <c r="C53" s="247"/>
      <c r="D53" s="248"/>
      <c r="E53" s="48">
        <v>516</v>
      </c>
      <c r="F53" s="53">
        <v>0</v>
      </c>
      <c r="G53" s="46" t="s">
        <v>78</v>
      </c>
      <c r="H53" s="52" t="s">
        <v>78</v>
      </c>
      <c r="I53" s="53">
        <v>516</v>
      </c>
      <c r="J53" s="139"/>
    </row>
    <row r="54" spans="1:10" ht="23.1" customHeight="1" thickBot="1" x14ac:dyDescent="0.2">
      <c r="A54" s="256" t="s">
        <v>58</v>
      </c>
      <c r="B54" s="257"/>
      <c r="C54" s="257"/>
      <c r="D54" s="258"/>
      <c r="E54" s="56">
        <v>0</v>
      </c>
      <c r="F54" s="57">
        <v>0</v>
      </c>
      <c r="G54" s="58" t="s">
        <v>78</v>
      </c>
      <c r="H54" s="59" t="s">
        <v>121</v>
      </c>
      <c r="I54" s="57">
        <v>0</v>
      </c>
      <c r="J54" s="139"/>
    </row>
    <row r="55" spans="1:10" ht="28.5" x14ac:dyDescent="0.3">
      <c r="A55" s="205" t="s">
        <v>161</v>
      </c>
      <c r="B55" s="205"/>
      <c r="C55" s="205"/>
      <c r="D55" s="205"/>
      <c r="E55" s="205"/>
      <c r="F55" s="205"/>
      <c r="G55" s="205"/>
      <c r="H55" s="205"/>
      <c r="I55" s="205"/>
    </row>
    <row r="56" spans="1:10" ht="12.75" customHeight="1" x14ac:dyDescent="0.3">
      <c r="A56" s="61"/>
      <c r="B56" s="61"/>
      <c r="C56" s="61"/>
      <c r="D56" s="61"/>
      <c r="E56" s="61"/>
      <c r="F56" s="61"/>
      <c r="G56" s="61"/>
      <c r="H56" s="61"/>
      <c r="I56" s="61"/>
    </row>
    <row r="57" spans="1:10" ht="15.75" customHeight="1" x14ac:dyDescent="0.2">
      <c r="A57" s="62"/>
      <c r="B57" s="63"/>
      <c r="C57" s="63"/>
      <c r="F57" s="7"/>
      <c r="G57" s="7"/>
      <c r="H57" s="8"/>
      <c r="I57" s="259" t="s">
        <v>1</v>
      </c>
    </row>
    <row r="58" spans="1:10" ht="23.25" customHeight="1" x14ac:dyDescent="0.15">
      <c r="A58" s="260" t="s">
        <v>162</v>
      </c>
      <c r="B58" s="261"/>
      <c r="C58" s="261"/>
      <c r="D58" s="261"/>
      <c r="E58" s="261"/>
      <c r="F58" s="261"/>
      <c r="G58" s="261"/>
      <c r="H58" s="261"/>
      <c r="I58" s="259"/>
    </row>
    <row r="59" spans="1:10" ht="20.25" customHeight="1" thickBot="1" x14ac:dyDescent="0.2">
      <c r="A59" s="64" t="s">
        <v>163</v>
      </c>
      <c r="B59" s="65"/>
      <c r="C59" s="65"/>
      <c r="D59" s="65"/>
      <c r="E59" s="10"/>
      <c r="F59" s="11"/>
      <c r="G59" s="11"/>
      <c r="H59" s="11"/>
      <c r="I59" s="13"/>
    </row>
    <row r="60" spans="1:10" ht="23.1" customHeight="1" thickBot="1" x14ac:dyDescent="0.2">
      <c r="A60" s="208" t="s">
        <v>7</v>
      </c>
      <c r="B60" s="209"/>
      <c r="C60" s="209"/>
      <c r="D60" s="210"/>
      <c r="E60" s="151" t="s">
        <v>8</v>
      </c>
      <c r="F60" s="19" t="s">
        <v>9</v>
      </c>
      <c r="G60" s="19" t="s">
        <v>10</v>
      </c>
      <c r="H60" s="19" t="s">
        <v>11</v>
      </c>
      <c r="I60" s="19" t="s">
        <v>90</v>
      </c>
      <c r="J60" s="139"/>
    </row>
    <row r="61" spans="1:10" ht="23.1" customHeight="1" x14ac:dyDescent="0.15">
      <c r="A61" s="262" t="s">
        <v>60</v>
      </c>
      <c r="B61" s="263"/>
      <c r="C61" s="227" t="s">
        <v>61</v>
      </c>
      <c r="D61" s="268"/>
      <c r="E61" s="67">
        <v>424</v>
      </c>
      <c r="F61" s="68">
        <v>0</v>
      </c>
      <c r="G61" s="33" t="s">
        <v>78</v>
      </c>
      <c r="H61" s="69" t="s">
        <v>78</v>
      </c>
      <c r="I61" s="53">
        <v>424</v>
      </c>
      <c r="J61" s="139"/>
    </row>
    <row r="62" spans="1:10" ht="23.1" customHeight="1" x14ac:dyDescent="0.15">
      <c r="A62" s="264"/>
      <c r="B62" s="265"/>
      <c r="C62" s="227" t="s">
        <v>62</v>
      </c>
      <c r="D62" s="268"/>
      <c r="E62" s="67">
        <v>3861</v>
      </c>
      <c r="F62" s="68">
        <v>44</v>
      </c>
      <c r="G62" s="33" t="s">
        <v>78</v>
      </c>
      <c r="H62" s="69" t="s">
        <v>78</v>
      </c>
      <c r="I62" s="53">
        <v>3905</v>
      </c>
      <c r="J62" s="139"/>
    </row>
    <row r="63" spans="1:10" ht="23.1" customHeight="1" x14ac:dyDescent="0.15">
      <c r="A63" s="264"/>
      <c r="B63" s="265"/>
      <c r="C63" s="227" t="s">
        <v>63</v>
      </c>
      <c r="D63" s="268"/>
      <c r="E63" s="67">
        <v>178</v>
      </c>
      <c r="F63" s="68">
        <v>0</v>
      </c>
      <c r="G63" s="33" t="s">
        <v>78</v>
      </c>
      <c r="H63" s="69" t="s">
        <v>160</v>
      </c>
      <c r="I63" s="53">
        <v>178</v>
      </c>
      <c r="J63" s="139"/>
    </row>
    <row r="64" spans="1:10" ht="23.1" customHeight="1" x14ac:dyDescent="0.15">
      <c r="A64" s="266"/>
      <c r="B64" s="267"/>
      <c r="C64" s="227" t="s">
        <v>20</v>
      </c>
      <c r="D64" s="228"/>
      <c r="E64" s="27">
        <v>4463</v>
      </c>
      <c r="F64" s="27">
        <v>44</v>
      </c>
      <c r="G64" s="33" t="s">
        <v>121</v>
      </c>
      <c r="H64" s="33" t="s">
        <v>78</v>
      </c>
      <c r="I64" s="137">
        <v>4507</v>
      </c>
      <c r="J64" s="139"/>
    </row>
    <row r="65" spans="1:10" ht="23.1" customHeight="1" x14ac:dyDescent="0.15">
      <c r="A65" s="262" t="s">
        <v>64</v>
      </c>
      <c r="B65" s="263"/>
      <c r="C65" s="231" t="s">
        <v>65</v>
      </c>
      <c r="D65" s="70" t="s">
        <v>164</v>
      </c>
      <c r="E65" s="30">
        <v>0</v>
      </c>
      <c r="F65" s="27">
        <v>0</v>
      </c>
      <c r="G65" s="27">
        <v>0</v>
      </c>
      <c r="H65" s="27">
        <v>0</v>
      </c>
      <c r="I65" s="53">
        <v>0</v>
      </c>
      <c r="J65" s="139"/>
    </row>
    <row r="66" spans="1:10" ht="23.1" customHeight="1" x14ac:dyDescent="0.15">
      <c r="A66" s="264"/>
      <c r="B66" s="265"/>
      <c r="C66" s="271"/>
      <c r="D66" s="70" t="s">
        <v>146</v>
      </c>
      <c r="E66" s="30">
        <v>418</v>
      </c>
      <c r="F66" s="27">
        <v>0</v>
      </c>
      <c r="G66" s="27">
        <v>418</v>
      </c>
      <c r="H66" s="27">
        <v>0</v>
      </c>
      <c r="I66" s="53">
        <v>418</v>
      </c>
      <c r="J66" s="139"/>
    </row>
    <row r="67" spans="1:10" ht="23.1" customHeight="1" x14ac:dyDescent="0.15">
      <c r="A67" s="264"/>
      <c r="B67" s="265"/>
      <c r="C67" s="231" t="s">
        <v>134</v>
      </c>
      <c r="D67" s="70" t="s">
        <v>135</v>
      </c>
      <c r="E67" s="30">
        <v>0</v>
      </c>
      <c r="F67" s="27">
        <v>0</v>
      </c>
      <c r="G67" s="27">
        <v>0</v>
      </c>
      <c r="H67" s="27">
        <v>0</v>
      </c>
      <c r="I67" s="53">
        <v>0</v>
      </c>
      <c r="J67" s="139"/>
    </row>
    <row r="68" spans="1:10" ht="23.1" customHeight="1" x14ac:dyDescent="0.15">
      <c r="A68" s="264"/>
      <c r="B68" s="265"/>
      <c r="C68" s="271"/>
      <c r="D68" s="70" t="s">
        <v>67</v>
      </c>
      <c r="E68" s="30">
        <v>3813</v>
      </c>
      <c r="F68" s="27">
        <v>38</v>
      </c>
      <c r="G68" s="27">
        <v>3850</v>
      </c>
      <c r="H68" s="27">
        <v>1</v>
      </c>
      <c r="I68" s="53">
        <v>3851</v>
      </c>
      <c r="J68" s="139"/>
    </row>
    <row r="69" spans="1:10" ht="23.1" customHeight="1" x14ac:dyDescent="0.15">
      <c r="A69" s="264"/>
      <c r="B69" s="265"/>
      <c r="C69" s="231" t="s">
        <v>136</v>
      </c>
      <c r="D69" s="70" t="s">
        <v>135</v>
      </c>
      <c r="E69" s="30">
        <v>0</v>
      </c>
      <c r="F69" s="27">
        <v>0</v>
      </c>
      <c r="G69" s="27">
        <v>0</v>
      </c>
      <c r="H69" s="27">
        <v>0</v>
      </c>
      <c r="I69" s="53">
        <v>0</v>
      </c>
      <c r="J69" s="139"/>
    </row>
    <row r="70" spans="1:10" ht="23.1" customHeight="1" x14ac:dyDescent="0.15">
      <c r="A70" s="264"/>
      <c r="B70" s="265"/>
      <c r="C70" s="271"/>
      <c r="D70" s="70" t="s">
        <v>67</v>
      </c>
      <c r="E70" s="30">
        <v>160</v>
      </c>
      <c r="F70" s="27">
        <v>0</v>
      </c>
      <c r="G70" s="27">
        <v>160</v>
      </c>
      <c r="H70" s="27">
        <v>0</v>
      </c>
      <c r="I70" s="53">
        <v>160</v>
      </c>
      <c r="J70" s="139"/>
    </row>
    <row r="71" spans="1:10" ht="23.1" customHeight="1" x14ac:dyDescent="0.15">
      <c r="A71" s="269"/>
      <c r="B71" s="270"/>
      <c r="C71" s="227" t="s">
        <v>20</v>
      </c>
      <c r="D71" s="228"/>
      <c r="E71" s="27">
        <v>4391</v>
      </c>
      <c r="F71" s="27">
        <v>38</v>
      </c>
      <c r="G71" s="27">
        <v>4428</v>
      </c>
      <c r="H71" s="27">
        <v>1</v>
      </c>
      <c r="I71" s="53">
        <v>4429</v>
      </c>
      <c r="J71" s="139"/>
    </row>
    <row r="72" spans="1:10" ht="23.1" customHeight="1" x14ac:dyDescent="0.15">
      <c r="A72" s="262" t="s">
        <v>72</v>
      </c>
      <c r="B72" s="263"/>
      <c r="C72" s="225" t="s">
        <v>138</v>
      </c>
      <c r="D72" s="226"/>
      <c r="E72" s="71">
        <v>477</v>
      </c>
      <c r="F72" s="72">
        <v>0</v>
      </c>
      <c r="G72" s="27">
        <v>477</v>
      </c>
      <c r="H72" s="27">
        <v>0</v>
      </c>
      <c r="I72" s="53">
        <v>477</v>
      </c>
      <c r="J72" s="139"/>
    </row>
    <row r="73" spans="1:10" ht="23.1" customHeight="1" x14ac:dyDescent="0.15">
      <c r="A73" s="264"/>
      <c r="B73" s="265"/>
      <c r="C73" s="225" t="s">
        <v>93</v>
      </c>
      <c r="D73" s="226"/>
      <c r="E73" s="71">
        <v>3915</v>
      </c>
      <c r="F73" s="72">
        <v>44</v>
      </c>
      <c r="G73" s="27">
        <v>3958</v>
      </c>
      <c r="H73" s="27">
        <v>1</v>
      </c>
      <c r="I73" s="53">
        <v>3959</v>
      </c>
      <c r="J73" s="139"/>
    </row>
    <row r="74" spans="1:10" ht="23.1" customHeight="1" x14ac:dyDescent="0.15">
      <c r="A74" s="264"/>
      <c r="B74" s="265"/>
      <c r="C74" s="225" t="s">
        <v>74</v>
      </c>
      <c r="D74" s="226"/>
      <c r="E74" s="71">
        <v>195</v>
      </c>
      <c r="F74" s="72">
        <v>0</v>
      </c>
      <c r="G74" s="27">
        <v>195</v>
      </c>
      <c r="H74" s="27">
        <v>0</v>
      </c>
      <c r="I74" s="53">
        <v>195</v>
      </c>
      <c r="J74" s="139"/>
    </row>
    <row r="75" spans="1:10" ht="23.1" customHeight="1" x14ac:dyDescent="0.15">
      <c r="A75" s="264"/>
      <c r="B75" s="265"/>
      <c r="C75" s="225" t="s">
        <v>75</v>
      </c>
      <c r="D75" s="226"/>
      <c r="E75" s="71">
        <v>49</v>
      </c>
      <c r="F75" s="72">
        <v>0</v>
      </c>
      <c r="G75" s="27">
        <v>49</v>
      </c>
      <c r="H75" s="27">
        <v>0</v>
      </c>
      <c r="I75" s="53">
        <v>49</v>
      </c>
      <c r="J75" s="139"/>
    </row>
    <row r="76" spans="1:10" ht="23.1" customHeight="1" x14ac:dyDescent="0.15">
      <c r="A76" s="269"/>
      <c r="B76" s="270"/>
      <c r="C76" s="227" t="s">
        <v>20</v>
      </c>
      <c r="D76" s="228"/>
      <c r="E76" s="72">
        <v>4636</v>
      </c>
      <c r="F76" s="72">
        <v>44</v>
      </c>
      <c r="G76" s="72">
        <v>4679</v>
      </c>
      <c r="H76" s="72">
        <v>1</v>
      </c>
      <c r="I76" s="53">
        <v>4680</v>
      </c>
      <c r="J76" s="139"/>
    </row>
    <row r="77" spans="1:10" ht="23.1" customHeight="1" x14ac:dyDescent="0.15">
      <c r="A77" s="262" t="s">
        <v>76</v>
      </c>
      <c r="B77" s="263"/>
      <c r="C77" s="225" t="s">
        <v>138</v>
      </c>
      <c r="D77" s="226"/>
      <c r="E77" s="30">
        <v>4098</v>
      </c>
      <c r="F77" s="27">
        <v>0</v>
      </c>
      <c r="G77" s="33" t="s">
        <v>121</v>
      </c>
      <c r="H77" s="33" t="s">
        <v>78</v>
      </c>
      <c r="I77" s="53">
        <v>4098</v>
      </c>
      <c r="J77" s="139"/>
    </row>
    <row r="78" spans="1:10" ht="23.1" customHeight="1" x14ac:dyDescent="0.15">
      <c r="A78" s="264"/>
      <c r="B78" s="265"/>
      <c r="C78" s="225" t="s">
        <v>139</v>
      </c>
      <c r="D78" s="226"/>
      <c r="E78" s="30">
        <v>33309</v>
      </c>
      <c r="F78" s="27">
        <v>671</v>
      </c>
      <c r="G78" s="33" t="s">
        <v>78</v>
      </c>
      <c r="H78" s="33" t="s">
        <v>121</v>
      </c>
      <c r="I78" s="53">
        <v>33980</v>
      </c>
      <c r="J78" s="139"/>
    </row>
    <row r="79" spans="1:10" ht="23.1" customHeight="1" x14ac:dyDescent="0.15">
      <c r="A79" s="264"/>
      <c r="B79" s="265"/>
      <c r="C79" s="225" t="s">
        <v>77</v>
      </c>
      <c r="D79" s="226"/>
      <c r="E79" s="30">
        <v>1224</v>
      </c>
      <c r="F79" s="27">
        <v>13</v>
      </c>
      <c r="G79" s="33" t="s">
        <v>78</v>
      </c>
      <c r="H79" s="33" t="s">
        <v>78</v>
      </c>
      <c r="I79" s="53">
        <v>1237</v>
      </c>
      <c r="J79" s="139"/>
    </row>
    <row r="80" spans="1:10" ht="23.1" customHeight="1" x14ac:dyDescent="0.15">
      <c r="A80" s="264"/>
      <c r="B80" s="265"/>
      <c r="C80" s="231" t="s">
        <v>75</v>
      </c>
      <c r="D80" s="282"/>
      <c r="E80" s="73">
        <v>290</v>
      </c>
      <c r="F80" s="74">
        <v>0</v>
      </c>
      <c r="G80" s="33" t="s">
        <v>121</v>
      </c>
      <c r="H80" s="33" t="s">
        <v>121</v>
      </c>
      <c r="I80" s="138">
        <v>290</v>
      </c>
      <c r="J80" s="139"/>
    </row>
    <row r="81" spans="1:10" ht="23.1" customHeight="1" x14ac:dyDescent="0.15">
      <c r="A81" s="269"/>
      <c r="B81" s="270"/>
      <c r="C81" s="283" t="s">
        <v>20</v>
      </c>
      <c r="D81" s="226"/>
      <c r="E81" s="30">
        <v>38921</v>
      </c>
      <c r="F81" s="27">
        <v>684</v>
      </c>
      <c r="G81" s="33" t="s">
        <v>121</v>
      </c>
      <c r="H81" s="33" t="s">
        <v>121</v>
      </c>
      <c r="I81" s="137">
        <v>39605</v>
      </c>
      <c r="J81" s="139"/>
    </row>
    <row r="82" spans="1:10" ht="23.1" customHeight="1" x14ac:dyDescent="0.15">
      <c r="A82" s="262" t="s">
        <v>79</v>
      </c>
      <c r="B82" s="272"/>
      <c r="C82" s="275" t="s">
        <v>13</v>
      </c>
      <c r="D82" s="276"/>
      <c r="E82" s="30">
        <v>40861</v>
      </c>
      <c r="F82" s="27">
        <v>0</v>
      </c>
      <c r="G82" s="33" t="s">
        <v>78</v>
      </c>
      <c r="H82" s="33" t="s">
        <v>160</v>
      </c>
      <c r="I82" s="137">
        <v>40861</v>
      </c>
      <c r="J82" s="139"/>
    </row>
    <row r="83" spans="1:10" ht="23.1" customHeight="1" x14ac:dyDescent="0.15">
      <c r="A83" s="264"/>
      <c r="B83" s="273"/>
      <c r="C83" s="75"/>
      <c r="D83" s="76" t="s">
        <v>80</v>
      </c>
      <c r="E83" s="77">
        <v>40795</v>
      </c>
      <c r="F83" s="36">
        <v>0</v>
      </c>
      <c r="G83" s="46" t="s">
        <v>160</v>
      </c>
      <c r="H83" s="46" t="s">
        <v>78</v>
      </c>
      <c r="I83" s="53">
        <v>40795</v>
      </c>
      <c r="J83" s="139"/>
    </row>
    <row r="84" spans="1:10" ht="23.1" customHeight="1" x14ac:dyDescent="0.15">
      <c r="A84" s="274"/>
      <c r="B84" s="273"/>
      <c r="C84" s="277" t="s">
        <v>81</v>
      </c>
      <c r="D84" s="276"/>
      <c r="E84" s="30">
        <v>10693</v>
      </c>
      <c r="F84" s="27">
        <v>0</v>
      </c>
      <c r="G84" s="33" t="s">
        <v>121</v>
      </c>
      <c r="H84" s="33" t="s">
        <v>160</v>
      </c>
      <c r="I84" s="137">
        <v>10693</v>
      </c>
      <c r="J84" s="139"/>
    </row>
    <row r="85" spans="1:10" ht="23.1" customHeight="1" x14ac:dyDescent="0.15">
      <c r="A85" s="274"/>
      <c r="B85" s="273"/>
      <c r="C85" s="277" t="s">
        <v>82</v>
      </c>
      <c r="D85" s="276"/>
      <c r="E85" s="30">
        <v>678</v>
      </c>
      <c r="F85" s="27">
        <v>0</v>
      </c>
      <c r="G85" s="33" t="s">
        <v>121</v>
      </c>
      <c r="H85" s="33" t="s">
        <v>121</v>
      </c>
      <c r="I85" s="137">
        <v>678</v>
      </c>
      <c r="J85" s="139"/>
    </row>
    <row r="86" spans="1:10" ht="23.1" customHeight="1" x14ac:dyDescent="0.15">
      <c r="A86" s="274"/>
      <c r="B86" s="273"/>
      <c r="C86" s="275" t="s">
        <v>20</v>
      </c>
      <c r="D86" s="278"/>
      <c r="E86" s="67">
        <v>52232</v>
      </c>
      <c r="F86" s="72">
        <v>0</v>
      </c>
      <c r="G86" s="33" t="s">
        <v>121</v>
      </c>
      <c r="H86" s="78" t="s">
        <v>121</v>
      </c>
      <c r="I86" s="68">
        <v>52232</v>
      </c>
      <c r="J86" s="139"/>
    </row>
    <row r="87" spans="1:10" ht="23.1" customHeight="1" thickBot="1" x14ac:dyDescent="0.2">
      <c r="A87" s="279" t="s">
        <v>83</v>
      </c>
      <c r="B87" s="280"/>
      <c r="C87" s="280"/>
      <c r="D87" s="281"/>
      <c r="E87" s="79">
        <v>342776</v>
      </c>
      <c r="F87" s="80">
        <v>43</v>
      </c>
      <c r="G87" s="46" t="s">
        <v>78</v>
      </c>
      <c r="H87" s="46" t="s">
        <v>78</v>
      </c>
      <c r="I87" s="53">
        <v>342819</v>
      </c>
      <c r="J87" s="139"/>
    </row>
    <row r="88" spans="1:10" ht="23.1" customHeight="1" thickBot="1" x14ac:dyDescent="0.2">
      <c r="A88" s="306" t="s">
        <v>141</v>
      </c>
      <c r="B88" s="307"/>
      <c r="C88" s="307"/>
      <c r="D88" s="308"/>
      <c r="E88" s="81">
        <v>881921</v>
      </c>
      <c r="F88" s="81">
        <v>19003</v>
      </c>
      <c r="G88" s="81">
        <v>900749</v>
      </c>
      <c r="H88" s="81">
        <v>175</v>
      </c>
      <c r="I88" s="82">
        <v>900924</v>
      </c>
      <c r="J88" s="139"/>
    </row>
    <row r="89" spans="1:10" ht="23.1" customHeight="1" thickBot="1" x14ac:dyDescent="0.2">
      <c r="A89" s="306" t="s">
        <v>85</v>
      </c>
      <c r="B89" s="307"/>
      <c r="C89" s="307"/>
      <c r="D89" s="308"/>
      <c r="E89" s="83">
        <v>1573107</v>
      </c>
      <c r="F89" s="83">
        <v>19057</v>
      </c>
      <c r="G89" s="84" t="s">
        <v>121</v>
      </c>
      <c r="H89" s="84" t="s">
        <v>121</v>
      </c>
      <c r="I89" s="82">
        <v>1592164</v>
      </c>
      <c r="J89" s="139"/>
    </row>
    <row r="90" spans="1:10" ht="23.1" customHeight="1" thickBot="1" x14ac:dyDescent="0.2">
      <c r="A90" s="306" t="s">
        <v>86</v>
      </c>
      <c r="B90" s="307"/>
      <c r="C90" s="307"/>
      <c r="D90" s="308"/>
      <c r="E90" s="85" t="s">
        <v>121</v>
      </c>
      <c r="F90" s="84" t="s">
        <v>121</v>
      </c>
      <c r="G90" s="84" t="s">
        <v>121</v>
      </c>
      <c r="H90" s="84" t="s">
        <v>121</v>
      </c>
      <c r="I90" s="82">
        <v>344624</v>
      </c>
      <c r="J90" s="139"/>
    </row>
    <row r="91" spans="1:10" ht="23.1" customHeight="1" thickBot="1" x14ac:dyDescent="0.2">
      <c r="A91" s="306" t="s">
        <v>87</v>
      </c>
      <c r="B91" s="307"/>
      <c r="C91" s="307"/>
      <c r="D91" s="308"/>
      <c r="E91" s="87">
        <v>0.11492235015553183</v>
      </c>
      <c r="F91" s="88"/>
      <c r="G91" s="1"/>
      <c r="J91" s="2"/>
    </row>
    <row r="92" spans="1:10" s="17" customFormat="1" ht="9.9499999999999993" customHeight="1" x14ac:dyDescent="0.15">
      <c r="A92" s="16"/>
      <c r="B92" s="16"/>
      <c r="C92" s="16"/>
      <c r="D92" s="16"/>
      <c r="E92" s="16"/>
      <c r="F92" s="89"/>
      <c r="G92" s="89"/>
      <c r="H92" s="89"/>
      <c r="I92" s="89"/>
    </row>
    <row r="93" spans="1:10" s="17" customFormat="1" ht="17.25" customHeight="1" thickBot="1" x14ac:dyDescent="0.2">
      <c r="A93" s="90" t="s">
        <v>88</v>
      </c>
      <c r="C93" s="90"/>
      <c r="D93" s="90"/>
      <c r="E93" s="91"/>
      <c r="F93" s="91"/>
      <c r="G93" s="91"/>
      <c r="H93" s="91"/>
      <c r="I93" s="92"/>
    </row>
    <row r="94" spans="1:10" s="17" customFormat="1" ht="18.75" customHeight="1" thickBot="1" x14ac:dyDescent="0.2">
      <c r="A94" s="287" t="s">
        <v>145</v>
      </c>
      <c r="B94" s="288"/>
      <c r="C94" s="288"/>
      <c r="D94" s="289"/>
      <c r="E94" s="155" t="s">
        <v>8</v>
      </c>
      <c r="F94" s="94" t="s">
        <v>9</v>
      </c>
      <c r="G94" s="94" t="s">
        <v>10</v>
      </c>
      <c r="H94" s="94" t="s">
        <v>11</v>
      </c>
      <c r="I94" s="95" t="s">
        <v>90</v>
      </c>
      <c r="J94" s="96"/>
    </row>
    <row r="95" spans="1:10" s="17" customFormat="1" ht="23.1" customHeight="1" thickBot="1" x14ac:dyDescent="0.2">
      <c r="A95" s="309" t="s">
        <v>138</v>
      </c>
      <c r="B95" s="310"/>
      <c r="C95" s="97" t="s">
        <v>144</v>
      </c>
      <c r="D95" s="98" t="s">
        <v>15</v>
      </c>
      <c r="E95" s="99">
        <v>0</v>
      </c>
      <c r="F95" s="100">
        <v>0</v>
      </c>
      <c r="G95" s="100">
        <v>0</v>
      </c>
      <c r="H95" s="101" t="s">
        <v>24</v>
      </c>
      <c r="I95" s="86">
        <v>0</v>
      </c>
    </row>
    <row r="96" spans="1:10" s="17" customFormat="1" ht="23.1" customHeight="1" thickBot="1" x14ac:dyDescent="0.2">
      <c r="A96" s="284" t="s">
        <v>139</v>
      </c>
      <c r="B96" s="285"/>
      <c r="C96" s="286"/>
      <c r="D96" s="98" t="s">
        <v>18</v>
      </c>
      <c r="E96" s="99">
        <v>269086</v>
      </c>
      <c r="F96" s="100">
        <v>2199</v>
      </c>
      <c r="G96" s="100">
        <v>271285</v>
      </c>
      <c r="H96" s="101" t="s">
        <v>121</v>
      </c>
      <c r="I96" s="102">
        <v>271285</v>
      </c>
    </row>
    <row r="97" spans="1:10" s="17" customFormat="1" ht="9.75" customHeight="1" x14ac:dyDescent="0.15">
      <c r="A97" s="103"/>
      <c r="B97" s="103"/>
      <c r="C97" s="103"/>
      <c r="D97" s="103"/>
      <c r="E97" s="103"/>
      <c r="F97" s="103"/>
      <c r="G97" s="103"/>
      <c r="H97" s="103"/>
      <c r="I97" s="103"/>
    </row>
    <row r="98" spans="1:10" s="17" customFormat="1" ht="17.25" customHeight="1" thickBot="1" x14ac:dyDescent="0.2">
      <c r="A98" s="90" t="s">
        <v>94</v>
      </c>
      <c r="C98" s="90"/>
      <c r="D98" s="90"/>
      <c r="E98" s="91"/>
      <c r="F98" s="91"/>
      <c r="G98" s="91"/>
      <c r="H98" s="91"/>
      <c r="I98" s="92"/>
    </row>
    <row r="99" spans="1:10" s="17" customFormat="1" ht="18.75" customHeight="1" thickBot="1" x14ac:dyDescent="0.2">
      <c r="A99" s="287" t="s">
        <v>7</v>
      </c>
      <c r="B99" s="288"/>
      <c r="C99" s="288"/>
      <c r="D99" s="289"/>
      <c r="E99" s="155" t="s">
        <v>8</v>
      </c>
      <c r="F99" s="94" t="s">
        <v>9</v>
      </c>
      <c r="G99" s="94" t="s">
        <v>10</v>
      </c>
      <c r="H99" s="94" t="s">
        <v>11</v>
      </c>
      <c r="I99" s="94" t="s">
        <v>132</v>
      </c>
      <c r="J99" s="146"/>
    </row>
    <row r="100" spans="1:10" s="17" customFormat="1" ht="23.1" customHeight="1" x14ac:dyDescent="0.15">
      <c r="A100" s="290" t="s">
        <v>13</v>
      </c>
      <c r="B100" s="291"/>
      <c r="C100" s="296" t="s">
        <v>144</v>
      </c>
      <c r="D100" s="158" t="s">
        <v>15</v>
      </c>
      <c r="E100" s="105">
        <v>127334</v>
      </c>
      <c r="F100" s="106">
        <v>0</v>
      </c>
      <c r="G100" s="106">
        <v>127328</v>
      </c>
      <c r="H100" s="106">
        <v>6</v>
      </c>
      <c r="I100" s="140">
        <v>127334</v>
      </c>
      <c r="J100" s="142"/>
    </row>
    <row r="101" spans="1:10" s="17" customFormat="1" ht="23.1" customHeight="1" x14ac:dyDescent="0.15">
      <c r="A101" s="292"/>
      <c r="B101" s="293"/>
      <c r="C101" s="297"/>
      <c r="D101" s="150" t="s">
        <v>146</v>
      </c>
      <c r="E101" s="35">
        <v>1046</v>
      </c>
      <c r="F101" s="35">
        <v>0</v>
      </c>
      <c r="G101" s="35">
        <v>1045</v>
      </c>
      <c r="H101" s="35">
        <v>1</v>
      </c>
      <c r="I101" s="48">
        <v>1046</v>
      </c>
      <c r="J101" s="143"/>
    </row>
    <row r="102" spans="1:10" s="17" customFormat="1" ht="23.1" customHeight="1" thickBot="1" x14ac:dyDescent="0.2">
      <c r="A102" s="294"/>
      <c r="B102" s="295"/>
      <c r="C102" s="298" t="s">
        <v>20</v>
      </c>
      <c r="D102" s="258"/>
      <c r="E102" s="56">
        <v>128380</v>
      </c>
      <c r="F102" s="107">
        <v>0</v>
      </c>
      <c r="G102" s="107">
        <v>128373</v>
      </c>
      <c r="H102" s="107">
        <v>7</v>
      </c>
      <c r="I102" s="57">
        <v>128380</v>
      </c>
      <c r="J102" s="142"/>
    </row>
    <row r="103" spans="1:10" s="17" customFormat="1" ht="23.1" customHeight="1" x14ac:dyDescent="0.15">
      <c r="A103" s="299" t="s">
        <v>139</v>
      </c>
      <c r="B103" s="300"/>
      <c r="C103" s="301"/>
      <c r="D103" s="158" t="s">
        <v>18</v>
      </c>
      <c r="E103" s="105">
        <v>663554</v>
      </c>
      <c r="F103" s="106">
        <v>9355</v>
      </c>
      <c r="G103" s="106">
        <v>672767</v>
      </c>
      <c r="H103" s="106">
        <v>142</v>
      </c>
      <c r="I103" s="140">
        <v>672909</v>
      </c>
      <c r="J103" s="142"/>
    </row>
    <row r="104" spans="1:10" s="17" customFormat="1" ht="23.1" customHeight="1" x14ac:dyDescent="0.15">
      <c r="A104" s="199"/>
      <c r="B104" s="200"/>
      <c r="C104" s="302"/>
      <c r="D104" s="108" t="s">
        <v>19</v>
      </c>
      <c r="E104" s="47">
        <v>295661</v>
      </c>
      <c r="F104" s="109">
        <v>11660</v>
      </c>
      <c r="G104" s="109">
        <v>307296</v>
      </c>
      <c r="H104" s="110">
        <v>25</v>
      </c>
      <c r="I104" s="141">
        <v>307321</v>
      </c>
      <c r="J104" s="142"/>
    </row>
    <row r="105" spans="1:10" s="17" customFormat="1" ht="23.1" customHeight="1" thickBot="1" x14ac:dyDescent="0.2">
      <c r="A105" s="303"/>
      <c r="B105" s="304"/>
      <c r="C105" s="305"/>
      <c r="D105" s="111" t="s">
        <v>22</v>
      </c>
      <c r="E105" s="56">
        <v>959215</v>
      </c>
      <c r="F105" s="107">
        <v>21015</v>
      </c>
      <c r="G105" s="107">
        <v>980063</v>
      </c>
      <c r="H105" s="112">
        <v>167</v>
      </c>
      <c r="I105" s="57">
        <v>980230</v>
      </c>
      <c r="J105" s="142"/>
    </row>
    <row r="106" spans="1:10" s="17" customFormat="1" ht="23.1" customHeight="1" thickBot="1" x14ac:dyDescent="0.2">
      <c r="A106" s="284" t="s">
        <v>141</v>
      </c>
      <c r="B106" s="285"/>
      <c r="C106" s="285"/>
      <c r="D106" s="319"/>
      <c r="E106" s="81">
        <v>1151007</v>
      </c>
      <c r="F106" s="81">
        <v>21202</v>
      </c>
      <c r="G106" s="81">
        <v>1172034</v>
      </c>
      <c r="H106" s="81">
        <v>175</v>
      </c>
      <c r="I106" s="82">
        <v>1172209</v>
      </c>
      <c r="J106" s="142"/>
    </row>
    <row r="107" spans="1:10" s="17" customFormat="1" ht="23.1" customHeight="1" thickBot="1" x14ac:dyDescent="0.2">
      <c r="A107" s="284" t="s">
        <v>85</v>
      </c>
      <c r="B107" s="285"/>
      <c r="C107" s="285"/>
      <c r="D107" s="319"/>
      <c r="E107" s="83">
        <v>1842193</v>
      </c>
      <c r="F107" s="83">
        <v>21256</v>
      </c>
      <c r="G107" s="84" t="s">
        <v>78</v>
      </c>
      <c r="H107" s="84" t="s">
        <v>121</v>
      </c>
      <c r="I107" s="82">
        <v>1863449</v>
      </c>
      <c r="J107" s="142"/>
    </row>
    <row r="108" spans="1:10" s="17" customFormat="1" ht="23.1" customHeight="1" thickBot="1" x14ac:dyDescent="0.2">
      <c r="A108" s="284" t="s">
        <v>98</v>
      </c>
      <c r="B108" s="285"/>
      <c r="C108" s="285"/>
      <c r="D108" s="319"/>
      <c r="E108" s="113">
        <v>0.68648072391173498</v>
      </c>
      <c r="F108" s="103"/>
      <c r="G108" s="103"/>
      <c r="H108" s="103"/>
      <c r="I108" s="103"/>
    </row>
    <row r="109" spans="1:10" s="17" customFormat="1" ht="21.95" customHeight="1" x14ac:dyDescent="0.15">
      <c r="A109" s="114"/>
      <c r="B109" s="114"/>
      <c r="C109" s="115"/>
      <c r="D109" s="115"/>
      <c r="E109" s="115"/>
      <c r="F109" s="115"/>
      <c r="G109" s="115"/>
      <c r="H109" s="115"/>
      <c r="I109" s="115"/>
    </row>
    <row r="110" spans="1:10" s="17" customFormat="1" ht="21.95" customHeight="1" x14ac:dyDescent="0.15">
      <c r="A110" s="114"/>
      <c r="B110" s="114"/>
      <c r="C110" s="115"/>
      <c r="D110" s="115"/>
      <c r="E110" s="115"/>
      <c r="F110" s="115"/>
      <c r="G110" s="115"/>
      <c r="H110" s="115"/>
      <c r="I110" s="115"/>
    </row>
    <row r="111" spans="1:10" s="17" customFormat="1" ht="21.95" hidden="1" customHeight="1" x14ac:dyDescent="0.15">
      <c r="A111" s="114"/>
      <c r="B111" s="114"/>
      <c r="C111" s="115"/>
      <c r="D111" s="115"/>
      <c r="E111" s="115"/>
      <c r="F111" s="115"/>
      <c r="G111" s="115"/>
      <c r="H111" s="115"/>
      <c r="I111" s="115"/>
    </row>
    <row r="112" spans="1:10" s="17" customFormat="1" ht="21.95" hidden="1" customHeight="1" x14ac:dyDescent="0.15">
      <c r="A112" s="114"/>
      <c r="B112" s="114"/>
      <c r="C112" s="115"/>
      <c r="D112" s="115"/>
      <c r="E112" s="115"/>
      <c r="F112" s="115"/>
      <c r="G112" s="115"/>
      <c r="H112" s="115"/>
      <c r="I112" s="115"/>
    </row>
    <row r="113" spans="1:10" s="17" customFormat="1" ht="21.95" hidden="1" customHeight="1" x14ac:dyDescent="0.15">
      <c r="A113" s="114"/>
      <c r="B113" s="114"/>
      <c r="C113" s="115"/>
      <c r="D113" s="115"/>
      <c r="E113" s="115"/>
      <c r="F113" s="115"/>
      <c r="G113" s="115"/>
      <c r="H113" s="115"/>
      <c r="I113" s="115"/>
    </row>
    <row r="114" spans="1:10" ht="9.75" hidden="1" customHeight="1" x14ac:dyDescent="0.15">
      <c r="A114" s="116"/>
      <c r="B114" s="116"/>
      <c r="C114" s="116"/>
      <c r="D114" s="116"/>
      <c r="E114" s="116"/>
      <c r="F114" s="116"/>
      <c r="G114" s="116"/>
      <c r="H114" s="116"/>
      <c r="I114" s="116"/>
    </row>
    <row r="115" spans="1:10" ht="28.5" x14ac:dyDescent="0.3">
      <c r="A115" s="320" t="s">
        <v>161</v>
      </c>
      <c r="B115" s="320"/>
      <c r="C115" s="320"/>
      <c r="D115" s="320"/>
      <c r="E115" s="320"/>
      <c r="F115" s="320"/>
      <c r="G115" s="320"/>
      <c r="H115" s="320"/>
      <c r="I115" s="320"/>
    </row>
    <row r="116" spans="1:10" ht="12.75" customHeight="1" x14ac:dyDescent="0.3">
      <c r="A116" s="61"/>
      <c r="B116" s="61"/>
      <c r="C116" s="61"/>
      <c r="D116" s="61"/>
      <c r="E116" s="61"/>
      <c r="F116" s="61"/>
      <c r="G116" s="61"/>
      <c r="H116" s="61"/>
      <c r="I116" s="61"/>
    </row>
    <row r="117" spans="1:10" ht="15.75" customHeight="1" x14ac:dyDescent="0.2">
      <c r="A117" s="62"/>
      <c r="B117" s="63"/>
      <c r="C117" s="63"/>
      <c r="F117" s="7"/>
      <c r="G117" s="7"/>
      <c r="H117" s="8"/>
      <c r="I117" s="259" t="s">
        <v>1</v>
      </c>
    </row>
    <row r="118" spans="1:10" ht="23.25" customHeight="1" x14ac:dyDescent="0.15">
      <c r="A118" s="260" t="s">
        <v>162</v>
      </c>
      <c r="B118" s="261"/>
      <c r="C118" s="261"/>
      <c r="D118" s="261"/>
      <c r="E118" s="261"/>
      <c r="F118" s="261"/>
      <c r="G118" s="261"/>
      <c r="H118" s="261"/>
      <c r="I118" s="259"/>
    </row>
    <row r="119" spans="1:10" ht="20.25" customHeight="1" x14ac:dyDescent="0.15">
      <c r="A119" s="64" t="s">
        <v>163</v>
      </c>
      <c r="B119" s="65"/>
      <c r="C119" s="65"/>
      <c r="D119" s="65"/>
      <c r="E119" s="10"/>
      <c r="F119" s="11"/>
      <c r="G119" s="11"/>
      <c r="H119" s="11"/>
      <c r="I119" s="13"/>
    </row>
    <row r="120" spans="1:10" s="17" customFormat="1" ht="9.9499999999999993" customHeight="1" x14ac:dyDescent="0.15"/>
    <row r="121" spans="1:10" s="17" customFormat="1" ht="19.5" customHeight="1" thickBot="1" x14ac:dyDescent="0.2">
      <c r="A121" s="90" t="s">
        <v>100</v>
      </c>
      <c r="J121" s="96"/>
    </row>
    <row r="122" spans="1:10" s="17" customFormat="1" ht="18.75" customHeight="1" thickBot="1" x14ac:dyDescent="0.2">
      <c r="A122" s="287" t="s">
        <v>145</v>
      </c>
      <c r="B122" s="288"/>
      <c r="C122" s="288"/>
      <c r="D122" s="289"/>
      <c r="E122" s="155" t="s">
        <v>8</v>
      </c>
      <c r="F122" s="94" t="s">
        <v>9</v>
      </c>
      <c r="G122" s="94" t="s">
        <v>10</v>
      </c>
      <c r="H122" s="94" t="s">
        <v>11</v>
      </c>
      <c r="I122" s="94" t="s">
        <v>90</v>
      </c>
      <c r="J122" s="146"/>
    </row>
    <row r="123" spans="1:10" s="17" customFormat="1" ht="18.95" customHeight="1" x14ac:dyDescent="0.15">
      <c r="A123" s="311" t="s">
        <v>33</v>
      </c>
      <c r="B123" s="312"/>
      <c r="C123" s="313"/>
      <c r="D123" s="314"/>
      <c r="E123" s="105">
        <v>416302</v>
      </c>
      <c r="F123" s="105">
        <v>6</v>
      </c>
      <c r="G123" s="117" t="s">
        <v>78</v>
      </c>
      <c r="H123" s="117" t="s">
        <v>78</v>
      </c>
      <c r="I123" s="145">
        <v>416308</v>
      </c>
      <c r="J123" s="146"/>
    </row>
    <row r="124" spans="1:10" s="17" customFormat="1" ht="18.75" customHeight="1" x14ac:dyDescent="0.15">
      <c r="A124" s="315"/>
      <c r="B124" s="316"/>
      <c r="C124" s="204" t="s">
        <v>101</v>
      </c>
      <c r="D124" s="203"/>
      <c r="E124" s="35">
        <v>461</v>
      </c>
      <c r="F124" s="36">
        <v>0</v>
      </c>
      <c r="G124" s="46" t="s">
        <v>121</v>
      </c>
      <c r="H124" s="46" t="s">
        <v>121</v>
      </c>
      <c r="I124" s="53">
        <v>461</v>
      </c>
      <c r="J124" s="146"/>
    </row>
    <row r="125" spans="1:10" s="17" customFormat="1" ht="18.95" customHeight="1" thickBot="1" x14ac:dyDescent="0.2">
      <c r="A125" s="317"/>
      <c r="B125" s="318"/>
      <c r="C125" s="298" t="s">
        <v>102</v>
      </c>
      <c r="D125" s="258"/>
      <c r="E125" s="112">
        <v>415841</v>
      </c>
      <c r="F125" s="112">
        <v>6</v>
      </c>
      <c r="G125" s="58" t="s">
        <v>78</v>
      </c>
      <c r="H125" s="58" t="s">
        <v>121</v>
      </c>
      <c r="I125" s="56">
        <v>415847</v>
      </c>
      <c r="J125" s="146"/>
    </row>
    <row r="126" spans="1:10" s="17" customFormat="1" ht="9.75" customHeight="1" x14ac:dyDescent="0.15">
      <c r="A126" s="103"/>
      <c r="B126" s="103"/>
      <c r="C126" s="103"/>
      <c r="D126" s="103"/>
      <c r="E126" s="103"/>
      <c r="F126" s="103"/>
      <c r="G126" s="103"/>
      <c r="H126" s="103"/>
      <c r="I126" s="103"/>
    </row>
    <row r="127" spans="1:10" ht="18" customHeight="1" thickBot="1" x14ac:dyDescent="0.2">
      <c r="A127" s="118" t="s">
        <v>149</v>
      </c>
      <c r="B127" s="118"/>
      <c r="C127" s="118"/>
      <c r="D127" s="103"/>
      <c r="E127" s="116"/>
      <c r="F127" s="116"/>
      <c r="G127" s="116"/>
      <c r="H127" s="116"/>
      <c r="I127" s="119"/>
    </row>
    <row r="128" spans="1:10" ht="21.95" customHeight="1" x14ac:dyDescent="0.15">
      <c r="A128" s="120"/>
      <c r="B128" s="121"/>
      <c r="C128" s="329" t="s">
        <v>104</v>
      </c>
      <c r="D128" s="330"/>
      <c r="E128" s="331" t="s">
        <v>105</v>
      </c>
      <c r="F128" s="329" t="s">
        <v>106</v>
      </c>
      <c r="G128" s="330"/>
      <c r="H128" s="333" t="s">
        <v>20</v>
      </c>
      <c r="I128" s="334"/>
    </row>
    <row r="129" spans="1:9" ht="21.95" customHeight="1" thickBot="1" x14ac:dyDescent="0.2">
      <c r="A129" s="122"/>
      <c r="B129" s="123"/>
      <c r="C129" s="124" t="s">
        <v>107</v>
      </c>
      <c r="D129" s="125" t="s">
        <v>108</v>
      </c>
      <c r="E129" s="332"/>
      <c r="F129" s="126" t="s">
        <v>107</v>
      </c>
      <c r="G129" s="127" t="s">
        <v>108</v>
      </c>
      <c r="H129" s="335"/>
      <c r="I129" s="336"/>
    </row>
    <row r="130" spans="1:9" ht="21.95" customHeight="1" x14ac:dyDescent="0.15">
      <c r="A130" s="337" t="s">
        <v>109</v>
      </c>
      <c r="B130" s="338"/>
      <c r="C130" s="128">
        <v>1060894</v>
      </c>
      <c r="D130" s="129">
        <v>94393</v>
      </c>
      <c r="E130" s="130">
        <v>9814</v>
      </c>
      <c r="F130" s="128">
        <v>263</v>
      </c>
      <c r="G130" s="129">
        <v>2</v>
      </c>
      <c r="H130" s="339">
        <v>1165366</v>
      </c>
      <c r="I130" s="340"/>
    </row>
    <row r="131" spans="1:9" ht="21.95" customHeight="1" thickBot="1" x14ac:dyDescent="0.2">
      <c r="A131" s="321" t="s">
        <v>110</v>
      </c>
      <c r="B131" s="322"/>
      <c r="C131" s="131">
        <v>190</v>
      </c>
      <c r="D131" s="132">
        <v>0</v>
      </c>
      <c r="E131" s="133">
        <v>0</v>
      </c>
      <c r="F131" s="131">
        <v>0</v>
      </c>
      <c r="G131" s="132">
        <v>0</v>
      </c>
      <c r="H131" s="323">
        <v>190</v>
      </c>
      <c r="I131" s="324"/>
    </row>
    <row r="132" spans="1:9" ht="21.95" customHeight="1" thickBot="1" x14ac:dyDescent="0.2">
      <c r="A132" s="325" t="s">
        <v>111</v>
      </c>
      <c r="B132" s="326"/>
      <c r="C132" s="134">
        <v>6796784200</v>
      </c>
      <c r="D132" s="135">
        <v>502622200</v>
      </c>
      <c r="E132" s="134">
        <v>49395100</v>
      </c>
      <c r="F132" s="136">
        <v>762700</v>
      </c>
      <c r="G132" s="86">
        <v>8800</v>
      </c>
      <c r="H132" s="327">
        <v>7349573000</v>
      </c>
      <c r="I132" s="328"/>
    </row>
    <row r="133" spans="1:9" s="17" customFormat="1" ht="21.95" customHeight="1" x14ac:dyDescent="0.15">
      <c r="A133" s="114"/>
      <c r="B133" s="114"/>
      <c r="C133" s="115"/>
      <c r="D133" s="115"/>
      <c r="E133" s="115"/>
      <c r="F133" s="115"/>
      <c r="G133" s="115"/>
      <c r="H133" s="115"/>
      <c r="I133" s="115"/>
    </row>
    <row r="134" spans="1:9" s="17" customFormat="1" ht="21.95" customHeight="1" x14ac:dyDescent="0.15">
      <c r="A134" s="114"/>
      <c r="B134" s="114"/>
      <c r="C134" s="115"/>
      <c r="D134" s="115"/>
      <c r="E134" s="115"/>
      <c r="F134" s="115"/>
      <c r="G134" s="115"/>
      <c r="H134" s="115"/>
      <c r="I134" s="115"/>
    </row>
    <row r="135" spans="1:9" s="17" customFormat="1" ht="21.95" customHeight="1" x14ac:dyDescent="0.15">
      <c r="A135" s="114"/>
      <c r="B135" s="114"/>
      <c r="C135" s="115"/>
      <c r="D135" s="115"/>
      <c r="E135" s="115"/>
      <c r="F135" s="115"/>
      <c r="G135" s="115"/>
      <c r="H135" s="115"/>
      <c r="I135" s="115"/>
    </row>
    <row r="136" spans="1:9" s="17" customFormat="1" ht="21.95" customHeight="1" x14ac:dyDescent="0.15">
      <c r="A136" s="114"/>
      <c r="B136" s="114"/>
      <c r="C136" s="115"/>
      <c r="D136" s="115"/>
      <c r="E136" s="115"/>
      <c r="F136" s="115"/>
      <c r="G136" s="115"/>
      <c r="H136" s="115"/>
      <c r="I136" s="115"/>
    </row>
    <row r="137" spans="1:9" s="17" customFormat="1" ht="21.95" customHeight="1" x14ac:dyDescent="0.15">
      <c r="A137" s="114"/>
      <c r="B137" s="114"/>
      <c r="C137" s="115"/>
      <c r="D137" s="115"/>
      <c r="E137" s="115"/>
      <c r="F137" s="115"/>
      <c r="G137" s="115"/>
      <c r="H137" s="115"/>
      <c r="I137" s="115"/>
    </row>
    <row r="138" spans="1:9" s="17" customFormat="1" ht="21.95" customHeight="1" x14ac:dyDescent="0.15">
      <c r="A138" s="114"/>
      <c r="B138" s="114"/>
      <c r="C138" s="115"/>
      <c r="D138" s="115"/>
      <c r="E138" s="115"/>
      <c r="F138" s="115"/>
      <c r="G138" s="115"/>
      <c r="H138" s="115"/>
      <c r="I138" s="115"/>
    </row>
    <row r="139" spans="1:9" s="17" customFormat="1" ht="21.95" customHeight="1" x14ac:dyDescent="0.15">
      <c r="A139" s="114"/>
      <c r="B139" s="114"/>
      <c r="C139" s="115"/>
      <c r="D139" s="115"/>
      <c r="E139" s="115"/>
      <c r="F139" s="115"/>
      <c r="G139" s="115"/>
      <c r="H139" s="115"/>
      <c r="I139" s="115"/>
    </row>
    <row r="140" spans="1:9" s="17" customFormat="1" ht="21.95" customHeight="1" x14ac:dyDescent="0.15">
      <c r="A140" s="114"/>
      <c r="B140" s="114"/>
      <c r="C140" s="115"/>
      <c r="D140" s="115"/>
      <c r="E140" s="115"/>
      <c r="F140" s="115"/>
      <c r="G140" s="115"/>
      <c r="H140" s="115"/>
      <c r="I140" s="115"/>
    </row>
    <row r="141" spans="1:9" s="17" customFormat="1" ht="21.95" customHeight="1" x14ac:dyDescent="0.15">
      <c r="A141" s="114"/>
      <c r="B141" s="114"/>
      <c r="C141" s="115"/>
      <c r="D141" s="115"/>
      <c r="E141" s="115"/>
      <c r="F141" s="115"/>
      <c r="G141" s="115"/>
      <c r="H141" s="115"/>
      <c r="I141" s="115"/>
    </row>
    <row r="142" spans="1:9" s="17" customFormat="1" ht="21.95" customHeight="1" x14ac:dyDescent="0.15">
      <c r="A142" s="114"/>
      <c r="B142" s="114"/>
      <c r="C142" s="115"/>
      <c r="D142" s="115"/>
      <c r="E142" s="115"/>
      <c r="F142" s="115"/>
      <c r="G142" s="115"/>
      <c r="H142" s="115"/>
      <c r="I142" s="115"/>
    </row>
    <row r="143" spans="1:9" s="17" customFormat="1" ht="21.95" customHeight="1" x14ac:dyDescent="0.15">
      <c r="A143" s="114"/>
      <c r="B143" s="114"/>
      <c r="C143" s="115"/>
      <c r="D143" s="115"/>
      <c r="E143" s="115"/>
      <c r="F143" s="115"/>
      <c r="G143" s="115"/>
      <c r="H143" s="115"/>
      <c r="I143" s="115"/>
    </row>
    <row r="144" spans="1:9" s="17" customFormat="1" ht="21.95" customHeight="1" x14ac:dyDescent="0.15">
      <c r="A144" s="114"/>
      <c r="B144" s="114"/>
      <c r="C144" s="115"/>
      <c r="D144" s="115"/>
      <c r="E144" s="115"/>
      <c r="F144" s="115"/>
      <c r="G144" s="115"/>
      <c r="H144" s="115"/>
      <c r="I144" s="115"/>
    </row>
    <row r="145" spans="1:9" s="17" customFormat="1" ht="21.95" customHeight="1" x14ac:dyDescent="0.15">
      <c r="A145" s="114"/>
      <c r="B145" s="114"/>
      <c r="C145" s="115"/>
      <c r="D145" s="115"/>
      <c r="E145" s="115"/>
      <c r="F145" s="115"/>
      <c r="G145" s="115"/>
      <c r="H145" s="115"/>
      <c r="I145" s="115"/>
    </row>
    <row r="146" spans="1:9" s="17" customFormat="1" ht="21.95" customHeight="1" x14ac:dyDescent="0.15">
      <c r="A146" s="114"/>
      <c r="B146" s="114"/>
      <c r="C146" s="115"/>
      <c r="D146" s="115"/>
      <c r="E146" s="115"/>
      <c r="F146" s="115"/>
      <c r="G146" s="115"/>
      <c r="H146" s="115"/>
      <c r="I146" s="115"/>
    </row>
    <row r="147" spans="1:9" s="17" customFormat="1" ht="21.95" customHeight="1" x14ac:dyDescent="0.15">
      <c r="A147" s="114"/>
      <c r="B147" s="114"/>
      <c r="C147" s="115"/>
      <c r="D147" s="115"/>
      <c r="E147" s="115"/>
      <c r="F147" s="115"/>
      <c r="G147" s="115"/>
      <c r="H147" s="115"/>
      <c r="I147" s="115"/>
    </row>
    <row r="148" spans="1:9" s="17" customFormat="1" ht="21.95" customHeight="1" x14ac:dyDescent="0.15">
      <c r="A148" s="114"/>
      <c r="B148" s="114"/>
      <c r="C148" s="115"/>
      <c r="D148" s="115"/>
      <c r="E148" s="115"/>
      <c r="F148" s="115"/>
      <c r="G148" s="115"/>
      <c r="H148" s="115"/>
      <c r="I148" s="115"/>
    </row>
    <row r="149" spans="1:9" s="17" customFormat="1" ht="21.95" customHeight="1" x14ac:dyDescent="0.15">
      <c r="A149" s="114"/>
      <c r="B149" s="114"/>
      <c r="C149" s="115"/>
      <c r="D149" s="115"/>
      <c r="E149" s="115"/>
      <c r="F149" s="115"/>
      <c r="G149" s="115"/>
      <c r="H149" s="115"/>
      <c r="I149" s="115"/>
    </row>
    <row r="150" spans="1:9" s="17" customFormat="1" ht="21.95" customHeight="1" x14ac:dyDescent="0.15">
      <c r="A150" s="114"/>
      <c r="B150" s="114"/>
      <c r="C150" s="115"/>
      <c r="D150" s="115"/>
      <c r="E150" s="115"/>
      <c r="F150" s="115"/>
      <c r="G150" s="115"/>
      <c r="H150" s="115"/>
      <c r="I150" s="115"/>
    </row>
    <row r="151" spans="1:9" s="17" customFormat="1" ht="21.95" customHeight="1" x14ac:dyDescent="0.15">
      <c r="A151" s="114"/>
      <c r="B151" s="114"/>
      <c r="C151" s="115"/>
      <c r="D151" s="115"/>
      <c r="E151" s="115"/>
      <c r="F151" s="115"/>
      <c r="G151" s="115"/>
      <c r="H151" s="115"/>
      <c r="I151" s="115"/>
    </row>
    <row r="152" spans="1:9" s="17" customFormat="1" ht="21.95" customHeight="1" x14ac:dyDescent="0.15">
      <c r="A152" s="114"/>
      <c r="B152" s="114"/>
      <c r="C152" s="115"/>
      <c r="D152" s="115"/>
      <c r="E152" s="115"/>
      <c r="F152" s="115"/>
      <c r="G152" s="115"/>
      <c r="H152" s="115"/>
      <c r="I152" s="115"/>
    </row>
    <row r="153" spans="1:9" s="17" customFormat="1" ht="21.95" customHeight="1" x14ac:dyDescent="0.15">
      <c r="A153" s="114"/>
      <c r="B153" s="114"/>
      <c r="C153" s="115"/>
      <c r="D153" s="115"/>
      <c r="E153" s="115"/>
      <c r="F153" s="115"/>
      <c r="G153" s="115"/>
      <c r="H153" s="115"/>
      <c r="I153" s="115"/>
    </row>
    <row r="154" spans="1:9" s="17" customFormat="1" ht="21.95" customHeight="1" x14ac:dyDescent="0.15">
      <c r="A154" s="114"/>
      <c r="B154" s="114"/>
      <c r="C154" s="115"/>
      <c r="D154" s="115"/>
      <c r="E154" s="115"/>
      <c r="F154" s="115"/>
      <c r="G154" s="115"/>
      <c r="H154" s="115"/>
      <c r="I154" s="115"/>
    </row>
    <row r="155" spans="1:9" s="17" customFormat="1" ht="21.95" customHeight="1" x14ac:dyDescent="0.15">
      <c r="A155" s="114"/>
      <c r="B155" s="114"/>
      <c r="C155" s="115"/>
      <c r="D155" s="115"/>
      <c r="E155" s="115"/>
      <c r="F155" s="115"/>
      <c r="G155" s="115"/>
      <c r="H155" s="115"/>
      <c r="I155" s="115"/>
    </row>
    <row r="156" spans="1:9" s="17" customFormat="1" ht="21.95" customHeight="1" x14ac:dyDescent="0.15">
      <c r="A156" s="114"/>
      <c r="B156" s="114"/>
      <c r="C156" s="115"/>
      <c r="D156" s="115"/>
      <c r="E156" s="115"/>
      <c r="F156" s="115"/>
      <c r="G156" s="115"/>
      <c r="H156" s="115"/>
      <c r="I156" s="115"/>
    </row>
    <row r="157" spans="1:9" s="17" customFormat="1" ht="21.95" customHeight="1" x14ac:dyDescent="0.15">
      <c r="A157" s="114"/>
      <c r="B157" s="114"/>
      <c r="C157" s="115"/>
      <c r="D157" s="115"/>
      <c r="E157" s="115"/>
      <c r="F157" s="115"/>
      <c r="G157" s="115"/>
      <c r="H157" s="115"/>
      <c r="I157" s="115"/>
    </row>
    <row r="158" spans="1:9" s="17" customFormat="1" ht="21.95" customHeight="1" x14ac:dyDescent="0.15">
      <c r="A158" s="114"/>
      <c r="B158" s="114"/>
      <c r="C158" s="115"/>
      <c r="D158" s="115"/>
      <c r="E158" s="115"/>
      <c r="F158" s="115"/>
      <c r="G158" s="115"/>
      <c r="H158" s="115"/>
      <c r="I158" s="115"/>
    </row>
    <row r="159" spans="1:9" s="17" customFormat="1" ht="21.95" customHeight="1" x14ac:dyDescent="0.15">
      <c r="A159" s="114"/>
      <c r="B159" s="114"/>
      <c r="C159" s="115"/>
      <c r="D159" s="115"/>
      <c r="E159" s="115"/>
      <c r="F159" s="115"/>
      <c r="G159" s="115"/>
      <c r="H159" s="115"/>
      <c r="I159" s="115"/>
    </row>
    <row r="160" spans="1:9" s="17" customFormat="1" ht="21.95" customHeight="1" x14ac:dyDescent="0.15">
      <c r="A160" s="114"/>
      <c r="B160" s="114"/>
      <c r="C160" s="115"/>
      <c r="D160" s="115"/>
      <c r="E160" s="115"/>
      <c r="F160" s="115"/>
      <c r="G160" s="115"/>
      <c r="H160" s="115"/>
      <c r="I160" s="115"/>
    </row>
    <row r="161" spans="1:9" s="17" customFormat="1" ht="21.95" customHeight="1" x14ac:dyDescent="0.15">
      <c r="A161" s="114"/>
      <c r="B161" s="114"/>
      <c r="C161" s="115"/>
      <c r="D161" s="115"/>
      <c r="E161" s="115"/>
      <c r="F161" s="115"/>
      <c r="G161" s="115"/>
      <c r="H161" s="115"/>
      <c r="I161" s="115"/>
    </row>
    <row r="162" spans="1:9" s="17" customFormat="1" ht="21.95" customHeight="1" x14ac:dyDescent="0.15">
      <c r="A162" s="114"/>
      <c r="B162" s="114"/>
      <c r="C162" s="115"/>
      <c r="D162" s="115"/>
      <c r="E162" s="115"/>
      <c r="F162" s="115"/>
      <c r="G162" s="115"/>
      <c r="H162" s="115"/>
      <c r="I162" s="115"/>
    </row>
    <row r="163" spans="1:9" s="17" customFormat="1" ht="21.95" customHeight="1" x14ac:dyDescent="0.15">
      <c r="A163" s="114"/>
      <c r="B163" s="114"/>
      <c r="C163" s="115"/>
      <c r="D163" s="115"/>
      <c r="E163" s="115"/>
      <c r="F163" s="115"/>
      <c r="G163" s="115"/>
      <c r="H163" s="115"/>
      <c r="I163" s="115"/>
    </row>
    <row r="164" spans="1:9" s="17" customFormat="1" ht="21.95" customHeight="1" x14ac:dyDescent="0.15">
      <c r="A164" s="114"/>
      <c r="B164" s="114"/>
      <c r="C164" s="115"/>
      <c r="D164" s="115"/>
      <c r="E164" s="115"/>
      <c r="F164" s="115"/>
      <c r="G164" s="115"/>
      <c r="H164" s="115"/>
      <c r="I164" s="115"/>
    </row>
    <row r="165" spans="1:9" s="17" customFormat="1" ht="21.95" customHeight="1" x14ac:dyDescent="0.15">
      <c r="A165" s="114"/>
      <c r="B165" s="114"/>
      <c r="C165" s="115"/>
      <c r="D165" s="115"/>
      <c r="E165" s="115"/>
      <c r="F165" s="115"/>
      <c r="G165" s="115"/>
      <c r="H165" s="115"/>
      <c r="I165" s="115"/>
    </row>
    <row r="166" spans="1:9" s="17" customFormat="1" ht="21.95" customHeight="1" x14ac:dyDescent="0.15">
      <c r="A166" s="114"/>
      <c r="B166" s="114"/>
      <c r="C166" s="115"/>
      <c r="D166" s="115"/>
      <c r="E166" s="115"/>
      <c r="F166" s="115"/>
      <c r="G166" s="115"/>
      <c r="H166" s="115"/>
      <c r="I166" s="115"/>
    </row>
    <row r="167" spans="1:9" s="17" customFormat="1" ht="21.95" customHeight="1" x14ac:dyDescent="0.15">
      <c r="A167" s="114"/>
      <c r="B167" s="114"/>
      <c r="C167" s="115"/>
      <c r="D167" s="115"/>
      <c r="E167" s="115"/>
      <c r="F167" s="115"/>
      <c r="G167" s="115"/>
      <c r="H167" s="115"/>
      <c r="I167" s="115"/>
    </row>
    <row r="168" spans="1:9" s="17" customFormat="1" ht="21.95" customHeight="1" x14ac:dyDescent="0.15">
      <c r="A168" s="114"/>
      <c r="B168" s="114"/>
      <c r="C168" s="115"/>
      <c r="D168" s="115"/>
      <c r="E168" s="115"/>
      <c r="F168" s="115"/>
      <c r="G168" s="115"/>
      <c r="H168" s="115"/>
      <c r="I168" s="115"/>
    </row>
    <row r="169" spans="1:9" s="17" customFormat="1" ht="21.95" customHeight="1" x14ac:dyDescent="0.15">
      <c r="A169" s="114"/>
      <c r="B169" s="114"/>
      <c r="C169" s="115"/>
      <c r="D169" s="115"/>
      <c r="E169" s="115"/>
      <c r="F169" s="115"/>
      <c r="G169" s="115"/>
      <c r="H169" s="115"/>
      <c r="I169" s="115"/>
    </row>
    <row r="170" spans="1:9" s="17" customFormat="1" ht="21.95" customHeight="1" x14ac:dyDescent="0.15">
      <c r="A170" s="114"/>
      <c r="B170" s="114"/>
      <c r="C170" s="115"/>
      <c r="D170" s="115"/>
      <c r="E170" s="115"/>
      <c r="F170" s="115"/>
      <c r="G170" s="115"/>
      <c r="H170" s="115"/>
      <c r="I170" s="115"/>
    </row>
  </sheetData>
  <mergeCells count="109">
    <mergeCell ref="A15:C17"/>
    <mergeCell ref="A18:C18"/>
    <mergeCell ref="A19:C21"/>
    <mergeCell ref="A22:D22"/>
    <mergeCell ref="C23:D23"/>
    <mergeCell ref="C25:D25"/>
    <mergeCell ref="A1:I1"/>
    <mergeCell ref="I3:I4"/>
    <mergeCell ref="A4:H4"/>
    <mergeCell ref="A9:D9"/>
    <mergeCell ref="A10:B14"/>
    <mergeCell ref="C10:C11"/>
    <mergeCell ref="C12:C13"/>
    <mergeCell ref="C14:D14"/>
    <mergeCell ref="A33:B37"/>
    <mergeCell ref="C33:D33"/>
    <mergeCell ref="C34:D34"/>
    <mergeCell ref="C35:D35"/>
    <mergeCell ref="C36:D36"/>
    <mergeCell ref="C37:D37"/>
    <mergeCell ref="A26:C28"/>
    <mergeCell ref="A29:D29"/>
    <mergeCell ref="A30:B30"/>
    <mergeCell ref="C30:D30"/>
    <mergeCell ref="A32:B32"/>
    <mergeCell ref="C32:D32"/>
    <mergeCell ref="A48:B52"/>
    <mergeCell ref="C48:D48"/>
    <mergeCell ref="C50:D50"/>
    <mergeCell ref="C51:D51"/>
    <mergeCell ref="C52:D52"/>
    <mergeCell ref="A53:D53"/>
    <mergeCell ref="A38:D38"/>
    <mergeCell ref="A39:D39"/>
    <mergeCell ref="A40:D40"/>
    <mergeCell ref="A41:B47"/>
    <mergeCell ref="C41:D41"/>
    <mergeCell ref="C42:D42"/>
    <mergeCell ref="C43:D43"/>
    <mergeCell ref="C45:D45"/>
    <mergeCell ref="C46:D46"/>
    <mergeCell ref="C47:D47"/>
    <mergeCell ref="A54:D54"/>
    <mergeCell ref="A55:I55"/>
    <mergeCell ref="I57:I58"/>
    <mergeCell ref="A58:H58"/>
    <mergeCell ref="A60:D60"/>
    <mergeCell ref="A61:B64"/>
    <mergeCell ref="C61:D61"/>
    <mergeCell ref="C62:D62"/>
    <mergeCell ref="C63:D63"/>
    <mergeCell ref="C64:D64"/>
    <mergeCell ref="A65:B71"/>
    <mergeCell ref="C65:C66"/>
    <mergeCell ref="C67:C68"/>
    <mergeCell ref="C69:C70"/>
    <mergeCell ref="C71:D71"/>
    <mergeCell ref="A72:B76"/>
    <mergeCell ref="C72:D72"/>
    <mergeCell ref="C73:D73"/>
    <mergeCell ref="C74:D74"/>
    <mergeCell ref="C75:D75"/>
    <mergeCell ref="A82:B86"/>
    <mergeCell ref="C82:D82"/>
    <mergeCell ref="C84:D84"/>
    <mergeCell ref="C85:D85"/>
    <mergeCell ref="C86:D86"/>
    <mergeCell ref="A87:D87"/>
    <mergeCell ref="C76:D76"/>
    <mergeCell ref="A77:B81"/>
    <mergeCell ref="C77:D77"/>
    <mergeCell ref="C78:D78"/>
    <mergeCell ref="C79:D79"/>
    <mergeCell ref="C80:D80"/>
    <mergeCell ref="C81:D81"/>
    <mergeCell ref="A96:C96"/>
    <mergeCell ref="A99:D99"/>
    <mergeCell ref="A100:B102"/>
    <mergeCell ref="C100:C101"/>
    <mergeCell ref="C102:D102"/>
    <mergeCell ref="A103:C105"/>
    <mergeCell ref="A88:D88"/>
    <mergeCell ref="A89:D89"/>
    <mergeCell ref="A90:D90"/>
    <mergeCell ref="A91:D91"/>
    <mergeCell ref="A94:D94"/>
    <mergeCell ref="A95:B95"/>
    <mergeCell ref="A122:D122"/>
    <mergeCell ref="A123:D123"/>
    <mergeCell ref="A124:B124"/>
    <mergeCell ref="C124:D124"/>
    <mergeCell ref="A125:B125"/>
    <mergeCell ref="C125:D125"/>
    <mergeCell ref="A106:D106"/>
    <mergeCell ref="A107:D107"/>
    <mergeCell ref="A108:D108"/>
    <mergeCell ref="A115:I115"/>
    <mergeCell ref="I117:I118"/>
    <mergeCell ref="A118:H118"/>
    <mergeCell ref="A131:B131"/>
    <mergeCell ref="H131:I131"/>
    <mergeCell ref="A132:B132"/>
    <mergeCell ref="H132:I132"/>
    <mergeCell ref="C128:D128"/>
    <mergeCell ref="E128:E129"/>
    <mergeCell ref="F128:G128"/>
    <mergeCell ref="H128:I129"/>
    <mergeCell ref="A130:B130"/>
    <mergeCell ref="H130:I130"/>
  </mergeCells>
  <phoneticPr fontId="3"/>
  <printOptions horizontalCentered="1"/>
  <pageMargins left="0.78740157480314965" right="0.78740157480314965" top="0.78740157480314965" bottom="0.39370078740157483" header="0.51181102362204722" footer="0.51181102362204722"/>
  <pageSetup paperSize="9" scale="68" orientation="portrait" r:id="rId1"/>
  <headerFooter alignWithMargins="0"/>
  <rowBreaks count="2" manualBreakCount="2">
    <brk id="54" max="9" man="1"/>
    <brk id="114" max="9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0"/>
  <sheetViews>
    <sheetView zoomScale="70" zoomScaleNormal="70" zoomScaleSheetLayoutView="70" workbookViewId="0">
      <selection sqref="A1:I1"/>
    </sheetView>
  </sheetViews>
  <sheetFormatPr defaultRowHeight="13.5" x14ac:dyDescent="0.15"/>
  <cols>
    <col min="1" max="1" width="3.875" style="2" customWidth="1"/>
    <col min="2" max="2" width="6.5" style="2" customWidth="1"/>
    <col min="3" max="3" width="14.125" style="2" customWidth="1"/>
    <col min="4" max="4" width="16.75" style="2" customWidth="1"/>
    <col min="5" max="9" width="13.875" style="2" customWidth="1"/>
    <col min="10" max="16384" width="9" style="2"/>
  </cols>
  <sheetData>
    <row r="1" spans="1:9" ht="28.5" x14ac:dyDescent="0.3">
      <c r="A1" s="205" t="s">
        <v>0</v>
      </c>
      <c r="B1" s="205"/>
      <c r="C1" s="205"/>
      <c r="D1" s="205"/>
      <c r="E1" s="205"/>
      <c r="F1" s="205"/>
      <c r="G1" s="205"/>
      <c r="H1" s="205"/>
      <c r="I1" s="205"/>
    </row>
    <row r="2" spans="1:9" ht="10.5" customHeight="1" x14ac:dyDescent="0.3">
      <c r="A2" s="3"/>
      <c r="B2" s="3"/>
      <c r="C2" s="3"/>
      <c r="D2" s="3"/>
      <c r="E2" s="3"/>
      <c r="F2" s="3"/>
      <c r="G2" s="3"/>
      <c r="H2" s="3"/>
      <c r="I2" s="3"/>
    </row>
    <row r="3" spans="1:9" ht="18" customHeight="1" x14ac:dyDescent="0.2">
      <c r="A3" s="4"/>
      <c r="B3" s="5"/>
      <c r="C3" s="5"/>
      <c r="D3" s="6"/>
      <c r="E3" s="6"/>
      <c r="F3" s="7"/>
      <c r="G3" s="7"/>
      <c r="H3" s="8"/>
      <c r="I3" s="206" t="s">
        <v>1</v>
      </c>
    </row>
    <row r="4" spans="1:9" ht="19.5" customHeight="1" x14ac:dyDescent="0.15">
      <c r="A4" s="207" t="s">
        <v>165</v>
      </c>
      <c r="B4" s="207"/>
      <c r="C4" s="207"/>
      <c r="D4" s="207"/>
      <c r="E4" s="207"/>
      <c r="F4" s="207"/>
      <c r="G4" s="207"/>
      <c r="H4" s="207"/>
      <c r="I4" s="206"/>
    </row>
    <row r="5" spans="1:9" ht="20.25" customHeight="1" x14ac:dyDescent="0.15">
      <c r="A5" s="9" t="s">
        <v>3</v>
      </c>
      <c r="B5" s="10"/>
      <c r="C5" s="10"/>
      <c r="D5" s="10"/>
      <c r="E5" s="10"/>
      <c r="F5" s="11"/>
      <c r="G5" s="11"/>
      <c r="H5" s="12"/>
      <c r="I5" s="12"/>
    </row>
    <row r="6" spans="1:9" ht="15" customHeight="1" x14ac:dyDescent="0.15">
      <c r="A6" s="6"/>
      <c r="B6" s="6"/>
      <c r="C6" s="6"/>
      <c r="D6" s="6"/>
      <c r="E6" s="6"/>
      <c r="F6" s="13"/>
      <c r="G6" s="13"/>
      <c r="H6" s="13"/>
      <c r="I6" s="13"/>
    </row>
    <row r="7" spans="1:9" ht="18" customHeight="1" x14ac:dyDescent="0.2">
      <c r="A7" s="5" t="s">
        <v>4</v>
      </c>
      <c r="B7" s="6"/>
      <c r="C7" s="6"/>
      <c r="D7" s="6"/>
      <c r="E7" s="6"/>
      <c r="F7" s="6"/>
      <c r="G7" s="6"/>
      <c r="H7" s="6"/>
      <c r="I7" s="14" t="s">
        <v>114</v>
      </c>
    </row>
    <row r="8" spans="1:9" s="17" customFormat="1" ht="18" customHeight="1" thickBot="1" x14ac:dyDescent="0.25">
      <c r="A8" s="15" t="s">
        <v>6</v>
      </c>
      <c r="B8" s="16"/>
      <c r="C8" s="16"/>
      <c r="D8" s="16"/>
      <c r="E8" s="16"/>
      <c r="F8" s="16"/>
      <c r="G8" s="16"/>
      <c r="H8" s="16"/>
      <c r="I8" s="16"/>
    </row>
    <row r="9" spans="1:9" ht="23.1" customHeight="1" thickBot="1" x14ac:dyDescent="0.2">
      <c r="A9" s="208" t="s">
        <v>7</v>
      </c>
      <c r="B9" s="209"/>
      <c r="C9" s="209"/>
      <c r="D9" s="210"/>
      <c r="E9" s="152" t="s">
        <v>8</v>
      </c>
      <c r="F9" s="19" t="s">
        <v>9</v>
      </c>
      <c r="G9" s="19" t="s">
        <v>10</v>
      </c>
      <c r="H9" s="19" t="s">
        <v>11</v>
      </c>
      <c r="I9" s="20" t="s">
        <v>90</v>
      </c>
    </row>
    <row r="10" spans="1:9" ht="23.1" customHeight="1" x14ac:dyDescent="0.15">
      <c r="A10" s="211" t="s">
        <v>13</v>
      </c>
      <c r="B10" s="212"/>
      <c r="C10" s="217" t="s">
        <v>14</v>
      </c>
      <c r="D10" s="21" t="s">
        <v>15</v>
      </c>
      <c r="E10" s="22">
        <v>110489</v>
      </c>
      <c r="F10" s="23">
        <v>0</v>
      </c>
      <c r="G10" s="23">
        <v>110477</v>
      </c>
      <c r="H10" s="23">
        <v>12</v>
      </c>
      <c r="I10" s="24">
        <f t="shared" ref="I10:I17" si="0">SUM(G10:H10)</f>
        <v>110489</v>
      </c>
    </row>
    <row r="11" spans="1:9" ht="23.1" customHeight="1" x14ac:dyDescent="0.15">
      <c r="A11" s="213"/>
      <c r="B11" s="214"/>
      <c r="C11" s="218"/>
      <c r="D11" s="153" t="s">
        <v>67</v>
      </c>
      <c r="E11" s="26">
        <v>1007</v>
      </c>
      <c r="F11" s="27">
        <v>0</v>
      </c>
      <c r="G11" s="27">
        <v>1006</v>
      </c>
      <c r="H11" s="27">
        <v>1</v>
      </c>
      <c r="I11" s="28">
        <f t="shared" si="0"/>
        <v>1007</v>
      </c>
    </row>
    <row r="12" spans="1:9" ht="23.1" customHeight="1" x14ac:dyDescent="0.15">
      <c r="A12" s="213"/>
      <c r="B12" s="214"/>
      <c r="C12" s="219" t="s">
        <v>17</v>
      </c>
      <c r="D12" s="153" t="s">
        <v>18</v>
      </c>
      <c r="E12" s="26">
        <v>19733</v>
      </c>
      <c r="F12" s="27">
        <v>0</v>
      </c>
      <c r="G12" s="27">
        <v>19733</v>
      </c>
      <c r="H12" s="27">
        <v>0</v>
      </c>
      <c r="I12" s="28">
        <f t="shared" si="0"/>
        <v>19733</v>
      </c>
    </row>
    <row r="13" spans="1:9" ht="23.1" customHeight="1" x14ac:dyDescent="0.15">
      <c r="A13" s="213"/>
      <c r="B13" s="214"/>
      <c r="C13" s="218"/>
      <c r="D13" s="153" t="s">
        <v>19</v>
      </c>
      <c r="E13" s="26">
        <v>22684</v>
      </c>
      <c r="F13" s="27">
        <v>22</v>
      </c>
      <c r="G13" s="27">
        <v>22706</v>
      </c>
      <c r="H13" s="27">
        <v>0</v>
      </c>
      <c r="I13" s="28">
        <f t="shared" si="0"/>
        <v>22706</v>
      </c>
    </row>
    <row r="14" spans="1:9" ht="23.1" customHeight="1" x14ac:dyDescent="0.15">
      <c r="A14" s="215"/>
      <c r="B14" s="216"/>
      <c r="C14" s="220" t="s">
        <v>20</v>
      </c>
      <c r="D14" s="221"/>
      <c r="E14" s="29">
        <f>SUM(E10:E13)</f>
        <v>153913</v>
      </c>
      <c r="F14" s="27">
        <f>SUM(F10:F13)</f>
        <v>22</v>
      </c>
      <c r="G14" s="27">
        <f>SUM(G10:G13)</f>
        <v>153922</v>
      </c>
      <c r="H14" s="27">
        <f>SUM(H10:H13)</f>
        <v>13</v>
      </c>
      <c r="I14" s="28">
        <f t="shared" si="0"/>
        <v>153935</v>
      </c>
    </row>
    <row r="15" spans="1:9" ht="23.1" customHeight="1" x14ac:dyDescent="0.15">
      <c r="A15" s="188" t="s">
        <v>139</v>
      </c>
      <c r="B15" s="189"/>
      <c r="C15" s="190"/>
      <c r="D15" s="153" t="s">
        <v>18</v>
      </c>
      <c r="E15" s="30">
        <v>359558</v>
      </c>
      <c r="F15" s="27">
        <v>5540</v>
      </c>
      <c r="G15" s="27">
        <v>364946</v>
      </c>
      <c r="H15" s="27">
        <v>152</v>
      </c>
      <c r="I15" s="28">
        <f t="shared" si="0"/>
        <v>365098</v>
      </c>
    </row>
    <row r="16" spans="1:9" ht="23.1" customHeight="1" x14ac:dyDescent="0.15">
      <c r="A16" s="191"/>
      <c r="B16" s="192"/>
      <c r="C16" s="193"/>
      <c r="D16" s="153" t="s">
        <v>19</v>
      </c>
      <c r="E16" s="30">
        <v>265086</v>
      </c>
      <c r="F16" s="27">
        <v>9348</v>
      </c>
      <c r="G16" s="27">
        <v>274417</v>
      </c>
      <c r="H16" s="27">
        <v>17</v>
      </c>
      <c r="I16" s="28">
        <f t="shared" si="0"/>
        <v>274434</v>
      </c>
    </row>
    <row r="17" spans="1:9" ht="23.1" customHeight="1" x14ac:dyDescent="0.15">
      <c r="A17" s="194"/>
      <c r="B17" s="195"/>
      <c r="C17" s="196"/>
      <c r="D17" s="153" t="s">
        <v>22</v>
      </c>
      <c r="E17" s="31">
        <f>SUM(E15:E16)</f>
        <v>624644</v>
      </c>
      <c r="F17" s="27">
        <f>SUM(F15:F16)</f>
        <v>14888</v>
      </c>
      <c r="G17" s="27">
        <f>SUM(G15:G16)</f>
        <v>639363</v>
      </c>
      <c r="H17" s="26">
        <f>SUM(H15:H16)</f>
        <v>169</v>
      </c>
      <c r="I17" s="28">
        <f t="shared" si="0"/>
        <v>639532</v>
      </c>
    </row>
    <row r="18" spans="1:9" ht="23.1" customHeight="1" x14ac:dyDescent="0.15">
      <c r="A18" s="197" t="s">
        <v>23</v>
      </c>
      <c r="B18" s="198"/>
      <c r="C18" s="198"/>
      <c r="D18" s="154"/>
      <c r="E18" s="31">
        <v>0</v>
      </c>
      <c r="F18" s="27">
        <v>0</v>
      </c>
      <c r="G18" s="33" t="s">
        <v>24</v>
      </c>
      <c r="H18" s="34" t="s">
        <v>24</v>
      </c>
      <c r="I18" s="28">
        <v>0</v>
      </c>
    </row>
    <row r="19" spans="1:9" ht="23.1" customHeight="1" x14ac:dyDescent="0.15">
      <c r="A19" s="188" t="s">
        <v>25</v>
      </c>
      <c r="B19" s="189"/>
      <c r="C19" s="190"/>
      <c r="D19" s="153" t="s">
        <v>18</v>
      </c>
      <c r="E19" s="30">
        <v>418</v>
      </c>
      <c r="F19" s="27">
        <v>2</v>
      </c>
      <c r="G19" s="27">
        <v>420</v>
      </c>
      <c r="H19" s="27">
        <v>0</v>
      </c>
      <c r="I19" s="28">
        <f t="shared" ref="I19:I25" si="1">SUM(G19:H19)</f>
        <v>420</v>
      </c>
    </row>
    <row r="20" spans="1:9" ht="23.1" customHeight="1" x14ac:dyDescent="0.15">
      <c r="A20" s="191"/>
      <c r="B20" s="192"/>
      <c r="C20" s="193"/>
      <c r="D20" s="153" t="s">
        <v>19</v>
      </c>
      <c r="E20" s="30">
        <v>8067</v>
      </c>
      <c r="F20" s="27">
        <v>69</v>
      </c>
      <c r="G20" s="27">
        <v>8136</v>
      </c>
      <c r="H20" s="27">
        <v>0</v>
      </c>
      <c r="I20" s="28">
        <f t="shared" si="1"/>
        <v>8136</v>
      </c>
    </row>
    <row r="21" spans="1:9" ht="23.1" customHeight="1" x14ac:dyDescent="0.15">
      <c r="A21" s="194"/>
      <c r="B21" s="195"/>
      <c r="C21" s="196"/>
      <c r="D21" s="153" t="s">
        <v>22</v>
      </c>
      <c r="E21" s="31">
        <f>SUM(E19:E20)</f>
        <v>8485</v>
      </c>
      <c r="F21" s="27">
        <f>SUM(F19:F20)</f>
        <v>71</v>
      </c>
      <c r="G21" s="27">
        <f>SUM(G19:G20)</f>
        <v>8556</v>
      </c>
      <c r="H21" s="26">
        <f>SUM(H19:H20)</f>
        <v>0</v>
      </c>
      <c r="I21" s="28">
        <f t="shared" si="1"/>
        <v>8556</v>
      </c>
    </row>
    <row r="22" spans="1:9" ht="23.1" customHeight="1" x14ac:dyDescent="0.15">
      <c r="A22" s="199" t="s">
        <v>26</v>
      </c>
      <c r="B22" s="200"/>
      <c r="C22" s="200"/>
      <c r="D22" s="201"/>
      <c r="E22" s="35">
        <v>1197</v>
      </c>
      <c r="F22" s="36">
        <v>0</v>
      </c>
      <c r="G22" s="36">
        <v>1196</v>
      </c>
      <c r="H22" s="36">
        <v>1</v>
      </c>
      <c r="I22" s="37">
        <f t="shared" si="1"/>
        <v>1197</v>
      </c>
    </row>
    <row r="23" spans="1:9" ht="23.1" customHeight="1" x14ac:dyDescent="0.15">
      <c r="A23" s="156"/>
      <c r="B23" s="157"/>
      <c r="C23" s="202" t="s">
        <v>166</v>
      </c>
      <c r="D23" s="203"/>
      <c r="E23" s="35">
        <v>69</v>
      </c>
      <c r="F23" s="36">
        <v>0</v>
      </c>
      <c r="G23" s="36">
        <v>69</v>
      </c>
      <c r="H23" s="36">
        <v>0</v>
      </c>
      <c r="I23" s="37">
        <f t="shared" si="1"/>
        <v>69</v>
      </c>
    </row>
    <row r="24" spans="1:9" ht="23.1" customHeight="1" x14ac:dyDescent="0.15">
      <c r="A24" s="156"/>
      <c r="B24" s="157"/>
      <c r="C24" s="40"/>
      <c r="D24" s="150" t="s">
        <v>28</v>
      </c>
      <c r="E24" s="35">
        <v>4</v>
      </c>
      <c r="F24" s="36">
        <v>0</v>
      </c>
      <c r="G24" s="36">
        <v>4</v>
      </c>
      <c r="H24" s="36">
        <v>0</v>
      </c>
      <c r="I24" s="37">
        <f t="shared" si="1"/>
        <v>4</v>
      </c>
    </row>
    <row r="25" spans="1:9" ht="23.1" customHeight="1" x14ac:dyDescent="0.15">
      <c r="A25" s="42"/>
      <c r="B25" s="43"/>
      <c r="C25" s="204" t="s">
        <v>29</v>
      </c>
      <c r="D25" s="203"/>
      <c r="E25" s="35">
        <v>417</v>
      </c>
      <c r="F25" s="36">
        <v>0</v>
      </c>
      <c r="G25" s="36">
        <v>417</v>
      </c>
      <c r="H25" s="36">
        <v>0</v>
      </c>
      <c r="I25" s="37">
        <f t="shared" si="1"/>
        <v>417</v>
      </c>
    </row>
    <row r="26" spans="1:9" ht="23.1" customHeight="1" x14ac:dyDescent="0.15">
      <c r="A26" s="229" t="s">
        <v>30</v>
      </c>
      <c r="B26" s="189"/>
      <c r="C26" s="190"/>
      <c r="D26" s="153" t="s">
        <v>31</v>
      </c>
      <c r="E26" s="26">
        <v>1764</v>
      </c>
      <c r="F26" s="27">
        <v>0</v>
      </c>
      <c r="G26" s="33" t="s">
        <v>24</v>
      </c>
      <c r="H26" s="33" t="s">
        <v>24</v>
      </c>
      <c r="I26" s="28">
        <v>1764</v>
      </c>
    </row>
    <row r="27" spans="1:9" ht="23.1" customHeight="1" x14ac:dyDescent="0.15">
      <c r="A27" s="191"/>
      <c r="B27" s="192"/>
      <c r="C27" s="193"/>
      <c r="D27" s="153" t="s">
        <v>32</v>
      </c>
      <c r="E27" s="26">
        <v>6720</v>
      </c>
      <c r="F27" s="27">
        <v>0</v>
      </c>
      <c r="G27" s="33" t="s">
        <v>24</v>
      </c>
      <c r="H27" s="33" t="s">
        <v>24</v>
      </c>
      <c r="I27" s="28">
        <v>6720</v>
      </c>
    </row>
    <row r="28" spans="1:9" ht="23.1" customHeight="1" x14ac:dyDescent="0.15">
      <c r="A28" s="194"/>
      <c r="B28" s="195"/>
      <c r="C28" s="196"/>
      <c r="D28" s="153" t="s">
        <v>20</v>
      </c>
      <c r="E28" s="26">
        <f>SUM(E26:E27)</f>
        <v>8484</v>
      </c>
      <c r="F28" s="27">
        <f>SUM(F26:F27)</f>
        <v>0</v>
      </c>
      <c r="G28" s="33" t="s">
        <v>24</v>
      </c>
      <c r="H28" s="33" t="s">
        <v>24</v>
      </c>
      <c r="I28" s="28">
        <f>SUM(I26:I27)</f>
        <v>8484</v>
      </c>
    </row>
    <row r="29" spans="1:9" ht="23.1" customHeight="1" x14ac:dyDescent="0.15">
      <c r="A29" s="230" t="s">
        <v>33</v>
      </c>
      <c r="B29" s="231"/>
      <c r="C29" s="225"/>
      <c r="D29" s="226"/>
      <c r="E29" s="30">
        <v>406299</v>
      </c>
      <c r="F29" s="27">
        <v>3</v>
      </c>
      <c r="G29" s="33" t="s">
        <v>121</v>
      </c>
      <c r="H29" s="33" t="s">
        <v>121</v>
      </c>
      <c r="I29" s="28">
        <v>406302</v>
      </c>
    </row>
    <row r="30" spans="1:9" ht="23.1" customHeight="1" x14ac:dyDescent="0.15">
      <c r="A30" s="232"/>
      <c r="B30" s="233"/>
      <c r="C30" s="202" t="s">
        <v>167</v>
      </c>
      <c r="D30" s="203"/>
      <c r="E30" s="30">
        <v>142721</v>
      </c>
      <c r="F30" s="27">
        <v>1</v>
      </c>
      <c r="G30" s="33" t="s">
        <v>121</v>
      </c>
      <c r="H30" s="33" t="s">
        <v>121</v>
      </c>
      <c r="I30" s="28">
        <v>142722</v>
      </c>
    </row>
    <row r="31" spans="1:9" ht="23.1" customHeight="1" x14ac:dyDescent="0.15">
      <c r="A31" s="148"/>
      <c r="B31" s="149"/>
      <c r="C31" s="40"/>
      <c r="D31" s="150" t="s">
        <v>28</v>
      </c>
      <c r="E31" s="30">
        <v>17429</v>
      </c>
      <c r="F31" s="27">
        <v>0</v>
      </c>
      <c r="G31" s="33" t="s">
        <v>121</v>
      </c>
      <c r="H31" s="33" t="s">
        <v>121</v>
      </c>
      <c r="I31" s="28">
        <v>17429</v>
      </c>
    </row>
    <row r="32" spans="1:9" ht="23.1" customHeight="1" x14ac:dyDescent="0.15">
      <c r="A32" s="232"/>
      <c r="B32" s="233"/>
      <c r="C32" s="225" t="s">
        <v>29</v>
      </c>
      <c r="D32" s="226"/>
      <c r="E32" s="30">
        <v>56590</v>
      </c>
      <c r="F32" s="27">
        <v>0</v>
      </c>
      <c r="G32" s="33" t="s">
        <v>121</v>
      </c>
      <c r="H32" s="33" t="s">
        <v>121</v>
      </c>
      <c r="I32" s="28">
        <v>56590</v>
      </c>
    </row>
    <row r="33" spans="1:9" ht="23.1" customHeight="1" x14ac:dyDescent="0.15">
      <c r="A33" s="222" t="s">
        <v>154</v>
      </c>
      <c r="B33" s="223"/>
      <c r="C33" s="225" t="s">
        <v>168</v>
      </c>
      <c r="D33" s="226"/>
      <c r="E33" s="30">
        <v>10013</v>
      </c>
      <c r="F33" s="27">
        <v>32</v>
      </c>
      <c r="G33" s="27">
        <v>10045</v>
      </c>
      <c r="H33" s="27">
        <v>0</v>
      </c>
      <c r="I33" s="28">
        <f>SUM(G33:H33)</f>
        <v>10045</v>
      </c>
    </row>
    <row r="34" spans="1:9" ht="23.1" customHeight="1" x14ac:dyDescent="0.15">
      <c r="A34" s="213"/>
      <c r="B34" s="224"/>
      <c r="C34" s="225" t="s">
        <v>126</v>
      </c>
      <c r="D34" s="226"/>
      <c r="E34" s="30">
        <v>2153</v>
      </c>
      <c r="F34" s="27">
        <v>8</v>
      </c>
      <c r="G34" s="27">
        <v>2161</v>
      </c>
      <c r="H34" s="27">
        <v>0</v>
      </c>
      <c r="I34" s="28">
        <f>SUM(G34:H34)</f>
        <v>2161</v>
      </c>
    </row>
    <row r="35" spans="1:9" ht="23.1" customHeight="1" x14ac:dyDescent="0.15">
      <c r="A35" s="213"/>
      <c r="B35" s="224"/>
      <c r="C35" s="225" t="s">
        <v>169</v>
      </c>
      <c r="D35" s="226"/>
      <c r="E35" s="30">
        <v>1</v>
      </c>
      <c r="F35" s="27">
        <v>0</v>
      </c>
      <c r="G35" s="27">
        <v>1</v>
      </c>
      <c r="H35" s="27">
        <v>0</v>
      </c>
      <c r="I35" s="28">
        <f>SUM(G35:H35)</f>
        <v>1</v>
      </c>
    </row>
    <row r="36" spans="1:9" ht="23.1" customHeight="1" x14ac:dyDescent="0.15">
      <c r="A36" s="213"/>
      <c r="B36" s="224"/>
      <c r="C36" s="225" t="s">
        <v>170</v>
      </c>
      <c r="D36" s="226"/>
      <c r="E36" s="30">
        <v>2</v>
      </c>
      <c r="F36" s="27">
        <v>0</v>
      </c>
      <c r="G36" s="27">
        <v>2</v>
      </c>
      <c r="H36" s="27">
        <v>0</v>
      </c>
      <c r="I36" s="28">
        <f>SUM(G36:H36)</f>
        <v>2</v>
      </c>
    </row>
    <row r="37" spans="1:9" ht="23.1" customHeight="1" x14ac:dyDescent="0.15">
      <c r="A37" s="213"/>
      <c r="B37" s="224"/>
      <c r="C37" s="227" t="s">
        <v>20</v>
      </c>
      <c r="D37" s="228"/>
      <c r="E37" s="27">
        <f>SUM(E33:E36)</f>
        <v>12169</v>
      </c>
      <c r="F37" s="27">
        <f>SUM(F33:F36)</f>
        <v>40</v>
      </c>
      <c r="G37" s="27">
        <f>SUM(G33:G36)</f>
        <v>12209</v>
      </c>
      <c r="H37" s="27">
        <f>SUM(H33:H36)</f>
        <v>0</v>
      </c>
      <c r="I37" s="28">
        <f>SUM(G37:H37)</f>
        <v>12209</v>
      </c>
    </row>
    <row r="38" spans="1:9" ht="23.1" customHeight="1" x14ac:dyDescent="0.15">
      <c r="A38" s="246" t="s">
        <v>44</v>
      </c>
      <c r="B38" s="247"/>
      <c r="C38" s="247"/>
      <c r="D38" s="248"/>
      <c r="E38" s="35">
        <v>17379</v>
      </c>
      <c r="F38" s="36">
        <v>0</v>
      </c>
      <c r="G38" s="46" t="s">
        <v>121</v>
      </c>
      <c r="H38" s="46" t="s">
        <v>121</v>
      </c>
      <c r="I38" s="37">
        <v>17379</v>
      </c>
    </row>
    <row r="39" spans="1:9" ht="23.1" customHeight="1" x14ac:dyDescent="0.15">
      <c r="A39" s="246" t="s">
        <v>45</v>
      </c>
      <c r="B39" s="247"/>
      <c r="C39" s="247"/>
      <c r="D39" s="248"/>
      <c r="E39" s="35">
        <v>6768</v>
      </c>
      <c r="F39" s="36">
        <v>0</v>
      </c>
      <c r="G39" s="36">
        <v>6768</v>
      </c>
      <c r="H39" s="36">
        <v>0</v>
      </c>
      <c r="I39" s="37">
        <f>SUM(G39:H39)</f>
        <v>6768</v>
      </c>
    </row>
    <row r="40" spans="1:9" ht="23.1" customHeight="1" x14ac:dyDescent="0.15">
      <c r="A40" s="246" t="s">
        <v>46</v>
      </c>
      <c r="B40" s="247"/>
      <c r="C40" s="247"/>
      <c r="D40" s="248"/>
      <c r="E40" s="35">
        <v>539</v>
      </c>
      <c r="F40" s="36">
        <v>0</v>
      </c>
      <c r="G40" s="36">
        <v>539</v>
      </c>
      <c r="H40" s="36">
        <v>0</v>
      </c>
      <c r="I40" s="37">
        <f>SUM(G40:H40)</f>
        <v>539</v>
      </c>
    </row>
    <row r="41" spans="1:9" ht="23.1" customHeight="1" x14ac:dyDescent="0.15">
      <c r="A41" s="236" t="s">
        <v>47</v>
      </c>
      <c r="B41" s="249"/>
      <c r="C41" s="250"/>
      <c r="D41" s="251"/>
      <c r="E41" s="47">
        <v>143431</v>
      </c>
      <c r="F41" s="36">
        <v>7</v>
      </c>
      <c r="G41" s="46" t="s">
        <v>121</v>
      </c>
      <c r="H41" s="46" t="s">
        <v>121</v>
      </c>
      <c r="I41" s="37">
        <v>143438</v>
      </c>
    </row>
    <row r="42" spans="1:9" ht="23.1" customHeight="1" x14ac:dyDescent="0.15">
      <c r="A42" s="236"/>
      <c r="B42" s="249"/>
      <c r="C42" s="252" t="s">
        <v>48</v>
      </c>
      <c r="D42" s="253"/>
      <c r="E42" s="35">
        <v>132928</v>
      </c>
      <c r="F42" s="36">
        <v>7</v>
      </c>
      <c r="G42" s="36">
        <v>132935</v>
      </c>
      <c r="H42" s="36">
        <v>0</v>
      </c>
      <c r="I42" s="37">
        <f>SUM(G42:H42)</f>
        <v>132935</v>
      </c>
    </row>
    <row r="43" spans="1:9" ht="23.1" customHeight="1" x14ac:dyDescent="0.15">
      <c r="A43" s="236"/>
      <c r="B43" s="249"/>
      <c r="C43" s="254" t="s">
        <v>49</v>
      </c>
      <c r="D43" s="255"/>
      <c r="E43" s="48">
        <v>9930</v>
      </c>
      <c r="F43" s="36">
        <v>0</v>
      </c>
      <c r="G43" s="46" t="s">
        <v>121</v>
      </c>
      <c r="H43" s="46" t="s">
        <v>121</v>
      </c>
      <c r="I43" s="37">
        <v>9930</v>
      </c>
    </row>
    <row r="44" spans="1:9" ht="23.1" customHeight="1" x14ac:dyDescent="0.15">
      <c r="A44" s="236"/>
      <c r="B44" s="249"/>
      <c r="C44" s="49"/>
      <c r="D44" s="50" t="s">
        <v>50</v>
      </c>
      <c r="E44" s="51">
        <v>4789</v>
      </c>
      <c r="F44" s="36">
        <v>0</v>
      </c>
      <c r="G44" s="46" t="s">
        <v>121</v>
      </c>
      <c r="H44" s="52" t="s">
        <v>121</v>
      </c>
      <c r="I44" s="37">
        <v>4789</v>
      </c>
    </row>
    <row r="45" spans="1:9" ht="23.1" customHeight="1" x14ac:dyDescent="0.15">
      <c r="A45" s="236"/>
      <c r="B45" s="249"/>
      <c r="C45" s="244" t="s">
        <v>51</v>
      </c>
      <c r="D45" s="248"/>
      <c r="E45" s="48">
        <v>12</v>
      </c>
      <c r="F45" s="53">
        <v>0</v>
      </c>
      <c r="G45" s="46" t="s">
        <v>121</v>
      </c>
      <c r="H45" s="52" t="s">
        <v>78</v>
      </c>
      <c r="I45" s="37">
        <v>12</v>
      </c>
    </row>
    <row r="46" spans="1:9" ht="23.1" customHeight="1" x14ac:dyDescent="0.15">
      <c r="A46" s="236"/>
      <c r="B46" s="249"/>
      <c r="C46" s="244" t="s">
        <v>52</v>
      </c>
      <c r="D46" s="248"/>
      <c r="E46" s="48">
        <v>0</v>
      </c>
      <c r="F46" s="53">
        <v>0</v>
      </c>
      <c r="G46" s="46" t="s">
        <v>121</v>
      </c>
      <c r="H46" s="52" t="s">
        <v>121</v>
      </c>
      <c r="I46" s="37">
        <v>0</v>
      </c>
    </row>
    <row r="47" spans="1:9" ht="23.1" customHeight="1" x14ac:dyDescent="0.15">
      <c r="A47" s="236"/>
      <c r="B47" s="249"/>
      <c r="C47" s="244" t="s">
        <v>53</v>
      </c>
      <c r="D47" s="245"/>
      <c r="E47" s="48">
        <v>155</v>
      </c>
      <c r="F47" s="53">
        <v>0</v>
      </c>
      <c r="G47" s="36">
        <v>155</v>
      </c>
      <c r="H47" s="48">
        <v>0</v>
      </c>
      <c r="I47" s="37">
        <f>SUM(G47:H47)</f>
        <v>155</v>
      </c>
    </row>
    <row r="48" spans="1:9" ht="23.1" customHeight="1" x14ac:dyDescent="0.15">
      <c r="A48" s="234" t="s">
        <v>54</v>
      </c>
      <c r="B48" s="235"/>
      <c r="C48" s="240" t="s">
        <v>49</v>
      </c>
      <c r="D48" s="241"/>
      <c r="E48" s="48">
        <v>62748</v>
      </c>
      <c r="F48" s="53">
        <v>0</v>
      </c>
      <c r="G48" s="46" t="s">
        <v>121</v>
      </c>
      <c r="H48" s="52" t="s">
        <v>121</v>
      </c>
      <c r="I48" s="37">
        <v>62748</v>
      </c>
    </row>
    <row r="49" spans="1:9" ht="23.1" customHeight="1" x14ac:dyDescent="0.15">
      <c r="A49" s="236"/>
      <c r="B49" s="237"/>
      <c r="C49" s="54"/>
      <c r="D49" s="55" t="s">
        <v>50</v>
      </c>
      <c r="E49" s="48">
        <v>31146</v>
      </c>
      <c r="F49" s="53">
        <v>0</v>
      </c>
      <c r="G49" s="46" t="s">
        <v>121</v>
      </c>
      <c r="H49" s="52" t="s">
        <v>121</v>
      </c>
      <c r="I49" s="37">
        <v>31146</v>
      </c>
    </row>
    <row r="50" spans="1:9" ht="23.1" customHeight="1" x14ac:dyDescent="0.15">
      <c r="A50" s="236"/>
      <c r="B50" s="237"/>
      <c r="C50" s="242" t="s">
        <v>55</v>
      </c>
      <c r="D50" s="243"/>
      <c r="E50" s="48">
        <v>1</v>
      </c>
      <c r="F50" s="53">
        <v>0</v>
      </c>
      <c r="G50" s="46" t="s">
        <v>121</v>
      </c>
      <c r="H50" s="52" t="s">
        <v>121</v>
      </c>
      <c r="I50" s="37">
        <v>1</v>
      </c>
    </row>
    <row r="51" spans="1:9" ht="23.1" customHeight="1" x14ac:dyDescent="0.15">
      <c r="A51" s="236"/>
      <c r="B51" s="237"/>
      <c r="C51" s="242" t="s">
        <v>56</v>
      </c>
      <c r="D51" s="243"/>
      <c r="E51" s="48">
        <v>1</v>
      </c>
      <c r="F51" s="53">
        <v>0</v>
      </c>
      <c r="G51" s="46" t="s">
        <v>121</v>
      </c>
      <c r="H51" s="52" t="s">
        <v>121</v>
      </c>
      <c r="I51" s="37">
        <v>1</v>
      </c>
    </row>
    <row r="52" spans="1:9" ht="23.1" customHeight="1" x14ac:dyDescent="0.15">
      <c r="A52" s="238"/>
      <c r="B52" s="239"/>
      <c r="C52" s="244" t="s">
        <v>53</v>
      </c>
      <c r="D52" s="245"/>
      <c r="E52" s="48">
        <v>5031</v>
      </c>
      <c r="F52" s="53">
        <v>0</v>
      </c>
      <c r="G52" s="36">
        <v>5031</v>
      </c>
      <c r="H52" s="48">
        <v>0</v>
      </c>
      <c r="I52" s="37">
        <f>SUM(G52:H52)</f>
        <v>5031</v>
      </c>
    </row>
    <row r="53" spans="1:9" ht="23.1" customHeight="1" x14ac:dyDescent="0.15">
      <c r="A53" s="246" t="s">
        <v>57</v>
      </c>
      <c r="B53" s="247"/>
      <c r="C53" s="247"/>
      <c r="D53" s="248"/>
      <c r="E53" s="48">
        <v>389</v>
      </c>
      <c r="F53" s="53">
        <v>0</v>
      </c>
      <c r="G53" s="46" t="s">
        <v>121</v>
      </c>
      <c r="H53" s="52" t="s">
        <v>78</v>
      </c>
      <c r="I53" s="37">
        <v>389</v>
      </c>
    </row>
    <row r="54" spans="1:9" ht="23.1" customHeight="1" thickBot="1" x14ac:dyDescent="0.2">
      <c r="A54" s="256" t="s">
        <v>58</v>
      </c>
      <c r="B54" s="257"/>
      <c r="C54" s="257"/>
      <c r="D54" s="258"/>
      <c r="E54" s="56">
        <v>0</v>
      </c>
      <c r="F54" s="57">
        <v>0</v>
      </c>
      <c r="G54" s="58" t="s">
        <v>121</v>
      </c>
      <c r="H54" s="59" t="s">
        <v>121</v>
      </c>
      <c r="I54" s="60">
        <v>0</v>
      </c>
    </row>
    <row r="55" spans="1:9" ht="28.5" x14ac:dyDescent="0.3">
      <c r="A55" s="205" t="str">
        <f>A1</f>
        <v>検査関係業務量報告</v>
      </c>
      <c r="B55" s="205"/>
      <c r="C55" s="205"/>
      <c r="D55" s="205"/>
      <c r="E55" s="205"/>
      <c r="F55" s="205"/>
      <c r="G55" s="205"/>
      <c r="H55" s="205"/>
      <c r="I55" s="205"/>
    </row>
    <row r="56" spans="1:9" ht="12.75" customHeight="1" x14ac:dyDescent="0.3">
      <c r="A56" s="61"/>
      <c r="B56" s="61"/>
      <c r="C56" s="61"/>
      <c r="D56" s="61"/>
      <c r="E56" s="61"/>
      <c r="F56" s="61"/>
      <c r="G56" s="61"/>
      <c r="H56" s="61"/>
      <c r="I56" s="61"/>
    </row>
    <row r="57" spans="1:9" ht="15.75" customHeight="1" x14ac:dyDescent="0.2">
      <c r="A57" s="62"/>
      <c r="B57" s="63"/>
      <c r="C57" s="63"/>
      <c r="F57" s="7"/>
      <c r="G57" s="7"/>
      <c r="H57" s="8"/>
      <c r="I57" s="259" t="str">
        <f>IF(I3="","",I3)</f>
        <v/>
      </c>
    </row>
    <row r="58" spans="1:9" ht="23.25" customHeight="1" x14ac:dyDescent="0.15">
      <c r="A58" s="260" t="str">
        <f>A4</f>
        <v>令和 3年 8月</v>
      </c>
      <c r="B58" s="261"/>
      <c r="C58" s="261"/>
      <c r="D58" s="261"/>
      <c r="E58" s="261"/>
      <c r="F58" s="261"/>
      <c r="G58" s="261"/>
      <c r="H58" s="261"/>
      <c r="I58" s="259"/>
    </row>
    <row r="59" spans="1:9" ht="20.25" customHeight="1" thickBot="1" x14ac:dyDescent="0.2">
      <c r="A59" s="64" t="str">
        <f>A5</f>
        <v>全国計</v>
      </c>
      <c r="B59" s="65"/>
      <c r="C59" s="65"/>
      <c r="D59" s="65"/>
      <c r="E59" s="10"/>
      <c r="F59" s="11"/>
      <c r="G59" s="11"/>
      <c r="H59" s="11"/>
      <c r="I59" s="14" t="s">
        <v>129</v>
      </c>
    </row>
    <row r="60" spans="1:9" ht="23.1" customHeight="1" thickBot="1" x14ac:dyDescent="0.2">
      <c r="A60" s="208" t="s">
        <v>7</v>
      </c>
      <c r="B60" s="209"/>
      <c r="C60" s="209"/>
      <c r="D60" s="210"/>
      <c r="E60" s="151" t="s">
        <v>8</v>
      </c>
      <c r="F60" s="19" t="s">
        <v>9</v>
      </c>
      <c r="G60" s="19" t="s">
        <v>10</v>
      </c>
      <c r="H60" s="19" t="s">
        <v>11</v>
      </c>
      <c r="I60" s="20" t="s">
        <v>90</v>
      </c>
    </row>
    <row r="61" spans="1:9" ht="23.1" customHeight="1" x14ac:dyDescent="0.15">
      <c r="A61" s="262" t="s">
        <v>60</v>
      </c>
      <c r="B61" s="263"/>
      <c r="C61" s="227" t="s">
        <v>61</v>
      </c>
      <c r="D61" s="268"/>
      <c r="E61" s="67">
        <v>402</v>
      </c>
      <c r="F61" s="68">
        <v>0</v>
      </c>
      <c r="G61" s="33" t="s">
        <v>171</v>
      </c>
      <c r="H61" s="69" t="s">
        <v>78</v>
      </c>
      <c r="I61" s="37">
        <v>402</v>
      </c>
    </row>
    <row r="62" spans="1:9" ht="23.1" customHeight="1" x14ac:dyDescent="0.15">
      <c r="A62" s="264"/>
      <c r="B62" s="265"/>
      <c r="C62" s="227" t="s">
        <v>62</v>
      </c>
      <c r="D62" s="268"/>
      <c r="E62" s="67">
        <v>3426</v>
      </c>
      <c r="F62" s="68">
        <v>25</v>
      </c>
      <c r="G62" s="33" t="s">
        <v>171</v>
      </c>
      <c r="H62" s="69" t="s">
        <v>78</v>
      </c>
      <c r="I62" s="37">
        <v>3451</v>
      </c>
    </row>
    <row r="63" spans="1:9" ht="23.1" customHeight="1" x14ac:dyDescent="0.15">
      <c r="A63" s="264"/>
      <c r="B63" s="265"/>
      <c r="C63" s="227" t="s">
        <v>63</v>
      </c>
      <c r="D63" s="268"/>
      <c r="E63" s="67">
        <v>126</v>
      </c>
      <c r="F63" s="68">
        <v>1</v>
      </c>
      <c r="G63" s="33" t="s">
        <v>78</v>
      </c>
      <c r="H63" s="69" t="s">
        <v>78</v>
      </c>
      <c r="I63" s="37">
        <v>127</v>
      </c>
    </row>
    <row r="64" spans="1:9" ht="23.1" customHeight="1" x14ac:dyDescent="0.15">
      <c r="A64" s="266"/>
      <c r="B64" s="267"/>
      <c r="C64" s="227" t="s">
        <v>20</v>
      </c>
      <c r="D64" s="228"/>
      <c r="E64" s="27">
        <f>SUM(E61:E63)</f>
        <v>3954</v>
      </c>
      <c r="F64" s="27">
        <f>SUM(F61:F63)</f>
        <v>26</v>
      </c>
      <c r="G64" s="33" t="s">
        <v>78</v>
      </c>
      <c r="H64" s="33" t="s">
        <v>78</v>
      </c>
      <c r="I64" s="28">
        <f>SUM(I61:I63)</f>
        <v>3980</v>
      </c>
    </row>
    <row r="65" spans="1:9" ht="23.1" customHeight="1" x14ac:dyDescent="0.15">
      <c r="A65" s="262" t="s">
        <v>64</v>
      </c>
      <c r="B65" s="263"/>
      <c r="C65" s="231" t="s">
        <v>65</v>
      </c>
      <c r="D65" s="70" t="s">
        <v>172</v>
      </c>
      <c r="E65" s="30">
        <v>0</v>
      </c>
      <c r="F65" s="27">
        <v>0</v>
      </c>
      <c r="G65" s="27">
        <v>0</v>
      </c>
      <c r="H65" s="27">
        <v>0</v>
      </c>
      <c r="I65" s="37">
        <f t="shared" ref="I65:I76" si="2">SUM(G65:H65)</f>
        <v>0</v>
      </c>
    </row>
    <row r="66" spans="1:9" ht="23.1" customHeight="1" x14ac:dyDescent="0.15">
      <c r="A66" s="264"/>
      <c r="B66" s="265"/>
      <c r="C66" s="271"/>
      <c r="D66" s="70" t="s">
        <v>67</v>
      </c>
      <c r="E66" s="30">
        <v>399</v>
      </c>
      <c r="F66" s="27">
        <v>0</v>
      </c>
      <c r="G66" s="27">
        <v>399</v>
      </c>
      <c r="H66" s="27">
        <v>0</v>
      </c>
      <c r="I66" s="37">
        <f t="shared" si="2"/>
        <v>399</v>
      </c>
    </row>
    <row r="67" spans="1:9" ht="23.1" customHeight="1" x14ac:dyDescent="0.15">
      <c r="A67" s="264"/>
      <c r="B67" s="265"/>
      <c r="C67" s="231" t="s">
        <v>134</v>
      </c>
      <c r="D67" s="70" t="s">
        <v>69</v>
      </c>
      <c r="E67" s="30">
        <v>1</v>
      </c>
      <c r="F67" s="27">
        <v>0</v>
      </c>
      <c r="G67" s="27">
        <v>1</v>
      </c>
      <c r="H67" s="27">
        <v>0</v>
      </c>
      <c r="I67" s="37">
        <f t="shared" si="2"/>
        <v>1</v>
      </c>
    </row>
    <row r="68" spans="1:9" ht="23.1" customHeight="1" x14ac:dyDescent="0.15">
      <c r="A68" s="264"/>
      <c r="B68" s="265"/>
      <c r="C68" s="271"/>
      <c r="D68" s="70" t="s">
        <v>67</v>
      </c>
      <c r="E68" s="30">
        <v>3363</v>
      </c>
      <c r="F68" s="27">
        <v>19</v>
      </c>
      <c r="G68" s="27">
        <v>3382</v>
      </c>
      <c r="H68" s="27">
        <v>0</v>
      </c>
      <c r="I68" s="37">
        <f t="shared" si="2"/>
        <v>3382</v>
      </c>
    </row>
    <row r="69" spans="1:9" ht="23.1" customHeight="1" x14ac:dyDescent="0.15">
      <c r="A69" s="264"/>
      <c r="B69" s="265"/>
      <c r="C69" s="231" t="s">
        <v>136</v>
      </c>
      <c r="D69" s="70" t="s">
        <v>69</v>
      </c>
      <c r="E69" s="30">
        <v>0</v>
      </c>
      <c r="F69" s="27">
        <v>0</v>
      </c>
      <c r="G69" s="27">
        <v>0</v>
      </c>
      <c r="H69" s="27">
        <v>0</v>
      </c>
      <c r="I69" s="37">
        <f t="shared" si="2"/>
        <v>0</v>
      </c>
    </row>
    <row r="70" spans="1:9" ht="23.1" customHeight="1" x14ac:dyDescent="0.15">
      <c r="A70" s="264"/>
      <c r="B70" s="265"/>
      <c r="C70" s="271"/>
      <c r="D70" s="70" t="s">
        <v>67</v>
      </c>
      <c r="E70" s="30">
        <v>113</v>
      </c>
      <c r="F70" s="27">
        <v>1</v>
      </c>
      <c r="G70" s="27">
        <v>114</v>
      </c>
      <c r="H70" s="27">
        <v>0</v>
      </c>
      <c r="I70" s="37">
        <f t="shared" si="2"/>
        <v>114</v>
      </c>
    </row>
    <row r="71" spans="1:9" ht="23.1" customHeight="1" x14ac:dyDescent="0.15">
      <c r="A71" s="269"/>
      <c r="B71" s="270"/>
      <c r="C71" s="227" t="s">
        <v>20</v>
      </c>
      <c r="D71" s="228"/>
      <c r="E71" s="27">
        <f>SUM(E65:E70)</f>
        <v>3876</v>
      </c>
      <c r="F71" s="27">
        <f>SUM(F65:F70)</f>
        <v>20</v>
      </c>
      <c r="G71" s="27">
        <f>SUM(G65:G70)</f>
        <v>3896</v>
      </c>
      <c r="H71" s="27">
        <f>SUM(H65:H70)</f>
        <v>0</v>
      </c>
      <c r="I71" s="37">
        <f t="shared" si="2"/>
        <v>3896</v>
      </c>
    </row>
    <row r="72" spans="1:9" ht="23.1" customHeight="1" x14ac:dyDescent="0.15">
      <c r="A72" s="262" t="s">
        <v>72</v>
      </c>
      <c r="B72" s="263"/>
      <c r="C72" s="225" t="s">
        <v>73</v>
      </c>
      <c r="D72" s="226"/>
      <c r="E72" s="71">
        <v>458</v>
      </c>
      <c r="F72" s="72">
        <v>0</v>
      </c>
      <c r="G72" s="27">
        <v>458</v>
      </c>
      <c r="H72" s="27">
        <v>0</v>
      </c>
      <c r="I72" s="37">
        <f t="shared" si="2"/>
        <v>458</v>
      </c>
    </row>
    <row r="73" spans="1:9" ht="23.1" customHeight="1" x14ac:dyDescent="0.15">
      <c r="A73" s="264"/>
      <c r="B73" s="265"/>
      <c r="C73" s="225" t="s">
        <v>93</v>
      </c>
      <c r="D73" s="226"/>
      <c r="E73" s="71">
        <v>3491</v>
      </c>
      <c r="F73" s="72">
        <v>27</v>
      </c>
      <c r="G73" s="27">
        <v>3518</v>
      </c>
      <c r="H73" s="27">
        <v>0</v>
      </c>
      <c r="I73" s="37">
        <f t="shared" si="2"/>
        <v>3518</v>
      </c>
    </row>
    <row r="74" spans="1:9" ht="23.1" customHeight="1" x14ac:dyDescent="0.15">
      <c r="A74" s="264"/>
      <c r="B74" s="265"/>
      <c r="C74" s="225" t="s">
        <v>74</v>
      </c>
      <c r="D74" s="226"/>
      <c r="E74" s="71">
        <v>138</v>
      </c>
      <c r="F74" s="72">
        <v>1</v>
      </c>
      <c r="G74" s="27">
        <v>139</v>
      </c>
      <c r="H74" s="27">
        <v>0</v>
      </c>
      <c r="I74" s="37">
        <f t="shared" si="2"/>
        <v>139</v>
      </c>
    </row>
    <row r="75" spans="1:9" ht="23.1" customHeight="1" x14ac:dyDescent="0.15">
      <c r="A75" s="264"/>
      <c r="B75" s="265"/>
      <c r="C75" s="225" t="s">
        <v>75</v>
      </c>
      <c r="D75" s="226"/>
      <c r="E75" s="71">
        <v>41</v>
      </c>
      <c r="F75" s="72">
        <v>0</v>
      </c>
      <c r="G75" s="27">
        <v>41</v>
      </c>
      <c r="H75" s="27">
        <v>0</v>
      </c>
      <c r="I75" s="37">
        <f t="shared" si="2"/>
        <v>41</v>
      </c>
    </row>
    <row r="76" spans="1:9" ht="23.1" customHeight="1" x14ac:dyDescent="0.15">
      <c r="A76" s="269"/>
      <c r="B76" s="270"/>
      <c r="C76" s="227" t="s">
        <v>20</v>
      </c>
      <c r="D76" s="228"/>
      <c r="E76" s="72">
        <f>SUM(E72:E75)</f>
        <v>4128</v>
      </c>
      <c r="F76" s="72">
        <f>SUM(F72:F75)</f>
        <v>28</v>
      </c>
      <c r="G76" s="72">
        <f>SUM(G72:G75)</f>
        <v>4156</v>
      </c>
      <c r="H76" s="72">
        <f>SUM(H72:H75)</f>
        <v>0</v>
      </c>
      <c r="I76" s="37">
        <f t="shared" si="2"/>
        <v>4156</v>
      </c>
    </row>
    <row r="77" spans="1:9" ht="23.1" customHeight="1" x14ac:dyDescent="0.15">
      <c r="A77" s="262" t="s">
        <v>76</v>
      </c>
      <c r="B77" s="263"/>
      <c r="C77" s="225" t="s">
        <v>73</v>
      </c>
      <c r="D77" s="226"/>
      <c r="E77" s="30">
        <v>3754</v>
      </c>
      <c r="F77" s="27">
        <v>0</v>
      </c>
      <c r="G77" s="33" t="s">
        <v>78</v>
      </c>
      <c r="H77" s="33" t="s">
        <v>78</v>
      </c>
      <c r="I77" s="37">
        <v>3754</v>
      </c>
    </row>
    <row r="78" spans="1:9" ht="23.1" customHeight="1" x14ac:dyDescent="0.15">
      <c r="A78" s="264"/>
      <c r="B78" s="265"/>
      <c r="C78" s="225" t="s">
        <v>93</v>
      </c>
      <c r="D78" s="226"/>
      <c r="E78" s="30">
        <v>30250</v>
      </c>
      <c r="F78" s="27">
        <v>505</v>
      </c>
      <c r="G78" s="33" t="s">
        <v>78</v>
      </c>
      <c r="H78" s="33" t="s">
        <v>78</v>
      </c>
      <c r="I78" s="37">
        <v>30755</v>
      </c>
    </row>
    <row r="79" spans="1:9" ht="23.1" customHeight="1" x14ac:dyDescent="0.15">
      <c r="A79" s="264"/>
      <c r="B79" s="265"/>
      <c r="C79" s="225" t="s">
        <v>173</v>
      </c>
      <c r="D79" s="226"/>
      <c r="E79" s="30">
        <v>1116</v>
      </c>
      <c r="F79" s="27">
        <v>9</v>
      </c>
      <c r="G79" s="33" t="s">
        <v>78</v>
      </c>
      <c r="H79" s="33" t="s">
        <v>78</v>
      </c>
      <c r="I79" s="37">
        <v>1125</v>
      </c>
    </row>
    <row r="80" spans="1:9" ht="23.1" customHeight="1" x14ac:dyDescent="0.15">
      <c r="A80" s="264"/>
      <c r="B80" s="265"/>
      <c r="C80" s="231" t="s">
        <v>75</v>
      </c>
      <c r="D80" s="282"/>
      <c r="E80" s="73">
        <v>342</v>
      </c>
      <c r="F80" s="74">
        <v>0</v>
      </c>
      <c r="G80" s="33" t="s">
        <v>78</v>
      </c>
      <c r="H80" s="33" t="s">
        <v>78</v>
      </c>
      <c r="I80" s="170">
        <v>342</v>
      </c>
    </row>
    <row r="81" spans="1:9" ht="23.1" customHeight="1" x14ac:dyDescent="0.15">
      <c r="A81" s="269"/>
      <c r="B81" s="270"/>
      <c r="C81" s="283" t="s">
        <v>20</v>
      </c>
      <c r="D81" s="226"/>
      <c r="E81" s="30">
        <f>SUM(E77:E80)</f>
        <v>35462</v>
      </c>
      <c r="F81" s="27">
        <f>SUM(F77:F80)</f>
        <v>514</v>
      </c>
      <c r="G81" s="33" t="s">
        <v>78</v>
      </c>
      <c r="H81" s="33" t="s">
        <v>121</v>
      </c>
      <c r="I81" s="28">
        <f>SUM(I77:I80)</f>
        <v>35976</v>
      </c>
    </row>
    <row r="82" spans="1:9" ht="23.1" customHeight="1" x14ac:dyDescent="0.15">
      <c r="A82" s="262" t="s">
        <v>79</v>
      </c>
      <c r="B82" s="272"/>
      <c r="C82" s="275" t="s">
        <v>13</v>
      </c>
      <c r="D82" s="276"/>
      <c r="E82" s="30">
        <v>36389</v>
      </c>
      <c r="F82" s="27">
        <v>0</v>
      </c>
      <c r="G82" s="33" t="s">
        <v>78</v>
      </c>
      <c r="H82" s="33" t="s">
        <v>78</v>
      </c>
      <c r="I82" s="28">
        <v>36389</v>
      </c>
    </row>
    <row r="83" spans="1:9" ht="23.1" customHeight="1" x14ac:dyDescent="0.15">
      <c r="A83" s="264"/>
      <c r="B83" s="273"/>
      <c r="C83" s="75"/>
      <c r="D83" s="76" t="s">
        <v>80</v>
      </c>
      <c r="E83" s="77">
        <v>36330</v>
      </c>
      <c r="F83" s="36">
        <v>0</v>
      </c>
      <c r="G83" s="46" t="s">
        <v>78</v>
      </c>
      <c r="H83" s="46" t="s">
        <v>78</v>
      </c>
      <c r="I83" s="37">
        <v>36330</v>
      </c>
    </row>
    <row r="84" spans="1:9" ht="23.1" customHeight="1" x14ac:dyDescent="0.15">
      <c r="A84" s="274"/>
      <c r="B84" s="273"/>
      <c r="C84" s="277" t="s">
        <v>81</v>
      </c>
      <c r="D84" s="276"/>
      <c r="E84" s="30">
        <v>10004</v>
      </c>
      <c r="F84" s="27">
        <v>0</v>
      </c>
      <c r="G84" s="33" t="s">
        <v>78</v>
      </c>
      <c r="H84" s="33" t="s">
        <v>78</v>
      </c>
      <c r="I84" s="28">
        <v>10004</v>
      </c>
    </row>
    <row r="85" spans="1:9" ht="23.1" customHeight="1" x14ac:dyDescent="0.15">
      <c r="A85" s="274"/>
      <c r="B85" s="273"/>
      <c r="C85" s="277" t="s">
        <v>82</v>
      </c>
      <c r="D85" s="276"/>
      <c r="E85" s="30">
        <v>659</v>
      </c>
      <c r="F85" s="27">
        <v>0</v>
      </c>
      <c r="G85" s="33" t="s">
        <v>78</v>
      </c>
      <c r="H85" s="33" t="s">
        <v>78</v>
      </c>
      <c r="I85" s="28">
        <v>659</v>
      </c>
    </row>
    <row r="86" spans="1:9" ht="23.1" customHeight="1" x14ac:dyDescent="0.15">
      <c r="A86" s="274"/>
      <c r="B86" s="273"/>
      <c r="C86" s="275" t="s">
        <v>20</v>
      </c>
      <c r="D86" s="278"/>
      <c r="E86" s="67">
        <f>SUM(E82,E84,E85)</f>
        <v>47052</v>
      </c>
      <c r="F86" s="72">
        <f>SUM(F82,F84,F85)</f>
        <v>0</v>
      </c>
      <c r="G86" s="33" t="s">
        <v>121</v>
      </c>
      <c r="H86" s="78" t="s">
        <v>174</v>
      </c>
      <c r="I86" s="171">
        <f>SUM(I82,I84,I85)</f>
        <v>47052</v>
      </c>
    </row>
    <row r="87" spans="1:9" ht="23.1" customHeight="1" thickBot="1" x14ac:dyDescent="0.2">
      <c r="A87" s="279" t="s">
        <v>83</v>
      </c>
      <c r="B87" s="280"/>
      <c r="C87" s="280"/>
      <c r="D87" s="281"/>
      <c r="E87" s="79">
        <v>316518</v>
      </c>
      <c r="F87" s="80">
        <v>23</v>
      </c>
      <c r="G87" s="46" t="s">
        <v>78</v>
      </c>
      <c r="H87" s="46" t="s">
        <v>78</v>
      </c>
      <c r="I87" s="37">
        <v>316541</v>
      </c>
    </row>
    <row r="88" spans="1:9" ht="23.1" customHeight="1" thickBot="1" x14ac:dyDescent="0.2">
      <c r="A88" s="306" t="s">
        <v>84</v>
      </c>
      <c r="B88" s="307"/>
      <c r="C88" s="307"/>
      <c r="D88" s="308"/>
      <c r="E88" s="81">
        <f>SUM(E14,E17,E18,E21,E22,E76)</f>
        <v>792367</v>
      </c>
      <c r="F88" s="81">
        <f>SUM(F14,F17,F18,F21,F22,F76)</f>
        <v>15009</v>
      </c>
      <c r="G88" s="81">
        <f>SUM(G14,G17,G21,G22,G76)</f>
        <v>807193</v>
      </c>
      <c r="H88" s="81">
        <f>SUM(H14,H17,H21,H22,H76)</f>
        <v>183</v>
      </c>
      <c r="I88" s="86">
        <f>SUM(I14,I17,I18,I21,I22,I76)</f>
        <v>807376</v>
      </c>
    </row>
    <row r="89" spans="1:9" ht="23.1" customHeight="1" thickBot="1" x14ac:dyDescent="0.2">
      <c r="A89" s="306" t="s">
        <v>85</v>
      </c>
      <c r="B89" s="307"/>
      <c r="C89" s="307"/>
      <c r="D89" s="308"/>
      <c r="E89" s="83">
        <f>SUM(E14,E17,E18,E21,E22,E28,E29,E37,E38,E39,E40,E41,E48,E50,E51,E52,E53,E54,E76)</f>
        <v>1455606</v>
      </c>
      <c r="F89" s="83">
        <f>SUM(F14,F17,F18,F21,F22,F28,F29,F37,F38,F39,F40,F41,F48,F50,F51,F52,F53,F54,F76)</f>
        <v>15059</v>
      </c>
      <c r="G89" s="84" t="s">
        <v>78</v>
      </c>
      <c r="H89" s="84" t="s">
        <v>78</v>
      </c>
      <c r="I89" s="86">
        <f>SUM(I14,I17,I18,I21,I22,I28,I29,I37,I38,I39,I40,I41,I48,I50,I51,I52,I53,I54,I76)</f>
        <v>1470665</v>
      </c>
    </row>
    <row r="90" spans="1:9" ht="23.1" customHeight="1" thickBot="1" x14ac:dyDescent="0.2">
      <c r="A90" s="306" t="s">
        <v>86</v>
      </c>
      <c r="B90" s="307"/>
      <c r="C90" s="307"/>
      <c r="D90" s="308"/>
      <c r="E90" s="85" t="s">
        <v>121</v>
      </c>
      <c r="F90" s="84" t="s">
        <v>78</v>
      </c>
      <c r="G90" s="84" t="s">
        <v>121</v>
      </c>
      <c r="H90" s="84" t="s">
        <v>78</v>
      </c>
      <c r="I90" s="86">
        <f>SUM(I11,I13,I16,I18,I20,I22)</f>
        <v>307480</v>
      </c>
    </row>
    <row r="91" spans="1:9" ht="23.1" customHeight="1" thickBot="1" x14ac:dyDescent="0.2">
      <c r="A91" s="306" t="s">
        <v>87</v>
      </c>
      <c r="B91" s="307"/>
      <c r="C91" s="307"/>
      <c r="D91" s="308"/>
      <c r="E91" s="87">
        <f>IF(I90=0,0,IF(I81=0,0,I81/I90))</f>
        <v>0.11700273188500065</v>
      </c>
      <c r="F91" s="88"/>
      <c r="G91" s="1"/>
    </row>
    <row r="92" spans="1:9" s="17" customFormat="1" ht="9.9499999999999993" customHeight="1" x14ac:dyDescent="0.15">
      <c r="A92" s="16"/>
      <c r="B92" s="16"/>
      <c r="C92" s="16"/>
      <c r="D92" s="16"/>
      <c r="E92" s="16"/>
      <c r="F92" s="89"/>
      <c r="G92" s="89"/>
      <c r="H92" s="89"/>
      <c r="I92" s="89"/>
    </row>
    <row r="93" spans="1:9" s="17" customFormat="1" ht="17.25" customHeight="1" thickBot="1" x14ac:dyDescent="0.2">
      <c r="A93" s="90" t="s">
        <v>88</v>
      </c>
      <c r="C93" s="90"/>
      <c r="D93" s="90"/>
      <c r="E93" s="91"/>
      <c r="F93" s="91"/>
      <c r="G93" s="91"/>
      <c r="H93" s="91"/>
      <c r="I93" s="92"/>
    </row>
    <row r="94" spans="1:9" s="17" customFormat="1" ht="18.75" customHeight="1" thickBot="1" x14ac:dyDescent="0.2">
      <c r="A94" s="287" t="s">
        <v>7</v>
      </c>
      <c r="B94" s="288"/>
      <c r="C94" s="288"/>
      <c r="D94" s="289"/>
      <c r="E94" s="155" t="s">
        <v>8</v>
      </c>
      <c r="F94" s="94" t="s">
        <v>9</v>
      </c>
      <c r="G94" s="94" t="s">
        <v>10</v>
      </c>
      <c r="H94" s="94" t="s">
        <v>11</v>
      </c>
      <c r="I94" s="95" t="s">
        <v>90</v>
      </c>
    </row>
    <row r="95" spans="1:9" s="17" customFormat="1" ht="23.1" hidden="1" customHeight="1" thickBot="1" x14ac:dyDescent="0.2">
      <c r="A95" s="309" t="s">
        <v>73</v>
      </c>
      <c r="B95" s="310"/>
      <c r="C95" s="97" t="s">
        <v>92</v>
      </c>
      <c r="D95" s="98" t="s">
        <v>15</v>
      </c>
      <c r="E95" s="99">
        <v>0</v>
      </c>
      <c r="F95" s="100">
        <v>0</v>
      </c>
      <c r="G95" s="100">
        <v>0</v>
      </c>
      <c r="H95" s="101" t="s">
        <v>24</v>
      </c>
      <c r="I95" s="86">
        <f>SUM(G95:H95)</f>
        <v>0</v>
      </c>
    </row>
    <row r="96" spans="1:9" s="17" customFormat="1" ht="23.1" customHeight="1" thickBot="1" x14ac:dyDescent="0.2">
      <c r="A96" s="284" t="s">
        <v>175</v>
      </c>
      <c r="B96" s="285"/>
      <c r="C96" s="286"/>
      <c r="D96" s="98" t="s">
        <v>18</v>
      </c>
      <c r="E96" s="99">
        <v>247254</v>
      </c>
      <c r="F96" s="100">
        <v>2213</v>
      </c>
      <c r="G96" s="100">
        <v>249467</v>
      </c>
      <c r="H96" s="101" t="s">
        <v>78</v>
      </c>
      <c r="I96" s="102">
        <f t="shared" ref="I96" si="3">SUM(G96:H96)</f>
        <v>249467</v>
      </c>
    </row>
    <row r="97" spans="1:9" s="17" customFormat="1" ht="9.75" customHeight="1" x14ac:dyDescent="0.15">
      <c r="A97" s="103"/>
      <c r="B97" s="103"/>
      <c r="C97" s="103"/>
      <c r="D97" s="103"/>
      <c r="E97" s="103"/>
      <c r="F97" s="103"/>
      <c r="G97" s="103"/>
      <c r="H97" s="103"/>
      <c r="I97" s="103"/>
    </row>
    <row r="98" spans="1:9" s="17" customFormat="1" ht="17.25" customHeight="1" thickBot="1" x14ac:dyDescent="0.2">
      <c r="A98" s="90" t="s">
        <v>94</v>
      </c>
      <c r="C98" s="90"/>
      <c r="D98" s="90"/>
      <c r="E98" s="91"/>
      <c r="F98" s="91"/>
      <c r="G98" s="91"/>
      <c r="H98" s="91"/>
      <c r="I98" s="92"/>
    </row>
    <row r="99" spans="1:9" s="17" customFormat="1" ht="18.75" customHeight="1" thickBot="1" x14ac:dyDescent="0.2">
      <c r="A99" s="287" t="s">
        <v>176</v>
      </c>
      <c r="B99" s="288"/>
      <c r="C99" s="288"/>
      <c r="D99" s="289"/>
      <c r="E99" s="155" t="s">
        <v>8</v>
      </c>
      <c r="F99" s="94" t="s">
        <v>9</v>
      </c>
      <c r="G99" s="94" t="s">
        <v>10</v>
      </c>
      <c r="H99" s="94" t="s">
        <v>11</v>
      </c>
      <c r="I99" s="95" t="s">
        <v>90</v>
      </c>
    </row>
    <row r="100" spans="1:9" s="17" customFormat="1" ht="23.1" hidden="1" customHeight="1" x14ac:dyDescent="0.15">
      <c r="A100" s="290" t="s">
        <v>13</v>
      </c>
      <c r="B100" s="291"/>
      <c r="C100" s="296" t="s">
        <v>92</v>
      </c>
      <c r="D100" s="158" t="s">
        <v>15</v>
      </c>
      <c r="E100" s="105">
        <f>E10+E95</f>
        <v>110489</v>
      </c>
      <c r="F100" s="106">
        <f>F10+F95</f>
        <v>0</v>
      </c>
      <c r="G100" s="106">
        <f>G10+G95</f>
        <v>110477</v>
      </c>
      <c r="H100" s="106">
        <f>H10</f>
        <v>12</v>
      </c>
      <c r="I100" s="172">
        <f>I10+I95</f>
        <v>110489</v>
      </c>
    </row>
    <row r="101" spans="1:9" s="17" customFormat="1" ht="23.1" hidden="1" customHeight="1" x14ac:dyDescent="0.15">
      <c r="A101" s="292"/>
      <c r="B101" s="293"/>
      <c r="C101" s="297"/>
      <c r="D101" s="150" t="s">
        <v>177</v>
      </c>
      <c r="E101" s="35">
        <f>E11</f>
        <v>1007</v>
      </c>
      <c r="F101" s="35">
        <f>F11</f>
        <v>0</v>
      </c>
      <c r="G101" s="35">
        <f>G11</f>
        <v>1006</v>
      </c>
      <c r="H101" s="35">
        <f>H11</f>
        <v>1</v>
      </c>
      <c r="I101" s="37">
        <f>I11</f>
        <v>1007</v>
      </c>
    </row>
    <row r="102" spans="1:9" s="17" customFormat="1" ht="23.1" hidden="1" customHeight="1" thickBot="1" x14ac:dyDescent="0.2">
      <c r="A102" s="294"/>
      <c r="B102" s="295"/>
      <c r="C102" s="298" t="s">
        <v>20</v>
      </c>
      <c r="D102" s="258"/>
      <c r="E102" s="56">
        <f>E100+E101</f>
        <v>111496</v>
      </c>
      <c r="F102" s="107">
        <f>F100+F101</f>
        <v>0</v>
      </c>
      <c r="G102" s="107">
        <f>G100+G101</f>
        <v>111483</v>
      </c>
      <c r="H102" s="107">
        <f t="shared" ref="H102:I102" si="4">H100+H101</f>
        <v>13</v>
      </c>
      <c r="I102" s="60">
        <f t="shared" si="4"/>
        <v>111496</v>
      </c>
    </row>
    <row r="103" spans="1:9" s="17" customFormat="1" ht="23.1" customHeight="1" x14ac:dyDescent="0.15">
      <c r="A103" s="299" t="s">
        <v>93</v>
      </c>
      <c r="B103" s="300"/>
      <c r="C103" s="301"/>
      <c r="D103" s="158" t="s">
        <v>18</v>
      </c>
      <c r="E103" s="105">
        <f>E15+E96</f>
        <v>606812</v>
      </c>
      <c r="F103" s="106">
        <f>F15+F96</f>
        <v>7753</v>
      </c>
      <c r="G103" s="106">
        <f>G15+G96</f>
        <v>614413</v>
      </c>
      <c r="H103" s="106">
        <f>H15</f>
        <v>152</v>
      </c>
      <c r="I103" s="172">
        <f>I15+I96</f>
        <v>614565</v>
      </c>
    </row>
    <row r="104" spans="1:9" s="17" customFormat="1" ht="23.1" customHeight="1" x14ac:dyDescent="0.15">
      <c r="A104" s="199"/>
      <c r="B104" s="200"/>
      <c r="C104" s="302"/>
      <c r="D104" s="108" t="s">
        <v>19</v>
      </c>
      <c r="E104" s="47">
        <f>E16</f>
        <v>265086</v>
      </c>
      <c r="F104" s="109">
        <f>F16</f>
        <v>9348</v>
      </c>
      <c r="G104" s="109">
        <f>G16</f>
        <v>274417</v>
      </c>
      <c r="H104" s="110">
        <f>H16</f>
        <v>17</v>
      </c>
      <c r="I104" s="173">
        <f>I16</f>
        <v>274434</v>
      </c>
    </row>
    <row r="105" spans="1:9" s="17" customFormat="1" ht="23.1" customHeight="1" thickBot="1" x14ac:dyDescent="0.2">
      <c r="A105" s="303"/>
      <c r="B105" s="304"/>
      <c r="C105" s="305"/>
      <c r="D105" s="111" t="s">
        <v>22</v>
      </c>
      <c r="E105" s="56">
        <f>E103+E104</f>
        <v>871898</v>
      </c>
      <c r="F105" s="107">
        <f t="shared" ref="F105:I105" si="5">F103+F104</f>
        <v>17101</v>
      </c>
      <c r="G105" s="107">
        <f t="shared" si="5"/>
        <v>888830</v>
      </c>
      <c r="H105" s="112">
        <f t="shared" si="5"/>
        <v>169</v>
      </c>
      <c r="I105" s="60">
        <f t="shared" si="5"/>
        <v>888999</v>
      </c>
    </row>
    <row r="106" spans="1:9" s="17" customFormat="1" ht="23.1" customHeight="1" thickBot="1" x14ac:dyDescent="0.2">
      <c r="A106" s="284" t="s">
        <v>84</v>
      </c>
      <c r="B106" s="285"/>
      <c r="C106" s="285"/>
      <c r="D106" s="319"/>
      <c r="E106" s="81">
        <f>E88+E95+E96</f>
        <v>1039621</v>
      </c>
      <c r="F106" s="81">
        <f>F88+F95+F96</f>
        <v>17222</v>
      </c>
      <c r="G106" s="81">
        <f>G88+G95+G96</f>
        <v>1056660</v>
      </c>
      <c r="H106" s="81">
        <f>H88</f>
        <v>183</v>
      </c>
      <c r="I106" s="86">
        <f>I88+I95+I96</f>
        <v>1056843</v>
      </c>
    </row>
    <row r="107" spans="1:9" s="17" customFormat="1" ht="23.1" customHeight="1" thickBot="1" x14ac:dyDescent="0.2">
      <c r="A107" s="284" t="s">
        <v>85</v>
      </c>
      <c r="B107" s="285"/>
      <c r="C107" s="285"/>
      <c r="D107" s="319"/>
      <c r="E107" s="83">
        <f>E89+E95+E96</f>
        <v>1702860</v>
      </c>
      <c r="F107" s="83">
        <f>F89+F95+F96</f>
        <v>17272</v>
      </c>
      <c r="G107" s="84" t="s">
        <v>121</v>
      </c>
      <c r="H107" s="84" t="s">
        <v>78</v>
      </c>
      <c r="I107" s="86">
        <f>I89+I95+I96</f>
        <v>1720132</v>
      </c>
    </row>
    <row r="108" spans="1:9" s="17" customFormat="1" ht="23.1" customHeight="1" thickBot="1" x14ac:dyDescent="0.2">
      <c r="A108" s="284" t="s">
        <v>98</v>
      </c>
      <c r="B108" s="285"/>
      <c r="C108" s="285"/>
      <c r="D108" s="319"/>
      <c r="E108" s="113">
        <f>IF(I105=0,0,IF(I103=0,0,I103/I105))</f>
        <v>0.69129999021371225</v>
      </c>
      <c r="F108" s="103"/>
      <c r="G108" s="103"/>
      <c r="H108" s="103"/>
      <c r="I108" s="103"/>
    </row>
    <row r="109" spans="1:9" s="17" customFormat="1" ht="21.95" customHeight="1" x14ac:dyDescent="0.15">
      <c r="A109" s="114"/>
      <c r="B109" s="114"/>
      <c r="C109" s="115"/>
      <c r="D109" s="115"/>
      <c r="E109" s="115"/>
      <c r="F109" s="115"/>
      <c r="G109" s="115"/>
      <c r="H109" s="115"/>
      <c r="I109" s="115"/>
    </row>
    <row r="110" spans="1:9" s="17" customFormat="1" ht="21.95" customHeight="1" x14ac:dyDescent="0.15">
      <c r="A110" s="114"/>
      <c r="B110" s="114"/>
      <c r="C110" s="115"/>
      <c r="D110" s="115"/>
      <c r="E110" s="115"/>
      <c r="F110" s="115"/>
      <c r="G110" s="115"/>
      <c r="H110" s="115"/>
      <c r="I110" s="115"/>
    </row>
    <row r="111" spans="1:9" s="17" customFormat="1" ht="21.95" hidden="1" customHeight="1" x14ac:dyDescent="0.15">
      <c r="A111" s="114"/>
      <c r="B111" s="114"/>
      <c r="C111" s="115"/>
      <c r="D111" s="115"/>
      <c r="E111" s="115"/>
      <c r="F111" s="115"/>
      <c r="G111" s="115"/>
      <c r="H111" s="115"/>
      <c r="I111" s="115"/>
    </row>
    <row r="112" spans="1:9" s="17" customFormat="1" ht="21.95" hidden="1" customHeight="1" x14ac:dyDescent="0.15">
      <c r="A112" s="114"/>
      <c r="B112" s="114"/>
      <c r="C112" s="115"/>
      <c r="D112" s="115"/>
      <c r="E112" s="115"/>
      <c r="F112" s="115"/>
      <c r="G112" s="115"/>
      <c r="H112" s="115"/>
      <c r="I112" s="115"/>
    </row>
    <row r="113" spans="1:9" s="17" customFormat="1" ht="21.95" hidden="1" customHeight="1" x14ac:dyDescent="0.15">
      <c r="A113" s="114"/>
      <c r="B113" s="114"/>
      <c r="C113" s="115"/>
      <c r="D113" s="115"/>
      <c r="E113" s="115"/>
      <c r="F113" s="115"/>
      <c r="G113" s="115"/>
      <c r="H113" s="115"/>
      <c r="I113" s="115"/>
    </row>
    <row r="114" spans="1:9" ht="9.75" hidden="1" customHeight="1" x14ac:dyDescent="0.15">
      <c r="A114" s="116"/>
      <c r="B114" s="116"/>
      <c r="C114" s="116"/>
      <c r="D114" s="116"/>
      <c r="E114" s="116"/>
      <c r="F114" s="116"/>
      <c r="G114" s="116"/>
      <c r="H114" s="116"/>
      <c r="I114" s="116"/>
    </row>
    <row r="115" spans="1:9" ht="28.5" x14ac:dyDescent="0.3">
      <c r="A115" s="320" t="str">
        <f>A1</f>
        <v>検査関係業務量報告</v>
      </c>
      <c r="B115" s="320"/>
      <c r="C115" s="320"/>
      <c r="D115" s="320"/>
      <c r="E115" s="320"/>
      <c r="F115" s="320"/>
      <c r="G115" s="320"/>
      <c r="H115" s="320"/>
      <c r="I115" s="320"/>
    </row>
    <row r="116" spans="1:9" ht="12.75" customHeight="1" x14ac:dyDescent="0.3">
      <c r="A116" s="61"/>
      <c r="B116" s="61"/>
      <c r="C116" s="61"/>
      <c r="D116" s="61"/>
      <c r="E116" s="61"/>
      <c r="F116" s="61"/>
      <c r="G116" s="61"/>
      <c r="H116" s="61"/>
      <c r="I116" s="61"/>
    </row>
    <row r="117" spans="1:9" ht="15.75" customHeight="1" x14ac:dyDescent="0.2">
      <c r="A117" s="62"/>
      <c r="B117" s="63"/>
      <c r="C117" s="63"/>
      <c r="F117" s="7"/>
      <c r="G117" s="7"/>
      <c r="H117" s="8"/>
      <c r="I117" s="259" t="str">
        <f>IF(I3="","",I3)</f>
        <v/>
      </c>
    </row>
    <row r="118" spans="1:9" ht="23.25" customHeight="1" x14ac:dyDescent="0.15">
      <c r="A118" s="260" t="str">
        <f>A4</f>
        <v>令和 3年 8月</v>
      </c>
      <c r="B118" s="261"/>
      <c r="C118" s="261"/>
      <c r="D118" s="261"/>
      <c r="E118" s="261"/>
      <c r="F118" s="261"/>
      <c r="G118" s="261"/>
      <c r="H118" s="261"/>
      <c r="I118" s="259"/>
    </row>
    <row r="119" spans="1:9" ht="20.25" customHeight="1" x14ac:dyDescent="0.15">
      <c r="A119" s="64" t="str">
        <f>A5</f>
        <v>全国計</v>
      </c>
      <c r="B119" s="65"/>
      <c r="C119" s="65"/>
      <c r="D119" s="65"/>
      <c r="E119" s="10"/>
      <c r="F119" s="11"/>
      <c r="G119" s="11"/>
      <c r="H119" s="11"/>
      <c r="I119" s="14" t="s">
        <v>99</v>
      </c>
    </row>
    <row r="120" spans="1:9" s="17" customFormat="1" ht="9.9499999999999993" customHeight="1" x14ac:dyDescent="0.15"/>
    <row r="121" spans="1:9" s="17" customFormat="1" ht="19.5" customHeight="1" thickBot="1" x14ac:dyDescent="0.2">
      <c r="A121" s="90" t="s">
        <v>100</v>
      </c>
    </row>
    <row r="122" spans="1:9" s="17" customFormat="1" ht="18.75" customHeight="1" thickBot="1" x14ac:dyDescent="0.2">
      <c r="A122" s="287" t="s">
        <v>7</v>
      </c>
      <c r="B122" s="288"/>
      <c r="C122" s="288"/>
      <c r="D122" s="289"/>
      <c r="E122" s="155" t="s">
        <v>8</v>
      </c>
      <c r="F122" s="94" t="s">
        <v>9</v>
      </c>
      <c r="G122" s="94" t="s">
        <v>10</v>
      </c>
      <c r="H122" s="94" t="s">
        <v>11</v>
      </c>
      <c r="I122" s="95" t="s">
        <v>132</v>
      </c>
    </row>
    <row r="123" spans="1:9" s="17" customFormat="1" ht="18.95" customHeight="1" x14ac:dyDescent="0.15">
      <c r="A123" s="311" t="s">
        <v>33</v>
      </c>
      <c r="B123" s="312"/>
      <c r="C123" s="313"/>
      <c r="D123" s="314"/>
      <c r="E123" s="105">
        <f>E29</f>
        <v>406299</v>
      </c>
      <c r="F123" s="105">
        <f>F29</f>
        <v>3</v>
      </c>
      <c r="G123" s="117" t="s">
        <v>78</v>
      </c>
      <c r="H123" s="117" t="s">
        <v>171</v>
      </c>
      <c r="I123" s="172">
        <f>I29</f>
        <v>406302</v>
      </c>
    </row>
    <row r="124" spans="1:9" s="17" customFormat="1" ht="18.75" customHeight="1" x14ac:dyDescent="0.15">
      <c r="A124" s="315"/>
      <c r="B124" s="316"/>
      <c r="C124" s="204" t="s">
        <v>101</v>
      </c>
      <c r="D124" s="203"/>
      <c r="E124" s="35">
        <v>506</v>
      </c>
      <c r="F124" s="36">
        <v>0</v>
      </c>
      <c r="G124" s="46" t="s">
        <v>121</v>
      </c>
      <c r="H124" s="46" t="s">
        <v>78</v>
      </c>
      <c r="I124" s="37">
        <v>506</v>
      </c>
    </row>
    <row r="125" spans="1:9" s="17" customFormat="1" ht="18.95" customHeight="1" thickBot="1" x14ac:dyDescent="0.2">
      <c r="A125" s="317"/>
      <c r="B125" s="318"/>
      <c r="C125" s="298" t="s">
        <v>102</v>
      </c>
      <c r="D125" s="258"/>
      <c r="E125" s="112">
        <f>E123-E124</f>
        <v>405793</v>
      </c>
      <c r="F125" s="112">
        <f>F123-F124</f>
        <v>3</v>
      </c>
      <c r="G125" s="58" t="s">
        <v>78</v>
      </c>
      <c r="H125" s="58" t="s">
        <v>78</v>
      </c>
      <c r="I125" s="60">
        <f>I123-I124</f>
        <v>405796</v>
      </c>
    </row>
    <row r="126" spans="1:9" s="17" customFormat="1" ht="9.75" customHeight="1" x14ac:dyDescent="0.15">
      <c r="A126" s="103"/>
      <c r="B126" s="103"/>
      <c r="C126" s="103"/>
      <c r="D126" s="103"/>
      <c r="E126" s="103"/>
      <c r="F126" s="103"/>
      <c r="G126" s="103"/>
      <c r="H126" s="103"/>
      <c r="I126" s="103"/>
    </row>
    <row r="127" spans="1:9" ht="18" customHeight="1" thickBot="1" x14ac:dyDescent="0.2">
      <c r="A127" s="118" t="s">
        <v>158</v>
      </c>
      <c r="B127" s="118"/>
      <c r="C127" s="118"/>
      <c r="D127" s="103"/>
      <c r="E127" s="116"/>
      <c r="F127" s="116"/>
      <c r="G127" s="116"/>
      <c r="H127" s="116"/>
      <c r="I127" s="119"/>
    </row>
    <row r="128" spans="1:9" ht="21.95" customHeight="1" x14ac:dyDescent="0.15">
      <c r="A128" s="120"/>
      <c r="B128" s="121"/>
      <c r="C128" s="329" t="s">
        <v>104</v>
      </c>
      <c r="D128" s="330"/>
      <c r="E128" s="331" t="s">
        <v>105</v>
      </c>
      <c r="F128" s="329" t="s">
        <v>106</v>
      </c>
      <c r="G128" s="330"/>
      <c r="H128" s="333" t="s">
        <v>20</v>
      </c>
      <c r="I128" s="334"/>
    </row>
    <row r="129" spans="1:9" ht="21.95" customHeight="1" thickBot="1" x14ac:dyDescent="0.2">
      <c r="A129" s="122"/>
      <c r="B129" s="123"/>
      <c r="C129" s="124" t="s">
        <v>107</v>
      </c>
      <c r="D129" s="125" t="s">
        <v>108</v>
      </c>
      <c r="E129" s="332"/>
      <c r="F129" s="126" t="s">
        <v>107</v>
      </c>
      <c r="G129" s="127" t="s">
        <v>108</v>
      </c>
      <c r="H129" s="335"/>
      <c r="I129" s="336"/>
    </row>
    <row r="130" spans="1:9" ht="21.95" customHeight="1" x14ac:dyDescent="0.15">
      <c r="A130" s="337" t="s">
        <v>109</v>
      </c>
      <c r="B130" s="338"/>
      <c r="C130" s="128">
        <v>960802</v>
      </c>
      <c r="D130" s="129">
        <v>86365</v>
      </c>
      <c r="E130" s="130">
        <v>9471</v>
      </c>
      <c r="F130" s="128">
        <v>354</v>
      </c>
      <c r="G130" s="129">
        <v>0</v>
      </c>
      <c r="H130" s="339">
        <v>1056992</v>
      </c>
      <c r="I130" s="340"/>
    </row>
    <row r="131" spans="1:9" ht="21.95" customHeight="1" thickBot="1" x14ac:dyDescent="0.2">
      <c r="A131" s="321" t="s">
        <v>110</v>
      </c>
      <c r="B131" s="322"/>
      <c r="C131" s="131">
        <v>201</v>
      </c>
      <c r="D131" s="132">
        <v>0</v>
      </c>
      <c r="E131" s="133">
        <v>0</v>
      </c>
      <c r="F131" s="131">
        <v>0</v>
      </c>
      <c r="G131" s="132">
        <v>0</v>
      </c>
      <c r="H131" s="323">
        <v>201</v>
      </c>
      <c r="I131" s="324"/>
    </row>
    <row r="132" spans="1:9" ht="21.95" customHeight="1" thickBot="1" x14ac:dyDescent="0.2">
      <c r="A132" s="325" t="s">
        <v>111</v>
      </c>
      <c r="B132" s="326"/>
      <c r="C132" s="134">
        <v>6120991800</v>
      </c>
      <c r="D132" s="135">
        <v>460790800</v>
      </c>
      <c r="E132" s="134">
        <v>48109800</v>
      </c>
      <c r="F132" s="136">
        <v>1026600</v>
      </c>
      <c r="G132" s="86">
        <v>0</v>
      </c>
      <c r="H132" s="327">
        <v>6630919000</v>
      </c>
      <c r="I132" s="328"/>
    </row>
    <row r="133" spans="1:9" s="17" customFormat="1" ht="21.95" customHeight="1" x14ac:dyDescent="0.15">
      <c r="A133" s="114"/>
      <c r="B133" s="114"/>
      <c r="C133" s="115"/>
      <c r="D133" s="115"/>
      <c r="E133" s="115"/>
      <c r="F133" s="115"/>
      <c r="G133" s="115"/>
      <c r="H133" s="115"/>
      <c r="I133" s="115"/>
    </row>
    <row r="134" spans="1:9" s="17" customFormat="1" ht="21.95" customHeight="1" x14ac:dyDescent="0.15">
      <c r="A134" s="114"/>
      <c r="B134" s="114"/>
      <c r="C134" s="115"/>
      <c r="D134" s="115"/>
      <c r="E134" s="115"/>
      <c r="F134" s="115"/>
      <c r="G134" s="115"/>
      <c r="H134" s="115"/>
      <c r="I134" s="115"/>
    </row>
    <row r="135" spans="1:9" s="17" customFormat="1" ht="21.95" customHeight="1" x14ac:dyDescent="0.15">
      <c r="A135" s="114"/>
      <c r="B135" s="114"/>
      <c r="C135" s="115"/>
      <c r="D135" s="115"/>
      <c r="E135" s="115"/>
      <c r="F135" s="115"/>
      <c r="G135" s="115"/>
      <c r="H135" s="115"/>
      <c r="I135" s="115"/>
    </row>
    <row r="136" spans="1:9" s="17" customFormat="1" ht="21.95" customHeight="1" x14ac:dyDescent="0.15">
      <c r="A136" s="114"/>
      <c r="B136" s="114"/>
      <c r="C136" s="115"/>
      <c r="D136" s="115"/>
      <c r="E136" s="115"/>
      <c r="F136" s="115"/>
      <c r="G136" s="115"/>
      <c r="H136" s="115"/>
      <c r="I136" s="115"/>
    </row>
    <row r="137" spans="1:9" s="17" customFormat="1" ht="21.95" customHeight="1" x14ac:dyDescent="0.15">
      <c r="A137" s="114"/>
      <c r="B137" s="114"/>
      <c r="C137" s="115"/>
      <c r="D137" s="115"/>
      <c r="E137" s="115"/>
      <c r="F137" s="115"/>
      <c r="G137" s="115"/>
      <c r="H137" s="115"/>
      <c r="I137" s="115"/>
    </row>
    <row r="138" spans="1:9" s="17" customFormat="1" ht="21.95" customHeight="1" x14ac:dyDescent="0.15">
      <c r="A138" s="114"/>
      <c r="B138" s="114"/>
      <c r="C138" s="115"/>
      <c r="D138" s="115"/>
      <c r="E138" s="115"/>
      <c r="F138" s="115"/>
      <c r="G138" s="115"/>
      <c r="H138" s="115"/>
      <c r="I138" s="115"/>
    </row>
    <row r="139" spans="1:9" s="17" customFormat="1" ht="21.95" customHeight="1" x14ac:dyDescent="0.15">
      <c r="A139" s="114"/>
      <c r="B139" s="114"/>
      <c r="C139" s="115"/>
      <c r="D139" s="115"/>
      <c r="E139" s="115"/>
      <c r="F139" s="115"/>
      <c r="G139" s="115"/>
      <c r="H139" s="115"/>
      <c r="I139" s="115"/>
    </row>
    <row r="140" spans="1:9" s="17" customFormat="1" ht="21.95" customHeight="1" x14ac:dyDescent="0.15">
      <c r="A140" s="114"/>
      <c r="B140" s="114"/>
      <c r="C140" s="115"/>
      <c r="D140" s="115"/>
      <c r="E140" s="115"/>
      <c r="F140" s="115"/>
      <c r="G140" s="115"/>
      <c r="H140" s="115"/>
      <c r="I140" s="115"/>
    </row>
    <row r="141" spans="1:9" s="17" customFormat="1" ht="21.95" customHeight="1" x14ac:dyDescent="0.15">
      <c r="A141" s="114"/>
      <c r="B141" s="114"/>
      <c r="C141" s="115"/>
      <c r="D141" s="115"/>
      <c r="E141" s="115"/>
      <c r="F141" s="115"/>
      <c r="G141" s="115"/>
      <c r="H141" s="115"/>
      <c r="I141" s="115"/>
    </row>
    <row r="142" spans="1:9" s="17" customFormat="1" ht="21.95" customHeight="1" x14ac:dyDescent="0.15">
      <c r="A142" s="114"/>
      <c r="B142" s="114"/>
      <c r="C142" s="115"/>
      <c r="D142" s="115"/>
      <c r="E142" s="115"/>
      <c r="F142" s="115"/>
      <c r="G142" s="115"/>
      <c r="H142" s="115"/>
      <c r="I142" s="115"/>
    </row>
    <row r="143" spans="1:9" s="17" customFormat="1" ht="21.95" customHeight="1" x14ac:dyDescent="0.15">
      <c r="A143" s="114"/>
      <c r="B143" s="114"/>
      <c r="C143" s="115"/>
      <c r="D143" s="115"/>
      <c r="E143" s="115"/>
      <c r="F143" s="115"/>
      <c r="G143" s="115"/>
      <c r="H143" s="115"/>
      <c r="I143" s="115"/>
    </row>
    <row r="144" spans="1:9" s="17" customFormat="1" ht="21.95" customHeight="1" x14ac:dyDescent="0.15">
      <c r="A144" s="114"/>
      <c r="B144" s="114"/>
      <c r="C144" s="115"/>
      <c r="D144" s="115"/>
      <c r="E144" s="115"/>
      <c r="F144" s="115"/>
      <c r="G144" s="115"/>
      <c r="H144" s="115"/>
      <c r="I144" s="115"/>
    </row>
    <row r="145" spans="1:9" s="17" customFormat="1" ht="21.95" customHeight="1" x14ac:dyDescent="0.15">
      <c r="A145" s="114"/>
      <c r="B145" s="114"/>
      <c r="C145" s="115"/>
      <c r="D145" s="115"/>
      <c r="E145" s="115"/>
      <c r="F145" s="115"/>
      <c r="G145" s="115"/>
      <c r="H145" s="115"/>
      <c r="I145" s="115"/>
    </row>
    <row r="146" spans="1:9" s="17" customFormat="1" ht="21.95" customHeight="1" x14ac:dyDescent="0.15">
      <c r="A146" s="114"/>
      <c r="B146" s="114"/>
      <c r="C146" s="115"/>
      <c r="D146" s="115"/>
      <c r="E146" s="115"/>
      <c r="F146" s="115"/>
      <c r="G146" s="115"/>
      <c r="H146" s="115"/>
      <c r="I146" s="115"/>
    </row>
    <row r="147" spans="1:9" s="17" customFormat="1" ht="21.95" customHeight="1" x14ac:dyDescent="0.15">
      <c r="A147" s="114"/>
      <c r="B147" s="114"/>
      <c r="C147" s="115"/>
      <c r="D147" s="115"/>
      <c r="E147" s="115"/>
      <c r="F147" s="115"/>
      <c r="G147" s="115"/>
      <c r="H147" s="115"/>
      <c r="I147" s="115"/>
    </row>
    <row r="148" spans="1:9" s="17" customFormat="1" ht="21.95" customHeight="1" x14ac:dyDescent="0.15">
      <c r="A148" s="114"/>
      <c r="B148" s="114"/>
      <c r="C148" s="115"/>
      <c r="D148" s="115"/>
      <c r="E148" s="115"/>
      <c r="F148" s="115"/>
      <c r="G148" s="115"/>
      <c r="H148" s="115"/>
      <c r="I148" s="115"/>
    </row>
    <row r="149" spans="1:9" s="17" customFormat="1" ht="21.95" customHeight="1" x14ac:dyDescent="0.15">
      <c r="A149" s="114"/>
      <c r="B149" s="114"/>
      <c r="C149" s="115"/>
      <c r="D149" s="115"/>
      <c r="E149" s="115"/>
      <c r="F149" s="115"/>
      <c r="G149" s="115"/>
      <c r="H149" s="115"/>
      <c r="I149" s="115"/>
    </row>
    <row r="150" spans="1:9" s="17" customFormat="1" ht="21.95" customHeight="1" x14ac:dyDescent="0.15">
      <c r="A150" s="114"/>
      <c r="B150" s="114"/>
      <c r="C150" s="115"/>
      <c r="D150" s="115"/>
      <c r="E150" s="115"/>
      <c r="F150" s="115"/>
      <c r="G150" s="115"/>
      <c r="H150" s="115"/>
      <c r="I150" s="115"/>
    </row>
    <row r="151" spans="1:9" s="17" customFormat="1" ht="21.95" customHeight="1" x14ac:dyDescent="0.15">
      <c r="A151" s="114"/>
      <c r="B151" s="114"/>
      <c r="C151" s="115"/>
      <c r="D151" s="115"/>
      <c r="E151" s="115"/>
      <c r="F151" s="115"/>
      <c r="G151" s="115"/>
      <c r="H151" s="115"/>
      <c r="I151" s="115"/>
    </row>
    <row r="152" spans="1:9" s="17" customFormat="1" ht="21.95" customHeight="1" x14ac:dyDescent="0.15">
      <c r="A152" s="114"/>
      <c r="B152" s="114"/>
      <c r="C152" s="115"/>
      <c r="D152" s="115"/>
      <c r="E152" s="115"/>
      <c r="F152" s="115"/>
      <c r="G152" s="115"/>
      <c r="H152" s="115"/>
      <c r="I152" s="115"/>
    </row>
    <row r="153" spans="1:9" s="17" customFormat="1" ht="21.95" customHeight="1" x14ac:dyDescent="0.15">
      <c r="A153" s="114"/>
      <c r="B153" s="114"/>
      <c r="C153" s="115"/>
      <c r="D153" s="115"/>
      <c r="E153" s="115"/>
      <c r="F153" s="115"/>
      <c r="G153" s="115"/>
      <c r="H153" s="115"/>
      <c r="I153" s="115"/>
    </row>
    <row r="154" spans="1:9" s="17" customFormat="1" ht="21.95" customHeight="1" x14ac:dyDescent="0.15">
      <c r="A154" s="114"/>
      <c r="B154" s="114"/>
      <c r="C154" s="115"/>
      <c r="D154" s="115"/>
      <c r="E154" s="115"/>
      <c r="F154" s="115"/>
      <c r="G154" s="115"/>
      <c r="H154" s="115"/>
      <c r="I154" s="115"/>
    </row>
    <row r="155" spans="1:9" s="17" customFormat="1" ht="21.95" customHeight="1" x14ac:dyDescent="0.15">
      <c r="A155" s="114"/>
      <c r="B155" s="114"/>
      <c r="C155" s="115"/>
      <c r="D155" s="115"/>
      <c r="E155" s="115"/>
      <c r="F155" s="115"/>
      <c r="G155" s="115"/>
      <c r="H155" s="115"/>
      <c r="I155" s="115"/>
    </row>
    <row r="156" spans="1:9" s="17" customFormat="1" ht="21.95" customHeight="1" x14ac:dyDescent="0.15">
      <c r="A156" s="114"/>
      <c r="B156" s="114"/>
      <c r="C156" s="115"/>
      <c r="D156" s="115"/>
      <c r="E156" s="115"/>
      <c r="F156" s="115"/>
      <c r="G156" s="115"/>
      <c r="H156" s="115"/>
      <c r="I156" s="115"/>
    </row>
    <row r="157" spans="1:9" s="17" customFormat="1" ht="21.95" customHeight="1" x14ac:dyDescent="0.15">
      <c r="A157" s="114"/>
      <c r="B157" s="114"/>
      <c r="C157" s="115"/>
      <c r="D157" s="115"/>
      <c r="E157" s="115"/>
      <c r="F157" s="115"/>
      <c r="G157" s="115"/>
      <c r="H157" s="115"/>
      <c r="I157" s="115"/>
    </row>
    <row r="158" spans="1:9" s="17" customFormat="1" ht="21.95" customHeight="1" x14ac:dyDescent="0.15">
      <c r="A158" s="114"/>
      <c r="B158" s="114"/>
      <c r="C158" s="115"/>
      <c r="D158" s="115"/>
      <c r="E158" s="115"/>
      <c r="F158" s="115"/>
      <c r="G158" s="115"/>
      <c r="H158" s="115"/>
      <c r="I158" s="115"/>
    </row>
    <row r="159" spans="1:9" s="17" customFormat="1" ht="21.95" customHeight="1" x14ac:dyDescent="0.15">
      <c r="A159" s="114"/>
      <c r="B159" s="114"/>
      <c r="C159" s="115"/>
      <c r="D159" s="115"/>
      <c r="E159" s="115"/>
      <c r="F159" s="115"/>
      <c r="G159" s="115"/>
      <c r="H159" s="115"/>
      <c r="I159" s="115"/>
    </row>
    <row r="160" spans="1:9" s="17" customFormat="1" ht="21.95" customHeight="1" x14ac:dyDescent="0.15">
      <c r="A160" s="114"/>
      <c r="B160" s="114"/>
      <c r="C160" s="115"/>
      <c r="D160" s="115"/>
      <c r="E160" s="115"/>
      <c r="F160" s="115"/>
      <c r="G160" s="115"/>
      <c r="H160" s="115"/>
      <c r="I160" s="115"/>
    </row>
    <row r="161" spans="1:9" s="17" customFormat="1" ht="21.95" customHeight="1" x14ac:dyDescent="0.15">
      <c r="A161" s="114"/>
      <c r="B161" s="114"/>
      <c r="C161" s="115"/>
      <c r="D161" s="115"/>
      <c r="E161" s="115"/>
      <c r="F161" s="115"/>
      <c r="G161" s="115"/>
      <c r="H161" s="115"/>
      <c r="I161" s="115"/>
    </row>
    <row r="162" spans="1:9" s="17" customFormat="1" ht="21.95" customHeight="1" x14ac:dyDescent="0.15">
      <c r="A162" s="114"/>
      <c r="B162" s="114"/>
      <c r="C162" s="115"/>
      <c r="D162" s="115"/>
      <c r="E162" s="115"/>
      <c r="F162" s="115"/>
      <c r="G162" s="115"/>
      <c r="H162" s="115"/>
      <c r="I162" s="115"/>
    </row>
    <row r="163" spans="1:9" s="17" customFormat="1" ht="21.95" customHeight="1" x14ac:dyDescent="0.15">
      <c r="A163" s="114"/>
      <c r="B163" s="114"/>
      <c r="C163" s="115"/>
      <c r="D163" s="115"/>
      <c r="E163" s="115"/>
      <c r="F163" s="115"/>
      <c r="G163" s="115"/>
      <c r="H163" s="115"/>
      <c r="I163" s="115"/>
    </row>
    <row r="164" spans="1:9" s="17" customFormat="1" ht="21.95" customHeight="1" x14ac:dyDescent="0.15">
      <c r="A164" s="114"/>
      <c r="B164" s="114"/>
      <c r="C164" s="115"/>
      <c r="D164" s="115"/>
      <c r="E164" s="115"/>
      <c r="F164" s="115"/>
      <c r="G164" s="115"/>
      <c r="H164" s="115"/>
      <c r="I164" s="115"/>
    </row>
    <row r="165" spans="1:9" s="17" customFormat="1" ht="21.95" customHeight="1" x14ac:dyDescent="0.15">
      <c r="A165" s="114"/>
      <c r="B165" s="114"/>
      <c r="C165" s="115"/>
      <c r="D165" s="115"/>
      <c r="E165" s="115"/>
      <c r="F165" s="115"/>
      <c r="G165" s="115"/>
      <c r="H165" s="115"/>
      <c r="I165" s="115"/>
    </row>
    <row r="166" spans="1:9" s="17" customFormat="1" ht="21.95" customHeight="1" x14ac:dyDescent="0.15">
      <c r="A166" s="114"/>
      <c r="B166" s="114"/>
      <c r="C166" s="115"/>
      <c r="D166" s="115"/>
      <c r="E166" s="115"/>
      <c r="F166" s="115"/>
      <c r="G166" s="115"/>
      <c r="H166" s="115"/>
      <c r="I166" s="115"/>
    </row>
    <row r="167" spans="1:9" s="17" customFormat="1" ht="21.95" customHeight="1" x14ac:dyDescent="0.15">
      <c r="A167" s="114"/>
      <c r="B167" s="114"/>
      <c r="C167" s="115"/>
      <c r="D167" s="115"/>
      <c r="E167" s="115"/>
      <c r="F167" s="115"/>
      <c r="G167" s="115"/>
      <c r="H167" s="115"/>
      <c r="I167" s="115"/>
    </row>
    <row r="168" spans="1:9" s="17" customFormat="1" ht="21.95" customHeight="1" x14ac:dyDescent="0.15">
      <c r="A168" s="114"/>
      <c r="B168" s="114"/>
      <c r="C168" s="115"/>
      <c r="D168" s="115"/>
      <c r="E168" s="115"/>
      <c r="F168" s="115"/>
      <c r="G168" s="115"/>
      <c r="H168" s="115"/>
      <c r="I168" s="115"/>
    </row>
    <row r="169" spans="1:9" s="17" customFormat="1" ht="21.95" customHeight="1" x14ac:dyDescent="0.15">
      <c r="A169" s="114"/>
      <c r="B169" s="114"/>
      <c r="C169" s="115"/>
      <c r="D169" s="115"/>
      <c r="E169" s="115"/>
      <c r="F169" s="115"/>
      <c r="G169" s="115"/>
      <c r="H169" s="115"/>
      <c r="I169" s="115"/>
    </row>
    <row r="170" spans="1:9" s="17" customFormat="1" ht="21.95" customHeight="1" x14ac:dyDescent="0.15">
      <c r="A170" s="114"/>
      <c r="B170" s="114"/>
      <c r="C170" s="115"/>
      <c r="D170" s="115"/>
      <c r="E170" s="115"/>
      <c r="F170" s="115"/>
      <c r="G170" s="115"/>
      <c r="H170" s="115"/>
      <c r="I170" s="115"/>
    </row>
  </sheetData>
  <mergeCells count="109">
    <mergeCell ref="A15:C17"/>
    <mergeCell ref="A18:C18"/>
    <mergeCell ref="A19:C21"/>
    <mergeCell ref="A22:D22"/>
    <mergeCell ref="C23:D23"/>
    <mergeCell ref="C25:D25"/>
    <mergeCell ref="A1:I1"/>
    <mergeCell ref="I3:I4"/>
    <mergeCell ref="A4:H4"/>
    <mergeCell ref="A9:D9"/>
    <mergeCell ref="A10:B14"/>
    <mergeCell ref="C10:C11"/>
    <mergeCell ref="C12:C13"/>
    <mergeCell ref="C14:D14"/>
    <mergeCell ref="A33:B37"/>
    <mergeCell ref="C33:D33"/>
    <mergeCell ref="C34:D34"/>
    <mergeCell ref="C35:D35"/>
    <mergeCell ref="C36:D36"/>
    <mergeCell ref="C37:D37"/>
    <mergeCell ref="A26:C28"/>
    <mergeCell ref="A29:D29"/>
    <mergeCell ref="A30:B30"/>
    <mergeCell ref="C30:D30"/>
    <mergeCell ref="A32:B32"/>
    <mergeCell ref="C32:D32"/>
    <mergeCell ref="A48:B52"/>
    <mergeCell ref="C48:D48"/>
    <mergeCell ref="C50:D50"/>
    <mergeCell ref="C51:D51"/>
    <mergeCell ref="C52:D52"/>
    <mergeCell ref="A53:D53"/>
    <mergeCell ref="A38:D38"/>
    <mergeCell ref="A39:D39"/>
    <mergeCell ref="A40:D40"/>
    <mergeCell ref="A41:B47"/>
    <mergeCell ref="C41:D41"/>
    <mergeCell ref="C42:D42"/>
    <mergeCell ref="C43:D43"/>
    <mergeCell ref="C45:D45"/>
    <mergeCell ref="C46:D46"/>
    <mergeCell ref="C47:D47"/>
    <mergeCell ref="A54:D54"/>
    <mergeCell ref="A55:I55"/>
    <mergeCell ref="I57:I58"/>
    <mergeCell ref="A58:H58"/>
    <mergeCell ref="A60:D60"/>
    <mergeCell ref="A61:B64"/>
    <mergeCell ref="C61:D61"/>
    <mergeCell ref="C62:D62"/>
    <mergeCell ref="C63:D63"/>
    <mergeCell ref="C64:D64"/>
    <mergeCell ref="A65:B71"/>
    <mergeCell ref="C65:C66"/>
    <mergeCell ref="C67:C68"/>
    <mergeCell ref="C69:C70"/>
    <mergeCell ref="C71:D71"/>
    <mergeCell ref="A72:B76"/>
    <mergeCell ref="C72:D72"/>
    <mergeCell ref="C73:D73"/>
    <mergeCell ref="C74:D74"/>
    <mergeCell ref="C75:D75"/>
    <mergeCell ref="A82:B86"/>
    <mergeCell ref="C82:D82"/>
    <mergeCell ref="C84:D84"/>
    <mergeCell ref="C85:D85"/>
    <mergeCell ref="C86:D86"/>
    <mergeCell ref="A87:D87"/>
    <mergeCell ref="C76:D76"/>
    <mergeCell ref="A77:B81"/>
    <mergeCell ref="C77:D77"/>
    <mergeCell ref="C78:D78"/>
    <mergeCell ref="C79:D79"/>
    <mergeCell ref="C80:D80"/>
    <mergeCell ref="C81:D81"/>
    <mergeCell ref="A96:C96"/>
    <mergeCell ref="A99:D99"/>
    <mergeCell ref="A100:B102"/>
    <mergeCell ref="C100:C101"/>
    <mergeCell ref="C102:D102"/>
    <mergeCell ref="A103:C105"/>
    <mergeCell ref="A88:D88"/>
    <mergeCell ref="A89:D89"/>
    <mergeCell ref="A90:D90"/>
    <mergeCell ref="A91:D91"/>
    <mergeCell ref="A94:D94"/>
    <mergeCell ref="A95:B95"/>
    <mergeCell ref="A122:D122"/>
    <mergeCell ref="A123:D123"/>
    <mergeCell ref="A124:B124"/>
    <mergeCell ref="C124:D124"/>
    <mergeCell ref="A125:B125"/>
    <mergeCell ref="C125:D125"/>
    <mergeCell ref="A106:D106"/>
    <mergeCell ref="A107:D107"/>
    <mergeCell ref="A108:D108"/>
    <mergeCell ref="A115:I115"/>
    <mergeCell ref="I117:I118"/>
    <mergeCell ref="A118:H118"/>
    <mergeCell ref="A131:B131"/>
    <mergeCell ref="H131:I131"/>
    <mergeCell ref="A132:B132"/>
    <mergeCell ref="H132:I132"/>
    <mergeCell ref="C128:D128"/>
    <mergeCell ref="E128:E129"/>
    <mergeCell ref="F128:G128"/>
    <mergeCell ref="H128:I129"/>
    <mergeCell ref="A130:B130"/>
    <mergeCell ref="H130:I130"/>
  </mergeCells>
  <phoneticPr fontId="3"/>
  <printOptions horizontalCentered="1"/>
  <pageMargins left="0.78740157480314965" right="0.78740157480314965" top="0.78740157480314965" bottom="0.39370078740157483" header="0.51181102362204722" footer="0.51181102362204722"/>
  <pageSetup paperSize="9" scale="68" orientation="portrait" r:id="rId1"/>
  <headerFooter alignWithMargins="0"/>
  <rowBreaks count="2" manualBreakCount="2">
    <brk id="54" max="9" man="1"/>
    <brk id="114" max="9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5"/>
  <sheetViews>
    <sheetView zoomScale="70" zoomScaleNormal="70" zoomScaleSheetLayoutView="70" workbookViewId="0">
      <selection sqref="A1:I1"/>
    </sheetView>
  </sheetViews>
  <sheetFormatPr defaultRowHeight="13.5" x14ac:dyDescent="0.15"/>
  <cols>
    <col min="1" max="1" width="3.875" customWidth="1"/>
    <col min="2" max="2" width="6.5" customWidth="1"/>
    <col min="3" max="3" width="14.125" customWidth="1"/>
    <col min="4" max="4" width="16.75" customWidth="1"/>
    <col min="5" max="9" width="13.875" customWidth="1"/>
    <col min="10" max="10" width="5.25" customWidth="1"/>
  </cols>
  <sheetData>
    <row r="1" spans="1:10" ht="28.5" x14ac:dyDescent="0.3">
      <c r="A1" s="205" t="s">
        <v>0</v>
      </c>
      <c r="B1" s="205"/>
      <c r="C1" s="205"/>
      <c r="D1" s="205"/>
      <c r="E1" s="205"/>
      <c r="F1" s="205"/>
      <c r="G1" s="205"/>
      <c r="H1" s="205"/>
      <c r="I1" s="205"/>
      <c r="J1" s="1"/>
    </row>
    <row r="2" spans="1:10" ht="10.5" customHeight="1" x14ac:dyDescent="0.3">
      <c r="A2" s="3"/>
      <c r="B2" s="3"/>
      <c r="C2" s="3"/>
      <c r="D2" s="3"/>
      <c r="E2" s="3"/>
      <c r="F2" s="3"/>
      <c r="G2" s="3"/>
      <c r="H2" s="3"/>
      <c r="I2" s="3"/>
      <c r="J2" s="1"/>
    </row>
    <row r="3" spans="1:10" ht="18" customHeight="1" x14ac:dyDescent="0.2">
      <c r="A3" s="4"/>
      <c r="B3" s="5"/>
      <c r="C3" s="5"/>
      <c r="D3" s="6"/>
      <c r="E3" s="6"/>
      <c r="F3" s="7"/>
      <c r="G3" s="7"/>
      <c r="H3" s="8"/>
      <c r="I3" s="206" t="s">
        <v>1</v>
      </c>
      <c r="J3" s="1"/>
    </row>
    <row r="4" spans="1:10" ht="19.5" customHeight="1" x14ac:dyDescent="0.15">
      <c r="A4" s="207" t="s">
        <v>178</v>
      </c>
      <c r="B4" s="207"/>
      <c r="C4" s="207"/>
      <c r="D4" s="207"/>
      <c r="E4" s="207"/>
      <c r="F4" s="207"/>
      <c r="G4" s="207"/>
      <c r="H4" s="207"/>
      <c r="I4" s="206"/>
      <c r="J4" s="1"/>
    </row>
    <row r="5" spans="1:10" ht="20.25" customHeight="1" x14ac:dyDescent="0.15">
      <c r="A5" s="9" t="s">
        <v>3</v>
      </c>
      <c r="B5" s="10"/>
      <c r="C5" s="10"/>
      <c r="D5" s="10"/>
      <c r="E5" s="10"/>
      <c r="F5" s="11"/>
      <c r="G5" s="11"/>
      <c r="H5" s="12"/>
      <c r="I5" s="12"/>
      <c r="J5" s="1"/>
    </row>
    <row r="6" spans="1:10" ht="15" customHeight="1" x14ac:dyDescent="0.15">
      <c r="A6" s="6"/>
      <c r="B6" s="6"/>
      <c r="C6" s="6"/>
      <c r="D6" s="6"/>
      <c r="E6" s="6"/>
      <c r="F6" s="13"/>
      <c r="G6" s="13"/>
      <c r="H6" s="13"/>
      <c r="I6" s="13"/>
      <c r="J6" s="1"/>
    </row>
    <row r="7" spans="1:10" ht="18" customHeight="1" x14ac:dyDescent="0.2">
      <c r="A7" s="5" t="s">
        <v>4</v>
      </c>
      <c r="B7" s="6"/>
      <c r="C7" s="6"/>
      <c r="D7" s="6"/>
      <c r="E7" s="6"/>
      <c r="F7" s="6"/>
      <c r="G7" s="6"/>
      <c r="H7" s="6"/>
      <c r="I7" s="6"/>
      <c r="J7" s="1"/>
    </row>
    <row r="8" spans="1:10" s="17" customFormat="1" ht="18" customHeight="1" thickBot="1" x14ac:dyDescent="0.25">
      <c r="A8" s="15" t="s">
        <v>6</v>
      </c>
      <c r="B8" s="16"/>
      <c r="C8" s="16"/>
      <c r="D8" s="16"/>
      <c r="E8" s="16"/>
      <c r="F8" s="16"/>
      <c r="G8" s="16"/>
      <c r="H8" s="16"/>
      <c r="I8" s="16"/>
    </row>
    <row r="9" spans="1:10" ht="23.1" customHeight="1" thickBot="1" x14ac:dyDescent="0.2">
      <c r="A9" s="208" t="s">
        <v>7</v>
      </c>
      <c r="B9" s="209"/>
      <c r="C9" s="209"/>
      <c r="D9" s="210"/>
      <c r="E9" s="152" t="s">
        <v>8</v>
      </c>
      <c r="F9" s="19" t="s">
        <v>9</v>
      </c>
      <c r="G9" s="19" t="s">
        <v>10</v>
      </c>
      <c r="H9" s="19" t="s">
        <v>11</v>
      </c>
      <c r="I9" s="19" t="s">
        <v>90</v>
      </c>
      <c r="J9" s="139"/>
    </row>
    <row r="10" spans="1:10" ht="23.1" customHeight="1" x14ac:dyDescent="0.15">
      <c r="A10" s="211" t="s">
        <v>13</v>
      </c>
      <c r="B10" s="212"/>
      <c r="C10" s="217" t="s">
        <v>14</v>
      </c>
      <c r="D10" s="21" t="s">
        <v>15</v>
      </c>
      <c r="E10" s="22">
        <v>109914</v>
      </c>
      <c r="F10" s="23">
        <v>0</v>
      </c>
      <c r="G10" s="23">
        <v>109898</v>
      </c>
      <c r="H10" s="23">
        <v>16</v>
      </c>
      <c r="I10" s="176">
        <v>109914</v>
      </c>
      <c r="J10" s="139"/>
    </row>
    <row r="11" spans="1:10" ht="23.1" customHeight="1" x14ac:dyDescent="0.15">
      <c r="A11" s="213"/>
      <c r="B11" s="214"/>
      <c r="C11" s="218"/>
      <c r="D11" s="153" t="s">
        <v>67</v>
      </c>
      <c r="E11" s="26">
        <v>1062</v>
      </c>
      <c r="F11" s="27">
        <v>0</v>
      </c>
      <c r="G11" s="27">
        <v>1062</v>
      </c>
      <c r="H11" s="27">
        <v>0</v>
      </c>
      <c r="I11" s="137">
        <v>1062</v>
      </c>
      <c r="J11" s="144"/>
    </row>
    <row r="12" spans="1:10" ht="23.1" customHeight="1" x14ac:dyDescent="0.15">
      <c r="A12" s="213"/>
      <c r="B12" s="214"/>
      <c r="C12" s="219" t="s">
        <v>17</v>
      </c>
      <c r="D12" s="153" t="s">
        <v>18</v>
      </c>
      <c r="E12" s="26">
        <v>23212</v>
      </c>
      <c r="F12" s="27">
        <v>0</v>
      </c>
      <c r="G12" s="27">
        <v>23212</v>
      </c>
      <c r="H12" s="27">
        <v>0</v>
      </c>
      <c r="I12" s="137">
        <v>23212</v>
      </c>
      <c r="J12" s="144"/>
    </row>
    <row r="13" spans="1:10" ht="23.1" customHeight="1" x14ac:dyDescent="0.15">
      <c r="A13" s="213"/>
      <c r="B13" s="214"/>
      <c r="C13" s="218"/>
      <c r="D13" s="153" t="s">
        <v>19</v>
      </c>
      <c r="E13" s="26">
        <v>24704</v>
      </c>
      <c r="F13" s="27">
        <v>25</v>
      </c>
      <c r="G13" s="27">
        <v>24729</v>
      </c>
      <c r="H13" s="27">
        <v>0</v>
      </c>
      <c r="I13" s="137">
        <v>24729</v>
      </c>
      <c r="J13" s="139"/>
    </row>
    <row r="14" spans="1:10" ht="23.1" customHeight="1" x14ac:dyDescent="0.15">
      <c r="A14" s="215"/>
      <c r="B14" s="216"/>
      <c r="C14" s="220" t="s">
        <v>20</v>
      </c>
      <c r="D14" s="221"/>
      <c r="E14" s="29">
        <v>158892</v>
      </c>
      <c r="F14" s="27">
        <v>25</v>
      </c>
      <c r="G14" s="27">
        <v>158901</v>
      </c>
      <c r="H14" s="27">
        <v>16</v>
      </c>
      <c r="I14" s="137">
        <v>158917</v>
      </c>
      <c r="J14" s="139"/>
    </row>
    <row r="15" spans="1:10" ht="23.1" customHeight="1" x14ac:dyDescent="0.15">
      <c r="A15" s="188" t="s">
        <v>139</v>
      </c>
      <c r="B15" s="189"/>
      <c r="C15" s="190"/>
      <c r="D15" s="153" t="s">
        <v>18</v>
      </c>
      <c r="E15" s="30">
        <v>411332</v>
      </c>
      <c r="F15" s="27">
        <v>7271</v>
      </c>
      <c r="G15" s="27">
        <v>418341</v>
      </c>
      <c r="H15" s="27">
        <v>262</v>
      </c>
      <c r="I15" s="137">
        <v>418603</v>
      </c>
      <c r="J15" s="139"/>
    </row>
    <row r="16" spans="1:10" ht="23.1" customHeight="1" x14ac:dyDescent="0.15">
      <c r="A16" s="191"/>
      <c r="B16" s="192"/>
      <c r="C16" s="193"/>
      <c r="D16" s="153" t="s">
        <v>19</v>
      </c>
      <c r="E16" s="30">
        <v>304844</v>
      </c>
      <c r="F16" s="27">
        <v>12348</v>
      </c>
      <c r="G16" s="27">
        <v>317164</v>
      </c>
      <c r="H16" s="27">
        <v>28</v>
      </c>
      <c r="I16" s="137">
        <v>317192</v>
      </c>
      <c r="J16" s="139"/>
    </row>
    <row r="17" spans="1:10" ht="23.1" customHeight="1" x14ac:dyDescent="0.15">
      <c r="A17" s="194"/>
      <c r="B17" s="195"/>
      <c r="C17" s="196"/>
      <c r="D17" s="153" t="s">
        <v>22</v>
      </c>
      <c r="E17" s="31">
        <v>716176</v>
      </c>
      <c r="F17" s="27">
        <v>19619</v>
      </c>
      <c r="G17" s="27">
        <v>735505</v>
      </c>
      <c r="H17" s="26">
        <v>290</v>
      </c>
      <c r="I17" s="137">
        <v>735795</v>
      </c>
      <c r="J17" s="139"/>
    </row>
    <row r="18" spans="1:10" ht="23.1" customHeight="1" x14ac:dyDescent="0.15">
      <c r="A18" s="197" t="s">
        <v>23</v>
      </c>
      <c r="B18" s="198"/>
      <c r="C18" s="198"/>
      <c r="D18" s="154"/>
      <c r="E18" s="31">
        <v>0</v>
      </c>
      <c r="F18" s="27">
        <v>0</v>
      </c>
      <c r="G18" s="33" t="s">
        <v>24</v>
      </c>
      <c r="H18" s="34" t="s">
        <v>24</v>
      </c>
      <c r="I18" s="137">
        <v>0</v>
      </c>
      <c r="J18" s="139"/>
    </row>
    <row r="19" spans="1:10" ht="23.1" customHeight="1" x14ac:dyDescent="0.15">
      <c r="A19" s="188" t="s">
        <v>25</v>
      </c>
      <c r="B19" s="189"/>
      <c r="C19" s="190"/>
      <c r="D19" s="153" t="s">
        <v>18</v>
      </c>
      <c r="E19" s="30">
        <v>500</v>
      </c>
      <c r="F19" s="27">
        <v>0</v>
      </c>
      <c r="G19" s="27">
        <v>500</v>
      </c>
      <c r="H19" s="27">
        <v>0</v>
      </c>
      <c r="I19" s="137">
        <v>500</v>
      </c>
      <c r="J19" s="139"/>
    </row>
    <row r="20" spans="1:10" ht="23.1" customHeight="1" x14ac:dyDescent="0.15">
      <c r="A20" s="191"/>
      <c r="B20" s="192"/>
      <c r="C20" s="193"/>
      <c r="D20" s="153" t="s">
        <v>19</v>
      </c>
      <c r="E20" s="30">
        <v>8936</v>
      </c>
      <c r="F20" s="27">
        <v>107</v>
      </c>
      <c r="G20" s="27">
        <v>9043</v>
      </c>
      <c r="H20" s="27">
        <v>0</v>
      </c>
      <c r="I20" s="137">
        <v>9043</v>
      </c>
      <c r="J20" s="139"/>
    </row>
    <row r="21" spans="1:10" ht="23.1" customHeight="1" x14ac:dyDescent="0.15">
      <c r="A21" s="194"/>
      <c r="B21" s="195"/>
      <c r="C21" s="196"/>
      <c r="D21" s="153" t="s">
        <v>22</v>
      </c>
      <c r="E21" s="31">
        <v>9436</v>
      </c>
      <c r="F21" s="27">
        <v>107</v>
      </c>
      <c r="G21" s="27">
        <v>9543</v>
      </c>
      <c r="H21" s="26">
        <v>0</v>
      </c>
      <c r="I21" s="137">
        <v>9543</v>
      </c>
      <c r="J21" s="139"/>
    </row>
    <row r="22" spans="1:10" ht="23.1" customHeight="1" x14ac:dyDescent="0.15">
      <c r="A22" s="199" t="s">
        <v>26</v>
      </c>
      <c r="B22" s="200"/>
      <c r="C22" s="200"/>
      <c r="D22" s="201"/>
      <c r="E22" s="35">
        <v>1316</v>
      </c>
      <c r="F22" s="36">
        <v>0</v>
      </c>
      <c r="G22" s="36">
        <v>1316</v>
      </c>
      <c r="H22" s="36">
        <v>0</v>
      </c>
      <c r="I22" s="53">
        <v>1316</v>
      </c>
      <c r="J22" s="139"/>
    </row>
    <row r="23" spans="1:10" ht="23.1" customHeight="1" x14ac:dyDescent="0.15">
      <c r="A23" s="156"/>
      <c r="B23" s="157"/>
      <c r="C23" s="202" t="s">
        <v>167</v>
      </c>
      <c r="D23" s="203"/>
      <c r="E23" s="35">
        <v>74</v>
      </c>
      <c r="F23" s="36">
        <v>0</v>
      </c>
      <c r="G23" s="36">
        <v>74</v>
      </c>
      <c r="H23" s="36">
        <v>0</v>
      </c>
      <c r="I23" s="53">
        <v>74</v>
      </c>
      <c r="J23" s="139"/>
    </row>
    <row r="24" spans="1:10" ht="23.1" customHeight="1" x14ac:dyDescent="0.15">
      <c r="A24" s="156"/>
      <c r="B24" s="157"/>
      <c r="C24" s="40"/>
      <c r="D24" s="150" t="s">
        <v>28</v>
      </c>
      <c r="E24" s="35">
        <v>7</v>
      </c>
      <c r="F24" s="36">
        <v>0</v>
      </c>
      <c r="G24" s="36">
        <v>7</v>
      </c>
      <c r="H24" s="36">
        <v>0</v>
      </c>
      <c r="I24" s="53">
        <v>7</v>
      </c>
      <c r="J24" s="139"/>
    </row>
    <row r="25" spans="1:10" ht="23.1" customHeight="1" x14ac:dyDescent="0.15">
      <c r="A25" s="42"/>
      <c r="B25" s="43"/>
      <c r="C25" s="204" t="s">
        <v>29</v>
      </c>
      <c r="D25" s="203"/>
      <c r="E25" s="35">
        <v>497</v>
      </c>
      <c r="F25" s="36">
        <v>0</v>
      </c>
      <c r="G25" s="36">
        <v>497</v>
      </c>
      <c r="H25" s="36">
        <v>0</v>
      </c>
      <c r="I25" s="53">
        <v>497</v>
      </c>
      <c r="J25" s="139"/>
    </row>
    <row r="26" spans="1:10" ht="23.1" customHeight="1" x14ac:dyDescent="0.15">
      <c r="A26" s="229" t="s">
        <v>30</v>
      </c>
      <c r="B26" s="189"/>
      <c r="C26" s="190"/>
      <c r="D26" s="153" t="s">
        <v>31</v>
      </c>
      <c r="E26" s="26">
        <v>2130</v>
      </c>
      <c r="F26" s="27">
        <v>0</v>
      </c>
      <c r="G26" s="33" t="s">
        <v>24</v>
      </c>
      <c r="H26" s="33" t="s">
        <v>24</v>
      </c>
      <c r="I26" s="137">
        <v>2130</v>
      </c>
      <c r="J26" s="139"/>
    </row>
    <row r="27" spans="1:10" ht="23.1" customHeight="1" x14ac:dyDescent="0.15">
      <c r="A27" s="191"/>
      <c r="B27" s="192"/>
      <c r="C27" s="193"/>
      <c r="D27" s="153" t="s">
        <v>32</v>
      </c>
      <c r="E27" s="26">
        <v>7282</v>
      </c>
      <c r="F27" s="27">
        <v>0</v>
      </c>
      <c r="G27" s="33" t="s">
        <v>24</v>
      </c>
      <c r="H27" s="33" t="s">
        <v>24</v>
      </c>
      <c r="I27" s="137">
        <v>7282</v>
      </c>
      <c r="J27" s="139"/>
    </row>
    <row r="28" spans="1:10" ht="23.1" customHeight="1" x14ac:dyDescent="0.15">
      <c r="A28" s="194"/>
      <c r="B28" s="195"/>
      <c r="C28" s="196"/>
      <c r="D28" s="153" t="s">
        <v>20</v>
      </c>
      <c r="E28" s="26">
        <v>9412</v>
      </c>
      <c r="F28" s="27">
        <v>0</v>
      </c>
      <c r="G28" s="33" t="s">
        <v>24</v>
      </c>
      <c r="H28" s="33" t="s">
        <v>24</v>
      </c>
      <c r="I28" s="137">
        <v>9412</v>
      </c>
      <c r="J28" s="139"/>
    </row>
    <row r="29" spans="1:10" ht="23.1" customHeight="1" x14ac:dyDescent="0.15">
      <c r="A29" s="230" t="s">
        <v>33</v>
      </c>
      <c r="B29" s="231"/>
      <c r="C29" s="225"/>
      <c r="D29" s="226"/>
      <c r="E29" s="30">
        <v>444084</v>
      </c>
      <c r="F29" s="27">
        <v>3</v>
      </c>
      <c r="G29" s="33" t="s">
        <v>121</v>
      </c>
      <c r="H29" s="33" t="s">
        <v>121</v>
      </c>
      <c r="I29" s="137">
        <v>444087</v>
      </c>
      <c r="J29" s="139"/>
    </row>
    <row r="30" spans="1:10" ht="23.1" customHeight="1" x14ac:dyDescent="0.15">
      <c r="A30" s="232"/>
      <c r="B30" s="233"/>
      <c r="C30" s="202" t="s">
        <v>167</v>
      </c>
      <c r="D30" s="203"/>
      <c r="E30" s="30">
        <v>159217</v>
      </c>
      <c r="F30" s="27">
        <v>0</v>
      </c>
      <c r="G30" s="33" t="s">
        <v>121</v>
      </c>
      <c r="H30" s="33" t="s">
        <v>121</v>
      </c>
      <c r="I30" s="137">
        <v>159217</v>
      </c>
      <c r="J30" s="139"/>
    </row>
    <row r="31" spans="1:10" ht="23.1" customHeight="1" x14ac:dyDescent="0.15">
      <c r="A31" s="148"/>
      <c r="B31" s="149"/>
      <c r="C31" s="40"/>
      <c r="D31" s="150" t="s">
        <v>28</v>
      </c>
      <c r="E31" s="30">
        <v>18936</v>
      </c>
      <c r="F31" s="27">
        <v>0</v>
      </c>
      <c r="G31" s="33" t="s">
        <v>121</v>
      </c>
      <c r="H31" s="33" t="s">
        <v>121</v>
      </c>
      <c r="I31" s="137">
        <v>18936</v>
      </c>
      <c r="J31" s="139"/>
    </row>
    <row r="32" spans="1:10" ht="23.1" customHeight="1" x14ac:dyDescent="0.15">
      <c r="A32" s="232"/>
      <c r="B32" s="233"/>
      <c r="C32" s="225" t="s">
        <v>29</v>
      </c>
      <c r="D32" s="226"/>
      <c r="E32" s="30">
        <v>61149</v>
      </c>
      <c r="F32" s="27">
        <v>0</v>
      </c>
      <c r="G32" s="33" t="s">
        <v>121</v>
      </c>
      <c r="H32" s="33" t="s">
        <v>121</v>
      </c>
      <c r="I32" s="137">
        <v>61149</v>
      </c>
      <c r="J32" s="139"/>
    </row>
    <row r="33" spans="1:10" ht="23.1" customHeight="1" x14ac:dyDescent="0.15">
      <c r="A33" s="222" t="s">
        <v>154</v>
      </c>
      <c r="B33" s="223"/>
      <c r="C33" s="225" t="s">
        <v>168</v>
      </c>
      <c r="D33" s="226"/>
      <c r="E33" s="30">
        <v>10463</v>
      </c>
      <c r="F33" s="27">
        <v>25</v>
      </c>
      <c r="G33" s="27">
        <v>10488</v>
      </c>
      <c r="H33" s="27">
        <v>0</v>
      </c>
      <c r="I33" s="137">
        <v>10488</v>
      </c>
      <c r="J33" s="139"/>
    </row>
    <row r="34" spans="1:10" ht="23.1" customHeight="1" x14ac:dyDescent="0.15">
      <c r="A34" s="213"/>
      <c r="B34" s="224"/>
      <c r="C34" s="225" t="s">
        <v>126</v>
      </c>
      <c r="D34" s="226"/>
      <c r="E34" s="30">
        <v>2202</v>
      </c>
      <c r="F34" s="27">
        <v>10</v>
      </c>
      <c r="G34" s="27">
        <v>2212</v>
      </c>
      <c r="H34" s="27">
        <v>0</v>
      </c>
      <c r="I34" s="137">
        <v>2212</v>
      </c>
      <c r="J34" s="139"/>
    </row>
    <row r="35" spans="1:10" ht="23.1" customHeight="1" x14ac:dyDescent="0.15">
      <c r="A35" s="213"/>
      <c r="B35" s="224"/>
      <c r="C35" s="225" t="s">
        <v>169</v>
      </c>
      <c r="D35" s="226"/>
      <c r="E35" s="30">
        <v>1</v>
      </c>
      <c r="F35" s="27">
        <v>0</v>
      </c>
      <c r="G35" s="27">
        <v>1</v>
      </c>
      <c r="H35" s="27">
        <v>0</v>
      </c>
      <c r="I35" s="137">
        <v>1</v>
      </c>
      <c r="J35" s="139"/>
    </row>
    <row r="36" spans="1:10" ht="23.1" customHeight="1" x14ac:dyDescent="0.15">
      <c r="A36" s="213"/>
      <c r="B36" s="224"/>
      <c r="C36" s="225" t="s">
        <v>170</v>
      </c>
      <c r="D36" s="226"/>
      <c r="E36" s="30">
        <v>0</v>
      </c>
      <c r="F36" s="27">
        <v>0</v>
      </c>
      <c r="G36" s="27">
        <v>0</v>
      </c>
      <c r="H36" s="27">
        <v>0</v>
      </c>
      <c r="I36" s="137">
        <v>0</v>
      </c>
      <c r="J36" s="139"/>
    </row>
    <row r="37" spans="1:10" ht="23.1" customHeight="1" x14ac:dyDescent="0.15">
      <c r="A37" s="213"/>
      <c r="B37" s="224"/>
      <c r="C37" s="227" t="s">
        <v>20</v>
      </c>
      <c r="D37" s="228"/>
      <c r="E37" s="27">
        <v>12666</v>
      </c>
      <c r="F37" s="27">
        <v>35</v>
      </c>
      <c r="G37" s="27">
        <v>12701</v>
      </c>
      <c r="H37" s="27">
        <v>0</v>
      </c>
      <c r="I37" s="137">
        <v>12701</v>
      </c>
      <c r="J37" s="139"/>
    </row>
    <row r="38" spans="1:10" ht="23.1" customHeight="1" x14ac:dyDescent="0.15">
      <c r="A38" s="246" t="s">
        <v>44</v>
      </c>
      <c r="B38" s="247"/>
      <c r="C38" s="247"/>
      <c r="D38" s="248"/>
      <c r="E38" s="35">
        <v>19415</v>
      </c>
      <c r="F38" s="36">
        <v>0</v>
      </c>
      <c r="G38" s="46" t="s">
        <v>121</v>
      </c>
      <c r="H38" s="46" t="s">
        <v>121</v>
      </c>
      <c r="I38" s="53">
        <v>19415</v>
      </c>
      <c r="J38" s="139"/>
    </row>
    <row r="39" spans="1:10" ht="23.1" customHeight="1" x14ac:dyDescent="0.15">
      <c r="A39" s="246" t="s">
        <v>45</v>
      </c>
      <c r="B39" s="247"/>
      <c r="C39" s="247"/>
      <c r="D39" s="248"/>
      <c r="E39" s="35">
        <v>6896</v>
      </c>
      <c r="F39" s="36">
        <v>0</v>
      </c>
      <c r="G39" s="36">
        <v>6896</v>
      </c>
      <c r="H39" s="36">
        <v>0</v>
      </c>
      <c r="I39" s="53">
        <v>6896</v>
      </c>
      <c r="J39" s="139"/>
    </row>
    <row r="40" spans="1:10" ht="23.1" customHeight="1" x14ac:dyDescent="0.15">
      <c r="A40" s="246" t="s">
        <v>46</v>
      </c>
      <c r="B40" s="247"/>
      <c r="C40" s="247"/>
      <c r="D40" s="248"/>
      <c r="E40" s="35">
        <v>548</v>
      </c>
      <c r="F40" s="36">
        <v>0</v>
      </c>
      <c r="G40" s="36">
        <v>548</v>
      </c>
      <c r="H40" s="36">
        <v>0</v>
      </c>
      <c r="I40" s="53">
        <v>548</v>
      </c>
      <c r="J40" s="139"/>
    </row>
    <row r="41" spans="1:10" ht="23.1" customHeight="1" x14ac:dyDescent="0.15">
      <c r="A41" s="236" t="s">
        <v>47</v>
      </c>
      <c r="B41" s="249"/>
      <c r="C41" s="250"/>
      <c r="D41" s="251"/>
      <c r="E41" s="47">
        <v>158885</v>
      </c>
      <c r="F41" s="36">
        <v>5</v>
      </c>
      <c r="G41" s="46" t="s">
        <v>121</v>
      </c>
      <c r="H41" s="46" t="s">
        <v>121</v>
      </c>
      <c r="I41" s="53">
        <v>158890</v>
      </c>
      <c r="J41" s="147"/>
    </row>
    <row r="42" spans="1:10" ht="23.1" customHeight="1" x14ac:dyDescent="0.15">
      <c r="A42" s="236"/>
      <c r="B42" s="249"/>
      <c r="C42" s="252" t="s">
        <v>48</v>
      </c>
      <c r="D42" s="253"/>
      <c r="E42" s="35">
        <v>147373</v>
      </c>
      <c r="F42" s="36">
        <v>5</v>
      </c>
      <c r="G42" s="36">
        <v>147376</v>
      </c>
      <c r="H42" s="36">
        <v>2</v>
      </c>
      <c r="I42" s="53">
        <v>147378</v>
      </c>
      <c r="J42" s="139"/>
    </row>
    <row r="43" spans="1:10" ht="23.1" customHeight="1" x14ac:dyDescent="0.15">
      <c r="A43" s="236"/>
      <c r="B43" s="249"/>
      <c r="C43" s="254" t="s">
        <v>49</v>
      </c>
      <c r="D43" s="255"/>
      <c r="E43" s="48">
        <v>10825</v>
      </c>
      <c r="F43" s="36">
        <v>0</v>
      </c>
      <c r="G43" s="46" t="s">
        <v>121</v>
      </c>
      <c r="H43" s="46" t="s">
        <v>121</v>
      </c>
      <c r="I43" s="53">
        <v>10825</v>
      </c>
      <c r="J43" s="139"/>
    </row>
    <row r="44" spans="1:10" ht="23.1" customHeight="1" x14ac:dyDescent="0.15">
      <c r="A44" s="236"/>
      <c r="B44" s="249"/>
      <c r="C44" s="49"/>
      <c r="D44" s="50" t="s">
        <v>50</v>
      </c>
      <c r="E44" s="51">
        <v>5117</v>
      </c>
      <c r="F44" s="36">
        <v>0</v>
      </c>
      <c r="G44" s="46" t="s">
        <v>121</v>
      </c>
      <c r="H44" s="52" t="s">
        <v>121</v>
      </c>
      <c r="I44" s="53">
        <v>5117</v>
      </c>
      <c r="J44" s="139"/>
    </row>
    <row r="45" spans="1:10" ht="23.1" customHeight="1" x14ac:dyDescent="0.15">
      <c r="A45" s="236"/>
      <c r="B45" s="249"/>
      <c r="C45" s="244" t="s">
        <v>51</v>
      </c>
      <c r="D45" s="248"/>
      <c r="E45" s="48">
        <v>35</v>
      </c>
      <c r="F45" s="53">
        <v>0</v>
      </c>
      <c r="G45" s="46" t="s">
        <v>121</v>
      </c>
      <c r="H45" s="52" t="s">
        <v>121</v>
      </c>
      <c r="I45" s="53">
        <v>35</v>
      </c>
      <c r="J45" s="139"/>
    </row>
    <row r="46" spans="1:10" ht="23.1" customHeight="1" x14ac:dyDescent="0.15">
      <c r="A46" s="236"/>
      <c r="B46" s="249"/>
      <c r="C46" s="244" t="s">
        <v>52</v>
      </c>
      <c r="D46" s="248"/>
      <c r="E46" s="48">
        <v>1</v>
      </c>
      <c r="F46" s="53">
        <v>0</v>
      </c>
      <c r="G46" s="46" t="s">
        <v>121</v>
      </c>
      <c r="H46" s="52" t="s">
        <v>121</v>
      </c>
      <c r="I46" s="53">
        <v>1</v>
      </c>
      <c r="J46" s="139"/>
    </row>
    <row r="47" spans="1:10" ht="23.1" customHeight="1" x14ac:dyDescent="0.15">
      <c r="A47" s="236"/>
      <c r="B47" s="249"/>
      <c r="C47" s="244" t="s">
        <v>53</v>
      </c>
      <c r="D47" s="245"/>
      <c r="E47" s="48">
        <v>209</v>
      </c>
      <c r="F47" s="53">
        <v>0</v>
      </c>
      <c r="G47" s="36">
        <v>209</v>
      </c>
      <c r="H47" s="48">
        <v>0</v>
      </c>
      <c r="I47" s="53">
        <v>209</v>
      </c>
      <c r="J47" s="139"/>
    </row>
    <row r="48" spans="1:10" ht="23.1" customHeight="1" x14ac:dyDescent="0.15">
      <c r="A48" s="234" t="s">
        <v>54</v>
      </c>
      <c r="B48" s="235"/>
      <c r="C48" s="240" t="s">
        <v>49</v>
      </c>
      <c r="D48" s="241"/>
      <c r="E48" s="48">
        <v>65226</v>
      </c>
      <c r="F48" s="53">
        <v>0</v>
      </c>
      <c r="G48" s="46" t="s">
        <v>121</v>
      </c>
      <c r="H48" s="52" t="s">
        <v>121</v>
      </c>
      <c r="I48" s="53">
        <v>65226</v>
      </c>
      <c r="J48" s="139"/>
    </row>
    <row r="49" spans="1:10" ht="23.1" customHeight="1" x14ac:dyDescent="0.15">
      <c r="A49" s="236"/>
      <c r="B49" s="237"/>
      <c r="C49" s="54"/>
      <c r="D49" s="55" t="s">
        <v>50</v>
      </c>
      <c r="E49" s="48">
        <v>32615</v>
      </c>
      <c r="F49" s="53">
        <v>0</v>
      </c>
      <c r="G49" s="46" t="s">
        <v>121</v>
      </c>
      <c r="H49" s="52" t="s">
        <v>121</v>
      </c>
      <c r="I49" s="53">
        <v>32615</v>
      </c>
      <c r="J49" s="139"/>
    </row>
    <row r="50" spans="1:10" ht="23.1" customHeight="1" x14ac:dyDescent="0.15">
      <c r="A50" s="236"/>
      <c r="B50" s="237"/>
      <c r="C50" s="242" t="s">
        <v>55</v>
      </c>
      <c r="D50" s="243"/>
      <c r="E50" s="48">
        <v>2</v>
      </c>
      <c r="F50" s="53">
        <v>0</v>
      </c>
      <c r="G50" s="46" t="s">
        <v>121</v>
      </c>
      <c r="H50" s="52" t="s">
        <v>121</v>
      </c>
      <c r="I50" s="53">
        <v>2</v>
      </c>
      <c r="J50" s="139"/>
    </row>
    <row r="51" spans="1:10" ht="23.1" customHeight="1" x14ac:dyDescent="0.15">
      <c r="A51" s="236"/>
      <c r="B51" s="237"/>
      <c r="C51" s="242" t="s">
        <v>56</v>
      </c>
      <c r="D51" s="243"/>
      <c r="E51" s="48">
        <v>0</v>
      </c>
      <c r="F51" s="53">
        <v>0</v>
      </c>
      <c r="G51" s="46" t="s">
        <v>121</v>
      </c>
      <c r="H51" s="52" t="s">
        <v>121</v>
      </c>
      <c r="I51" s="53">
        <v>0</v>
      </c>
      <c r="J51" s="139"/>
    </row>
    <row r="52" spans="1:10" ht="23.1" customHeight="1" x14ac:dyDescent="0.15">
      <c r="A52" s="238"/>
      <c r="B52" s="239"/>
      <c r="C52" s="244" t="s">
        <v>53</v>
      </c>
      <c r="D52" s="245"/>
      <c r="E52" s="48">
        <v>6610</v>
      </c>
      <c r="F52" s="53">
        <v>0</v>
      </c>
      <c r="G52" s="36">
        <v>6610</v>
      </c>
      <c r="H52" s="48">
        <v>0</v>
      </c>
      <c r="I52" s="53">
        <v>6610</v>
      </c>
      <c r="J52" s="139"/>
    </row>
    <row r="53" spans="1:10" ht="23.1" customHeight="1" x14ac:dyDescent="0.15">
      <c r="A53" s="246" t="s">
        <v>57</v>
      </c>
      <c r="B53" s="247"/>
      <c r="C53" s="247"/>
      <c r="D53" s="248"/>
      <c r="E53" s="48">
        <v>483</v>
      </c>
      <c r="F53" s="53">
        <v>0</v>
      </c>
      <c r="G53" s="46" t="s">
        <v>121</v>
      </c>
      <c r="H53" s="52" t="s">
        <v>121</v>
      </c>
      <c r="I53" s="53">
        <v>483</v>
      </c>
      <c r="J53" s="139"/>
    </row>
    <row r="54" spans="1:10" ht="23.1" customHeight="1" thickBot="1" x14ac:dyDescent="0.2">
      <c r="A54" s="256" t="s">
        <v>58</v>
      </c>
      <c r="B54" s="257"/>
      <c r="C54" s="257"/>
      <c r="D54" s="258"/>
      <c r="E54" s="56">
        <v>1</v>
      </c>
      <c r="F54" s="57">
        <v>0</v>
      </c>
      <c r="G54" s="58" t="s">
        <v>121</v>
      </c>
      <c r="H54" s="59" t="s">
        <v>121</v>
      </c>
      <c r="I54" s="57">
        <v>1</v>
      </c>
      <c r="J54" s="139"/>
    </row>
    <row r="55" spans="1:10" ht="28.5" x14ac:dyDescent="0.3">
      <c r="A55" s="205" t="s">
        <v>161</v>
      </c>
      <c r="B55" s="205"/>
      <c r="C55" s="205"/>
      <c r="D55" s="205"/>
      <c r="E55" s="205"/>
      <c r="F55" s="205"/>
      <c r="G55" s="205"/>
      <c r="H55" s="205"/>
      <c r="I55" s="205"/>
      <c r="J55" s="1"/>
    </row>
    <row r="56" spans="1:10" ht="12.75" customHeight="1" x14ac:dyDescent="0.3">
      <c r="A56" s="61"/>
      <c r="B56" s="61"/>
      <c r="C56" s="61"/>
      <c r="D56" s="61"/>
      <c r="E56" s="61"/>
      <c r="F56" s="61"/>
      <c r="G56" s="61"/>
      <c r="H56" s="61"/>
      <c r="I56" s="61"/>
      <c r="J56" s="1"/>
    </row>
    <row r="57" spans="1:10" ht="15.75" customHeight="1" x14ac:dyDescent="0.2">
      <c r="A57" s="62"/>
      <c r="B57" s="63"/>
      <c r="C57" s="63"/>
      <c r="D57" s="2"/>
      <c r="E57" s="2"/>
      <c r="F57" s="7"/>
      <c r="G57" s="7"/>
      <c r="H57" s="8"/>
      <c r="I57" s="259" t="s">
        <v>1</v>
      </c>
      <c r="J57" s="1"/>
    </row>
    <row r="58" spans="1:10" ht="23.25" customHeight="1" x14ac:dyDescent="0.15">
      <c r="A58" s="260" t="s">
        <v>179</v>
      </c>
      <c r="B58" s="261"/>
      <c r="C58" s="261"/>
      <c r="D58" s="261"/>
      <c r="E58" s="261"/>
      <c r="F58" s="261"/>
      <c r="G58" s="261"/>
      <c r="H58" s="261"/>
      <c r="I58" s="259"/>
      <c r="J58" s="1"/>
    </row>
    <row r="59" spans="1:10" ht="20.25" customHeight="1" thickBot="1" x14ac:dyDescent="0.2">
      <c r="A59" s="64" t="s">
        <v>163</v>
      </c>
      <c r="B59" s="65"/>
      <c r="C59" s="65"/>
      <c r="D59" s="65"/>
      <c r="E59" s="10"/>
      <c r="F59" s="11"/>
      <c r="G59" s="11"/>
      <c r="H59" s="11"/>
      <c r="I59" s="13"/>
      <c r="J59" s="1"/>
    </row>
    <row r="60" spans="1:10" ht="23.1" customHeight="1" thickBot="1" x14ac:dyDescent="0.2">
      <c r="A60" s="208" t="s">
        <v>145</v>
      </c>
      <c r="B60" s="209"/>
      <c r="C60" s="209"/>
      <c r="D60" s="210"/>
      <c r="E60" s="151" t="s">
        <v>8</v>
      </c>
      <c r="F60" s="19" t="s">
        <v>9</v>
      </c>
      <c r="G60" s="19" t="s">
        <v>10</v>
      </c>
      <c r="H60" s="19" t="s">
        <v>11</v>
      </c>
      <c r="I60" s="19" t="s">
        <v>132</v>
      </c>
      <c r="J60" s="139"/>
    </row>
    <row r="61" spans="1:10" ht="23.1" customHeight="1" x14ac:dyDescent="0.15">
      <c r="A61" s="262" t="s">
        <v>60</v>
      </c>
      <c r="B61" s="263"/>
      <c r="C61" s="227" t="s">
        <v>61</v>
      </c>
      <c r="D61" s="268"/>
      <c r="E61" s="67">
        <v>431</v>
      </c>
      <c r="F61" s="68">
        <v>0</v>
      </c>
      <c r="G61" s="33" t="s">
        <v>121</v>
      </c>
      <c r="H61" s="69" t="s">
        <v>121</v>
      </c>
      <c r="I61" s="53">
        <v>431</v>
      </c>
      <c r="J61" s="139"/>
    </row>
    <row r="62" spans="1:10" ht="23.1" customHeight="1" x14ac:dyDescent="0.15">
      <c r="A62" s="264"/>
      <c r="B62" s="265"/>
      <c r="C62" s="227" t="s">
        <v>62</v>
      </c>
      <c r="D62" s="268"/>
      <c r="E62" s="67">
        <v>3704</v>
      </c>
      <c r="F62" s="68">
        <v>33</v>
      </c>
      <c r="G62" s="33" t="s">
        <v>121</v>
      </c>
      <c r="H62" s="69" t="s">
        <v>121</v>
      </c>
      <c r="I62" s="53">
        <v>3737</v>
      </c>
      <c r="J62" s="139"/>
    </row>
    <row r="63" spans="1:10" ht="23.1" customHeight="1" x14ac:dyDescent="0.15">
      <c r="A63" s="264"/>
      <c r="B63" s="265"/>
      <c r="C63" s="227" t="s">
        <v>63</v>
      </c>
      <c r="D63" s="268"/>
      <c r="E63" s="67">
        <v>132</v>
      </c>
      <c r="F63" s="68">
        <v>2</v>
      </c>
      <c r="G63" s="33" t="s">
        <v>121</v>
      </c>
      <c r="H63" s="69" t="s">
        <v>121</v>
      </c>
      <c r="I63" s="53">
        <v>134</v>
      </c>
      <c r="J63" s="139"/>
    </row>
    <row r="64" spans="1:10" ht="23.1" customHeight="1" x14ac:dyDescent="0.15">
      <c r="A64" s="266"/>
      <c r="B64" s="267"/>
      <c r="C64" s="227" t="s">
        <v>20</v>
      </c>
      <c r="D64" s="228"/>
      <c r="E64" s="27">
        <v>4267</v>
      </c>
      <c r="F64" s="27">
        <v>35</v>
      </c>
      <c r="G64" s="33" t="s">
        <v>121</v>
      </c>
      <c r="H64" s="33" t="s">
        <v>121</v>
      </c>
      <c r="I64" s="137">
        <v>4302</v>
      </c>
      <c r="J64" s="139"/>
    </row>
    <row r="65" spans="1:10" ht="23.1" customHeight="1" x14ac:dyDescent="0.15">
      <c r="A65" s="262" t="s">
        <v>155</v>
      </c>
      <c r="B65" s="263"/>
      <c r="C65" s="231" t="s">
        <v>180</v>
      </c>
      <c r="D65" s="70" t="s">
        <v>135</v>
      </c>
      <c r="E65" s="30">
        <v>0</v>
      </c>
      <c r="F65" s="27">
        <v>0</v>
      </c>
      <c r="G65" s="27">
        <v>0</v>
      </c>
      <c r="H65" s="27">
        <v>0</v>
      </c>
      <c r="I65" s="53">
        <v>0</v>
      </c>
      <c r="J65" s="139"/>
    </row>
    <row r="66" spans="1:10" ht="23.1" customHeight="1" x14ac:dyDescent="0.15">
      <c r="A66" s="264"/>
      <c r="B66" s="265"/>
      <c r="C66" s="271"/>
      <c r="D66" s="70" t="s">
        <v>146</v>
      </c>
      <c r="E66" s="30">
        <v>422</v>
      </c>
      <c r="F66" s="27">
        <v>0</v>
      </c>
      <c r="G66" s="27">
        <v>422</v>
      </c>
      <c r="H66" s="27">
        <v>0</v>
      </c>
      <c r="I66" s="53">
        <v>422</v>
      </c>
      <c r="J66" s="139"/>
    </row>
    <row r="67" spans="1:10" ht="23.1" customHeight="1" x14ac:dyDescent="0.15">
      <c r="A67" s="264"/>
      <c r="B67" s="265"/>
      <c r="C67" s="231" t="s">
        <v>156</v>
      </c>
      <c r="D67" s="70" t="s">
        <v>135</v>
      </c>
      <c r="E67" s="30">
        <v>1</v>
      </c>
      <c r="F67" s="27">
        <v>0</v>
      </c>
      <c r="G67" s="27">
        <v>1</v>
      </c>
      <c r="H67" s="27">
        <v>0</v>
      </c>
      <c r="I67" s="53">
        <v>1</v>
      </c>
      <c r="J67" s="139"/>
    </row>
    <row r="68" spans="1:10" ht="23.1" customHeight="1" x14ac:dyDescent="0.15">
      <c r="A68" s="264"/>
      <c r="B68" s="265"/>
      <c r="C68" s="271"/>
      <c r="D68" s="70" t="s">
        <v>146</v>
      </c>
      <c r="E68" s="30">
        <v>3659</v>
      </c>
      <c r="F68" s="27">
        <v>29</v>
      </c>
      <c r="G68" s="27">
        <v>3688</v>
      </c>
      <c r="H68" s="27">
        <v>0</v>
      </c>
      <c r="I68" s="53">
        <v>3688</v>
      </c>
      <c r="J68" s="139"/>
    </row>
    <row r="69" spans="1:10" ht="23.1" customHeight="1" x14ac:dyDescent="0.15">
      <c r="A69" s="264"/>
      <c r="B69" s="265"/>
      <c r="C69" s="231" t="s">
        <v>137</v>
      </c>
      <c r="D69" s="70" t="s">
        <v>135</v>
      </c>
      <c r="E69" s="30">
        <v>0</v>
      </c>
      <c r="F69" s="27">
        <v>0</v>
      </c>
      <c r="G69" s="27">
        <v>0</v>
      </c>
      <c r="H69" s="27">
        <v>0</v>
      </c>
      <c r="I69" s="53">
        <v>0</v>
      </c>
      <c r="J69" s="139"/>
    </row>
    <row r="70" spans="1:10" ht="23.1" customHeight="1" x14ac:dyDescent="0.15">
      <c r="A70" s="264"/>
      <c r="B70" s="265"/>
      <c r="C70" s="271"/>
      <c r="D70" s="70" t="s">
        <v>146</v>
      </c>
      <c r="E70" s="30">
        <v>119</v>
      </c>
      <c r="F70" s="27">
        <v>2</v>
      </c>
      <c r="G70" s="27">
        <v>121</v>
      </c>
      <c r="H70" s="27">
        <v>0</v>
      </c>
      <c r="I70" s="53">
        <v>121</v>
      </c>
      <c r="J70" s="139"/>
    </row>
    <row r="71" spans="1:10" ht="23.1" customHeight="1" x14ac:dyDescent="0.15">
      <c r="A71" s="269"/>
      <c r="B71" s="270"/>
      <c r="C71" s="227" t="s">
        <v>20</v>
      </c>
      <c r="D71" s="228"/>
      <c r="E71" s="27">
        <v>4201</v>
      </c>
      <c r="F71" s="27">
        <v>31</v>
      </c>
      <c r="G71" s="27">
        <v>4232</v>
      </c>
      <c r="H71" s="27">
        <v>0</v>
      </c>
      <c r="I71" s="53">
        <v>4232</v>
      </c>
      <c r="J71" s="139"/>
    </row>
    <row r="72" spans="1:10" ht="23.1" customHeight="1" x14ac:dyDescent="0.15">
      <c r="A72" s="262" t="s">
        <v>157</v>
      </c>
      <c r="B72" s="263"/>
      <c r="C72" s="225" t="s">
        <v>138</v>
      </c>
      <c r="D72" s="226"/>
      <c r="E72" s="71">
        <v>478</v>
      </c>
      <c r="F72" s="72">
        <v>0</v>
      </c>
      <c r="G72" s="27">
        <v>478</v>
      </c>
      <c r="H72" s="27">
        <v>0</v>
      </c>
      <c r="I72" s="53">
        <v>478</v>
      </c>
      <c r="J72" s="139"/>
    </row>
    <row r="73" spans="1:10" ht="23.1" customHeight="1" x14ac:dyDescent="0.15">
      <c r="A73" s="264"/>
      <c r="B73" s="265"/>
      <c r="C73" s="225" t="s">
        <v>139</v>
      </c>
      <c r="D73" s="226"/>
      <c r="E73" s="71">
        <v>3766</v>
      </c>
      <c r="F73" s="72">
        <v>33</v>
      </c>
      <c r="G73" s="27">
        <v>3799</v>
      </c>
      <c r="H73" s="27">
        <v>0</v>
      </c>
      <c r="I73" s="53">
        <v>3799</v>
      </c>
      <c r="J73" s="139"/>
    </row>
    <row r="74" spans="1:10" ht="23.1" customHeight="1" x14ac:dyDescent="0.15">
      <c r="A74" s="264"/>
      <c r="B74" s="265"/>
      <c r="C74" s="225" t="s">
        <v>74</v>
      </c>
      <c r="D74" s="226"/>
      <c r="E74" s="71">
        <v>142</v>
      </c>
      <c r="F74" s="72">
        <v>2</v>
      </c>
      <c r="G74" s="27">
        <v>144</v>
      </c>
      <c r="H74" s="27">
        <v>0</v>
      </c>
      <c r="I74" s="53">
        <v>144</v>
      </c>
      <c r="J74" s="139"/>
    </row>
    <row r="75" spans="1:10" ht="23.1" customHeight="1" x14ac:dyDescent="0.15">
      <c r="A75" s="264"/>
      <c r="B75" s="265"/>
      <c r="C75" s="225" t="s">
        <v>75</v>
      </c>
      <c r="D75" s="226"/>
      <c r="E75" s="71">
        <v>47</v>
      </c>
      <c r="F75" s="72">
        <v>0</v>
      </c>
      <c r="G75" s="27">
        <v>47</v>
      </c>
      <c r="H75" s="27">
        <v>0</v>
      </c>
      <c r="I75" s="53">
        <v>47</v>
      </c>
      <c r="J75" s="139"/>
    </row>
    <row r="76" spans="1:10" ht="23.1" customHeight="1" x14ac:dyDescent="0.15">
      <c r="A76" s="269"/>
      <c r="B76" s="270"/>
      <c r="C76" s="227" t="s">
        <v>20</v>
      </c>
      <c r="D76" s="228"/>
      <c r="E76" s="72">
        <v>4433</v>
      </c>
      <c r="F76" s="72">
        <v>35</v>
      </c>
      <c r="G76" s="72">
        <v>4468</v>
      </c>
      <c r="H76" s="72">
        <v>0</v>
      </c>
      <c r="I76" s="53">
        <v>4468</v>
      </c>
      <c r="J76" s="139"/>
    </row>
    <row r="77" spans="1:10" ht="23.1" customHeight="1" x14ac:dyDescent="0.15">
      <c r="A77" s="262" t="s">
        <v>76</v>
      </c>
      <c r="B77" s="263"/>
      <c r="C77" s="225" t="s">
        <v>138</v>
      </c>
      <c r="D77" s="226"/>
      <c r="E77" s="30">
        <v>3857</v>
      </c>
      <c r="F77" s="27">
        <v>0</v>
      </c>
      <c r="G77" s="33" t="s">
        <v>121</v>
      </c>
      <c r="H77" s="33" t="s">
        <v>121</v>
      </c>
      <c r="I77" s="53">
        <v>3857</v>
      </c>
      <c r="J77" s="139"/>
    </row>
    <row r="78" spans="1:10" ht="23.1" customHeight="1" x14ac:dyDescent="0.15">
      <c r="A78" s="264"/>
      <c r="B78" s="265"/>
      <c r="C78" s="225" t="s">
        <v>139</v>
      </c>
      <c r="D78" s="226"/>
      <c r="E78" s="30">
        <v>32458</v>
      </c>
      <c r="F78" s="27">
        <v>620</v>
      </c>
      <c r="G78" s="33" t="s">
        <v>121</v>
      </c>
      <c r="H78" s="33" t="s">
        <v>121</v>
      </c>
      <c r="I78" s="53">
        <v>33078</v>
      </c>
      <c r="J78" s="139"/>
    </row>
    <row r="79" spans="1:10" ht="23.1" customHeight="1" x14ac:dyDescent="0.15">
      <c r="A79" s="264"/>
      <c r="B79" s="265"/>
      <c r="C79" s="225" t="s">
        <v>140</v>
      </c>
      <c r="D79" s="226"/>
      <c r="E79" s="30">
        <v>1125</v>
      </c>
      <c r="F79" s="27">
        <v>12</v>
      </c>
      <c r="G79" s="33" t="s">
        <v>121</v>
      </c>
      <c r="H79" s="33" t="s">
        <v>121</v>
      </c>
      <c r="I79" s="53">
        <v>1137</v>
      </c>
      <c r="J79" s="139"/>
    </row>
    <row r="80" spans="1:10" ht="23.1" customHeight="1" x14ac:dyDescent="0.15">
      <c r="A80" s="264"/>
      <c r="B80" s="265"/>
      <c r="C80" s="231" t="s">
        <v>75</v>
      </c>
      <c r="D80" s="282"/>
      <c r="E80" s="73">
        <v>321</v>
      </c>
      <c r="F80" s="74">
        <v>0</v>
      </c>
      <c r="G80" s="33" t="s">
        <v>121</v>
      </c>
      <c r="H80" s="33" t="s">
        <v>121</v>
      </c>
      <c r="I80" s="138">
        <v>321</v>
      </c>
      <c r="J80" s="139"/>
    </row>
    <row r="81" spans="1:10" ht="23.1" customHeight="1" x14ac:dyDescent="0.15">
      <c r="A81" s="269"/>
      <c r="B81" s="270"/>
      <c r="C81" s="283" t="s">
        <v>20</v>
      </c>
      <c r="D81" s="226"/>
      <c r="E81" s="30">
        <v>37761</v>
      </c>
      <c r="F81" s="27">
        <v>632</v>
      </c>
      <c r="G81" s="33" t="s">
        <v>121</v>
      </c>
      <c r="H81" s="33" t="s">
        <v>121</v>
      </c>
      <c r="I81" s="137">
        <v>38393</v>
      </c>
      <c r="J81" s="139"/>
    </row>
    <row r="82" spans="1:10" ht="23.1" customHeight="1" x14ac:dyDescent="0.15">
      <c r="A82" s="262" t="s">
        <v>79</v>
      </c>
      <c r="B82" s="272"/>
      <c r="C82" s="275" t="s">
        <v>13</v>
      </c>
      <c r="D82" s="276"/>
      <c r="E82" s="30">
        <v>34186</v>
      </c>
      <c r="F82" s="27">
        <v>0</v>
      </c>
      <c r="G82" s="33" t="s">
        <v>121</v>
      </c>
      <c r="H82" s="33" t="s">
        <v>121</v>
      </c>
      <c r="I82" s="137">
        <v>34186</v>
      </c>
      <c r="J82" s="139"/>
    </row>
    <row r="83" spans="1:10" ht="23.1" customHeight="1" x14ac:dyDescent="0.15">
      <c r="A83" s="264"/>
      <c r="B83" s="273"/>
      <c r="C83" s="75"/>
      <c r="D83" s="76" t="s">
        <v>80</v>
      </c>
      <c r="E83" s="77">
        <v>34119</v>
      </c>
      <c r="F83" s="36">
        <v>0</v>
      </c>
      <c r="G83" s="46" t="s">
        <v>121</v>
      </c>
      <c r="H83" s="46" t="s">
        <v>121</v>
      </c>
      <c r="I83" s="53">
        <v>34119</v>
      </c>
      <c r="J83" s="139"/>
    </row>
    <row r="84" spans="1:10" ht="23.1" customHeight="1" x14ac:dyDescent="0.15">
      <c r="A84" s="274"/>
      <c r="B84" s="273"/>
      <c r="C84" s="277" t="s">
        <v>81</v>
      </c>
      <c r="D84" s="276"/>
      <c r="E84" s="30">
        <v>11640</v>
      </c>
      <c r="F84" s="27">
        <v>0</v>
      </c>
      <c r="G84" s="33" t="s">
        <v>121</v>
      </c>
      <c r="H84" s="33" t="s">
        <v>121</v>
      </c>
      <c r="I84" s="137">
        <v>11640</v>
      </c>
      <c r="J84" s="139"/>
    </row>
    <row r="85" spans="1:10" ht="23.1" customHeight="1" x14ac:dyDescent="0.15">
      <c r="A85" s="274"/>
      <c r="B85" s="273"/>
      <c r="C85" s="277" t="s">
        <v>82</v>
      </c>
      <c r="D85" s="276"/>
      <c r="E85" s="30">
        <v>756</v>
      </c>
      <c r="F85" s="27">
        <v>0</v>
      </c>
      <c r="G85" s="33" t="s">
        <v>121</v>
      </c>
      <c r="H85" s="33" t="s">
        <v>121</v>
      </c>
      <c r="I85" s="137">
        <v>756</v>
      </c>
      <c r="J85" s="139"/>
    </row>
    <row r="86" spans="1:10" ht="23.1" customHeight="1" x14ac:dyDescent="0.15">
      <c r="A86" s="274"/>
      <c r="B86" s="273"/>
      <c r="C86" s="275" t="s">
        <v>20</v>
      </c>
      <c r="D86" s="278"/>
      <c r="E86" s="67">
        <v>46582</v>
      </c>
      <c r="F86" s="72">
        <v>0</v>
      </c>
      <c r="G86" s="33" t="s">
        <v>121</v>
      </c>
      <c r="H86" s="78" t="s">
        <v>121</v>
      </c>
      <c r="I86" s="68">
        <v>46582</v>
      </c>
      <c r="J86" s="139"/>
    </row>
    <row r="87" spans="1:10" ht="23.1" customHeight="1" thickBot="1" x14ac:dyDescent="0.2">
      <c r="A87" s="279" t="s">
        <v>83</v>
      </c>
      <c r="B87" s="280"/>
      <c r="C87" s="280"/>
      <c r="D87" s="281"/>
      <c r="E87" s="79">
        <v>337686</v>
      </c>
      <c r="F87" s="80">
        <v>25</v>
      </c>
      <c r="G87" s="46" t="s">
        <v>121</v>
      </c>
      <c r="H87" s="46" t="s">
        <v>121</v>
      </c>
      <c r="I87" s="53">
        <v>337711</v>
      </c>
      <c r="J87" s="139"/>
    </row>
    <row r="88" spans="1:10" ht="23.1" customHeight="1" thickBot="1" x14ac:dyDescent="0.2">
      <c r="A88" s="306" t="s">
        <v>141</v>
      </c>
      <c r="B88" s="307"/>
      <c r="C88" s="307"/>
      <c r="D88" s="308"/>
      <c r="E88" s="81">
        <v>890253</v>
      </c>
      <c r="F88" s="81">
        <v>19786</v>
      </c>
      <c r="G88" s="81">
        <v>909733</v>
      </c>
      <c r="H88" s="81">
        <v>306</v>
      </c>
      <c r="I88" s="82">
        <v>910039</v>
      </c>
      <c r="J88" s="139"/>
    </row>
    <row r="89" spans="1:10" ht="23.1" customHeight="1" thickBot="1" x14ac:dyDescent="0.2">
      <c r="A89" s="306" t="s">
        <v>85</v>
      </c>
      <c r="B89" s="307"/>
      <c r="C89" s="307"/>
      <c r="D89" s="308"/>
      <c r="E89" s="83">
        <v>1614481</v>
      </c>
      <c r="F89" s="83">
        <v>19829</v>
      </c>
      <c r="G89" s="84" t="s">
        <v>121</v>
      </c>
      <c r="H89" s="84" t="s">
        <v>121</v>
      </c>
      <c r="I89" s="82">
        <v>1634310</v>
      </c>
      <c r="J89" s="139"/>
    </row>
    <row r="90" spans="1:10" ht="23.1" customHeight="1" thickBot="1" x14ac:dyDescent="0.2">
      <c r="A90" s="306" t="s">
        <v>86</v>
      </c>
      <c r="B90" s="307"/>
      <c r="C90" s="307"/>
      <c r="D90" s="308"/>
      <c r="E90" s="85" t="s">
        <v>121</v>
      </c>
      <c r="F90" s="84" t="s">
        <v>121</v>
      </c>
      <c r="G90" s="84" t="s">
        <v>121</v>
      </c>
      <c r="H90" s="84" t="s">
        <v>121</v>
      </c>
      <c r="I90" s="82">
        <v>353342</v>
      </c>
      <c r="J90" s="139"/>
    </row>
    <row r="91" spans="1:10" ht="23.1" customHeight="1" thickBot="1" x14ac:dyDescent="0.2">
      <c r="A91" s="306" t="s">
        <v>87</v>
      </c>
      <c r="B91" s="307"/>
      <c r="C91" s="307"/>
      <c r="D91" s="308"/>
      <c r="E91" s="87">
        <v>0.10865676879623708</v>
      </c>
      <c r="F91" s="88"/>
      <c r="G91" s="1"/>
      <c r="H91" s="2"/>
      <c r="I91" s="2"/>
      <c r="J91" s="2"/>
    </row>
    <row r="92" spans="1:10" s="17" customFormat="1" ht="9.9499999999999993" customHeight="1" x14ac:dyDescent="0.15">
      <c r="A92" s="16"/>
      <c r="B92" s="16"/>
      <c r="C92" s="16"/>
      <c r="D92" s="16"/>
      <c r="E92" s="16"/>
      <c r="F92" s="89"/>
      <c r="G92" s="89"/>
      <c r="H92" s="89"/>
      <c r="I92" s="89"/>
    </row>
    <row r="93" spans="1:10" s="17" customFormat="1" ht="17.25" customHeight="1" thickBot="1" x14ac:dyDescent="0.2">
      <c r="A93" s="90" t="s">
        <v>88</v>
      </c>
      <c r="C93" s="90"/>
      <c r="D93" s="90"/>
      <c r="E93" s="91"/>
      <c r="F93" s="91"/>
      <c r="G93" s="91"/>
      <c r="H93" s="91"/>
      <c r="I93" s="92"/>
    </row>
    <row r="94" spans="1:10" s="17" customFormat="1" ht="18.75" customHeight="1" thickBot="1" x14ac:dyDescent="0.2">
      <c r="A94" s="287" t="s">
        <v>145</v>
      </c>
      <c r="B94" s="288"/>
      <c r="C94" s="288"/>
      <c r="D94" s="289"/>
      <c r="E94" s="155" t="s">
        <v>8</v>
      </c>
      <c r="F94" s="94" t="s">
        <v>9</v>
      </c>
      <c r="G94" s="94" t="s">
        <v>10</v>
      </c>
      <c r="H94" s="94" t="s">
        <v>11</v>
      </c>
      <c r="I94" s="95" t="s">
        <v>132</v>
      </c>
      <c r="J94" s="96"/>
    </row>
    <row r="95" spans="1:10" s="17" customFormat="1" ht="23.1" customHeight="1" thickBot="1" x14ac:dyDescent="0.2">
      <c r="A95" s="309" t="s">
        <v>138</v>
      </c>
      <c r="B95" s="310"/>
      <c r="C95" s="97" t="s">
        <v>144</v>
      </c>
      <c r="D95" s="98" t="s">
        <v>15</v>
      </c>
      <c r="E95" s="99">
        <v>0</v>
      </c>
      <c r="F95" s="100">
        <v>0</v>
      </c>
      <c r="G95" s="100">
        <v>0</v>
      </c>
      <c r="H95" s="101" t="s">
        <v>24</v>
      </c>
      <c r="I95" s="86">
        <v>0</v>
      </c>
    </row>
    <row r="96" spans="1:10" s="17" customFormat="1" ht="23.1" customHeight="1" thickBot="1" x14ac:dyDescent="0.2">
      <c r="A96" s="284" t="s">
        <v>139</v>
      </c>
      <c r="B96" s="285"/>
      <c r="C96" s="286"/>
      <c r="D96" s="98" t="s">
        <v>18</v>
      </c>
      <c r="E96" s="99">
        <v>309654</v>
      </c>
      <c r="F96" s="100">
        <v>2626</v>
      </c>
      <c r="G96" s="100">
        <v>312280</v>
      </c>
      <c r="H96" s="101" t="s">
        <v>121</v>
      </c>
      <c r="I96" s="102">
        <v>312280</v>
      </c>
    </row>
    <row r="97" spans="1:10" s="17" customFormat="1" ht="9.75" customHeight="1" x14ac:dyDescent="0.15">
      <c r="A97" s="103"/>
      <c r="B97" s="103"/>
      <c r="C97" s="103"/>
      <c r="D97" s="103"/>
      <c r="E97" s="103"/>
      <c r="F97" s="103"/>
      <c r="G97" s="103"/>
      <c r="H97" s="103"/>
      <c r="I97" s="103"/>
    </row>
    <row r="98" spans="1:10" s="17" customFormat="1" ht="17.25" customHeight="1" thickBot="1" x14ac:dyDescent="0.2">
      <c r="A98" s="90" t="s">
        <v>94</v>
      </c>
      <c r="C98" s="90"/>
      <c r="D98" s="90"/>
      <c r="E98" s="91"/>
      <c r="F98" s="91"/>
      <c r="G98" s="91"/>
      <c r="H98" s="91"/>
      <c r="I98" s="92"/>
    </row>
    <row r="99" spans="1:10" s="17" customFormat="1" ht="18.75" customHeight="1" thickBot="1" x14ac:dyDescent="0.2">
      <c r="A99" s="287" t="s">
        <v>145</v>
      </c>
      <c r="B99" s="288"/>
      <c r="C99" s="288"/>
      <c r="D99" s="289"/>
      <c r="E99" s="155" t="s">
        <v>8</v>
      </c>
      <c r="F99" s="94" t="s">
        <v>9</v>
      </c>
      <c r="G99" s="94" t="s">
        <v>10</v>
      </c>
      <c r="H99" s="94" t="s">
        <v>11</v>
      </c>
      <c r="I99" s="94" t="s">
        <v>132</v>
      </c>
      <c r="J99" s="146"/>
    </row>
    <row r="100" spans="1:10" s="17" customFormat="1" ht="23.1" customHeight="1" x14ac:dyDescent="0.15">
      <c r="A100" s="290" t="s">
        <v>13</v>
      </c>
      <c r="B100" s="291"/>
      <c r="C100" s="296" t="s">
        <v>144</v>
      </c>
      <c r="D100" s="158" t="s">
        <v>15</v>
      </c>
      <c r="E100" s="105">
        <v>109914</v>
      </c>
      <c r="F100" s="106">
        <v>0</v>
      </c>
      <c r="G100" s="106">
        <v>109898</v>
      </c>
      <c r="H100" s="106">
        <v>16</v>
      </c>
      <c r="I100" s="140">
        <v>109914</v>
      </c>
      <c r="J100" s="142"/>
    </row>
    <row r="101" spans="1:10" s="17" customFormat="1" ht="23.1" customHeight="1" x14ac:dyDescent="0.15">
      <c r="A101" s="292"/>
      <c r="B101" s="293"/>
      <c r="C101" s="297"/>
      <c r="D101" s="150" t="s">
        <v>146</v>
      </c>
      <c r="E101" s="35">
        <v>1062</v>
      </c>
      <c r="F101" s="35">
        <v>0</v>
      </c>
      <c r="G101" s="35">
        <v>1062</v>
      </c>
      <c r="H101" s="35">
        <v>0</v>
      </c>
      <c r="I101" s="48">
        <v>1062</v>
      </c>
      <c r="J101" s="143"/>
    </row>
    <row r="102" spans="1:10" s="17" customFormat="1" ht="23.1" customHeight="1" thickBot="1" x14ac:dyDescent="0.2">
      <c r="A102" s="294"/>
      <c r="B102" s="295"/>
      <c r="C102" s="298" t="s">
        <v>20</v>
      </c>
      <c r="D102" s="258"/>
      <c r="E102" s="56">
        <v>110976</v>
      </c>
      <c r="F102" s="107">
        <v>0</v>
      </c>
      <c r="G102" s="107">
        <v>110960</v>
      </c>
      <c r="H102" s="107">
        <v>16</v>
      </c>
      <c r="I102" s="57">
        <v>110976</v>
      </c>
      <c r="J102" s="142"/>
    </row>
    <row r="103" spans="1:10" s="17" customFormat="1" ht="23.1" customHeight="1" x14ac:dyDescent="0.15">
      <c r="A103" s="299" t="s">
        <v>139</v>
      </c>
      <c r="B103" s="300"/>
      <c r="C103" s="301"/>
      <c r="D103" s="158" t="s">
        <v>18</v>
      </c>
      <c r="E103" s="105">
        <v>720986</v>
      </c>
      <c r="F103" s="106">
        <v>9897</v>
      </c>
      <c r="G103" s="106">
        <v>730621</v>
      </c>
      <c r="H103" s="106">
        <v>262</v>
      </c>
      <c r="I103" s="140">
        <v>730883</v>
      </c>
      <c r="J103" s="142"/>
    </row>
    <row r="104" spans="1:10" s="17" customFormat="1" ht="23.1" customHeight="1" x14ac:dyDescent="0.15">
      <c r="A104" s="199"/>
      <c r="B104" s="200"/>
      <c r="C104" s="302"/>
      <c r="D104" s="108" t="s">
        <v>19</v>
      </c>
      <c r="E104" s="47">
        <v>304844</v>
      </c>
      <c r="F104" s="109">
        <v>12348</v>
      </c>
      <c r="G104" s="109">
        <v>317164</v>
      </c>
      <c r="H104" s="110">
        <v>28</v>
      </c>
      <c r="I104" s="141">
        <v>317192</v>
      </c>
      <c r="J104" s="142"/>
    </row>
    <row r="105" spans="1:10" s="17" customFormat="1" ht="23.1" customHeight="1" thickBot="1" x14ac:dyDescent="0.2">
      <c r="A105" s="303"/>
      <c r="B105" s="304"/>
      <c r="C105" s="305"/>
      <c r="D105" s="111" t="s">
        <v>22</v>
      </c>
      <c r="E105" s="56">
        <v>1025830</v>
      </c>
      <c r="F105" s="107">
        <v>22245</v>
      </c>
      <c r="G105" s="107">
        <v>1047785</v>
      </c>
      <c r="H105" s="112">
        <v>290</v>
      </c>
      <c r="I105" s="57">
        <v>1048075</v>
      </c>
      <c r="J105" s="142"/>
    </row>
    <row r="106" spans="1:10" s="17" customFormat="1" ht="23.1" customHeight="1" thickBot="1" x14ac:dyDescent="0.2">
      <c r="A106" s="284" t="s">
        <v>141</v>
      </c>
      <c r="B106" s="285"/>
      <c r="C106" s="285"/>
      <c r="D106" s="319"/>
      <c r="E106" s="81">
        <v>1199907</v>
      </c>
      <c r="F106" s="81">
        <v>22412</v>
      </c>
      <c r="G106" s="81">
        <v>1222013</v>
      </c>
      <c r="H106" s="81">
        <v>306</v>
      </c>
      <c r="I106" s="82">
        <v>1222319</v>
      </c>
      <c r="J106" s="142"/>
    </row>
    <row r="107" spans="1:10" s="17" customFormat="1" ht="23.1" customHeight="1" thickBot="1" x14ac:dyDescent="0.2">
      <c r="A107" s="284" t="s">
        <v>85</v>
      </c>
      <c r="B107" s="285"/>
      <c r="C107" s="285"/>
      <c r="D107" s="319"/>
      <c r="E107" s="83">
        <v>1924135</v>
      </c>
      <c r="F107" s="83">
        <v>22455</v>
      </c>
      <c r="G107" s="84" t="s">
        <v>121</v>
      </c>
      <c r="H107" s="84" t="s">
        <v>121</v>
      </c>
      <c r="I107" s="82">
        <v>1946590</v>
      </c>
      <c r="J107" s="142"/>
    </row>
    <row r="108" spans="1:10" s="17" customFormat="1" ht="23.1" customHeight="1" thickBot="1" x14ac:dyDescent="0.2">
      <c r="A108" s="284" t="s">
        <v>98</v>
      </c>
      <c r="B108" s="285"/>
      <c r="C108" s="285"/>
      <c r="D108" s="319"/>
      <c r="E108" s="113">
        <v>0.69735753643584664</v>
      </c>
      <c r="F108" s="103"/>
      <c r="G108" s="103"/>
      <c r="H108" s="103"/>
      <c r="I108" s="103"/>
    </row>
    <row r="109" spans="1:10" s="17" customFormat="1" ht="21.95" customHeight="1" x14ac:dyDescent="0.15">
      <c r="A109" s="114"/>
      <c r="B109" s="114"/>
      <c r="C109" s="115"/>
      <c r="D109" s="115"/>
      <c r="E109" s="115"/>
      <c r="F109" s="115"/>
      <c r="G109" s="115"/>
      <c r="H109" s="115"/>
      <c r="I109" s="115"/>
    </row>
    <row r="110" spans="1:10" s="17" customFormat="1" ht="21.95" customHeight="1" x14ac:dyDescent="0.15">
      <c r="A110" s="114"/>
      <c r="B110" s="114"/>
      <c r="C110" s="115"/>
      <c r="D110" s="115"/>
      <c r="E110" s="115"/>
      <c r="F110" s="115"/>
      <c r="G110" s="115"/>
      <c r="H110" s="115"/>
      <c r="I110" s="115"/>
    </row>
    <row r="111" spans="1:10" s="17" customFormat="1" ht="21.95" hidden="1" customHeight="1" x14ac:dyDescent="0.15">
      <c r="A111" s="114"/>
      <c r="B111" s="114"/>
      <c r="C111" s="115"/>
      <c r="D111" s="115"/>
      <c r="E111" s="115"/>
      <c r="F111" s="115"/>
      <c r="G111" s="115"/>
      <c r="H111" s="115"/>
      <c r="I111" s="115"/>
    </row>
    <row r="112" spans="1:10" s="17" customFormat="1" ht="21.95" hidden="1" customHeight="1" x14ac:dyDescent="0.15">
      <c r="A112" s="114"/>
      <c r="B112" s="114"/>
      <c r="C112" s="115"/>
      <c r="D112" s="115"/>
      <c r="E112" s="115"/>
      <c r="F112" s="115"/>
      <c r="G112" s="115"/>
      <c r="H112" s="115"/>
      <c r="I112" s="115"/>
    </row>
    <row r="113" spans="1:10" s="17" customFormat="1" ht="21.95" hidden="1" customHeight="1" x14ac:dyDescent="0.15">
      <c r="A113" s="114"/>
      <c r="B113" s="114"/>
      <c r="C113" s="115"/>
      <c r="D113" s="115"/>
      <c r="E113" s="115"/>
      <c r="F113" s="115"/>
      <c r="G113" s="115"/>
      <c r="H113" s="115"/>
      <c r="I113" s="115"/>
    </row>
    <row r="114" spans="1:10" ht="9.75" hidden="1" customHeight="1" x14ac:dyDescent="0.15">
      <c r="A114" s="116"/>
      <c r="B114" s="116"/>
      <c r="C114" s="116"/>
      <c r="D114" s="116"/>
      <c r="E114" s="116"/>
      <c r="F114" s="116"/>
      <c r="G114" s="116"/>
      <c r="H114" s="116"/>
      <c r="I114" s="116"/>
      <c r="J114" s="1"/>
    </row>
    <row r="115" spans="1:10" ht="28.5" x14ac:dyDescent="0.3">
      <c r="A115" s="320" t="s">
        <v>161</v>
      </c>
      <c r="B115" s="320"/>
      <c r="C115" s="320"/>
      <c r="D115" s="320"/>
      <c r="E115" s="320"/>
      <c r="F115" s="320"/>
      <c r="G115" s="320"/>
      <c r="H115" s="320"/>
      <c r="I115" s="320"/>
      <c r="J115" s="1"/>
    </row>
    <row r="116" spans="1:10" ht="12.75" customHeight="1" x14ac:dyDescent="0.3">
      <c r="A116" s="61"/>
      <c r="B116" s="61"/>
      <c r="C116" s="61"/>
      <c r="D116" s="61"/>
      <c r="E116" s="61"/>
      <c r="F116" s="61"/>
      <c r="G116" s="61"/>
      <c r="H116" s="61"/>
      <c r="I116" s="61"/>
      <c r="J116" s="1"/>
    </row>
    <row r="117" spans="1:10" ht="15.75" customHeight="1" x14ac:dyDescent="0.2">
      <c r="A117" s="62"/>
      <c r="B117" s="63"/>
      <c r="C117" s="63"/>
      <c r="D117" s="2"/>
      <c r="E117" s="2"/>
      <c r="F117" s="7"/>
      <c r="G117" s="7"/>
      <c r="H117" s="8"/>
      <c r="I117" s="259" t="s">
        <v>1</v>
      </c>
      <c r="J117" s="1"/>
    </row>
    <row r="118" spans="1:10" ht="23.25" customHeight="1" x14ac:dyDescent="0.15">
      <c r="A118" s="260" t="s">
        <v>179</v>
      </c>
      <c r="B118" s="261"/>
      <c r="C118" s="261"/>
      <c r="D118" s="261"/>
      <c r="E118" s="261"/>
      <c r="F118" s="261"/>
      <c r="G118" s="261"/>
      <c r="H118" s="261"/>
      <c r="I118" s="259"/>
      <c r="J118" s="1"/>
    </row>
    <row r="119" spans="1:10" ht="20.25" customHeight="1" x14ac:dyDescent="0.15">
      <c r="A119" s="64" t="s">
        <v>163</v>
      </c>
      <c r="B119" s="65"/>
      <c r="C119" s="65"/>
      <c r="D119" s="65"/>
      <c r="E119" s="10"/>
      <c r="F119" s="11"/>
      <c r="G119" s="11"/>
      <c r="H119" s="11"/>
      <c r="I119" s="13"/>
      <c r="J119" s="1"/>
    </row>
    <row r="120" spans="1:10" s="17" customFormat="1" ht="9.9499999999999993" customHeight="1" x14ac:dyDescent="0.15"/>
    <row r="121" spans="1:10" s="17" customFormat="1" ht="19.5" customHeight="1" thickBot="1" x14ac:dyDescent="0.2">
      <c r="A121" s="90" t="s">
        <v>100</v>
      </c>
      <c r="J121" s="96"/>
    </row>
    <row r="122" spans="1:10" s="17" customFormat="1" ht="18.75" customHeight="1" thickBot="1" x14ac:dyDescent="0.2">
      <c r="A122" s="287" t="s">
        <v>145</v>
      </c>
      <c r="B122" s="288"/>
      <c r="C122" s="288"/>
      <c r="D122" s="289"/>
      <c r="E122" s="155" t="s">
        <v>8</v>
      </c>
      <c r="F122" s="94" t="s">
        <v>9</v>
      </c>
      <c r="G122" s="94" t="s">
        <v>10</v>
      </c>
      <c r="H122" s="94" t="s">
        <v>11</v>
      </c>
      <c r="I122" s="94" t="s">
        <v>132</v>
      </c>
      <c r="J122" s="146"/>
    </row>
    <row r="123" spans="1:10" s="17" customFormat="1" ht="18.95" customHeight="1" x14ac:dyDescent="0.15">
      <c r="A123" s="311" t="s">
        <v>33</v>
      </c>
      <c r="B123" s="312"/>
      <c r="C123" s="313"/>
      <c r="D123" s="314"/>
      <c r="E123" s="105">
        <v>444084</v>
      </c>
      <c r="F123" s="105">
        <v>3</v>
      </c>
      <c r="G123" s="117" t="s">
        <v>121</v>
      </c>
      <c r="H123" s="117" t="s">
        <v>121</v>
      </c>
      <c r="I123" s="145">
        <v>444087</v>
      </c>
      <c r="J123" s="146"/>
    </row>
    <row r="124" spans="1:10" s="17" customFormat="1" ht="18.75" customHeight="1" x14ac:dyDescent="0.15">
      <c r="A124" s="315"/>
      <c r="B124" s="316"/>
      <c r="C124" s="204" t="s">
        <v>101</v>
      </c>
      <c r="D124" s="203"/>
      <c r="E124" s="35">
        <v>669</v>
      </c>
      <c r="F124" s="36">
        <v>0</v>
      </c>
      <c r="G124" s="46" t="s">
        <v>121</v>
      </c>
      <c r="H124" s="46" t="s">
        <v>121</v>
      </c>
      <c r="I124" s="53">
        <v>669</v>
      </c>
      <c r="J124" s="146"/>
    </row>
    <row r="125" spans="1:10" s="17" customFormat="1" ht="18.95" customHeight="1" thickBot="1" x14ac:dyDescent="0.2">
      <c r="A125" s="317"/>
      <c r="B125" s="318"/>
      <c r="C125" s="298" t="s">
        <v>102</v>
      </c>
      <c r="D125" s="258"/>
      <c r="E125" s="112">
        <v>443415</v>
      </c>
      <c r="F125" s="112">
        <v>3</v>
      </c>
      <c r="G125" s="58" t="s">
        <v>121</v>
      </c>
      <c r="H125" s="58" t="s">
        <v>121</v>
      </c>
      <c r="I125" s="56">
        <v>443418</v>
      </c>
      <c r="J125" s="146"/>
    </row>
    <row r="126" spans="1:10" s="17" customFormat="1" ht="9.75" customHeight="1" x14ac:dyDescent="0.15">
      <c r="A126" s="103"/>
      <c r="B126" s="103"/>
      <c r="C126" s="103"/>
      <c r="D126" s="103"/>
      <c r="E126" s="103"/>
      <c r="F126" s="103"/>
      <c r="G126" s="103"/>
      <c r="H126" s="103"/>
      <c r="I126" s="103"/>
    </row>
    <row r="127" spans="1:10" ht="18" customHeight="1" thickBot="1" x14ac:dyDescent="0.2">
      <c r="A127" s="118" t="s">
        <v>158</v>
      </c>
      <c r="B127" s="118"/>
      <c r="C127" s="118"/>
      <c r="D127" s="103"/>
      <c r="E127" s="116"/>
      <c r="F127" s="116"/>
      <c r="G127" s="116"/>
      <c r="H127" s="116"/>
      <c r="I127" s="119"/>
      <c r="J127" s="1"/>
    </row>
    <row r="128" spans="1:10" ht="21.95" customHeight="1" x14ac:dyDescent="0.15">
      <c r="A128" s="120"/>
      <c r="B128" s="121"/>
      <c r="C128" s="329" t="s">
        <v>104</v>
      </c>
      <c r="D128" s="330"/>
      <c r="E128" s="331" t="s">
        <v>105</v>
      </c>
      <c r="F128" s="329" t="s">
        <v>106</v>
      </c>
      <c r="G128" s="330"/>
      <c r="H128" s="333" t="s">
        <v>20</v>
      </c>
      <c r="I128" s="334"/>
      <c r="J128" s="1"/>
    </row>
    <row r="129" spans="1:9" ht="21.95" customHeight="1" thickBot="1" x14ac:dyDescent="0.2">
      <c r="A129" s="122"/>
      <c r="B129" s="123"/>
      <c r="C129" s="124" t="s">
        <v>107</v>
      </c>
      <c r="D129" s="125" t="s">
        <v>108</v>
      </c>
      <c r="E129" s="332"/>
      <c r="F129" s="126" t="s">
        <v>107</v>
      </c>
      <c r="G129" s="127" t="s">
        <v>108</v>
      </c>
      <c r="H129" s="335"/>
      <c r="I129" s="336"/>
    </row>
    <row r="130" spans="1:9" ht="21.95" customHeight="1" x14ac:dyDescent="0.15">
      <c r="A130" s="337" t="s">
        <v>109</v>
      </c>
      <c r="B130" s="338"/>
      <c r="C130" s="128">
        <v>1117243</v>
      </c>
      <c r="D130" s="129">
        <v>85521</v>
      </c>
      <c r="E130" s="130">
        <v>12862</v>
      </c>
      <c r="F130" s="128">
        <v>379</v>
      </c>
      <c r="G130" s="129">
        <v>1</v>
      </c>
      <c r="H130" s="339">
        <v>1216006</v>
      </c>
      <c r="I130" s="340"/>
    </row>
    <row r="131" spans="1:9" ht="21.95" customHeight="1" thickBot="1" x14ac:dyDescent="0.2">
      <c r="A131" s="321" t="s">
        <v>110</v>
      </c>
      <c r="B131" s="322"/>
      <c r="C131" s="131">
        <v>186</v>
      </c>
      <c r="D131" s="132">
        <v>0</v>
      </c>
      <c r="E131" s="133">
        <v>0</v>
      </c>
      <c r="F131" s="131">
        <v>0</v>
      </c>
      <c r="G131" s="132">
        <v>0</v>
      </c>
      <c r="H131" s="323">
        <v>186</v>
      </c>
      <c r="I131" s="324"/>
    </row>
    <row r="132" spans="1:9" ht="21.95" customHeight="1" thickBot="1" x14ac:dyDescent="0.2">
      <c r="A132" s="325" t="s">
        <v>111</v>
      </c>
      <c r="B132" s="326"/>
      <c r="C132" s="134">
        <v>7103816800</v>
      </c>
      <c r="D132" s="135">
        <v>445955000</v>
      </c>
      <c r="E132" s="134">
        <v>65460100</v>
      </c>
      <c r="F132" s="136">
        <v>1099100</v>
      </c>
      <c r="G132" s="86">
        <v>4400</v>
      </c>
      <c r="H132" s="327">
        <v>7616335400</v>
      </c>
      <c r="I132" s="328"/>
    </row>
    <row r="133" spans="1:9" s="17" customFormat="1" ht="21.95" customHeight="1" x14ac:dyDescent="0.15">
      <c r="A133" s="114"/>
      <c r="B133" s="114"/>
      <c r="C133" s="115"/>
      <c r="D133" s="115"/>
      <c r="E133" s="115"/>
      <c r="F133" s="115"/>
      <c r="G133" s="115"/>
      <c r="H133" s="115"/>
      <c r="I133" s="115"/>
    </row>
    <row r="134" spans="1:9" s="17" customFormat="1" ht="21.95" customHeight="1" x14ac:dyDescent="0.15">
      <c r="A134" s="114"/>
      <c r="B134" s="114"/>
      <c r="C134" s="115"/>
      <c r="D134" s="115"/>
      <c r="E134" s="115"/>
      <c r="F134" s="115"/>
      <c r="G134" s="115"/>
      <c r="H134" s="115"/>
      <c r="I134" s="115"/>
    </row>
    <row r="135" spans="1:9" s="17" customFormat="1" ht="21.95" customHeight="1" x14ac:dyDescent="0.15">
      <c r="A135" s="114"/>
      <c r="B135" s="114"/>
      <c r="C135" s="115"/>
      <c r="D135" s="115"/>
      <c r="E135" s="115"/>
      <c r="F135" s="115"/>
      <c r="G135" s="115"/>
      <c r="H135" s="115"/>
      <c r="I135" s="115"/>
    </row>
    <row r="136" spans="1:9" s="17" customFormat="1" ht="21.95" customHeight="1" x14ac:dyDescent="0.15">
      <c r="A136" s="114"/>
      <c r="B136" s="114"/>
      <c r="C136" s="115"/>
      <c r="D136" s="115"/>
      <c r="E136" s="115"/>
      <c r="F136" s="115"/>
      <c r="G136" s="115"/>
      <c r="H136" s="115"/>
      <c r="I136" s="115"/>
    </row>
    <row r="137" spans="1:9" s="17" customFormat="1" ht="21.95" customHeight="1" x14ac:dyDescent="0.15">
      <c r="A137" s="114"/>
      <c r="B137" s="114"/>
      <c r="C137" s="115"/>
      <c r="D137" s="115"/>
      <c r="E137" s="115"/>
      <c r="F137" s="115"/>
      <c r="G137" s="115"/>
      <c r="H137" s="115"/>
      <c r="I137" s="115"/>
    </row>
    <row r="138" spans="1:9" s="17" customFormat="1" ht="21.95" customHeight="1" x14ac:dyDescent="0.15">
      <c r="A138" s="114"/>
      <c r="B138" s="114"/>
      <c r="C138" s="115"/>
      <c r="D138" s="115"/>
      <c r="E138" s="115"/>
      <c r="F138" s="115"/>
      <c r="G138" s="115"/>
      <c r="H138" s="115"/>
      <c r="I138" s="115"/>
    </row>
    <row r="139" spans="1:9" s="17" customFormat="1" ht="21.95" customHeight="1" x14ac:dyDescent="0.15">
      <c r="A139" s="114"/>
      <c r="B139" s="114"/>
      <c r="C139" s="115"/>
      <c r="D139" s="115"/>
      <c r="E139" s="115"/>
      <c r="F139" s="115"/>
      <c r="G139" s="115"/>
      <c r="H139" s="115"/>
      <c r="I139" s="115"/>
    </row>
    <row r="140" spans="1:9" s="17" customFormat="1" ht="21.95" customHeight="1" x14ac:dyDescent="0.15">
      <c r="A140" s="114"/>
      <c r="B140" s="114"/>
      <c r="C140" s="115"/>
      <c r="D140" s="115"/>
      <c r="E140" s="115"/>
      <c r="F140" s="115"/>
      <c r="G140" s="115"/>
      <c r="H140" s="115"/>
      <c r="I140" s="115"/>
    </row>
    <row r="141" spans="1:9" s="17" customFormat="1" ht="21.95" customHeight="1" x14ac:dyDescent="0.15">
      <c r="A141" s="114"/>
      <c r="B141" s="114"/>
      <c r="C141" s="115"/>
      <c r="D141" s="115"/>
      <c r="E141" s="115"/>
      <c r="F141" s="115"/>
      <c r="G141" s="115"/>
      <c r="H141" s="115"/>
      <c r="I141" s="115"/>
    </row>
    <row r="142" spans="1:9" s="17" customFormat="1" ht="21.95" customHeight="1" x14ac:dyDescent="0.15">
      <c r="A142" s="114"/>
      <c r="B142" s="114"/>
      <c r="C142" s="115"/>
      <c r="D142" s="115"/>
      <c r="E142" s="115"/>
      <c r="F142" s="115"/>
      <c r="G142" s="115"/>
      <c r="H142" s="115"/>
      <c r="I142" s="115"/>
    </row>
    <row r="143" spans="1:9" s="17" customFormat="1" ht="21.95" customHeight="1" x14ac:dyDescent="0.15">
      <c r="A143" s="114"/>
      <c r="B143" s="114"/>
      <c r="C143" s="115"/>
      <c r="D143" s="115"/>
      <c r="E143" s="115"/>
      <c r="F143" s="115"/>
      <c r="G143" s="115"/>
      <c r="H143" s="115"/>
      <c r="I143" s="115"/>
    </row>
    <row r="144" spans="1:9" s="17" customFormat="1" ht="21.95" customHeight="1" x14ac:dyDescent="0.15">
      <c r="A144" s="114"/>
      <c r="B144" s="114"/>
      <c r="C144" s="115"/>
      <c r="D144" s="115"/>
      <c r="E144" s="115"/>
      <c r="F144" s="115"/>
      <c r="G144" s="115"/>
      <c r="H144" s="115"/>
      <c r="I144" s="115"/>
    </row>
    <row r="145" spans="1:9" s="17" customFormat="1" ht="21.95" customHeight="1" x14ac:dyDescent="0.15">
      <c r="A145" s="114"/>
      <c r="B145" s="114"/>
      <c r="C145" s="115"/>
      <c r="D145" s="115"/>
      <c r="E145" s="115"/>
      <c r="F145" s="115"/>
      <c r="G145" s="115"/>
      <c r="H145" s="115"/>
      <c r="I145" s="115"/>
    </row>
    <row r="146" spans="1:9" s="17" customFormat="1" ht="21.95" customHeight="1" x14ac:dyDescent="0.15">
      <c r="A146" s="114"/>
      <c r="B146" s="114"/>
      <c r="C146" s="115"/>
      <c r="D146" s="115"/>
      <c r="E146" s="115"/>
      <c r="F146" s="115"/>
      <c r="G146" s="115"/>
      <c r="H146" s="115"/>
      <c r="I146" s="115"/>
    </row>
    <row r="147" spans="1:9" s="17" customFormat="1" ht="21.95" customHeight="1" x14ac:dyDescent="0.15">
      <c r="A147" s="114"/>
      <c r="B147" s="114"/>
      <c r="C147" s="115"/>
      <c r="D147" s="115"/>
      <c r="E147" s="115"/>
      <c r="F147" s="115"/>
      <c r="G147" s="115"/>
      <c r="H147" s="115"/>
      <c r="I147" s="115"/>
    </row>
    <row r="148" spans="1:9" s="17" customFormat="1" ht="21.95" customHeight="1" x14ac:dyDescent="0.15">
      <c r="A148" s="114"/>
      <c r="B148" s="114"/>
      <c r="C148" s="115"/>
      <c r="D148" s="115"/>
      <c r="E148" s="115"/>
      <c r="F148" s="115"/>
      <c r="G148" s="115"/>
      <c r="H148" s="115"/>
      <c r="I148" s="115"/>
    </row>
    <row r="149" spans="1:9" s="17" customFormat="1" ht="21.95" customHeight="1" x14ac:dyDescent="0.15">
      <c r="A149" s="114"/>
      <c r="B149" s="114"/>
      <c r="C149" s="115"/>
      <c r="D149" s="115"/>
      <c r="E149" s="115"/>
      <c r="F149" s="115"/>
      <c r="G149" s="115"/>
      <c r="H149" s="115"/>
      <c r="I149" s="115"/>
    </row>
    <row r="150" spans="1:9" s="17" customFormat="1" ht="21.95" customHeight="1" x14ac:dyDescent="0.15">
      <c r="A150" s="114"/>
      <c r="B150" s="114"/>
      <c r="C150" s="115"/>
      <c r="D150" s="115"/>
      <c r="E150" s="115"/>
      <c r="F150" s="115"/>
      <c r="G150" s="115"/>
      <c r="H150" s="115"/>
      <c r="I150" s="115"/>
    </row>
    <row r="151" spans="1:9" s="17" customFormat="1" ht="21.95" customHeight="1" x14ac:dyDescent="0.15">
      <c r="A151" s="114"/>
      <c r="B151" s="114"/>
      <c r="C151" s="115"/>
      <c r="D151" s="115"/>
      <c r="E151" s="115"/>
      <c r="F151" s="115"/>
      <c r="G151" s="115"/>
      <c r="H151" s="115"/>
      <c r="I151" s="115"/>
    </row>
    <row r="152" spans="1:9" s="17" customFormat="1" ht="21.95" customHeight="1" x14ac:dyDescent="0.15">
      <c r="A152" s="114"/>
      <c r="B152" s="114"/>
      <c r="C152" s="115"/>
      <c r="D152" s="115"/>
      <c r="E152" s="115"/>
      <c r="F152" s="115"/>
      <c r="G152" s="115"/>
      <c r="H152" s="115"/>
      <c r="I152" s="115"/>
    </row>
    <row r="153" spans="1:9" s="17" customFormat="1" ht="21.95" customHeight="1" x14ac:dyDescent="0.15">
      <c r="A153" s="114"/>
      <c r="B153" s="114"/>
      <c r="C153" s="115"/>
      <c r="D153" s="115"/>
      <c r="E153" s="115"/>
      <c r="F153" s="115"/>
      <c r="G153" s="115"/>
      <c r="H153" s="115"/>
      <c r="I153" s="115"/>
    </row>
    <row r="154" spans="1:9" s="17" customFormat="1" ht="21.95" customHeight="1" x14ac:dyDescent="0.15">
      <c r="A154" s="114"/>
      <c r="B154" s="114"/>
      <c r="C154" s="115"/>
      <c r="D154" s="115"/>
      <c r="E154" s="115"/>
      <c r="F154" s="115"/>
      <c r="G154" s="115"/>
      <c r="H154" s="115"/>
      <c r="I154" s="115"/>
    </row>
    <row r="155" spans="1:9" s="17" customFormat="1" ht="21.95" customHeight="1" x14ac:dyDescent="0.15">
      <c r="A155" s="114"/>
      <c r="B155" s="114"/>
      <c r="C155" s="115"/>
      <c r="D155" s="115"/>
      <c r="E155" s="115"/>
      <c r="F155" s="115"/>
      <c r="G155" s="115"/>
      <c r="H155" s="115"/>
      <c r="I155" s="115"/>
    </row>
    <row r="156" spans="1:9" s="17" customFormat="1" ht="21.95" customHeight="1" x14ac:dyDescent="0.15">
      <c r="A156" s="114"/>
      <c r="B156" s="114"/>
      <c r="C156" s="115"/>
      <c r="D156" s="115"/>
      <c r="E156" s="115"/>
      <c r="F156" s="115"/>
      <c r="G156" s="115"/>
      <c r="H156" s="115"/>
      <c r="I156" s="115"/>
    </row>
    <row r="157" spans="1:9" s="17" customFormat="1" ht="21.95" customHeight="1" x14ac:dyDescent="0.15">
      <c r="A157" s="114"/>
      <c r="B157" s="114"/>
      <c r="C157" s="115"/>
      <c r="D157" s="115"/>
      <c r="E157" s="115"/>
      <c r="F157" s="115"/>
      <c r="G157" s="115"/>
      <c r="H157" s="115"/>
      <c r="I157" s="115"/>
    </row>
    <row r="158" spans="1:9" s="17" customFormat="1" ht="21.95" customHeight="1" x14ac:dyDescent="0.15">
      <c r="A158" s="114"/>
      <c r="B158" s="114"/>
      <c r="C158" s="115"/>
      <c r="D158" s="115"/>
      <c r="E158" s="115"/>
      <c r="F158" s="115"/>
      <c r="G158" s="115"/>
      <c r="H158" s="115"/>
      <c r="I158" s="115"/>
    </row>
    <row r="159" spans="1:9" s="17" customFormat="1" ht="21.95" customHeight="1" x14ac:dyDescent="0.15">
      <c r="A159" s="114"/>
      <c r="B159" s="114"/>
      <c r="C159" s="115"/>
      <c r="D159" s="115"/>
      <c r="E159" s="115"/>
      <c r="F159" s="115"/>
      <c r="G159" s="115"/>
      <c r="H159" s="115"/>
      <c r="I159" s="115"/>
    </row>
    <row r="160" spans="1:9" s="17" customFormat="1" ht="21.95" customHeight="1" x14ac:dyDescent="0.15">
      <c r="A160" s="114"/>
      <c r="B160" s="114"/>
      <c r="C160" s="115"/>
      <c r="D160" s="115"/>
      <c r="E160" s="115"/>
      <c r="F160" s="115"/>
      <c r="G160" s="115"/>
      <c r="H160" s="115"/>
      <c r="I160" s="115"/>
    </row>
    <row r="161" spans="1:9" s="17" customFormat="1" ht="21.95" customHeight="1" x14ac:dyDescent="0.15">
      <c r="A161" s="114"/>
      <c r="B161" s="114"/>
      <c r="C161" s="115"/>
      <c r="D161" s="115"/>
      <c r="E161" s="115"/>
      <c r="F161" s="115"/>
      <c r="G161" s="115"/>
      <c r="H161" s="115"/>
      <c r="I161" s="115"/>
    </row>
    <row r="162" spans="1:9" s="17" customFormat="1" ht="21.95" customHeight="1" x14ac:dyDescent="0.15">
      <c r="A162" s="114"/>
      <c r="B162" s="114"/>
      <c r="C162" s="115"/>
      <c r="D162" s="115"/>
      <c r="E162" s="115"/>
      <c r="F162" s="115"/>
      <c r="G162" s="115"/>
      <c r="H162" s="115"/>
      <c r="I162" s="115"/>
    </row>
    <row r="163" spans="1:9" s="17" customFormat="1" ht="21.95" customHeight="1" x14ac:dyDescent="0.15">
      <c r="A163" s="114"/>
      <c r="B163" s="114"/>
      <c r="C163" s="115"/>
      <c r="D163" s="115"/>
      <c r="E163" s="115"/>
      <c r="F163" s="115"/>
      <c r="G163" s="115"/>
      <c r="H163" s="115"/>
      <c r="I163" s="115"/>
    </row>
    <row r="164" spans="1:9" s="17" customFormat="1" ht="21.95" customHeight="1" x14ac:dyDescent="0.15">
      <c r="A164" s="114"/>
      <c r="B164" s="114"/>
      <c r="C164" s="115"/>
      <c r="D164" s="115"/>
      <c r="E164" s="115"/>
      <c r="F164" s="115"/>
      <c r="G164" s="115"/>
      <c r="H164" s="115"/>
      <c r="I164" s="115"/>
    </row>
    <row r="165" spans="1:9" s="17" customFormat="1" ht="21.95" customHeight="1" x14ac:dyDescent="0.15">
      <c r="A165" s="114"/>
      <c r="B165" s="114"/>
      <c r="C165" s="115"/>
      <c r="D165" s="115"/>
      <c r="E165" s="115"/>
      <c r="F165" s="115"/>
      <c r="G165" s="115"/>
      <c r="H165" s="115"/>
      <c r="I165" s="115"/>
    </row>
    <row r="166" spans="1:9" s="17" customFormat="1" ht="21.95" customHeight="1" x14ac:dyDescent="0.15">
      <c r="A166" s="114"/>
      <c r="B166" s="114"/>
      <c r="C166" s="115"/>
      <c r="D166" s="115"/>
      <c r="E166" s="115"/>
      <c r="F166" s="115"/>
      <c r="G166" s="115"/>
      <c r="H166" s="115"/>
      <c r="I166" s="115"/>
    </row>
    <row r="167" spans="1:9" s="17" customFormat="1" ht="21.95" customHeight="1" x14ac:dyDescent="0.15">
      <c r="A167" s="114"/>
      <c r="B167" s="114"/>
      <c r="C167" s="115"/>
      <c r="D167" s="115"/>
      <c r="E167" s="115"/>
      <c r="F167" s="115"/>
      <c r="G167" s="115"/>
      <c r="H167" s="115"/>
      <c r="I167" s="115"/>
    </row>
    <row r="168" spans="1:9" s="17" customFormat="1" ht="21.95" customHeight="1" x14ac:dyDescent="0.15">
      <c r="A168" s="114"/>
      <c r="B168" s="114"/>
      <c r="C168" s="115"/>
      <c r="D168" s="115"/>
      <c r="E168" s="115"/>
      <c r="F168" s="115"/>
      <c r="G168" s="115"/>
      <c r="H168" s="115"/>
      <c r="I168" s="115"/>
    </row>
    <row r="169" spans="1:9" s="17" customFormat="1" ht="21.95" customHeight="1" x14ac:dyDescent="0.15">
      <c r="A169" s="114"/>
      <c r="B169" s="114"/>
      <c r="C169" s="115"/>
      <c r="D169" s="115"/>
      <c r="E169" s="115"/>
      <c r="F169" s="115"/>
      <c r="G169" s="115"/>
      <c r="H169" s="115"/>
      <c r="I169" s="115"/>
    </row>
    <row r="170" spans="1:9" s="17" customFormat="1" ht="21.95" customHeight="1" x14ac:dyDescent="0.15">
      <c r="A170" s="114"/>
      <c r="B170" s="114"/>
      <c r="C170" s="115"/>
      <c r="D170" s="115"/>
      <c r="E170" s="115"/>
      <c r="F170" s="115"/>
      <c r="G170" s="115"/>
      <c r="H170" s="115"/>
      <c r="I170" s="115"/>
    </row>
    <row r="171" spans="1:9" s="17" customFormat="1" ht="9.9499999999999993" customHeight="1" x14ac:dyDescent="0.15">
      <c r="A171" s="16"/>
      <c r="B171" s="16"/>
      <c r="C171" s="16"/>
      <c r="D171" s="16"/>
      <c r="E171" s="16"/>
      <c r="F171" s="89"/>
      <c r="G171" s="89"/>
      <c r="H171" s="89"/>
      <c r="I171" s="89"/>
    </row>
    <row r="172" spans="1:9" s="17" customFormat="1" ht="28.5" hidden="1" x14ac:dyDescent="0.3">
      <c r="A172" s="341"/>
      <c r="B172" s="341"/>
      <c r="C172" s="341"/>
      <c r="D172" s="341"/>
      <c r="E172" s="341"/>
      <c r="F172" s="341"/>
      <c r="G172" s="341"/>
      <c r="H172" s="341"/>
      <c r="I172" s="341"/>
    </row>
    <row r="173" spans="1:9" s="17" customFormat="1" ht="12.75" hidden="1" customHeight="1" x14ac:dyDescent="0.3">
      <c r="A173" s="177"/>
      <c r="B173" s="177"/>
      <c r="C173" s="177"/>
      <c r="D173" s="177"/>
      <c r="E173" s="177"/>
      <c r="F173" s="177"/>
      <c r="G173" s="177"/>
      <c r="H173" s="177"/>
      <c r="I173" s="177"/>
    </row>
    <row r="174" spans="1:9" s="17" customFormat="1" ht="18" hidden="1" customHeight="1" x14ac:dyDescent="0.2">
      <c r="A174" s="178"/>
      <c r="B174" s="15"/>
      <c r="C174" s="15"/>
      <c r="D174" s="16"/>
      <c r="E174" s="16"/>
      <c r="F174" s="179"/>
      <c r="G174" s="179"/>
      <c r="H174" s="180"/>
      <c r="I174" s="181"/>
    </row>
    <row r="175" spans="1:9" x14ac:dyDescent="0.15">
      <c r="A175" s="2"/>
      <c r="B175" s="2"/>
      <c r="C175" s="2"/>
      <c r="D175" s="2"/>
      <c r="E175" s="2"/>
      <c r="F175" s="2"/>
      <c r="G175" s="2"/>
      <c r="H175" s="2"/>
      <c r="I175" s="2"/>
    </row>
  </sheetData>
  <mergeCells count="110">
    <mergeCell ref="A15:C17"/>
    <mergeCell ref="A18:C18"/>
    <mergeCell ref="A19:C21"/>
    <mergeCell ref="A22:D22"/>
    <mergeCell ref="C23:D23"/>
    <mergeCell ref="C25:D25"/>
    <mergeCell ref="A1:I1"/>
    <mergeCell ref="I3:I4"/>
    <mergeCell ref="A4:H4"/>
    <mergeCell ref="A9:D9"/>
    <mergeCell ref="A10:B14"/>
    <mergeCell ref="C10:C11"/>
    <mergeCell ref="C12:C13"/>
    <mergeCell ref="C14:D14"/>
    <mergeCell ref="A33:B37"/>
    <mergeCell ref="C33:D33"/>
    <mergeCell ref="C34:D34"/>
    <mergeCell ref="C35:D35"/>
    <mergeCell ref="C36:D36"/>
    <mergeCell ref="C37:D37"/>
    <mergeCell ref="A26:C28"/>
    <mergeCell ref="A29:D29"/>
    <mergeCell ref="A30:B30"/>
    <mergeCell ref="C30:D30"/>
    <mergeCell ref="A32:B32"/>
    <mergeCell ref="C32:D32"/>
    <mergeCell ref="A48:B52"/>
    <mergeCell ref="C48:D48"/>
    <mergeCell ref="C50:D50"/>
    <mergeCell ref="C51:D51"/>
    <mergeCell ref="C52:D52"/>
    <mergeCell ref="A53:D53"/>
    <mergeCell ref="A38:D38"/>
    <mergeCell ref="A39:D39"/>
    <mergeCell ref="A40:D40"/>
    <mergeCell ref="A41:B47"/>
    <mergeCell ref="C41:D41"/>
    <mergeCell ref="C42:D42"/>
    <mergeCell ref="C43:D43"/>
    <mergeCell ref="C45:D45"/>
    <mergeCell ref="C46:D46"/>
    <mergeCell ref="C47:D47"/>
    <mergeCell ref="A54:D54"/>
    <mergeCell ref="A55:I55"/>
    <mergeCell ref="I57:I58"/>
    <mergeCell ref="A58:H58"/>
    <mergeCell ref="A60:D60"/>
    <mergeCell ref="A61:B64"/>
    <mergeCell ref="C61:D61"/>
    <mergeCell ref="C62:D62"/>
    <mergeCell ref="C63:D63"/>
    <mergeCell ref="C64:D64"/>
    <mergeCell ref="A65:B71"/>
    <mergeCell ref="C65:C66"/>
    <mergeCell ref="C67:C68"/>
    <mergeCell ref="C69:C70"/>
    <mergeCell ref="C71:D71"/>
    <mergeCell ref="A72:B76"/>
    <mergeCell ref="C72:D72"/>
    <mergeCell ref="C73:D73"/>
    <mergeCell ref="C74:D74"/>
    <mergeCell ref="C75:D75"/>
    <mergeCell ref="A82:B86"/>
    <mergeCell ref="C82:D82"/>
    <mergeCell ref="C84:D84"/>
    <mergeCell ref="C85:D85"/>
    <mergeCell ref="C86:D86"/>
    <mergeCell ref="A87:D87"/>
    <mergeCell ref="C76:D76"/>
    <mergeCell ref="A77:B81"/>
    <mergeCell ref="C77:D77"/>
    <mergeCell ref="C78:D78"/>
    <mergeCell ref="C79:D79"/>
    <mergeCell ref="C80:D80"/>
    <mergeCell ref="C81:D81"/>
    <mergeCell ref="A96:C96"/>
    <mergeCell ref="A99:D99"/>
    <mergeCell ref="A100:B102"/>
    <mergeCell ref="C100:C101"/>
    <mergeCell ref="C102:D102"/>
    <mergeCell ref="A103:C105"/>
    <mergeCell ref="A88:D88"/>
    <mergeCell ref="A89:D89"/>
    <mergeCell ref="A90:D90"/>
    <mergeCell ref="A91:D91"/>
    <mergeCell ref="A94:D94"/>
    <mergeCell ref="A95:B95"/>
    <mergeCell ref="A122:D122"/>
    <mergeCell ref="A123:D123"/>
    <mergeCell ref="A124:B124"/>
    <mergeCell ref="C124:D124"/>
    <mergeCell ref="A125:B125"/>
    <mergeCell ref="C125:D125"/>
    <mergeCell ref="A106:D106"/>
    <mergeCell ref="A107:D107"/>
    <mergeCell ref="A108:D108"/>
    <mergeCell ref="A115:I115"/>
    <mergeCell ref="I117:I118"/>
    <mergeCell ref="A118:H118"/>
    <mergeCell ref="A131:B131"/>
    <mergeCell ref="H131:I131"/>
    <mergeCell ref="A132:B132"/>
    <mergeCell ref="H132:I132"/>
    <mergeCell ref="A172:I172"/>
    <mergeCell ref="C128:D128"/>
    <mergeCell ref="E128:E129"/>
    <mergeCell ref="F128:G128"/>
    <mergeCell ref="H128:I129"/>
    <mergeCell ref="A130:B130"/>
    <mergeCell ref="H130:I130"/>
  </mergeCells>
  <phoneticPr fontId="3"/>
  <printOptions horizontalCentered="1"/>
  <pageMargins left="0.78740157480314965" right="0.78740157480314965" top="0.78740157480314965" bottom="0.39370078740157483" header="0.51181102362204722" footer="0.51181102362204722"/>
  <pageSetup paperSize="9" scale="68" orientation="portrait" r:id="rId1"/>
  <headerFooter alignWithMargins="0"/>
  <rowBreaks count="3" manualBreakCount="3">
    <brk id="54" max="9" man="1"/>
    <brk id="114" max="9" man="1"/>
    <brk id="171" max="9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9"/>
  <sheetViews>
    <sheetView zoomScale="70" zoomScaleNormal="70" zoomScaleSheetLayoutView="70" workbookViewId="0">
      <selection sqref="A1:I1"/>
    </sheetView>
  </sheetViews>
  <sheetFormatPr defaultRowHeight="15" x14ac:dyDescent="0.15"/>
  <cols>
    <col min="1" max="1" width="3.875" style="2" customWidth="1"/>
    <col min="2" max="2" width="6.5" style="2" customWidth="1"/>
    <col min="3" max="3" width="14.125" style="2" customWidth="1"/>
    <col min="4" max="4" width="16.75" style="2" customWidth="1"/>
    <col min="5" max="9" width="13.875" style="2" customWidth="1"/>
    <col min="10" max="10" width="2.625" style="1" customWidth="1"/>
    <col min="11" max="16384" width="9" style="2"/>
  </cols>
  <sheetData>
    <row r="1" spans="1:10" ht="28.5" x14ac:dyDescent="0.3">
      <c r="A1" s="205" t="s">
        <v>0</v>
      </c>
      <c r="B1" s="205"/>
      <c r="C1" s="205"/>
      <c r="D1" s="205"/>
      <c r="E1" s="205"/>
      <c r="F1" s="205"/>
      <c r="G1" s="205"/>
      <c r="H1" s="205"/>
      <c r="I1" s="205"/>
    </row>
    <row r="2" spans="1:10" ht="10.5" customHeight="1" x14ac:dyDescent="0.3">
      <c r="A2" s="3"/>
      <c r="B2" s="3"/>
      <c r="C2" s="3"/>
      <c r="D2" s="3"/>
      <c r="E2" s="3"/>
      <c r="F2" s="3"/>
      <c r="G2" s="3"/>
      <c r="H2" s="3"/>
      <c r="I2" s="3"/>
    </row>
    <row r="3" spans="1:10" ht="18" customHeight="1" x14ac:dyDescent="0.2">
      <c r="A3" s="4"/>
      <c r="B3" s="5"/>
      <c r="C3" s="5"/>
      <c r="D3" s="6"/>
      <c r="E3" s="6"/>
      <c r="F3" s="7"/>
      <c r="G3" s="7"/>
      <c r="H3" s="8"/>
      <c r="I3" s="206" t="s">
        <v>1</v>
      </c>
    </row>
    <row r="4" spans="1:10" ht="19.5" customHeight="1" x14ac:dyDescent="0.15">
      <c r="A4" s="207" t="s">
        <v>181</v>
      </c>
      <c r="B4" s="207"/>
      <c r="C4" s="207"/>
      <c r="D4" s="207"/>
      <c r="E4" s="207"/>
      <c r="F4" s="207"/>
      <c r="G4" s="207"/>
      <c r="H4" s="207"/>
      <c r="I4" s="206"/>
    </row>
    <row r="5" spans="1:10" ht="20.25" customHeight="1" x14ac:dyDescent="0.15">
      <c r="A5" s="9" t="s">
        <v>3</v>
      </c>
      <c r="B5" s="10"/>
      <c r="C5" s="10"/>
      <c r="D5" s="10"/>
      <c r="E5" s="10"/>
      <c r="F5" s="11"/>
      <c r="G5" s="11"/>
      <c r="H5" s="12"/>
      <c r="I5" s="12"/>
    </row>
    <row r="6" spans="1:10" ht="15" customHeight="1" x14ac:dyDescent="0.15">
      <c r="A6" s="6"/>
      <c r="B6" s="6"/>
      <c r="C6" s="6"/>
      <c r="D6" s="6"/>
      <c r="E6" s="6"/>
      <c r="F6" s="13"/>
      <c r="G6" s="13"/>
      <c r="H6" s="13"/>
      <c r="I6" s="13"/>
    </row>
    <row r="7" spans="1:10" ht="18" customHeight="1" x14ac:dyDescent="0.2">
      <c r="A7" s="5" t="s">
        <v>4</v>
      </c>
      <c r="B7" s="6"/>
      <c r="C7" s="6"/>
      <c r="D7" s="6"/>
      <c r="E7" s="6"/>
      <c r="F7" s="6"/>
      <c r="G7" s="6"/>
      <c r="H7" s="6"/>
      <c r="I7" s="6"/>
    </row>
    <row r="8" spans="1:10" s="17" customFormat="1" ht="18" customHeight="1" thickBot="1" x14ac:dyDescent="0.25">
      <c r="A8" s="15" t="s">
        <v>6</v>
      </c>
      <c r="B8" s="16"/>
      <c r="C8" s="16"/>
      <c r="D8" s="16"/>
      <c r="E8" s="16"/>
      <c r="F8" s="16"/>
      <c r="G8" s="16"/>
      <c r="H8" s="16"/>
      <c r="I8" s="16"/>
    </row>
    <row r="9" spans="1:10" ht="23.1" customHeight="1" thickBot="1" x14ac:dyDescent="0.2">
      <c r="A9" s="208" t="s">
        <v>7</v>
      </c>
      <c r="B9" s="209"/>
      <c r="C9" s="209"/>
      <c r="D9" s="210"/>
      <c r="E9" s="152" t="s">
        <v>8</v>
      </c>
      <c r="F9" s="19" t="s">
        <v>9</v>
      </c>
      <c r="G9" s="19" t="s">
        <v>10</v>
      </c>
      <c r="H9" s="19" t="s">
        <v>11</v>
      </c>
      <c r="I9" s="19" t="s">
        <v>90</v>
      </c>
      <c r="J9" s="139"/>
    </row>
    <row r="10" spans="1:10" ht="23.1" customHeight="1" x14ac:dyDescent="0.15">
      <c r="A10" s="211" t="s">
        <v>13</v>
      </c>
      <c r="B10" s="212"/>
      <c r="C10" s="217" t="s">
        <v>14</v>
      </c>
      <c r="D10" s="21" t="s">
        <v>15</v>
      </c>
      <c r="E10" s="22">
        <v>99954</v>
      </c>
      <c r="F10" s="23">
        <v>0</v>
      </c>
      <c r="G10" s="23">
        <v>99933</v>
      </c>
      <c r="H10" s="23">
        <v>21</v>
      </c>
      <c r="I10" s="176">
        <v>99954</v>
      </c>
      <c r="J10" s="139"/>
    </row>
    <row r="11" spans="1:10" ht="23.1" customHeight="1" x14ac:dyDescent="0.15">
      <c r="A11" s="213"/>
      <c r="B11" s="214"/>
      <c r="C11" s="218"/>
      <c r="D11" s="153" t="s">
        <v>67</v>
      </c>
      <c r="E11" s="26">
        <v>989</v>
      </c>
      <c r="F11" s="27">
        <v>0</v>
      </c>
      <c r="G11" s="27">
        <v>989</v>
      </c>
      <c r="H11" s="27">
        <v>0</v>
      </c>
      <c r="I11" s="137">
        <v>989</v>
      </c>
      <c r="J11" s="144"/>
    </row>
    <row r="12" spans="1:10" ht="23.1" customHeight="1" x14ac:dyDescent="0.15">
      <c r="A12" s="213"/>
      <c r="B12" s="214"/>
      <c r="C12" s="219" t="s">
        <v>17</v>
      </c>
      <c r="D12" s="153" t="s">
        <v>18</v>
      </c>
      <c r="E12" s="26">
        <v>21623</v>
      </c>
      <c r="F12" s="27">
        <v>0</v>
      </c>
      <c r="G12" s="27">
        <v>21623</v>
      </c>
      <c r="H12" s="27">
        <v>0</v>
      </c>
      <c r="I12" s="137">
        <v>21623</v>
      </c>
      <c r="J12" s="144"/>
    </row>
    <row r="13" spans="1:10" ht="23.1" customHeight="1" x14ac:dyDescent="0.15">
      <c r="A13" s="213"/>
      <c r="B13" s="214"/>
      <c r="C13" s="218"/>
      <c r="D13" s="153" t="s">
        <v>19</v>
      </c>
      <c r="E13" s="26">
        <v>23735</v>
      </c>
      <c r="F13" s="27">
        <v>21</v>
      </c>
      <c r="G13" s="27">
        <v>23756</v>
      </c>
      <c r="H13" s="27">
        <v>0</v>
      </c>
      <c r="I13" s="137">
        <v>23756</v>
      </c>
      <c r="J13" s="139"/>
    </row>
    <row r="14" spans="1:10" ht="23.1" customHeight="1" x14ac:dyDescent="0.15">
      <c r="A14" s="215"/>
      <c r="B14" s="216"/>
      <c r="C14" s="220" t="s">
        <v>20</v>
      </c>
      <c r="D14" s="221"/>
      <c r="E14" s="29">
        <v>146301</v>
      </c>
      <c r="F14" s="27">
        <v>21</v>
      </c>
      <c r="G14" s="27">
        <v>146301</v>
      </c>
      <c r="H14" s="27">
        <v>21</v>
      </c>
      <c r="I14" s="137">
        <v>146322</v>
      </c>
      <c r="J14" s="139"/>
    </row>
    <row r="15" spans="1:10" ht="23.1" customHeight="1" x14ac:dyDescent="0.15">
      <c r="A15" s="188" t="s">
        <v>139</v>
      </c>
      <c r="B15" s="189"/>
      <c r="C15" s="190"/>
      <c r="D15" s="153" t="s">
        <v>18</v>
      </c>
      <c r="E15" s="30">
        <v>360713</v>
      </c>
      <c r="F15" s="27">
        <v>6589</v>
      </c>
      <c r="G15" s="27">
        <v>367063</v>
      </c>
      <c r="H15" s="27">
        <v>239</v>
      </c>
      <c r="I15" s="137">
        <v>367302</v>
      </c>
      <c r="J15" s="139"/>
    </row>
    <row r="16" spans="1:10" ht="23.1" customHeight="1" x14ac:dyDescent="0.15">
      <c r="A16" s="191"/>
      <c r="B16" s="192"/>
      <c r="C16" s="193"/>
      <c r="D16" s="153" t="s">
        <v>19</v>
      </c>
      <c r="E16" s="30">
        <v>288014</v>
      </c>
      <c r="F16" s="27">
        <v>11628</v>
      </c>
      <c r="G16" s="27">
        <v>299610</v>
      </c>
      <c r="H16" s="27">
        <v>32</v>
      </c>
      <c r="I16" s="137">
        <v>299642</v>
      </c>
      <c r="J16" s="139"/>
    </row>
    <row r="17" spans="1:10" ht="23.1" customHeight="1" x14ac:dyDescent="0.15">
      <c r="A17" s="194"/>
      <c r="B17" s="195"/>
      <c r="C17" s="196"/>
      <c r="D17" s="153" t="s">
        <v>22</v>
      </c>
      <c r="E17" s="31">
        <v>648727</v>
      </c>
      <c r="F17" s="27">
        <v>18217</v>
      </c>
      <c r="G17" s="27">
        <v>666673</v>
      </c>
      <c r="H17" s="26">
        <v>271</v>
      </c>
      <c r="I17" s="137">
        <v>666944</v>
      </c>
      <c r="J17" s="139"/>
    </row>
    <row r="18" spans="1:10" ht="23.1" customHeight="1" x14ac:dyDescent="0.15">
      <c r="A18" s="197" t="s">
        <v>23</v>
      </c>
      <c r="B18" s="198"/>
      <c r="C18" s="198"/>
      <c r="D18" s="154"/>
      <c r="E18" s="31">
        <v>0</v>
      </c>
      <c r="F18" s="27">
        <v>0</v>
      </c>
      <c r="G18" s="33" t="s">
        <v>24</v>
      </c>
      <c r="H18" s="34" t="s">
        <v>24</v>
      </c>
      <c r="I18" s="137">
        <v>0</v>
      </c>
      <c r="J18" s="139"/>
    </row>
    <row r="19" spans="1:10" ht="23.1" customHeight="1" x14ac:dyDescent="0.15">
      <c r="A19" s="188" t="s">
        <v>25</v>
      </c>
      <c r="B19" s="189"/>
      <c r="C19" s="190"/>
      <c r="D19" s="153" t="s">
        <v>18</v>
      </c>
      <c r="E19" s="30">
        <v>456</v>
      </c>
      <c r="F19" s="27">
        <v>6</v>
      </c>
      <c r="G19" s="27">
        <v>462</v>
      </c>
      <c r="H19" s="27">
        <v>0</v>
      </c>
      <c r="I19" s="137">
        <v>462</v>
      </c>
      <c r="J19" s="139"/>
    </row>
    <row r="20" spans="1:10" ht="23.1" customHeight="1" x14ac:dyDescent="0.15">
      <c r="A20" s="191"/>
      <c r="B20" s="192"/>
      <c r="C20" s="193"/>
      <c r="D20" s="153" t="s">
        <v>19</v>
      </c>
      <c r="E20" s="30">
        <v>8491</v>
      </c>
      <c r="F20" s="27">
        <v>106</v>
      </c>
      <c r="G20" s="27">
        <v>8597</v>
      </c>
      <c r="H20" s="27">
        <v>0</v>
      </c>
      <c r="I20" s="137">
        <v>8597</v>
      </c>
      <c r="J20" s="139"/>
    </row>
    <row r="21" spans="1:10" ht="23.1" customHeight="1" x14ac:dyDescent="0.15">
      <c r="A21" s="194"/>
      <c r="B21" s="195"/>
      <c r="C21" s="196"/>
      <c r="D21" s="153" t="s">
        <v>22</v>
      </c>
      <c r="E21" s="31">
        <v>8947</v>
      </c>
      <c r="F21" s="27">
        <v>112</v>
      </c>
      <c r="G21" s="27">
        <v>9059</v>
      </c>
      <c r="H21" s="26">
        <v>0</v>
      </c>
      <c r="I21" s="137">
        <v>9059</v>
      </c>
      <c r="J21" s="139"/>
    </row>
    <row r="22" spans="1:10" ht="23.1" customHeight="1" x14ac:dyDescent="0.15">
      <c r="A22" s="199" t="s">
        <v>26</v>
      </c>
      <c r="B22" s="200"/>
      <c r="C22" s="200"/>
      <c r="D22" s="201"/>
      <c r="E22" s="35">
        <v>1297</v>
      </c>
      <c r="F22" s="36">
        <v>0</v>
      </c>
      <c r="G22" s="36">
        <v>1297</v>
      </c>
      <c r="H22" s="36">
        <v>0</v>
      </c>
      <c r="I22" s="53">
        <v>1297</v>
      </c>
      <c r="J22" s="139"/>
    </row>
    <row r="23" spans="1:10" ht="23.1" customHeight="1" x14ac:dyDescent="0.15">
      <c r="A23" s="156"/>
      <c r="B23" s="157"/>
      <c r="C23" s="202" t="s">
        <v>167</v>
      </c>
      <c r="D23" s="203"/>
      <c r="E23" s="35">
        <v>71</v>
      </c>
      <c r="F23" s="36">
        <v>0</v>
      </c>
      <c r="G23" s="36">
        <v>71</v>
      </c>
      <c r="H23" s="36">
        <v>0</v>
      </c>
      <c r="I23" s="53">
        <v>71</v>
      </c>
      <c r="J23" s="139"/>
    </row>
    <row r="24" spans="1:10" ht="23.1" customHeight="1" x14ac:dyDescent="0.15">
      <c r="A24" s="156"/>
      <c r="B24" s="157"/>
      <c r="C24" s="40"/>
      <c r="D24" s="150" t="s">
        <v>28</v>
      </c>
      <c r="E24" s="35">
        <v>11</v>
      </c>
      <c r="F24" s="36">
        <v>0</v>
      </c>
      <c r="G24" s="36">
        <v>11</v>
      </c>
      <c r="H24" s="36">
        <v>0</v>
      </c>
      <c r="I24" s="53">
        <v>11</v>
      </c>
      <c r="J24" s="139"/>
    </row>
    <row r="25" spans="1:10" ht="23.1" customHeight="1" x14ac:dyDescent="0.15">
      <c r="A25" s="42"/>
      <c r="B25" s="43"/>
      <c r="C25" s="204" t="s">
        <v>29</v>
      </c>
      <c r="D25" s="203"/>
      <c r="E25" s="35">
        <v>463</v>
      </c>
      <c r="F25" s="36">
        <v>0</v>
      </c>
      <c r="G25" s="36">
        <v>463</v>
      </c>
      <c r="H25" s="36">
        <v>0</v>
      </c>
      <c r="I25" s="53">
        <v>463</v>
      </c>
      <c r="J25" s="139"/>
    </row>
    <row r="26" spans="1:10" ht="23.1" customHeight="1" x14ac:dyDescent="0.15">
      <c r="A26" s="229" t="s">
        <v>30</v>
      </c>
      <c r="B26" s="189"/>
      <c r="C26" s="190"/>
      <c r="D26" s="153" t="s">
        <v>31</v>
      </c>
      <c r="E26" s="26">
        <v>1808</v>
      </c>
      <c r="F26" s="27">
        <v>0</v>
      </c>
      <c r="G26" s="33" t="s">
        <v>24</v>
      </c>
      <c r="H26" s="33" t="s">
        <v>24</v>
      </c>
      <c r="I26" s="137">
        <v>1808</v>
      </c>
      <c r="J26" s="139"/>
    </row>
    <row r="27" spans="1:10" ht="23.1" customHeight="1" x14ac:dyDescent="0.15">
      <c r="A27" s="191"/>
      <c r="B27" s="192"/>
      <c r="C27" s="193"/>
      <c r="D27" s="153" t="s">
        <v>32</v>
      </c>
      <c r="E27" s="26">
        <v>7195</v>
      </c>
      <c r="F27" s="27">
        <v>0</v>
      </c>
      <c r="G27" s="33" t="s">
        <v>24</v>
      </c>
      <c r="H27" s="33" t="s">
        <v>24</v>
      </c>
      <c r="I27" s="137">
        <v>7195</v>
      </c>
      <c r="J27" s="139"/>
    </row>
    <row r="28" spans="1:10" ht="23.1" customHeight="1" x14ac:dyDescent="0.15">
      <c r="A28" s="194"/>
      <c r="B28" s="195"/>
      <c r="C28" s="196"/>
      <c r="D28" s="153" t="s">
        <v>20</v>
      </c>
      <c r="E28" s="26">
        <v>9003</v>
      </c>
      <c r="F28" s="27">
        <v>0</v>
      </c>
      <c r="G28" s="33" t="s">
        <v>24</v>
      </c>
      <c r="H28" s="33" t="s">
        <v>24</v>
      </c>
      <c r="I28" s="137">
        <v>9003</v>
      </c>
      <c r="J28" s="139"/>
    </row>
    <row r="29" spans="1:10" ht="23.1" customHeight="1" x14ac:dyDescent="0.15">
      <c r="A29" s="230" t="s">
        <v>33</v>
      </c>
      <c r="B29" s="231"/>
      <c r="C29" s="225"/>
      <c r="D29" s="226"/>
      <c r="E29" s="30">
        <v>426365</v>
      </c>
      <c r="F29" s="27">
        <v>0</v>
      </c>
      <c r="G29" s="33" t="s">
        <v>78</v>
      </c>
      <c r="H29" s="33" t="s">
        <v>78</v>
      </c>
      <c r="I29" s="137">
        <v>426365</v>
      </c>
      <c r="J29" s="139"/>
    </row>
    <row r="30" spans="1:10" ht="23.1" customHeight="1" x14ac:dyDescent="0.15">
      <c r="A30" s="232"/>
      <c r="B30" s="233"/>
      <c r="C30" s="202" t="s">
        <v>167</v>
      </c>
      <c r="D30" s="203"/>
      <c r="E30" s="30">
        <v>151212</v>
      </c>
      <c r="F30" s="27">
        <v>0</v>
      </c>
      <c r="G30" s="33" t="s">
        <v>121</v>
      </c>
      <c r="H30" s="33" t="s">
        <v>121</v>
      </c>
      <c r="I30" s="137">
        <v>151212</v>
      </c>
      <c r="J30" s="139"/>
    </row>
    <row r="31" spans="1:10" ht="23.1" customHeight="1" x14ac:dyDescent="0.15">
      <c r="A31" s="148"/>
      <c r="B31" s="149"/>
      <c r="C31" s="40"/>
      <c r="D31" s="150" t="s">
        <v>28</v>
      </c>
      <c r="E31" s="30">
        <v>17385</v>
      </c>
      <c r="F31" s="27">
        <v>0</v>
      </c>
      <c r="G31" s="33" t="s">
        <v>121</v>
      </c>
      <c r="H31" s="33" t="s">
        <v>121</v>
      </c>
      <c r="I31" s="137">
        <v>17385</v>
      </c>
      <c r="J31" s="139"/>
    </row>
    <row r="32" spans="1:10" ht="23.1" customHeight="1" x14ac:dyDescent="0.15">
      <c r="A32" s="232"/>
      <c r="B32" s="233"/>
      <c r="C32" s="225" t="s">
        <v>29</v>
      </c>
      <c r="D32" s="226"/>
      <c r="E32" s="30">
        <v>60970</v>
      </c>
      <c r="F32" s="27">
        <v>0</v>
      </c>
      <c r="G32" s="33" t="s">
        <v>121</v>
      </c>
      <c r="H32" s="33" t="s">
        <v>121</v>
      </c>
      <c r="I32" s="137">
        <v>60970</v>
      </c>
      <c r="J32" s="139"/>
    </row>
    <row r="33" spans="1:10" ht="23.1" customHeight="1" x14ac:dyDescent="0.15">
      <c r="A33" s="222" t="s">
        <v>154</v>
      </c>
      <c r="B33" s="223"/>
      <c r="C33" s="225" t="s">
        <v>168</v>
      </c>
      <c r="D33" s="226"/>
      <c r="E33" s="30">
        <v>9994</v>
      </c>
      <c r="F33" s="27">
        <v>29</v>
      </c>
      <c r="G33" s="27">
        <v>10023</v>
      </c>
      <c r="H33" s="27">
        <v>0</v>
      </c>
      <c r="I33" s="137">
        <v>10023</v>
      </c>
      <c r="J33" s="139"/>
    </row>
    <row r="34" spans="1:10" ht="23.1" customHeight="1" x14ac:dyDescent="0.15">
      <c r="A34" s="213"/>
      <c r="B34" s="224"/>
      <c r="C34" s="225" t="s">
        <v>126</v>
      </c>
      <c r="D34" s="226"/>
      <c r="E34" s="30">
        <v>2163</v>
      </c>
      <c r="F34" s="27">
        <v>9</v>
      </c>
      <c r="G34" s="27">
        <v>2172</v>
      </c>
      <c r="H34" s="27">
        <v>0</v>
      </c>
      <c r="I34" s="137">
        <v>2172</v>
      </c>
      <c r="J34" s="139"/>
    </row>
    <row r="35" spans="1:10" ht="23.1" customHeight="1" x14ac:dyDescent="0.15">
      <c r="A35" s="213"/>
      <c r="B35" s="224"/>
      <c r="C35" s="225" t="s">
        <v>169</v>
      </c>
      <c r="D35" s="226"/>
      <c r="E35" s="30">
        <v>1</v>
      </c>
      <c r="F35" s="27">
        <v>0</v>
      </c>
      <c r="G35" s="27">
        <v>1</v>
      </c>
      <c r="H35" s="27">
        <v>0</v>
      </c>
      <c r="I35" s="137">
        <v>1</v>
      </c>
      <c r="J35" s="139"/>
    </row>
    <row r="36" spans="1:10" ht="23.1" customHeight="1" x14ac:dyDescent="0.15">
      <c r="A36" s="213"/>
      <c r="B36" s="224"/>
      <c r="C36" s="225" t="s">
        <v>170</v>
      </c>
      <c r="D36" s="226"/>
      <c r="E36" s="30">
        <v>0</v>
      </c>
      <c r="F36" s="27">
        <v>0</v>
      </c>
      <c r="G36" s="27">
        <v>0</v>
      </c>
      <c r="H36" s="27">
        <v>0</v>
      </c>
      <c r="I36" s="137">
        <v>0</v>
      </c>
      <c r="J36" s="139"/>
    </row>
    <row r="37" spans="1:10" ht="23.1" customHeight="1" x14ac:dyDescent="0.15">
      <c r="A37" s="213"/>
      <c r="B37" s="224"/>
      <c r="C37" s="227" t="s">
        <v>20</v>
      </c>
      <c r="D37" s="228"/>
      <c r="E37" s="27">
        <v>12158</v>
      </c>
      <c r="F37" s="27">
        <v>38</v>
      </c>
      <c r="G37" s="27">
        <v>12196</v>
      </c>
      <c r="H37" s="27">
        <v>0</v>
      </c>
      <c r="I37" s="137">
        <v>12196</v>
      </c>
      <c r="J37" s="139"/>
    </row>
    <row r="38" spans="1:10" ht="23.1" customHeight="1" x14ac:dyDescent="0.15">
      <c r="A38" s="246" t="s">
        <v>44</v>
      </c>
      <c r="B38" s="247"/>
      <c r="C38" s="247"/>
      <c r="D38" s="248"/>
      <c r="E38" s="35">
        <v>19107</v>
      </c>
      <c r="F38" s="36">
        <v>0</v>
      </c>
      <c r="G38" s="46" t="s">
        <v>121</v>
      </c>
      <c r="H38" s="46" t="s">
        <v>121</v>
      </c>
      <c r="I38" s="53">
        <v>19107</v>
      </c>
      <c r="J38" s="139"/>
    </row>
    <row r="39" spans="1:10" ht="23.1" customHeight="1" x14ac:dyDescent="0.15">
      <c r="A39" s="246" t="s">
        <v>45</v>
      </c>
      <c r="B39" s="247"/>
      <c r="C39" s="247"/>
      <c r="D39" s="248"/>
      <c r="E39" s="35">
        <v>6704</v>
      </c>
      <c r="F39" s="36">
        <v>0</v>
      </c>
      <c r="G39" s="36">
        <v>6704</v>
      </c>
      <c r="H39" s="36">
        <v>0</v>
      </c>
      <c r="I39" s="53">
        <v>6704</v>
      </c>
      <c r="J39" s="139"/>
    </row>
    <row r="40" spans="1:10" ht="23.1" customHeight="1" x14ac:dyDescent="0.15">
      <c r="A40" s="246" t="s">
        <v>46</v>
      </c>
      <c r="B40" s="247"/>
      <c r="C40" s="247"/>
      <c r="D40" s="248"/>
      <c r="E40" s="35">
        <v>621</v>
      </c>
      <c r="F40" s="36">
        <v>0</v>
      </c>
      <c r="G40" s="36">
        <v>621</v>
      </c>
      <c r="H40" s="36">
        <v>0</v>
      </c>
      <c r="I40" s="53">
        <v>621</v>
      </c>
      <c r="J40" s="139"/>
    </row>
    <row r="41" spans="1:10" ht="23.1" customHeight="1" x14ac:dyDescent="0.15">
      <c r="A41" s="236" t="s">
        <v>47</v>
      </c>
      <c r="B41" s="249"/>
      <c r="C41" s="250"/>
      <c r="D41" s="251"/>
      <c r="E41" s="47">
        <v>149925</v>
      </c>
      <c r="F41" s="36">
        <v>0</v>
      </c>
      <c r="G41" s="46" t="s">
        <v>121</v>
      </c>
      <c r="H41" s="46" t="s">
        <v>121</v>
      </c>
      <c r="I41" s="53">
        <v>149925</v>
      </c>
      <c r="J41" s="147"/>
    </row>
    <row r="42" spans="1:10" ht="23.1" customHeight="1" x14ac:dyDescent="0.15">
      <c r="A42" s="236"/>
      <c r="B42" s="249"/>
      <c r="C42" s="252" t="s">
        <v>48</v>
      </c>
      <c r="D42" s="253"/>
      <c r="E42" s="35">
        <v>138508</v>
      </c>
      <c r="F42" s="36">
        <v>0</v>
      </c>
      <c r="G42" s="36">
        <v>138487</v>
      </c>
      <c r="H42" s="36">
        <v>21</v>
      </c>
      <c r="I42" s="53">
        <v>138508</v>
      </c>
      <c r="J42" s="139"/>
    </row>
    <row r="43" spans="1:10" ht="23.1" customHeight="1" x14ac:dyDescent="0.15">
      <c r="A43" s="236"/>
      <c r="B43" s="249"/>
      <c r="C43" s="254" t="s">
        <v>49</v>
      </c>
      <c r="D43" s="255"/>
      <c r="E43" s="48">
        <v>10706</v>
      </c>
      <c r="F43" s="36">
        <v>0</v>
      </c>
      <c r="G43" s="46" t="s">
        <v>121</v>
      </c>
      <c r="H43" s="46" t="s">
        <v>121</v>
      </c>
      <c r="I43" s="53">
        <v>10706</v>
      </c>
      <c r="J43" s="139"/>
    </row>
    <row r="44" spans="1:10" ht="23.1" customHeight="1" x14ac:dyDescent="0.15">
      <c r="A44" s="236"/>
      <c r="B44" s="249"/>
      <c r="C44" s="49"/>
      <c r="D44" s="50" t="s">
        <v>50</v>
      </c>
      <c r="E44" s="51">
        <v>5042</v>
      </c>
      <c r="F44" s="36">
        <v>0</v>
      </c>
      <c r="G44" s="46" t="s">
        <v>121</v>
      </c>
      <c r="H44" s="52" t="s">
        <v>121</v>
      </c>
      <c r="I44" s="53">
        <v>5042</v>
      </c>
      <c r="J44" s="139"/>
    </row>
    <row r="45" spans="1:10" ht="23.1" customHeight="1" x14ac:dyDescent="0.15">
      <c r="A45" s="236"/>
      <c r="B45" s="249"/>
      <c r="C45" s="244" t="s">
        <v>51</v>
      </c>
      <c r="D45" s="248"/>
      <c r="E45" s="48">
        <v>22</v>
      </c>
      <c r="F45" s="53">
        <v>0</v>
      </c>
      <c r="G45" s="46" t="s">
        <v>121</v>
      </c>
      <c r="H45" s="52" t="s">
        <v>121</v>
      </c>
      <c r="I45" s="53">
        <v>22</v>
      </c>
      <c r="J45" s="139"/>
    </row>
    <row r="46" spans="1:10" ht="23.1" customHeight="1" x14ac:dyDescent="0.15">
      <c r="A46" s="236"/>
      <c r="B46" s="249"/>
      <c r="C46" s="244" t="s">
        <v>52</v>
      </c>
      <c r="D46" s="248"/>
      <c r="E46" s="48">
        <v>2</v>
      </c>
      <c r="F46" s="53">
        <v>0</v>
      </c>
      <c r="G46" s="46" t="s">
        <v>121</v>
      </c>
      <c r="H46" s="52" t="s">
        <v>121</v>
      </c>
      <c r="I46" s="53">
        <v>2</v>
      </c>
      <c r="J46" s="139"/>
    </row>
    <row r="47" spans="1:10" ht="23.1" customHeight="1" x14ac:dyDescent="0.15">
      <c r="A47" s="236"/>
      <c r="B47" s="249"/>
      <c r="C47" s="244" t="s">
        <v>53</v>
      </c>
      <c r="D47" s="245"/>
      <c r="E47" s="48">
        <v>230</v>
      </c>
      <c r="F47" s="53">
        <v>0</v>
      </c>
      <c r="G47" s="36">
        <v>230</v>
      </c>
      <c r="H47" s="48">
        <v>0</v>
      </c>
      <c r="I47" s="53">
        <v>230</v>
      </c>
      <c r="J47" s="139"/>
    </row>
    <row r="48" spans="1:10" ht="23.1" customHeight="1" x14ac:dyDescent="0.15">
      <c r="A48" s="234" t="s">
        <v>54</v>
      </c>
      <c r="B48" s="235"/>
      <c r="C48" s="240" t="s">
        <v>49</v>
      </c>
      <c r="D48" s="241"/>
      <c r="E48" s="48">
        <v>68682</v>
      </c>
      <c r="F48" s="53">
        <v>0</v>
      </c>
      <c r="G48" s="46" t="s">
        <v>121</v>
      </c>
      <c r="H48" s="52" t="s">
        <v>121</v>
      </c>
      <c r="I48" s="53">
        <v>68682</v>
      </c>
      <c r="J48" s="139"/>
    </row>
    <row r="49" spans="1:10" ht="23.1" customHeight="1" x14ac:dyDescent="0.15">
      <c r="A49" s="236"/>
      <c r="B49" s="237"/>
      <c r="C49" s="54"/>
      <c r="D49" s="55" t="s">
        <v>50</v>
      </c>
      <c r="E49" s="48">
        <v>33995</v>
      </c>
      <c r="F49" s="53">
        <v>0</v>
      </c>
      <c r="G49" s="46" t="s">
        <v>121</v>
      </c>
      <c r="H49" s="52" t="s">
        <v>121</v>
      </c>
      <c r="I49" s="53">
        <v>33995</v>
      </c>
      <c r="J49" s="139"/>
    </row>
    <row r="50" spans="1:10" ht="23.1" customHeight="1" x14ac:dyDescent="0.15">
      <c r="A50" s="236"/>
      <c r="B50" s="237"/>
      <c r="C50" s="242" t="s">
        <v>55</v>
      </c>
      <c r="D50" s="243"/>
      <c r="E50" s="48">
        <v>2</v>
      </c>
      <c r="F50" s="53">
        <v>0</v>
      </c>
      <c r="G50" s="46" t="s">
        <v>121</v>
      </c>
      <c r="H50" s="52" t="s">
        <v>121</v>
      </c>
      <c r="I50" s="53">
        <v>2</v>
      </c>
      <c r="J50" s="139"/>
    </row>
    <row r="51" spans="1:10" ht="23.1" customHeight="1" x14ac:dyDescent="0.15">
      <c r="A51" s="236"/>
      <c r="B51" s="237"/>
      <c r="C51" s="242" t="s">
        <v>56</v>
      </c>
      <c r="D51" s="243"/>
      <c r="E51" s="48">
        <v>0</v>
      </c>
      <c r="F51" s="53">
        <v>0</v>
      </c>
      <c r="G51" s="46" t="s">
        <v>121</v>
      </c>
      <c r="H51" s="52" t="s">
        <v>121</v>
      </c>
      <c r="I51" s="53">
        <v>0</v>
      </c>
      <c r="J51" s="139"/>
    </row>
    <row r="52" spans="1:10" ht="23.1" customHeight="1" x14ac:dyDescent="0.15">
      <c r="A52" s="238"/>
      <c r="B52" s="239"/>
      <c r="C52" s="244" t="s">
        <v>53</v>
      </c>
      <c r="D52" s="245"/>
      <c r="E52" s="48">
        <v>6399</v>
      </c>
      <c r="F52" s="53">
        <v>0</v>
      </c>
      <c r="G52" s="36">
        <v>6399</v>
      </c>
      <c r="H52" s="48">
        <v>0</v>
      </c>
      <c r="I52" s="53">
        <v>6399</v>
      </c>
      <c r="J52" s="139"/>
    </row>
    <row r="53" spans="1:10" ht="23.1" customHeight="1" x14ac:dyDescent="0.15">
      <c r="A53" s="246" t="s">
        <v>57</v>
      </c>
      <c r="B53" s="247"/>
      <c r="C53" s="247"/>
      <c r="D53" s="248"/>
      <c r="E53" s="48">
        <v>376</v>
      </c>
      <c r="F53" s="53">
        <v>0</v>
      </c>
      <c r="G53" s="46" t="s">
        <v>121</v>
      </c>
      <c r="H53" s="52" t="s">
        <v>121</v>
      </c>
      <c r="I53" s="53">
        <v>376</v>
      </c>
      <c r="J53" s="139"/>
    </row>
    <row r="54" spans="1:10" ht="23.1" customHeight="1" thickBot="1" x14ac:dyDescent="0.2">
      <c r="A54" s="256" t="s">
        <v>58</v>
      </c>
      <c r="B54" s="257"/>
      <c r="C54" s="257"/>
      <c r="D54" s="258"/>
      <c r="E54" s="56">
        <v>0</v>
      </c>
      <c r="F54" s="57">
        <v>0</v>
      </c>
      <c r="G54" s="58" t="s">
        <v>121</v>
      </c>
      <c r="H54" s="59" t="s">
        <v>78</v>
      </c>
      <c r="I54" s="57">
        <v>0</v>
      </c>
      <c r="J54" s="139"/>
    </row>
    <row r="55" spans="1:10" ht="28.5" x14ac:dyDescent="0.3">
      <c r="A55" s="205" t="s">
        <v>161</v>
      </c>
      <c r="B55" s="205"/>
      <c r="C55" s="205"/>
      <c r="D55" s="205"/>
      <c r="E55" s="205"/>
      <c r="F55" s="205"/>
      <c r="G55" s="205"/>
      <c r="H55" s="205"/>
      <c r="I55" s="205"/>
    </row>
    <row r="56" spans="1:10" ht="12.75" customHeight="1" x14ac:dyDescent="0.3">
      <c r="A56" s="61"/>
      <c r="B56" s="61"/>
      <c r="C56" s="61"/>
      <c r="D56" s="61"/>
      <c r="E56" s="61"/>
      <c r="F56" s="61"/>
      <c r="G56" s="61"/>
      <c r="H56" s="61"/>
      <c r="I56" s="61"/>
    </row>
    <row r="57" spans="1:10" ht="15.75" customHeight="1" x14ac:dyDescent="0.2">
      <c r="A57" s="62"/>
      <c r="B57" s="63"/>
      <c r="C57" s="63"/>
      <c r="F57" s="7"/>
      <c r="G57" s="7"/>
      <c r="H57" s="8"/>
      <c r="I57" s="259" t="s">
        <v>1</v>
      </c>
    </row>
    <row r="58" spans="1:10" ht="23.25" customHeight="1" x14ac:dyDescent="0.15">
      <c r="A58" s="260" t="s">
        <v>182</v>
      </c>
      <c r="B58" s="261"/>
      <c r="C58" s="261"/>
      <c r="D58" s="261"/>
      <c r="E58" s="261"/>
      <c r="F58" s="261"/>
      <c r="G58" s="261"/>
      <c r="H58" s="261"/>
      <c r="I58" s="259"/>
    </row>
    <row r="59" spans="1:10" ht="20.25" customHeight="1" thickBot="1" x14ac:dyDescent="0.2">
      <c r="A59" s="64" t="s">
        <v>163</v>
      </c>
      <c r="B59" s="65"/>
      <c r="C59" s="65"/>
      <c r="D59" s="65"/>
      <c r="E59" s="10"/>
      <c r="F59" s="11"/>
      <c r="G59" s="11"/>
      <c r="H59" s="11"/>
      <c r="I59" s="13"/>
    </row>
    <row r="60" spans="1:10" ht="23.1" customHeight="1" thickBot="1" x14ac:dyDescent="0.2">
      <c r="A60" s="208" t="s">
        <v>145</v>
      </c>
      <c r="B60" s="209"/>
      <c r="C60" s="209"/>
      <c r="D60" s="210"/>
      <c r="E60" s="151" t="s">
        <v>8</v>
      </c>
      <c r="F60" s="19" t="s">
        <v>9</v>
      </c>
      <c r="G60" s="19" t="s">
        <v>10</v>
      </c>
      <c r="H60" s="19" t="s">
        <v>11</v>
      </c>
      <c r="I60" s="19" t="s">
        <v>132</v>
      </c>
      <c r="J60" s="139"/>
    </row>
    <row r="61" spans="1:10" ht="23.1" customHeight="1" x14ac:dyDescent="0.15">
      <c r="A61" s="262" t="s">
        <v>60</v>
      </c>
      <c r="B61" s="263"/>
      <c r="C61" s="227" t="s">
        <v>61</v>
      </c>
      <c r="D61" s="268"/>
      <c r="E61" s="67">
        <v>438</v>
      </c>
      <c r="F61" s="68">
        <v>0</v>
      </c>
      <c r="G61" s="33" t="s">
        <v>121</v>
      </c>
      <c r="H61" s="69" t="s">
        <v>121</v>
      </c>
      <c r="I61" s="53">
        <v>438</v>
      </c>
      <c r="J61" s="139"/>
    </row>
    <row r="62" spans="1:10" ht="23.1" customHeight="1" x14ac:dyDescent="0.15">
      <c r="A62" s="264"/>
      <c r="B62" s="265"/>
      <c r="C62" s="227" t="s">
        <v>62</v>
      </c>
      <c r="D62" s="268"/>
      <c r="E62" s="67">
        <v>3511</v>
      </c>
      <c r="F62" s="68">
        <v>46</v>
      </c>
      <c r="G62" s="33" t="s">
        <v>121</v>
      </c>
      <c r="H62" s="69" t="s">
        <v>121</v>
      </c>
      <c r="I62" s="53">
        <v>3557</v>
      </c>
      <c r="J62" s="139"/>
    </row>
    <row r="63" spans="1:10" ht="23.1" customHeight="1" x14ac:dyDescent="0.15">
      <c r="A63" s="264"/>
      <c r="B63" s="265"/>
      <c r="C63" s="227" t="s">
        <v>63</v>
      </c>
      <c r="D63" s="268"/>
      <c r="E63" s="67">
        <v>147</v>
      </c>
      <c r="F63" s="68">
        <v>2</v>
      </c>
      <c r="G63" s="33" t="s">
        <v>121</v>
      </c>
      <c r="H63" s="69" t="s">
        <v>121</v>
      </c>
      <c r="I63" s="53">
        <v>149</v>
      </c>
      <c r="J63" s="139"/>
    </row>
    <row r="64" spans="1:10" ht="23.1" customHeight="1" x14ac:dyDescent="0.15">
      <c r="A64" s="266"/>
      <c r="B64" s="267"/>
      <c r="C64" s="227" t="s">
        <v>20</v>
      </c>
      <c r="D64" s="228"/>
      <c r="E64" s="27">
        <v>4096</v>
      </c>
      <c r="F64" s="27">
        <v>48</v>
      </c>
      <c r="G64" s="33" t="s">
        <v>78</v>
      </c>
      <c r="H64" s="33" t="s">
        <v>121</v>
      </c>
      <c r="I64" s="137">
        <v>4144</v>
      </c>
      <c r="J64" s="139"/>
    </row>
    <row r="65" spans="1:10" ht="23.1" customHeight="1" x14ac:dyDescent="0.15">
      <c r="A65" s="262" t="s">
        <v>155</v>
      </c>
      <c r="B65" s="263"/>
      <c r="C65" s="231" t="s">
        <v>180</v>
      </c>
      <c r="D65" s="70" t="s">
        <v>135</v>
      </c>
      <c r="E65" s="30">
        <v>0</v>
      </c>
      <c r="F65" s="27">
        <v>0</v>
      </c>
      <c r="G65" s="27">
        <v>0</v>
      </c>
      <c r="H65" s="27">
        <v>0</v>
      </c>
      <c r="I65" s="53">
        <v>0</v>
      </c>
      <c r="J65" s="139"/>
    </row>
    <row r="66" spans="1:10" ht="23.1" customHeight="1" x14ac:dyDescent="0.15">
      <c r="A66" s="264"/>
      <c r="B66" s="265"/>
      <c r="C66" s="271"/>
      <c r="D66" s="70" t="s">
        <v>146</v>
      </c>
      <c r="E66" s="30">
        <v>428</v>
      </c>
      <c r="F66" s="27">
        <v>0</v>
      </c>
      <c r="G66" s="27">
        <v>428</v>
      </c>
      <c r="H66" s="27">
        <v>0</v>
      </c>
      <c r="I66" s="53">
        <v>428</v>
      </c>
      <c r="J66" s="139"/>
    </row>
    <row r="67" spans="1:10" ht="23.1" customHeight="1" x14ac:dyDescent="0.15">
      <c r="A67" s="264"/>
      <c r="B67" s="265"/>
      <c r="C67" s="231" t="s">
        <v>134</v>
      </c>
      <c r="D67" s="70" t="s">
        <v>135</v>
      </c>
      <c r="E67" s="30">
        <v>3</v>
      </c>
      <c r="F67" s="27">
        <v>0</v>
      </c>
      <c r="G67" s="27">
        <v>3</v>
      </c>
      <c r="H67" s="27">
        <v>0</v>
      </c>
      <c r="I67" s="53">
        <v>3</v>
      </c>
      <c r="J67" s="139"/>
    </row>
    <row r="68" spans="1:10" ht="23.1" customHeight="1" x14ac:dyDescent="0.15">
      <c r="A68" s="264"/>
      <c r="B68" s="265"/>
      <c r="C68" s="271"/>
      <c r="D68" s="70" t="s">
        <v>146</v>
      </c>
      <c r="E68" s="30">
        <v>3471</v>
      </c>
      <c r="F68" s="27">
        <v>42</v>
      </c>
      <c r="G68" s="27">
        <v>3513</v>
      </c>
      <c r="H68" s="27">
        <v>0</v>
      </c>
      <c r="I68" s="53">
        <v>3513</v>
      </c>
      <c r="J68" s="139"/>
    </row>
    <row r="69" spans="1:10" ht="23.1" customHeight="1" x14ac:dyDescent="0.15">
      <c r="A69" s="264"/>
      <c r="B69" s="265"/>
      <c r="C69" s="231" t="s">
        <v>137</v>
      </c>
      <c r="D69" s="70" t="s">
        <v>135</v>
      </c>
      <c r="E69" s="30">
        <v>0</v>
      </c>
      <c r="F69" s="27">
        <v>0</v>
      </c>
      <c r="G69" s="27">
        <v>0</v>
      </c>
      <c r="H69" s="27">
        <v>0</v>
      </c>
      <c r="I69" s="53">
        <v>0</v>
      </c>
      <c r="J69" s="139"/>
    </row>
    <row r="70" spans="1:10" ht="23.1" customHeight="1" x14ac:dyDescent="0.15">
      <c r="A70" s="264"/>
      <c r="B70" s="265"/>
      <c r="C70" s="271"/>
      <c r="D70" s="70" t="s">
        <v>146</v>
      </c>
      <c r="E70" s="30">
        <v>131</v>
      </c>
      <c r="F70" s="27">
        <v>2</v>
      </c>
      <c r="G70" s="27">
        <v>133</v>
      </c>
      <c r="H70" s="27">
        <v>0</v>
      </c>
      <c r="I70" s="53">
        <v>133</v>
      </c>
      <c r="J70" s="139"/>
    </row>
    <row r="71" spans="1:10" ht="23.1" customHeight="1" x14ac:dyDescent="0.15">
      <c r="A71" s="269"/>
      <c r="B71" s="270"/>
      <c r="C71" s="227" t="s">
        <v>20</v>
      </c>
      <c r="D71" s="228"/>
      <c r="E71" s="27">
        <v>4033</v>
      </c>
      <c r="F71" s="27">
        <v>44</v>
      </c>
      <c r="G71" s="27">
        <v>4077</v>
      </c>
      <c r="H71" s="27">
        <v>0</v>
      </c>
      <c r="I71" s="53">
        <v>4077</v>
      </c>
      <c r="J71" s="139"/>
    </row>
    <row r="72" spans="1:10" ht="23.1" customHeight="1" x14ac:dyDescent="0.15">
      <c r="A72" s="262" t="s">
        <v>157</v>
      </c>
      <c r="B72" s="263"/>
      <c r="C72" s="225" t="s">
        <v>138</v>
      </c>
      <c r="D72" s="226"/>
      <c r="E72" s="71">
        <v>476</v>
      </c>
      <c r="F72" s="72">
        <v>0</v>
      </c>
      <c r="G72" s="27">
        <v>476</v>
      </c>
      <c r="H72" s="27">
        <v>0</v>
      </c>
      <c r="I72" s="53">
        <v>476</v>
      </c>
      <c r="J72" s="139"/>
    </row>
    <row r="73" spans="1:10" ht="23.1" customHeight="1" x14ac:dyDescent="0.15">
      <c r="A73" s="264"/>
      <c r="B73" s="265"/>
      <c r="C73" s="225" t="s">
        <v>139</v>
      </c>
      <c r="D73" s="226"/>
      <c r="E73" s="71">
        <v>3569</v>
      </c>
      <c r="F73" s="72">
        <v>46</v>
      </c>
      <c r="G73" s="27">
        <v>3615</v>
      </c>
      <c r="H73" s="27">
        <v>0</v>
      </c>
      <c r="I73" s="53">
        <v>3615</v>
      </c>
      <c r="J73" s="139"/>
    </row>
    <row r="74" spans="1:10" ht="23.1" customHeight="1" x14ac:dyDescent="0.15">
      <c r="A74" s="264"/>
      <c r="B74" s="265"/>
      <c r="C74" s="225" t="s">
        <v>74</v>
      </c>
      <c r="D74" s="226"/>
      <c r="E74" s="71">
        <v>163</v>
      </c>
      <c r="F74" s="72">
        <v>2</v>
      </c>
      <c r="G74" s="27">
        <v>165</v>
      </c>
      <c r="H74" s="27">
        <v>0</v>
      </c>
      <c r="I74" s="53">
        <v>165</v>
      </c>
      <c r="J74" s="139"/>
    </row>
    <row r="75" spans="1:10" ht="23.1" customHeight="1" x14ac:dyDescent="0.15">
      <c r="A75" s="264"/>
      <c r="B75" s="265"/>
      <c r="C75" s="225" t="s">
        <v>75</v>
      </c>
      <c r="D75" s="226"/>
      <c r="E75" s="71">
        <v>60</v>
      </c>
      <c r="F75" s="72">
        <v>0</v>
      </c>
      <c r="G75" s="27">
        <v>60</v>
      </c>
      <c r="H75" s="27">
        <v>0</v>
      </c>
      <c r="I75" s="53">
        <v>60</v>
      </c>
      <c r="J75" s="139"/>
    </row>
    <row r="76" spans="1:10" ht="23.1" customHeight="1" x14ac:dyDescent="0.15">
      <c r="A76" s="269"/>
      <c r="B76" s="270"/>
      <c r="C76" s="227" t="s">
        <v>20</v>
      </c>
      <c r="D76" s="228"/>
      <c r="E76" s="72">
        <v>4268</v>
      </c>
      <c r="F76" s="72">
        <v>48</v>
      </c>
      <c r="G76" s="72">
        <v>4316</v>
      </c>
      <c r="H76" s="72">
        <v>0</v>
      </c>
      <c r="I76" s="53">
        <v>4316</v>
      </c>
      <c r="J76" s="139"/>
    </row>
    <row r="77" spans="1:10" ht="23.1" customHeight="1" x14ac:dyDescent="0.15">
      <c r="A77" s="262" t="s">
        <v>76</v>
      </c>
      <c r="B77" s="263"/>
      <c r="C77" s="225" t="s">
        <v>138</v>
      </c>
      <c r="D77" s="226"/>
      <c r="E77" s="30">
        <v>3865</v>
      </c>
      <c r="F77" s="27">
        <v>0</v>
      </c>
      <c r="G77" s="33" t="s">
        <v>121</v>
      </c>
      <c r="H77" s="33" t="s">
        <v>121</v>
      </c>
      <c r="I77" s="53">
        <v>3865</v>
      </c>
      <c r="J77" s="139"/>
    </row>
    <row r="78" spans="1:10" ht="23.1" customHeight="1" x14ac:dyDescent="0.15">
      <c r="A78" s="264"/>
      <c r="B78" s="265"/>
      <c r="C78" s="225" t="s">
        <v>139</v>
      </c>
      <c r="D78" s="226"/>
      <c r="E78" s="30">
        <v>32122</v>
      </c>
      <c r="F78" s="27">
        <v>562</v>
      </c>
      <c r="G78" s="33" t="s">
        <v>121</v>
      </c>
      <c r="H78" s="33" t="s">
        <v>121</v>
      </c>
      <c r="I78" s="53">
        <v>32684</v>
      </c>
      <c r="J78" s="139"/>
    </row>
    <row r="79" spans="1:10" ht="23.1" customHeight="1" x14ac:dyDescent="0.15">
      <c r="A79" s="264"/>
      <c r="B79" s="265"/>
      <c r="C79" s="225" t="s">
        <v>140</v>
      </c>
      <c r="D79" s="226"/>
      <c r="E79" s="30">
        <v>1130</v>
      </c>
      <c r="F79" s="27">
        <v>18</v>
      </c>
      <c r="G79" s="33" t="s">
        <v>121</v>
      </c>
      <c r="H79" s="33" t="s">
        <v>121</v>
      </c>
      <c r="I79" s="53">
        <v>1148</v>
      </c>
      <c r="J79" s="139"/>
    </row>
    <row r="80" spans="1:10" ht="23.1" customHeight="1" x14ac:dyDescent="0.15">
      <c r="A80" s="264"/>
      <c r="B80" s="265"/>
      <c r="C80" s="231" t="s">
        <v>75</v>
      </c>
      <c r="D80" s="282"/>
      <c r="E80" s="73">
        <v>364</v>
      </c>
      <c r="F80" s="74">
        <v>0</v>
      </c>
      <c r="G80" s="33" t="s">
        <v>121</v>
      </c>
      <c r="H80" s="33" t="s">
        <v>121</v>
      </c>
      <c r="I80" s="138">
        <v>364</v>
      </c>
      <c r="J80" s="139"/>
    </row>
    <row r="81" spans="1:10" ht="23.1" customHeight="1" x14ac:dyDescent="0.15">
      <c r="A81" s="269"/>
      <c r="B81" s="270"/>
      <c r="C81" s="283" t="s">
        <v>20</v>
      </c>
      <c r="D81" s="226"/>
      <c r="E81" s="30">
        <v>37481</v>
      </c>
      <c r="F81" s="27">
        <v>580</v>
      </c>
      <c r="G81" s="33" t="s">
        <v>121</v>
      </c>
      <c r="H81" s="33" t="s">
        <v>121</v>
      </c>
      <c r="I81" s="137">
        <v>38061</v>
      </c>
      <c r="J81" s="139"/>
    </row>
    <row r="82" spans="1:10" ht="23.1" customHeight="1" x14ac:dyDescent="0.15">
      <c r="A82" s="262" t="s">
        <v>79</v>
      </c>
      <c r="B82" s="272"/>
      <c r="C82" s="275" t="s">
        <v>13</v>
      </c>
      <c r="D82" s="276"/>
      <c r="E82" s="30">
        <v>30926</v>
      </c>
      <c r="F82" s="27">
        <v>0</v>
      </c>
      <c r="G82" s="33" t="s">
        <v>121</v>
      </c>
      <c r="H82" s="33" t="s">
        <v>121</v>
      </c>
      <c r="I82" s="137">
        <v>30926</v>
      </c>
      <c r="J82" s="139"/>
    </row>
    <row r="83" spans="1:10" ht="23.1" customHeight="1" x14ac:dyDescent="0.15">
      <c r="A83" s="264"/>
      <c r="B83" s="273"/>
      <c r="C83" s="75"/>
      <c r="D83" s="76" t="s">
        <v>80</v>
      </c>
      <c r="E83" s="77">
        <v>30858</v>
      </c>
      <c r="F83" s="36">
        <v>0</v>
      </c>
      <c r="G83" s="46" t="s">
        <v>121</v>
      </c>
      <c r="H83" s="46" t="s">
        <v>121</v>
      </c>
      <c r="I83" s="53">
        <v>30858</v>
      </c>
      <c r="J83" s="139"/>
    </row>
    <row r="84" spans="1:10" ht="23.1" customHeight="1" x14ac:dyDescent="0.15">
      <c r="A84" s="274"/>
      <c r="B84" s="273"/>
      <c r="C84" s="277" t="s">
        <v>81</v>
      </c>
      <c r="D84" s="276"/>
      <c r="E84" s="30">
        <v>9551</v>
      </c>
      <c r="F84" s="27">
        <v>0</v>
      </c>
      <c r="G84" s="33" t="s">
        <v>121</v>
      </c>
      <c r="H84" s="33" t="s">
        <v>121</v>
      </c>
      <c r="I84" s="137">
        <v>9551</v>
      </c>
      <c r="J84" s="139"/>
    </row>
    <row r="85" spans="1:10" ht="23.1" customHeight="1" x14ac:dyDescent="0.15">
      <c r="A85" s="274"/>
      <c r="B85" s="273"/>
      <c r="C85" s="277" t="s">
        <v>82</v>
      </c>
      <c r="D85" s="276"/>
      <c r="E85" s="30">
        <v>592</v>
      </c>
      <c r="F85" s="27">
        <v>0</v>
      </c>
      <c r="G85" s="33" t="s">
        <v>121</v>
      </c>
      <c r="H85" s="33" t="s">
        <v>121</v>
      </c>
      <c r="I85" s="137">
        <v>592</v>
      </c>
      <c r="J85" s="139"/>
    </row>
    <row r="86" spans="1:10" ht="23.1" customHeight="1" x14ac:dyDescent="0.15">
      <c r="A86" s="274"/>
      <c r="B86" s="273"/>
      <c r="C86" s="275" t="s">
        <v>20</v>
      </c>
      <c r="D86" s="278"/>
      <c r="E86" s="67">
        <v>41069</v>
      </c>
      <c r="F86" s="72">
        <v>0</v>
      </c>
      <c r="G86" s="33" t="s">
        <v>121</v>
      </c>
      <c r="H86" s="78" t="s">
        <v>121</v>
      </c>
      <c r="I86" s="68">
        <v>41069</v>
      </c>
      <c r="J86" s="139"/>
    </row>
    <row r="87" spans="1:10" ht="23.1" customHeight="1" thickBot="1" x14ac:dyDescent="0.2">
      <c r="A87" s="279" t="s">
        <v>83</v>
      </c>
      <c r="B87" s="280"/>
      <c r="C87" s="280"/>
      <c r="D87" s="281"/>
      <c r="E87" s="79">
        <v>320143</v>
      </c>
      <c r="F87" s="80">
        <v>21</v>
      </c>
      <c r="G87" s="46" t="s">
        <v>121</v>
      </c>
      <c r="H87" s="46" t="s">
        <v>121</v>
      </c>
      <c r="I87" s="53">
        <v>320164</v>
      </c>
      <c r="J87" s="139"/>
    </row>
    <row r="88" spans="1:10" ht="23.1" customHeight="1" thickBot="1" x14ac:dyDescent="0.2">
      <c r="A88" s="306" t="s">
        <v>141</v>
      </c>
      <c r="B88" s="307"/>
      <c r="C88" s="307"/>
      <c r="D88" s="308"/>
      <c r="E88" s="81">
        <v>809540</v>
      </c>
      <c r="F88" s="81">
        <v>18398</v>
      </c>
      <c r="G88" s="81">
        <v>827646</v>
      </c>
      <c r="H88" s="81">
        <v>292</v>
      </c>
      <c r="I88" s="82">
        <v>827938</v>
      </c>
      <c r="J88" s="139"/>
    </row>
    <row r="89" spans="1:10" ht="23.1" customHeight="1" thickBot="1" x14ac:dyDescent="0.2">
      <c r="A89" s="306" t="s">
        <v>85</v>
      </c>
      <c r="B89" s="307"/>
      <c r="C89" s="307"/>
      <c r="D89" s="308"/>
      <c r="E89" s="83">
        <v>1508882</v>
      </c>
      <c r="F89" s="83">
        <v>18436</v>
      </c>
      <c r="G89" s="84" t="s">
        <v>121</v>
      </c>
      <c r="H89" s="84" t="s">
        <v>121</v>
      </c>
      <c r="I89" s="82">
        <v>1527318</v>
      </c>
      <c r="J89" s="139"/>
    </row>
    <row r="90" spans="1:10" ht="23.1" customHeight="1" thickBot="1" x14ac:dyDescent="0.2">
      <c r="A90" s="306" t="s">
        <v>86</v>
      </c>
      <c r="B90" s="307"/>
      <c r="C90" s="307"/>
      <c r="D90" s="308"/>
      <c r="E90" s="85" t="s">
        <v>121</v>
      </c>
      <c r="F90" s="84" t="s">
        <v>121</v>
      </c>
      <c r="G90" s="84" t="s">
        <v>121</v>
      </c>
      <c r="H90" s="84" t="s">
        <v>121</v>
      </c>
      <c r="I90" s="86">
        <v>334281</v>
      </c>
    </row>
    <row r="91" spans="1:10" ht="23.1" customHeight="1" thickBot="1" x14ac:dyDescent="0.2">
      <c r="A91" s="306" t="s">
        <v>87</v>
      </c>
      <c r="B91" s="307"/>
      <c r="C91" s="307"/>
      <c r="D91" s="308"/>
      <c r="E91" s="87">
        <v>0.11385929801574125</v>
      </c>
      <c r="F91" s="88"/>
      <c r="G91" s="1"/>
      <c r="J91" s="2"/>
    </row>
    <row r="92" spans="1:10" s="17" customFormat="1" ht="9.9499999999999993" customHeight="1" x14ac:dyDescent="0.15">
      <c r="A92" s="16"/>
      <c r="B92" s="16"/>
      <c r="C92" s="16"/>
      <c r="D92" s="16"/>
      <c r="E92" s="16"/>
      <c r="F92" s="89"/>
      <c r="G92" s="89"/>
      <c r="H92" s="89"/>
      <c r="I92" s="89"/>
    </row>
    <row r="93" spans="1:10" s="17" customFormat="1" ht="17.25" customHeight="1" thickBot="1" x14ac:dyDescent="0.2">
      <c r="A93" s="90" t="s">
        <v>88</v>
      </c>
      <c r="C93" s="90"/>
      <c r="D93" s="90"/>
      <c r="E93" s="91"/>
      <c r="F93" s="91"/>
      <c r="G93" s="91"/>
      <c r="H93" s="91"/>
      <c r="I93" s="92"/>
    </row>
    <row r="94" spans="1:10" s="17" customFormat="1" ht="18.75" customHeight="1" thickBot="1" x14ac:dyDescent="0.2">
      <c r="A94" s="287" t="s">
        <v>145</v>
      </c>
      <c r="B94" s="288"/>
      <c r="C94" s="288"/>
      <c r="D94" s="289"/>
      <c r="E94" s="155" t="s">
        <v>8</v>
      </c>
      <c r="F94" s="94" t="s">
        <v>9</v>
      </c>
      <c r="G94" s="94" t="s">
        <v>10</v>
      </c>
      <c r="H94" s="94" t="s">
        <v>11</v>
      </c>
      <c r="I94" s="95" t="s">
        <v>132</v>
      </c>
      <c r="J94" s="96"/>
    </row>
    <row r="95" spans="1:10" s="17" customFormat="1" ht="23.1" customHeight="1" thickBot="1" x14ac:dyDescent="0.2">
      <c r="A95" s="309" t="s">
        <v>138</v>
      </c>
      <c r="B95" s="310"/>
      <c r="C95" s="97" t="s">
        <v>144</v>
      </c>
      <c r="D95" s="98" t="s">
        <v>15</v>
      </c>
      <c r="E95" s="99">
        <v>0</v>
      </c>
      <c r="F95" s="100">
        <v>0</v>
      </c>
      <c r="G95" s="100">
        <v>0</v>
      </c>
      <c r="H95" s="101" t="s">
        <v>24</v>
      </c>
      <c r="I95" s="86">
        <v>0</v>
      </c>
    </row>
    <row r="96" spans="1:10" s="17" customFormat="1" ht="23.1" customHeight="1" thickBot="1" x14ac:dyDescent="0.2">
      <c r="A96" s="284" t="s">
        <v>139</v>
      </c>
      <c r="B96" s="285"/>
      <c r="C96" s="286"/>
      <c r="D96" s="98" t="s">
        <v>18</v>
      </c>
      <c r="E96" s="99">
        <v>266491</v>
      </c>
      <c r="F96" s="100">
        <v>2120</v>
      </c>
      <c r="G96" s="100">
        <v>268611</v>
      </c>
      <c r="H96" s="101" t="s">
        <v>121</v>
      </c>
      <c r="I96" s="102">
        <v>268611</v>
      </c>
    </row>
    <row r="97" spans="1:10" s="17" customFormat="1" ht="9.75" customHeight="1" x14ac:dyDescent="0.15">
      <c r="A97" s="103"/>
      <c r="B97" s="103"/>
      <c r="C97" s="103"/>
      <c r="D97" s="103"/>
      <c r="E97" s="103"/>
      <c r="F97" s="103"/>
      <c r="G97" s="103"/>
      <c r="H97" s="103"/>
      <c r="I97" s="103"/>
    </row>
    <row r="98" spans="1:10" s="17" customFormat="1" ht="17.25" customHeight="1" thickBot="1" x14ac:dyDescent="0.2">
      <c r="A98" s="90" t="s">
        <v>94</v>
      </c>
      <c r="C98" s="90"/>
      <c r="D98" s="90"/>
      <c r="E98" s="91"/>
      <c r="F98" s="91"/>
      <c r="G98" s="91"/>
      <c r="H98" s="91"/>
      <c r="I98" s="92"/>
    </row>
    <row r="99" spans="1:10" s="17" customFormat="1" ht="18.75" customHeight="1" thickBot="1" x14ac:dyDescent="0.2">
      <c r="A99" s="287" t="s">
        <v>145</v>
      </c>
      <c r="B99" s="288"/>
      <c r="C99" s="288"/>
      <c r="D99" s="289"/>
      <c r="E99" s="155" t="s">
        <v>8</v>
      </c>
      <c r="F99" s="94" t="s">
        <v>9</v>
      </c>
      <c r="G99" s="94" t="s">
        <v>10</v>
      </c>
      <c r="H99" s="94" t="s">
        <v>11</v>
      </c>
      <c r="I99" s="94" t="s">
        <v>132</v>
      </c>
      <c r="J99" s="146"/>
    </row>
    <row r="100" spans="1:10" s="17" customFormat="1" ht="23.1" customHeight="1" x14ac:dyDescent="0.15">
      <c r="A100" s="290" t="s">
        <v>13</v>
      </c>
      <c r="B100" s="291"/>
      <c r="C100" s="296" t="s">
        <v>144</v>
      </c>
      <c r="D100" s="158" t="s">
        <v>15</v>
      </c>
      <c r="E100" s="105">
        <v>99954</v>
      </c>
      <c r="F100" s="106">
        <v>0</v>
      </c>
      <c r="G100" s="106">
        <v>99933</v>
      </c>
      <c r="H100" s="106">
        <v>21</v>
      </c>
      <c r="I100" s="140">
        <v>99954</v>
      </c>
      <c r="J100" s="142"/>
    </row>
    <row r="101" spans="1:10" s="17" customFormat="1" ht="23.1" customHeight="1" x14ac:dyDescent="0.15">
      <c r="A101" s="292"/>
      <c r="B101" s="293"/>
      <c r="C101" s="297"/>
      <c r="D101" s="150" t="s">
        <v>146</v>
      </c>
      <c r="E101" s="35">
        <v>989</v>
      </c>
      <c r="F101" s="35">
        <v>0</v>
      </c>
      <c r="G101" s="35">
        <v>989</v>
      </c>
      <c r="H101" s="35">
        <v>0</v>
      </c>
      <c r="I101" s="48">
        <v>989</v>
      </c>
      <c r="J101" s="143"/>
    </row>
    <row r="102" spans="1:10" s="17" customFormat="1" ht="23.1" customHeight="1" thickBot="1" x14ac:dyDescent="0.2">
      <c r="A102" s="294"/>
      <c r="B102" s="295"/>
      <c r="C102" s="298" t="s">
        <v>20</v>
      </c>
      <c r="D102" s="258"/>
      <c r="E102" s="56">
        <v>100943</v>
      </c>
      <c r="F102" s="107">
        <v>0</v>
      </c>
      <c r="G102" s="107">
        <v>100922</v>
      </c>
      <c r="H102" s="107">
        <v>21</v>
      </c>
      <c r="I102" s="57">
        <v>100943</v>
      </c>
      <c r="J102" s="142"/>
    </row>
    <row r="103" spans="1:10" s="17" customFormat="1" ht="23.1" customHeight="1" x14ac:dyDescent="0.15">
      <c r="A103" s="299" t="s">
        <v>139</v>
      </c>
      <c r="B103" s="300"/>
      <c r="C103" s="301"/>
      <c r="D103" s="158" t="s">
        <v>18</v>
      </c>
      <c r="E103" s="105">
        <v>627204</v>
      </c>
      <c r="F103" s="106">
        <v>8709</v>
      </c>
      <c r="G103" s="106">
        <v>635674</v>
      </c>
      <c r="H103" s="106">
        <v>239</v>
      </c>
      <c r="I103" s="140">
        <v>635913</v>
      </c>
      <c r="J103" s="142"/>
    </row>
    <row r="104" spans="1:10" s="17" customFormat="1" ht="23.1" customHeight="1" x14ac:dyDescent="0.15">
      <c r="A104" s="199"/>
      <c r="B104" s="200"/>
      <c r="C104" s="302"/>
      <c r="D104" s="108" t="s">
        <v>19</v>
      </c>
      <c r="E104" s="47">
        <v>288014</v>
      </c>
      <c r="F104" s="109">
        <v>11628</v>
      </c>
      <c r="G104" s="109">
        <v>299610</v>
      </c>
      <c r="H104" s="110">
        <v>32</v>
      </c>
      <c r="I104" s="141">
        <v>299642</v>
      </c>
      <c r="J104" s="142"/>
    </row>
    <row r="105" spans="1:10" s="17" customFormat="1" ht="23.1" customHeight="1" thickBot="1" x14ac:dyDescent="0.2">
      <c r="A105" s="303"/>
      <c r="B105" s="304"/>
      <c r="C105" s="305"/>
      <c r="D105" s="111" t="s">
        <v>22</v>
      </c>
      <c r="E105" s="56">
        <v>915218</v>
      </c>
      <c r="F105" s="107">
        <v>20337</v>
      </c>
      <c r="G105" s="107">
        <v>935284</v>
      </c>
      <c r="H105" s="112">
        <v>271</v>
      </c>
      <c r="I105" s="57">
        <v>935555</v>
      </c>
      <c r="J105" s="142"/>
    </row>
    <row r="106" spans="1:10" s="17" customFormat="1" ht="23.1" customHeight="1" thickBot="1" x14ac:dyDescent="0.2">
      <c r="A106" s="284" t="s">
        <v>141</v>
      </c>
      <c r="B106" s="285"/>
      <c r="C106" s="285"/>
      <c r="D106" s="319"/>
      <c r="E106" s="81">
        <v>1076031</v>
      </c>
      <c r="F106" s="81">
        <v>20518</v>
      </c>
      <c r="G106" s="81">
        <v>1096257</v>
      </c>
      <c r="H106" s="81">
        <v>292</v>
      </c>
      <c r="I106" s="82">
        <v>1096549</v>
      </c>
      <c r="J106" s="142"/>
    </row>
    <row r="107" spans="1:10" s="17" customFormat="1" ht="23.1" customHeight="1" thickBot="1" x14ac:dyDescent="0.2">
      <c r="A107" s="284" t="s">
        <v>85</v>
      </c>
      <c r="B107" s="285"/>
      <c r="C107" s="285"/>
      <c r="D107" s="319"/>
      <c r="E107" s="83">
        <v>1775373</v>
      </c>
      <c r="F107" s="83">
        <v>20556</v>
      </c>
      <c r="G107" s="84" t="s">
        <v>121</v>
      </c>
      <c r="H107" s="84" t="s">
        <v>121</v>
      </c>
      <c r="I107" s="82">
        <v>1795929</v>
      </c>
      <c r="J107" s="142"/>
    </row>
    <row r="108" spans="1:10" s="17" customFormat="1" ht="23.1" customHeight="1" thickBot="1" x14ac:dyDescent="0.2">
      <c r="A108" s="284" t="s">
        <v>98</v>
      </c>
      <c r="B108" s="285"/>
      <c r="C108" s="285"/>
      <c r="D108" s="319"/>
      <c r="E108" s="113">
        <v>0.67971738700557427</v>
      </c>
      <c r="F108" s="103"/>
      <c r="G108" s="103"/>
      <c r="H108" s="103"/>
      <c r="I108" s="103"/>
    </row>
    <row r="109" spans="1:10" s="17" customFormat="1" ht="21.95" customHeight="1" x14ac:dyDescent="0.15">
      <c r="A109" s="114"/>
      <c r="B109" s="114"/>
      <c r="C109" s="115"/>
      <c r="D109" s="115"/>
      <c r="E109" s="115"/>
      <c r="F109" s="115"/>
      <c r="G109" s="115"/>
      <c r="H109" s="115"/>
      <c r="I109" s="115"/>
    </row>
    <row r="110" spans="1:10" s="17" customFormat="1" ht="21.95" customHeight="1" x14ac:dyDescent="0.15">
      <c r="A110" s="114"/>
      <c r="B110" s="114"/>
      <c r="C110" s="115"/>
      <c r="D110" s="115"/>
      <c r="E110" s="115"/>
      <c r="F110" s="115"/>
      <c r="G110" s="115"/>
      <c r="H110" s="115"/>
      <c r="I110" s="115"/>
    </row>
    <row r="111" spans="1:10" s="17" customFormat="1" ht="21.95" hidden="1" customHeight="1" x14ac:dyDescent="0.15">
      <c r="A111" s="114"/>
      <c r="B111" s="114"/>
      <c r="C111" s="115"/>
      <c r="D111" s="115"/>
      <c r="E111" s="115"/>
      <c r="F111" s="115"/>
      <c r="G111" s="115"/>
      <c r="H111" s="115"/>
      <c r="I111" s="115"/>
    </row>
    <row r="112" spans="1:10" s="17" customFormat="1" ht="21.95" hidden="1" customHeight="1" x14ac:dyDescent="0.15">
      <c r="A112" s="114"/>
      <c r="B112" s="114"/>
      <c r="C112" s="115"/>
      <c r="D112" s="115"/>
      <c r="E112" s="115"/>
      <c r="F112" s="115"/>
      <c r="G112" s="115"/>
      <c r="H112" s="115"/>
      <c r="I112" s="115"/>
    </row>
    <row r="113" spans="1:10" s="17" customFormat="1" ht="21.95" hidden="1" customHeight="1" x14ac:dyDescent="0.15">
      <c r="A113" s="114"/>
      <c r="B113" s="114"/>
      <c r="C113" s="115"/>
      <c r="D113" s="115"/>
      <c r="E113" s="115"/>
      <c r="F113" s="115"/>
      <c r="G113" s="115"/>
      <c r="H113" s="115"/>
      <c r="I113" s="115"/>
    </row>
    <row r="114" spans="1:10" ht="9.75" hidden="1" customHeight="1" x14ac:dyDescent="0.15">
      <c r="A114" s="116"/>
      <c r="B114" s="116"/>
      <c r="C114" s="116"/>
      <c r="D114" s="116"/>
      <c r="E114" s="116"/>
      <c r="F114" s="116"/>
      <c r="G114" s="116"/>
      <c r="H114" s="116"/>
      <c r="I114" s="116"/>
    </row>
    <row r="115" spans="1:10" ht="28.5" x14ac:dyDescent="0.3">
      <c r="A115" s="320" t="s">
        <v>161</v>
      </c>
      <c r="B115" s="320"/>
      <c r="C115" s="320"/>
      <c r="D115" s="320"/>
      <c r="E115" s="320"/>
      <c r="F115" s="320"/>
      <c r="G115" s="320"/>
      <c r="H115" s="320"/>
      <c r="I115" s="320"/>
    </row>
    <row r="116" spans="1:10" ht="12.75" customHeight="1" x14ac:dyDescent="0.3">
      <c r="A116" s="61"/>
      <c r="B116" s="61"/>
      <c r="C116" s="61"/>
      <c r="D116" s="61"/>
      <c r="E116" s="61"/>
      <c r="F116" s="61"/>
      <c r="G116" s="61"/>
      <c r="H116" s="61"/>
      <c r="I116" s="61"/>
    </row>
    <row r="117" spans="1:10" ht="15.75" customHeight="1" x14ac:dyDescent="0.2">
      <c r="A117" s="62"/>
      <c r="B117" s="63"/>
      <c r="C117" s="63"/>
      <c r="F117" s="7"/>
      <c r="G117" s="7"/>
      <c r="H117" s="8"/>
      <c r="I117" s="259" t="s">
        <v>1</v>
      </c>
    </row>
    <row r="118" spans="1:10" ht="23.25" customHeight="1" x14ac:dyDescent="0.15">
      <c r="A118" s="260" t="s">
        <v>182</v>
      </c>
      <c r="B118" s="261"/>
      <c r="C118" s="261"/>
      <c r="D118" s="261"/>
      <c r="E118" s="261"/>
      <c r="F118" s="261"/>
      <c r="G118" s="261"/>
      <c r="H118" s="261"/>
      <c r="I118" s="259"/>
    </row>
    <row r="119" spans="1:10" ht="20.25" customHeight="1" x14ac:dyDescent="0.15">
      <c r="A119" s="64" t="s">
        <v>163</v>
      </c>
      <c r="B119" s="65"/>
      <c r="C119" s="65"/>
      <c r="D119" s="65"/>
      <c r="E119" s="10"/>
      <c r="F119" s="11"/>
      <c r="G119" s="11"/>
      <c r="H119" s="11"/>
      <c r="I119" s="13"/>
    </row>
    <row r="120" spans="1:10" s="17" customFormat="1" ht="9.9499999999999993" customHeight="1" x14ac:dyDescent="0.15"/>
    <row r="121" spans="1:10" s="17" customFormat="1" ht="19.5" customHeight="1" thickBot="1" x14ac:dyDescent="0.2">
      <c r="A121" s="90" t="s">
        <v>100</v>
      </c>
      <c r="J121" s="96"/>
    </row>
    <row r="122" spans="1:10" s="17" customFormat="1" ht="18.75" customHeight="1" thickBot="1" x14ac:dyDescent="0.2">
      <c r="A122" s="287" t="s">
        <v>145</v>
      </c>
      <c r="B122" s="288"/>
      <c r="C122" s="288"/>
      <c r="D122" s="289"/>
      <c r="E122" s="155" t="s">
        <v>8</v>
      </c>
      <c r="F122" s="94" t="s">
        <v>9</v>
      </c>
      <c r="G122" s="94" t="s">
        <v>10</v>
      </c>
      <c r="H122" s="94" t="s">
        <v>11</v>
      </c>
      <c r="I122" s="94" t="s">
        <v>132</v>
      </c>
      <c r="J122" s="146"/>
    </row>
    <row r="123" spans="1:10" s="17" customFormat="1" ht="18.95" customHeight="1" x14ac:dyDescent="0.15">
      <c r="A123" s="311" t="s">
        <v>33</v>
      </c>
      <c r="B123" s="312"/>
      <c r="C123" s="313"/>
      <c r="D123" s="314"/>
      <c r="E123" s="105">
        <v>426365</v>
      </c>
      <c r="F123" s="105">
        <v>0</v>
      </c>
      <c r="G123" s="117" t="s">
        <v>121</v>
      </c>
      <c r="H123" s="117" t="s">
        <v>121</v>
      </c>
      <c r="I123" s="145">
        <v>426365</v>
      </c>
      <c r="J123" s="146"/>
    </row>
    <row r="124" spans="1:10" s="17" customFormat="1" ht="18.75" customHeight="1" x14ac:dyDescent="0.15">
      <c r="A124" s="315"/>
      <c r="B124" s="316"/>
      <c r="C124" s="204" t="s">
        <v>101</v>
      </c>
      <c r="D124" s="203"/>
      <c r="E124" s="35">
        <v>504</v>
      </c>
      <c r="F124" s="36">
        <v>0</v>
      </c>
      <c r="G124" s="46" t="s">
        <v>121</v>
      </c>
      <c r="H124" s="46" t="s">
        <v>121</v>
      </c>
      <c r="I124" s="53">
        <v>504</v>
      </c>
      <c r="J124" s="146"/>
    </row>
    <row r="125" spans="1:10" s="17" customFormat="1" ht="18.95" customHeight="1" thickBot="1" x14ac:dyDescent="0.2">
      <c r="A125" s="317"/>
      <c r="B125" s="318"/>
      <c r="C125" s="298" t="s">
        <v>102</v>
      </c>
      <c r="D125" s="258"/>
      <c r="E125" s="112">
        <v>425861</v>
      </c>
      <c r="F125" s="112">
        <v>0</v>
      </c>
      <c r="G125" s="58" t="s">
        <v>121</v>
      </c>
      <c r="H125" s="58" t="s">
        <v>121</v>
      </c>
      <c r="I125" s="56">
        <v>425861</v>
      </c>
      <c r="J125" s="146"/>
    </row>
    <row r="126" spans="1:10" s="17" customFormat="1" ht="9.75" customHeight="1" x14ac:dyDescent="0.15">
      <c r="A126" s="103"/>
      <c r="B126" s="103"/>
      <c r="C126" s="103"/>
      <c r="D126" s="103"/>
      <c r="E126" s="103"/>
      <c r="F126" s="103"/>
      <c r="G126" s="103"/>
      <c r="H126" s="103"/>
      <c r="I126" s="103"/>
    </row>
    <row r="127" spans="1:10" ht="18" customHeight="1" thickBot="1" x14ac:dyDescent="0.2">
      <c r="A127" s="118" t="s">
        <v>158</v>
      </c>
      <c r="B127" s="118"/>
      <c r="C127" s="118"/>
      <c r="D127" s="103"/>
      <c r="E127" s="116"/>
      <c r="F127" s="116"/>
      <c r="G127" s="116"/>
      <c r="H127" s="116"/>
      <c r="I127" s="119"/>
    </row>
    <row r="128" spans="1:10" ht="21.95" customHeight="1" x14ac:dyDescent="0.15">
      <c r="A128" s="120"/>
      <c r="B128" s="121"/>
      <c r="C128" s="329" t="s">
        <v>104</v>
      </c>
      <c r="D128" s="330"/>
      <c r="E128" s="331" t="s">
        <v>105</v>
      </c>
      <c r="F128" s="329" t="s">
        <v>106</v>
      </c>
      <c r="G128" s="330"/>
      <c r="H128" s="333" t="s">
        <v>20</v>
      </c>
      <c r="I128" s="334"/>
    </row>
    <row r="129" spans="1:9" ht="21.95" customHeight="1" thickBot="1" x14ac:dyDescent="0.2">
      <c r="A129" s="122"/>
      <c r="B129" s="123"/>
      <c r="C129" s="124" t="s">
        <v>107</v>
      </c>
      <c r="D129" s="125" t="s">
        <v>108</v>
      </c>
      <c r="E129" s="332"/>
      <c r="F129" s="126" t="s">
        <v>107</v>
      </c>
      <c r="G129" s="127" t="s">
        <v>108</v>
      </c>
      <c r="H129" s="335"/>
      <c r="I129" s="336"/>
    </row>
    <row r="130" spans="1:9" ht="21.95" customHeight="1" x14ac:dyDescent="0.15">
      <c r="A130" s="337" t="s">
        <v>109</v>
      </c>
      <c r="B130" s="338"/>
      <c r="C130" s="128">
        <v>994276</v>
      </c>
      <c r="D130" s="129">
        <v>78315</v>
      </c>
      <c r="E130" s="130">
        <v>16838</v>
      </c>
      <c r="F130" s="128">
        <v>352</v>
      </c>
      <c r="G130" s="129">
        <v>0</v>
      </c>
      <c r="H130" s="339">
        <v>1089781</v>
      </c>
      <c r="I130" s="340"/>
    </row>
    <row r="131" spans="1:9" ht="21.95" customHeight="1" thickBot="1" x14ac:dyDescent="0.2">
      <c r="A131" s="321" t="s">
        <v>110</v>
      </c>
      <c r="B131" s="322"/>
      <c r="C131" s="131">
        <v>242</v>
      </c>
      <c r="D131" s="132">
        <v>0</v>
      </c>
      <c r="E131" s="133">
        <v>0</v>
      </c>
      <c r="F131" s="131">
        <v>0</v>
      </c>
      <c r="G131" s="132">
        <v>0</v>
      </c>
      <c r="H131" s="323">
        <v>242</v>
      </c>
      <c r="I131" s="324"/>
    </row>
    <row r="132" spans="1:9" ht="21.95" customHeight="1" thickBot="1" x14ac:dyDescent="0.2">
      <c r="A132" s="325" t="s">
        <v>111</v>
      </c>
      <c r="B132" s="326"/>
      <c r="C132" s="134">
        <v>6380297600</v>
      </c>
      <c r="D132" s="135">
        <v>410463300</v>
      </c>
      <c r="E132" s="134">
        <v>85385400</v>
      </c>
      <c r="F132" s="136">
        <v>1020800</v>
      </c>
      <c r="G132" s="86">
        <v>0</v>
      </c>
      <c r="H132" s="327">
        <v>6877167100</v>
      </c>
      <c r="I132" s="328"/>
    </row>
    <row r="133" spans="1:9" s="17" customFormat="1" ht="21.95" customHeight="1" x14ac:dyDescent="0.15">
      <c r="A133" s="114"/>
      <c r="B133" s="114"/>
      <c r="C133" s="115"/>
      <c r="D133" s="115"/>
      <c r="E133" s="115"/>
      <c r="F133" s="115"/>
      <c r="G133" s="115"/>
      <c r="H133" s="115"/>
      <c r="I133" s="115"/>
    </row>
    <row r="134" spans="1:9" s="17" customFormat="1" ht="21.95" customHeight="1" x14ac:dyDescent="0.15">
      <c r="A134" s="114"/>
      <c r="B134" s="114"/>
      <c r="C134" s="115"/>
      <c r="D134" s="115"/>
      <c r="E134" s="115"/>
      <c r="F134" s="115"/>
      <c r="G134" s="115"/>
      <c r="H134" s="115"/>
      <c r="I134" s="115"/>
    </row>
    <row r="135" spans="1:9" s="17" customFormat="1" ht="21.95" customHeight="1" x14ac:dyDescent="0.15">
      <c r="A135" s="114"/>
      <c r="B135" s="114"/>
      <c r="C135" s="115"/>
      <c r="D135" s="115"/>
      <c r="E135" s="115"/>
      <c r="F135" s="115"/>
      <c r="G135" s="115"/>
      <c r="H135" s="115"/>
      <c r="I135" s="115"/>
    </row>
    <row r="136" spans="1:9" s="17" customFormat="1" ht="21.95" customHeight="1" x14ac:dyDescent="0.15">
      <c r="A136" s="114"/>
      <c r="B136" s="114"/>
      <c r="C136" s="115"/>
      <c r="D136" s="115"/>
      <c r="E136" s="115"/>
      <c r="F136" s="115"/>
      <c r="G136" s="115"/>
      <c r="H136" s="115"/>
      <c r="I136" s="115"/>
    </row>
    <row r="137" spans="1:9" s="17" customFormat="1" ht="21.95" customHeight="1" x14ac:dyDescent="0.15">
      <c r="A137" s="114"/>
      <c r="B137" s="114"/>
      <c r="C137" s="115"/>
      <c r="D137" s="115"/>
      <c r="E137" s="115"/>
      <c r="F137" s="115"/>
      <c r="G137" s="115"/>
      <c r="H137" s="115"/>
      <c r="I137" s="115"/>
    </row>
    <row r="138" spans="1:9" s="17" customFormat="1" ht="21.95" customHeight="1" x14ac:dyDescent="0.15">
      <c r="A138" s="114"/>
      <c r="B138" s="114"/>
      <c r="C138" s="115"/>
      <c r="D138" s="115"/>
      <c r="E138" s="115"/>
      <c r="F138" s="115"/>
      <c r="G138" s="115"/>
      <c r="H138" s="115"/>
      <c r="I138" s="115"/>
    </row>
    <row r="139" spans="1:9" s="17" customFormat="1" ht="21.95" customHeight="1" x14ac:dyDescent="0.15">
      <c r="A139" s="114"/>
      <c r="B139" s="114"/>
      <c r="C139" s="115"/>
      <c r="D139" s="115"/>
      <c r="E139" s="115"/>
      <c r="F139" s="115"/>
      <c r="G139" s="115"/>
      <c r="H139" s="115"/>
      <c r="I139" s="115"/>
    </row>
    <row r="140" spans="1:9" s="17" customFormat="1" ht="21.95" customHeight="1" x14ac:dyDescent="0.15">
      <c r="A140" s="114"/>
      <c r="B140" s="114"/>
      <c r="C140" s="115"/>
      <c r="D140" s="115"/>
      <c r="E140" s="115"/>
      <c r="F140" s="115"/>
      <c r="G140" s="115"/>
      <c r="H140" s="115"/>
      <c r="I140" s="115"/>
    </row>
    <row r="141" spans="1:9" s="17" customFormat="1" ht="21.95" customHeight="1" x14ac:dyDescent="0.15">
      <c r="A141" s="114"/>
      <c r="B141" s="114"/>
      <c r="C141" s="115"/>
      <c r="D141" s="115"/>
      <c r="E141" s="115"/>
      <c r="F141" s="115"/>
      <c r="G141" s="115"/>
      <c r="H141" s="115"/>
      <c r="I141" s="115"/>
    </row>
    <row r="142" spans="1:9" s="17" customFormat="1" ht="21.95" customHeight="1" x14ac:dyDescent="0.15">
      <c r="A142" s="114"/>
      <c r="B142" s="114"/>
      <c r="C142" s="115"/>
      <c r="D142" s="115"/>
      <c r="E142" s="115"/>
      <c r="F142" s="115"/>
      <c r="G142" s="115"/>
      <c r="H142" s="115"/>
      <c r="I142" s="115"/>
    </row>
    <row r="143" spans="1:9" s="17" customFormat="1" ht="21.95" customHeight="1" x14ac:dyDescent="0.15">
      <c r="A143" s="114"/>
      <c r="B143" s="114"/>
      <c r="C143" s="115"/>
      <c r="D143" s="115"/>
      <c r="E143" s="115"/>
      <c r="F143" s="115"/>
      <c r="G143" s="115"/>
      <c r="H143" s="115"/>
      <c r="I143" s="115"/>
    </row>
    <row r="144" spans="1:9" s="17" customFormat="1" ht="21.95" customHeight="1" x14ac:dyDescent="0.15">
      <c r="A144" s="114"/>
      <c r="B144" s="114"/>
      <c r="C144" s="115"/>
      <c r="D144" s="115"/>
      <c r="E144" s="115"/>
      <c r="F144" s="115"/>
      <c r="G144" s="115"/>
      <c r="H144" s="115"/>
      <c r="I144" s="115"/>
    </row>
    <row r="145" spans="1:9" s="17" customFormat="1" ht="21.95" customHeight="1" x14ac:dyDescent="0.15">
      <c r="A145" s="114"/>
      <c r="B145" s="114"/>
      <c r="C145" s="115"/>
      <c r="D145" s="115"/>
      <c r="E145" s="115"/>
      <c r="F145" s="115"/>
      <c r="G145" s="115"/>
      <c r="H145" s="115"/>
      <c r="I145" s="115"/>
    </row>
    <row r="146" spans="1:9" s="17" customFormat="1" ht="21.95" customHeight="1" x14ac:dyDescent="0.15">
      <c r="A146" s="114"/>
      <c r="B146" s="114"/>
      <c r="C146" s="115"/>
      <c r="D146" s="115"/>
      <c r="E146" s="115"/>
      <c r="F146" s="115"/>
      <c r="G146" s="115"/>
      <c r="H146" s="115"/>
      <c r="I146" s="115"/>
    </row>
    <row r="147" spans="1:9" s="17" customFormat="1" ht="21.95" customHeight="1" x14ac:dyDescent="0.15">
      <c r="A147" s="114"/>
      <c r="B147" s="114"/>
      <c r="C147" s="115"/>
      <c r="D147" s="115"/>
      <c r="E147" s="115"/>
      <c r="F147" s="115"/>
      <c r="G147" s="115"/>
      <c r="H147" s="115"/>
      <c r="I147" s="115"/>
    </row>
    <row r="148" spans="1:9" s="17" customFormat="1" ht="21.95" customHeight="1" x14ac:dyDescent="0.15">
      <c r="A148" s="114"/>
      <c r="B148" s="114"/>
      <c r="C148" s="115"/>
      <c r="D148" s="115"/>
      <c r="E148" s="115"/>
      <c r="F148" s="115"/>
      <c r="G148" s="115"/>
      <c r="H148" s="115"/>
      <c r="I148" s="115"/>
    </row>
    <row r="149" spans="1:9" s="17" customFormat="1" ht="21.95" customHeight="1" x14ac:dyDescent="0.15">
      <c r="A149" s="114"/>
      <c r="B149" s="114"/>
      <c r="C149" s="115"/>
      <c r="D149" s="115"/>
      <c r="E149" s="115"/>
      <c r="F149" s="115"/>
      <c r="G149" s="115"/>
      <c r="H149" s="115"/>
      <c r="I149" s="115"/>
    </row>
    <row r="150" spans="1:9" s="17" customFormat="1" ht="21.95" customHeight="1" x14ac:dyDescent="0.15">
      <c r="A150" s="114"/>
      <c r="B150" s="114"/>
      <c r="C150" s="115"/>
      <c r="D150" s="115"/>
      <c r="E150" s="115"/>
      <c r="F150" s="115"/>
      <c r="G150" s="115"/>
      <c r="H150" s="115"/>
      <c r="I150" s="115"/>
    </row>
    <row r="151" spans="1:9" s="17" customFormat="1" ht="21.95" customHeight="1" x14ac:dyDescent="0.15">
      <c r="A151" s="114"/>
      <c r="B151" s="114"/>
      <c r="C151" s="115"/>
      <c r="D151" s="115"/>
      <c r="E151" s="115"/>
      <c r="F151" s="115"/>
      <c r="G151" s="115"/>
      <c r="H151" s="115"/>
      <c r="I151" s="115"/>
    </row>
    <row r="152" spans="1:9" s="17" customFormat="1" ht="21.95" customHeight="1" x14ac:dyDescent="0.15">
      <c r="A152" s="114"/>
      <c r="B152" s="114"/>
      <c r="C152" s="115"/>
      <c r="D152" s="115"/>
      <c r="E152" s="115"/>
      <c r="F152" s="115"/>
      <c r="G152" s="115"/>
      <c r="H152" s="115"/>
      <c r="I152" s="115"/>
    </row>
    <row r="153" spans="1:9" s="17" customFormat="1" ht="21.95" customHeight="1" x14ac:dyDescent="0.15">
      <c r="A153" s="114"/>
      <c r="B153" s="114"/>
      <c r="C153" s="115"/>
      <c r="D153" s="115"/>
      <c r="E153" s="115"/>
      <c r="F153" s="115"/>
      <c r="G153" s="115"/>
      <c r="H153" s="115"/>
      <c r="I153" s="115"/>
    </row>
    <row r="154" spans="1:9" s="17" customFormat="1" ht="21.95" customHeight="1" x14ac:dyDescent="0.15">
      <c r="A154" s="114"/>
      <c r="B154" s="114"/>
      <c r="C154" s="115"/>
      <c r="D154" s="115"/>
      <c r="E154" s="115"/>
      <c r="F154" s="115"/>
      <c r="G154" s="115"/>
      <c r="H154" s="115"/>
      <c r="I154" s="115"/>
    </row>
    <row r="155" spans="1:9" s="17" customFormat="1" ht="21.95" customHeight="1" x14ac:dyDescent="0.15">
      <c r="A155" s="114"/>
      <c r="B155" s="114"/>
      <c r="C155" s="115"/>
      <c r="D155" s="115"/>
      <c r="E155" s="115"/>
      <c r="F155" s="115"/>
      <c r="G155" s="115"/>
      <c r="H155" s="115"/>
      <c r="I155" s="115"/>
    </row>
    <row r="156" spans="1:9" s="17" customFormat="1" ht="21.95" customHeight="1" x14ac:dyDescent="0.15">
      <c r="A156" s="114"/>
      <c r="B156" s="114"/>
      <c r="C156" s="115"/>
      <c r="D156" s="115"/>
      <c r="E156" s="115"/>
      <c r="F156" s="115"/>
      <c r="G156" s="115"/>
      <c r="H156" s="115"/>
      <c r="I156" s="115"/>
    </row>
    <row r="157" spans="1:9" s="17" customFormat="1" ht="21.95" customHeight="1" x14ac:dyDescent="0.15">
      <c r="A157" s="114"/>
      <c r="B157" s="114"/>
      <c r="C157" s="115"/>
      <c r="D157" s="115"/>
      <c r="E157" s="115"/>
      <c r="F157" s="115"/>
      <c r="G157" s="115"/>
      <c r="H157" s="115"/>
      <c r="I157" s="115"/>
    </row>
    <row r="158" spans="1:9" s="17" customFormat="1" ht="21.95" customHeight="1" x14ac:dyDescent="0.15">
      <c r="A158" s="114"/>
      <c r="B158" s="114"/>
      <c r="C158" s="115"/>
      <c r="D158" s="115"/>
      <c r="E158" s="115"/>
      <c r="F158" s="115"/>
      <c r="G158" s="115"/>
      <c r="H158" s="115"/>
      <c r="I158" s="115"/>
    </row>
    <row r="159" spans="1:9" s="17" customFormat="1" ht="21.95" customHeight="1" x14ac:dyDescent="0.15">
      <c r="A159" s="114"/>
      <c r="B159" s="114"/>
      <c r="C159" s="115"/>
      <c r="D159" s="115"/>
      <c r="E159" s="115"/>
      <c r="F159" s="115"/>
      <c r="G159" s="115"/>
      <c r="H159" s="115"/>
      <c r="I159" s="115"/>
    </row>
    <row r="160" spans="1:9" s="17" customFormat="1" ht="21.95" customHeight="1" x14ac:dyDescent="0.15">
      <c r="A160" s="114"/>
      <c r="B160" s="114"/>
      <c r="C160" s="115"/>
      <c r="D160" s="115"/>
      <c r="E160" s="115"/>
      <c r="F160" s="115"/>
      <c r="G160" s="115"/>
      <c r="H160" s="115"/>
      <c r="I160" s="115"/>
    </row>
    <row r="161" spans="1:10" s="17" customFormat="1" ht="21.95" customHeight="1" x14ac:dyDescent="0.15">
      <c r="A161" s="114"/>
      <c r="B161" s="114"/>
      <c r="C161" s="115"/>
      <c r="D161" s="115"/>
      <c r="E161" s="115"/>
      <c r="F161" s="115"/>
      <c r="G161" s="115"/>
      <c r="H161" s="115"/>
      <c r="I161" s="115"/>
    </row>
    <row r="162" spans="1:10" s="17" customFormat="1" ht="21.95" customHeight="1" x14ac:dyDescent="0.15">
      <c r="A162" s="114"/>
      <c r="B162" s="114"/>
      <c r="C162" s="115"/>
      <c r="D162" s="115"/>
      <c r="E162" s="115"/>
      <c r="F162" s="115"/>
      <c r="G162" s="115"/>
      <c r="H162" s="115"/>
      <c r="I162" s="115"/>
    </row>
    <row r="163" spans="1:10" s="17" customFormat="1" ht="21.95" customHeight="1" x14ac:dyDescent="0.15">
      <c r="A163" s="114"/>
      <c r="B163" s="114"/>
      <c r="C163" s="115"/>
      <c r="D163" s="115"/>
      <c r="E163" s="115"/>
      <c r="F163" s="115"/>
      <c r="G163" s="115"/>
      <c r="H163" s="115"/>
      <c r="I163" s="115"/>
    </row>
    <row r="164" spans="1:10" s="17" customFormat="1" ht="21.95" customHeight="1" x14ac:dyDescent="0.15">
      <c r="A164" s="114"/>
      <c r="B164" s="114"/>
      <c r="C164" s="115"/>
      <c r="D164" s="115"/>
      <c r="E164" s="115"/>
      <c r="F164" s="115"/>
      <c r="G164" s="115"/>
      <c r="H164" s="115"/>
      <c r="I164" s="115"/>
    </row>
    <row r="165" spans="1:10" s="17" customFormat="1" ht="21.95" customHeight="1" x14ac:dyDescent="0.15">
      <c r="A165" s="114"/>
      <c r="B165" s="114"/>
      <c r="C165" s="115"/>
      <c r="D165" s="115"/>
      <c r="E165" s="115"/>
      <c r="F165" s="115"/>
      <c r="G165" s="115"/>
      <c r="H165" s="115"/>
      <c r="I165" s="115"/>
    </row>
    <row r="166" spans="1:10" s="17" customFormat="1" ht="21.95" customHeight="1" x14ac:dyDescent="0.15">
      <c r="A166" s="114"/>
      <c r="B166" s="114"/>
      <c r="C166" s="115"/>
      <c r="D166" s="115"/>
      <c r="E166" s="115"/>
      <c r="F166" s="115"/>
      <c r="G166" s="115"/>
      <c r="H166" s="115"/>
      <c r="I166" s="115"/>
    </row>
    <row r="167" spans="1:10" s="17" customFormat="1" ht="21.95" customHeight="1" x14ac:dyDescent="0.15">
      <c r="A167" s="114"/>
      <c r="B167" s="114"/>
      <c r="C167" s="115"/>
      <c r="D167" s="115"/>
      <c r="E167" s="115"/>
      <c r="F167" s="115"/>
      <c r="G167" s="115"/>
      <c r="H167" s="115"/>
      <c r="I167" s="115"/>
    </row>
    <row r="168" spans="1:10" s="17" customFormat="1" ht="21.95" customHeight="1" x14ac:dyDescent="0.15">
      <c r="A168" s="114"/>
      <c r="B168" s="114"/>
      <c r="C168" s="115"/>
      <c r="D168" s="115"/>
      <c r="E168" s="115"/>
      <c r="F168" s="115"/>
      <c r="G168" s="115"/>
      <c r="H168" s="115"/>
      <c r="I168" s="115"/>
    </row>
    <row r="169" spans="1:10" s="17" customFormat="1" x14ac:dyDescent="0.15">
      <c r="J169" s="96"/>
    </row>
  </sheetData>
  <mergeCells count="109">
    <mergeCell ref="A15:C17"/>
    <mergeCell ref="A18:C18"/>
    <mergeCell ref="A19:C21"/>
    <mergeCell ref="A22:D22"/>
    <mergeCell ref="C23:D23"/>
    <mergeCell ref="C25:D25"/>
    <mergeCell ref="A1:I1"/>
    <mergeCell ref="I3:I4"/>
    <mergeCell ref="A4:H4"/>
    <mergeCell ref="A9:D9"/>
    <mergeCell ref="A10:B14"/>
    <mergeCell ref="C10:C11"/>
    <mergeCell ref="C12:C13"/>
    <mergeCell ref="C14:D14"/>
    <mergeCell ref="A33:B37"/>
    <mergeCell ref="C33:D33"/>
    <mergeCell ref="C34:D34"/>
    <mergeCell ref="C35:D35"/>
    <mergeCell ref="C36:D36"/>
    <mergeCell ref="C37:D37"/>
    <mergeCell ref="A26:C28"/>
    <mergeCell ref="A29:D29"/>
    <mergeCell ref="A30:B30"/>
    <mergeCell ref="C30:D30"/>
    <mergeCell ref="A32:B32"/>
    <mergeCell ref="C32:D32"/>
    <mergeCell ref="A48:B52"/>
    <mergeCell ref="C48:D48"/>
    <mergeCell ref="C50:D50"/>
    <mergeCell ref="C51:D51"/>
    <mergeCell ref="C52:D52"/>
    <mergeCell ref="A53:D53"/>
    <mergeCell ref="A38:D38"/>
    <mergeCell ref="A39:D39"/>
    <mergeCell ref="A40:D40"/>
    <mergeCell ref="A41:B47"/>
    <mergeCell ref="C41:D41"/>
    <mergeCell ref="C42:D42"/>
    <mergeCell ref="C43:D43"/>
    <mergeCell ref="C45:D45"/>
    <mergeCell ref="C46:D46"/>
    <mergeCell ref="C47:D47"/>
    <mergeCell ref="A54:D54"/>
    <mergeCell ref="A55:I55"/>
    <mergeCell ref="I57:I58"/>
    <mergeCell ref="A58:H58"/>
    <mergeCell ref="A60:D60"/>
    <mergeCell ref="A61:B64"/>
    <mergeCell ref="C61:D61"/>
    <mergeCell ref="C62:D62"/>
    <mergeCell ref="C63:D63"/>
    <mergeCell ref="C64:D64"/>
    <mergeCell ref="A65:B71"/>
    <mergeCell ref="C65:C66"/>
    <mergeCell ref="C67:C68"/>
    <mergeCell ref="C69:C70"/>
    <mergeCell ref="C71:D71"/>
    <mergeCell ref="A72:B76"/>
    <mergeCell ref="C72:D72"/>
    <mergeCell ref="C73:D73"/>
    <mergeCell ref="C74:D74"/>
    <mergeCell ref="C75:D75"/>
    <mergeCell ref="A82:B86"/>
    <mergeCell ref="C82:D82"/>
    <mergeCell ref="C84:D84"/>
    <mergeCell ref="C85:D85"/>
    <mergeCell ref="C86:D86"/>
    <mergeCell ref="A87:D87"/>
    <mergeCell ref="C76:D76"/>
    <mergeCell ref="A77:B81"/>
    <mergeCell ref="C77:D77"/>
    <mergeCell ref="C78:D78"/>
    <mergeCell ref="C79:D79"/>
    <mergeCell ref="C80:D80"/>
    <mergeCell ref="C81:D81"/>
    <mergeCell ref="A96:C96"/>
    <mergeCell ref="A99:D99"/>
    <mergeCell ref="A100:B102"/>
    <mergeCell ref="C100:C101"/>
    <mergeCell ref="C102:D102"/>
    <mergeCell ref="A103:C105"/>
    <mergeCell ref="A88:D88"/>
    <mergeCell ref="A89:D89"/>
    <mergeCell ref="A90:D90"/>
    <mergeCell ref="A91:D91"/>
    <mergeCell ref="A94:D94"/>
    <mergeCell ref="A95:B95"/>
    <mergeCell ref="A122:D122"/>
    <mergeCell ref="A123:D123"/>
    <mergeCell ref="A124:B124"/>
    <mergeCell ref="C124:D124"/>
    <mergeCell ref="A125:B125"/>
    <mergeCell ref="C125:D125"/>
    <mergeCell ref="A106:D106"/>
    <mergeCell ref="A107:D107"/>
    <mergeCell ref="A108:D108"/>
    <mergeCell ref="A115:I115"/>
    <mergeCell ref="I117:I118"/>
    <mergeCell ref="A118:H118"/>
    <mergeCell ref="A131:B131"/>
    <mergeCell ref="H131:I131"/>
    <mergeCell ref="A132:B132"/>
    <mergeCell ref="H132:I132"/>
    <mergeCell ref="C128:D128"/>
    <mergeCell ref="E128:E129"/>
    <mergeCell ref="F128:G128"/>
    <mergeCell ref="H128:I129"/>
    <mergeCell ref="A130:B130"/>
    <mergeCell ref="H130:I130"/>
  </mergeCells>
  <phoneticPr fontId="3"/>
  <printOptions horizontalCentered="1"/>
  <pageMargins left="0.78740157480314965" right="0.78740157480314965" top="0.78740157480314965" bottom="0.39370078740157483" header="0.51181102362204722" footer="0.51181102362204722"/>
  <pageSetup paperSize="9" scale="68" orientation="portrait" r:id="rId1"/>
  <headerFooter alignWithMargins="0"/>
  <rowBreaks count="2" manualBreakCount="2">
    <brk id="54" max="9" man="1"/>
    <brk id="114" max="9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9"/>
  <sheetViews>
    <sheetView zoomScale="70" zoomScaleNormal="70" zoomScaleSheetLayoutView="70" workbookViewId="0">
      <selection sqref="A1:I1"/>
    </sheetView>
  </sheetViews>
  <sheetFormatPr defaultRowHeight="15" x14ac:dyDescent="0.15"/>
  <cols>
    <col min="1" max="1" width="3.875" style="2" customWidth="1"/>
    <col min="2" max="2" width="6.5" style="2" customWidth="1"/>
    <col min="3" max="3" width="14.125" style="2" customWidth="1"/>
    <col min="4" max="4" width="16.75" style="2" customWidth="1"/>
    <col min="5" max="9" width="13.875" style="2" customWidth="1"/>
    <col min="10" max="10" width="9" style="1"/>
    <col min="11" max="16384" width="9" style="2"/>
  </cols>
  <sheetData>
    <row r="1" spans="1:10" ht="28.5" x14ac:dyDescent="0.3">
      <c r="A1" s="205" t="s">
        <v>0</v>
      </c>
      <c r="B1" s="205"/>
      <c r="C1" s="205"/>
      <c r="D1" s="205"/>
      <c r="E1" s="205"/>
      <c r="F1" s="205"/>
      <c r="G1" s="205"/>
      <c r="H1" s="205"/>
      <c r="I1" s="205"/>
    </row>
    <row r="2" spans="1:10" ht="10.5" customHeight="1" x14ac:dyDescent="0.3">
      <c r="A2" s="3"/>
      <c r="B2" s="3"/>
      <c r="C2" s="3"/>
      <c r="D2" s="3"/>
      <c r="E2" s="3"/>
      <c r="F2" s="3"/>
      <c r="G2" s="3"/>
      <c r="H2" s="3"/>
      <c r="I2" s="3"/>
    </row>
    <row r="3" spans="1:10" ht="18" customHeight="1" x14ac:dyDescent="0.2">
      <c r="A3" s="4"/>
      <c r="B3" s="5"/>
      <c r="C3" s="5"/>
      <c r="D3" s="6"/>
      <c r="E3" s="6"/>
      <c r="F3" s="7"/>
      <c r="G3" s="7"/>
      <c r="H3" s="8"/>
      <c r="I3" s="206" t="s">
        <v>1</v>
      </c>
    </row>
    <row r="4" spans="1:10" ht="19.5" customHeight="1" x14ac:dyDescent="0.15">
      <c r="A4" s="207" t="s">
        <v>183</v>
      </c>
      <c r="B4" s="207"/>
      <c r="C4" s="207"/>
      <c r="D4" s="207"/>
      <c r="E4" s="207"/>
      <c r="F4" s="207"/>
      <c r="G4" s="207"/>
      <c r="H4" s="207"/>
      <c r="I4" s="206"/>
    </row>
    <row r="5" spans="1:10" ht="20.25" customHeight="1" x14ac:dyDescent="0.15">
      <c r="A5" s="9" t="s">
        <v>184</v>
      </c>
      <c r="B5" s="10"/>
      <c r="C5" s="10"/>
      <c r="D5" s="10"/>
      <c r="E5" s="10"/>
      <c r="F5" s="11"/>
      <c r="G5" s="11"/>
      <c r="H5" s="12"/>
      <c r="I5" s="12"/>
    </row>
    <row r="6" spans="1:10" ht="15" customHeight="1" x14ac:dyDescent="0.15">
      <c r="A6" s="6"/>
      <c r="B6" s="6"/>
      <c r="C6" s="6"/>
      <c r="D6" s="6"/>
      <c r="E6" s="6"/>
      <c r="F6" s="13"/>
      <c r="G6" s="13"/>
      <c r="H6" s="13"/>
      <c r="I6" s="13"/>
    </row>
    <row r="7" spans="1:10" ht="18" customHeight="1" x14ac:dyDescent="0.2">
      <c r="A7" s="5" t="s">
        <v>4</v>
      </c>
      <c r="B7" s="6"/>
      <c r="C7" s="6"/>
      <c r="D7" s="6"/>
      <c r="E7" s="6"/>
      <c r="F7" s="6"/>
      <c r="G7" s="6"/>
      <c r="H7" s="6"/>
      <c r="I7" s="6"/>
    </row>
    <row r="8" spans="1:10" s="17" customFormat="1" ht="18" customHeight="1" thickBot="1" x14ac:dyDescent="0.25">
      <c r="A8" s="15" t="s">
        <v>6</v>
      </c>
      <c r="B8" s="16"/>
      <c r="C8" s="16"/>
      <c r="D8" s="16"/>
      <c r="E8" s="16"/>
      <c r="F8" s="16"/>
      <c r="G8" s="16"/>
      <c r="H8" s="16"/>
      <c r="I8" s="16"/>
    </row>
    <row r="9" spans="1:10" ht="23.1" customHeight="1" thickBot="1" x14ac:dyDescent="0.2">
      <c r="A9" s="208" t="s">
        <v>185</v>
      </c>
      <c r="B9" s="209"/>
      <c r="C9" s="209"/>
      <c r="D9" s="210"/>
      <c r="E9" s="152" t="s">
        <v>8</v>
      </c>
      <c r="F9" s="19" t="s">
        <v>9</v>
      </c>
      <c r="G9" s="19" t="s">
        <v>10</v>
      </c>
      <c r="H9" s="19" t="s">
        <v>11</v>
      </c>
      <c r="I9" s="20" t="s">
        <v>90</v>
      </c>
    </row>
    <row r="10" spans="1:10" ht="23.1" customHeight="1" x14ac:dyDescent="0.15">
      <c r="A10" s="211" t="s">
        <v>13</v>
      </c>
      <c r="B10" s="212"/>
      <c r="C10" s="217" t="s">
        <v>14</v>
      </c>
      <c r="D10" s="21" t="s">
        <v>15</v>
      </c>
      <c r="E10" s="22">
        <v>130431</v>
      </c>
      <c r="F10" s="23">
        <v>0</v>
      </c>
      <c r="G10" s="23">
        <v>130406</v>
      </c>
      <c r="H10" s="23">
        <v>25</v>
      </c>
      <c r="I10" s="182">
        <v>130431</v>
      </c>
    </row>
    <row r="11" spans="1:10" ht="23.1" customHeight="1" x14ac:dyDescent="0.15">
      <c r="A11" s="213"/>
      <c r="B11" s="214"/>
      <c r="C11" s="218"/>
      <c r="D11" s="153" t="s">
        <v>186</v>
      </c>
      <c r="E11" s="26">
        <v>1074</v>
      </c>
      <c r="F11" s="27">
        <v>0</v>
      </c>
      <c r="G11" s="27">
        <v>1068</v>
      </c>
      <c r="H11" s="27">
        <v>6</v>
      </c>
      <c r="I11" s="28">
        <v>1074</v>
      </c>
      <c r="J11" s="183"/>
    </row>
    <row r="12" spans="1:10" ht="23.1" customHeight="1" x14ac:dyDescent="0.15">
      <c r="A12" s="213"/>
      <c r="B12" s="214"/>
      <c r="C12" s="219" t="s">
        <v>17</v>
      </c>
      <c r="D12" s="153" t="s">
        <v>18</v>
      </c>
      <c r="E12" s="26">
        <v>20429</v>
      </c>
      <c r="F12" s="27">
        <v>0</v>
      </c>
      <c r="G12" s="27">
        <v>20429</v>
      </c>
      <c r="H12" s="27">
        <v>0</v>
      </c>
      <c r="I12" s="28">
        <v>20429</v>
      </c>
      <c r="J12" s="183"/>
    </row>
    <row r="13" spans="1:10" ht="23.1" customHeight="1" x14ac:dyDescent="0.15">
      <c r="A13" s="213"/>
      <c r="B13" s="214"/>
      <c r="C13" s="218"/>
      <c r="D13" s="153" t="s">
        <v>19</v>
      </c>
      <c r="E13" s="26">
        <v>21986</v>
      </c>
      <c r="F13" s="27">
        <v>27</v>
      </c>
      <c r="G13" s="27">
        <v>22012</v>
      </c>
      <c r="H13" s="27">
        <v>1</v>
      </c>
      <c r="I13" s="28">
        <v>22013</v>
      </c>
    </row>
    <row r="14" spans="1:10" ht="23.1" customHeight="1" x14ac:dyDescent="0.15">
      <c r="A14" s="215"/>
      <c r="B14" s="216"/>
      <c r="C14" s="220" t="s">
        <v>20</v>
      </c>
      <c r="D14" s="221"/>
      <c r="E14" s="29">
        <v>173920</v>
      </c>
      <c r="F14" s="27">
        <v>27</v>
      </c>
      <c r="G14" s="27">
        <v>173915</v>
      </c>
      <c r="H14" s="27">
        <v>32</v>
      </c>
      <c r="I14" s="28">
        <v>173947</v>
      </c>
      <c r="J14" s="139"/>
    </row>
    <row r="15" spans="1:10" ht="23.1" customHeight="1" x14ac:dyDescent="0.15">
      <c r="A15" s="188" t="s">
        <v>187</v>
      </c>
      <c r="B15" s="189"/>
      <c r="C15" s="190"/>
      <c r="D15" s="153" t="s">
        <v>18</v>
      </c>
      <c r="E15" s="30">
        <v>386576</v>
      </c>
      <c r="F15" s="27">
        <v>6245</v>
      </c>
      <c r="G15" s="27">
        <v>392544</v>
      </c>
      <c r="H15" s="27">
        <v>277</v>
      </c>
      <c r="I15" s="28">
        <v>392821</v>
      </c>
    </row>
    <row r="16" spans="1:10" ht="23.1" customHeight="1" x14ac:dyDescent="0.15">
      <c r="A16" s="191"/>
      <c r="B16" s="192"/>
      <c r="C16" s="193"/>
      <c r="D16" s="153" t="s">
        <v>19</v>
      </c>
      <c r="E16" s="30">
        <v>303169</v>
      </c>
      <c r="F16" s="27">
        <v>11303</v>
      </c>
      <c r="G16" s="27">
        <v>314441</v>
      </c>
      <c r="H16" s="27">
        <v>31</v>
      </c>
      <c r="I16" s="28">
        <v>314472</v>
      </c>
    </row>
    <row r="17" spans="1:9" ht="23.1" customHeight="1" x14ac:dyDescent="0.15">
      <c r="A17" s="194"/>
      <c r="B17" s="195"/>
      <c r="C17" s="196"/>
      <c r="D17" s="153" t="s">
        <v>22</v>
      </c>
      <c r="E17" s="31">
        <v>689745</v>
      </c>
      <c r="F17" s="27">
        <v>17548</v>
      </c>
      <c r="G17" s="27">
        <v>706985</v>
      </c>
      <c r="H17" s="26">
        <v>308</v>
      </c>
      <c r="I17" s="28">
        <v>707293</v>
      </c>
    </row>
    <row r="18" spans="1:9" ht="23.1" customHeight="1" x14ac:dyDescent="0.15">
      <c r="A18" s="197" t="s">
        <v>23</v>
      </c>
      <c r="B18" s="198"/>
      <c r="C18" s="198"/>
      <c r="D18" s="154"/>
      <c r="E18" s="31">
        <v>0</v>
      </c>
      <c r="F18" s="27">
        <v>0</v>
      </c>
      <c r="G18" s="33" t="s">
        <v>24</v>
      </c>
      <c r="H18" s="34" t="s">
        <v>24</v>
      </c>
      <c r="I18" s="28">
        <v>0</v>
      </c>
    </row>
    <row r="19" spans="1:9" ht="23.1" customHeight="1" x14ac:dyDescent="0.15">
      <c r="A19" s="188" t="s">
        <v>25</v>
      </c>
      <c r="B19" s="189"/>
      <c r="C19" s="190"/>
      <c r="D19" s="153" t="s">
        <v>18</v>
      </c>
      <c r="E19" s="30">
        <v>402</v>
      </c>
      <c r="F19" s="27">
        <v>1</v>
      </c>
      <c r="G19" s="27">
        <v>403</v>
      </c>
      <c r="H19" s="27">
        <v>0</v>
      </c>
      <c r="I19" s="28">
        <v>403</v>
      </c>
    </row>
    <row r="20" spans="1:9" ht="23.1" customHeight="1" x14ac:dyDescent="0.15">
      <c r="A20" s="191"/>
      <c r="B20" s="192"/>
      <c r="C20" s="193"/>
      <c r="D20" s="153" t="s">
        <v>19</v>
      </c>
      <c r="E20" s="30">
        <v>8226</v>
      </c>
      <c r="F20" s="27">
        <v>99</v>
      </c>
      <c r="G20" s="27">
        <v>8325</v>
      </c>
      <c r="H20" s="27">
        <v>0</v>
      </c>
      <c r="I20" s="28">
        <v>8325</v>
      </c>
    </row>
    <row r="21" spans="1:9" ht="23.1" customHeight="1" x14ac:dyDescent="0.15">
      <c r="A21" s="194"/>
      <c r="B21" s="195"/>
      <c r="C21" s="196"/>
      <c r="D21" s="153" t="s">
        <v>22</v>
      </c>
      <c r="E21" s="31">
        <v>8628</v>
      </c>
      <c r="F21" s="27">
        <v>100</v>
      </c>
      <c r="G21" s="27">
        <v>8728</v>
      </c>
      <c r="H21" s="26">
        <v>0</v>
      </c>
      <c r="I21" s="28">
        <v>8728</v>
      </c>
    </row>
    <row r="22" spans="1:9" ht="23.1" customHeight="1" x14ac:dyDescent="0.15">
      <c r="A22" s="199" t="s">
        <v>26</v>
      </c>
      <c r="B22" s="200"/>
      <c r="C22" s="200"/>
      <c r="D22" s="201"/>
      <c r="E22" s="35">
        <v>1359</v>
      </c>
      <c r="F22" s="36">
        <v>0</v>
      </c>
      <c r="G22" s="36">
        <v>1359</v>
      </c>
      <c r="H22" s="36">
        <v>0</v>
      </c>
      <c r="I22" s="37">
        <v>1359</v>
      </c>
    </row>
    <row r="23" spans="1:9" ht="23.1" customHeight="1" x14ac:dyDescent="0.15">
      <c r="A23" s="156"/>
      <c r="B23" s="157"/>
      <c r="C23" s="202" t="s">
        <v>188</v>
      </c>
      <c r="D23" s="203"/>
      <c r="E23" s="35">
        <v>79</v>
      </c>
      <c r="F23" s="36">
        <v>0</v>
      </c>
      <c r="G23" s="36">
        <v>79</v>
      </c>
      <c r="H23" s="36">
        <v>0</v>
      </c>
      <c r="I23" s="37">
        <v>79</v>
      </c>
    </row>
    <row r="24" spans="1:9" ht="23.1" customHeight="1" x14ac:dyDescent="0.15">
      <c r="A24" s="156"/>
      <c r="B24" s="157"/>
      <c r="C24" s="40"/>
      <c r="D24" s="150" t="s">
        <v>28</v>
      </c>
      <c r="E24" s="35">
        <v>11</v>
      </c>
      <c r="F24" s="36">
        <v>0</v>
      </c>
      <c r="G24" s="36">
        <v>11</v>
      </c>
      <c r="H24" s="36">
        <v>0</v>
      </c>
      <c r="I24" s="37">
        <v>11</v>
      </c>
    </row>
    <row r="25" spans="1:9" ht="23.1" customHeight="1" x14ac:dyDescent="0.15">
      <c r="A25" s="42"/>
      <c r="B25" s="43"/>
      <c r="C25" s="204" t="s">
        <v>29</v>
      </c>
      <c r="D25" s="203"/>
      <c r="E25" s="35">
        <v>515</v>
      </c>
      <c r="F25" s="36">
        <v>0</v>
      </c>
      <c r="G25" s="36">
        <v>515</v>
      </c>
      <c r="H25" s="36">
        <v>0</v>
      </c>
      <c r="I25" s="37">
        <v>515</v>
      </c>
    </row>
    <row r="26" spans="1:9" ht="23.1" customHeight="1" x14ac:dyDescent="0.15">
      <c r="A26" s="229" t="s">
        <v>30</v>
      </c>
      <c r="B26" s="189"/>
      <c r="C26" s="190"/>
      <c r="D26" s="153" t="s">
        <v>31</v>
      </c>
      <c r="E26" s="26">
        <v>1822</v>
      </c>
      <c r="F26" s="27">
        <v>0</v>
      </c>
      <c r="G26" s="33" t="s">
        <v>24</v>
      </c>
      <c r="H26" s="33" t="s">
        <v>24</v>
      </c>
      <c r="I26" s="28">
        <v>1822</v>
      </c>
    </row>
    <row r="27" spans="1:9" ht="23.1" customHeight="1" x14ac:dyDescent="0.15">
      <c r="A27" s="191"/>
      <c r="B27" s="192"/>
      <c r="C27" s="193"/>
      <c r="D27" s="153" t="s">
        <v>32</v>
      </c>
      <c r="E27" s="26">
        <v>6717</v>
      </c>
      <c r="F27" s="27">
        <v>0</v>
      </c>
      <c r="G27" s="33" t="s">
        <v>24</v>
      </c>
      <c r="H27" s="33" t="s">
        <v>24</v>
      </c>
      <c r="I27" s="28">
        <v>6717</v>
      </c>
    </row>
    <row r="28" spans="1:9" ht="23.1" customHeight="1" x14ac:dyDescent="0.15">
      <c r="A28" s="194"/>
      <c r="B28" s="195"/>
      <c r="C28" s="196"/>
      <c r="D28" s="153" t="s">
        <v>20</v>
      </c>
      <c r="E28" s="26">
        <v>8539</v>
      </c>
      <c r="F28" s="27">
        <v>0</v>
      </c>
      <c r="G28" s="33" t="s">
        <v>24</v>
      </c>
      <c r="H28" s="33" t="s">
        <v>24</v>
      </c>
      <c r="I28" s="28">
        <v>8539</v>
      </c>
    </row>
    <row r="29" spans="1:9" ht="23.1" customHeight="1" x14ac:dyDescent="0.15">
      <c r="A29" s="230" t="s">
        <v>33</v>
      </c>
      <c r="B29" s="231"/>
      <c r="C29" s="225"/>
      <c r="D29" s="226"/>
      <c r="E29" s="30">
        <v>415238</v>
      </c>
      <c r="F29" s="27">
        <v>10</v>
      </c>
      <c r="G29" s="33" t="s">
        <v>78</v>
      </c>
      <c r="H29" s="33" t="s">
        <v>121</v>
      </c>
      <c r="I29" s="28">
        <v>415248</v>
      </c>
    </row>
    <row r="30" spans="1:9" ht="23.1" customHeight="1" x14ac:dyDescent="0.15">
      <c r="A30" s="232"/>
      <c r="B30" s="233"/>
      <c r="C30" s="202" t="s">
        <v>118</v>
      </c>
      <c r="D30" s="203"/>
      <c r="E30" s="30">
        <v>148275</v>
      </c>
      <c r="F30" s="27">
        <v>1</v>
      </c>
      <c r="G30" s="33" t="s">
        <v>78</v>
      </c>
      <c r="H30" s="33" t="s">
        <v>189</v>
      </c>
      <c r="I30" s="28">
        <v>148276</v>
      </c>
    </row>
    <row r="31" spans="1:9" ht="23.1" customHeight="1" x14ac:dyDescent="0.15">
      <c r="A31" s="148"/>
      <c r="B31" s="149"/>
      <c r="C31" s="40"/>
      <c r="D31" s="150" t="s">
        <v>28</v>
      </c>
      <c r="E31" s="30">
        <v>17504</v>
      </c>
      <c r="F31" s="27">
        <v>0</v>
      </c>
      <c r="G31" s="33" t="s">
        <v>121</v>
      </c>
      <c r="H31" s="33" t="s">
        <v>121</v>
      </c>
      <c r="I31" s="28">
        <v>17504</v>
      </c>
    </row>
    <row r="32" spans="1:9" ht="23.1" customHeight="1" x14ac:dyDescent="0.15">
      <c r="A32" s="232"/>
      <c r="B32" s="233"/>
      <c r="C32" s="225" t="s">
        <v>29</v>
      </c>
      <c r="D32" s="226"/>
      <c r="E32" s="30">
        <v>48959</v>
      </c>
      <c r="F32" s="27">
        <v>0</v>
      </c>
      <c r="G32" s="33" t="s">
        <v>78</v>
      </c>
      <c r="H32" s="33" t="s">
        <v>190</v>
      </c>
      <c r="I32" s="28">
        <v>48959</v>
      </c>
    </row>
    <row r="33" spans="1:10" ht="23.1" customHeight="1" x14ac:dyDescent="0.15">
      <c r="A33" s="222" t="s">
        <v>154</v>
      </c>
      <c r="B33" s="223"/>
      <c r="C33" s="225" t="s">
        <v>191</v>
      </c>
      <c r="D33" s="226"/>
      <c r="E33" s="30">
        <v>10393</v>
      </c>
      <c r="F33" s="27">
        <v>35</v>
      </c>
      <c r="G33" s="27">
        <v>10428</v>
      </c>
      <c r="H33" s="27">
        <v>0</v>
      </c>
      <c r="I33" s="28">
        <v>10428</v>
      </c>
    </row>
    <row r="34" spans="1:10" ht="23.1" customHeight="1" x14ac:dyDescent="0.15">
      <c r="A34" s="213"/>
      <c r="B34" s="224"/>
      <c r="C34" s="225" t="s">
        <v>41</v>
      </c>
      <c r="D34" s="226"/>
      <c r="E34" s="30">
        <v>2330</v>
      </c>
      <c r="F34" s="27">
        <v>8</v>
      </c>
      <c r="G34" s="27">
        <v>2338</v>
      </c>
      <c r="H34" s="27">
        <v>0</v>
      </c>
      <c r="I34" s="28">
        <v>2338</v>
      </c>
    </row>
    <row r="35" spans="1:10" ht="23.1" customHeight="1" x14ac:dyDescent="0.15">
      <c r="A35" s="213"/>
      <c r="B35" s="224"/>
      <c r="C35" s="225" t="s">
        <v>42</v>
      </c>
      <c r="D35" s="226"/>
      <c r="E35" s="30">
        <v>1</v>
      </c>
      <c r="F35" s="27">
        <v>0</v>
      </c>
      <c r="G35" s="27">
        <v>1</v>
      </c>
      <c r="H35" s="27">
        <v>0</v>
      </c>
      <c r="I35" s="28">
        <v>1</v>
      </c>
    </row>
    <row r="36" spans="1:10" ht="23.1" customHeight="1" x14ac:dyDescent="0.15">
      <c r="A36" s="213"/>
      <c r="B36" s="224"/>
      <c r="C36" s="225" t="s">
        <v>192</v>
      </c>
      <c r="D36" s="226"/>
      <c r="E36" s="30">
        <v>2</v>
      </c>
      <c r="F36" s="27">
        <v>0</v>
      </c>
      <c r="G36" s="27">
        <v>2</v>
      </c>
      <c r="H36" s="27">
        <v>0</v>
      </c>
      <c r="I36" s="28">
        <v>2</v>
      </c>
    </row>
    <row r="37" spans="1:10" ht="23.1" customHeight="1" x14ac:dyDescent="0.15">
      <c r="A37" s="213"/>
      <c r="B37" s="224"/>
      <c r="C37" s="227" t="s">
        <v>20</v>
      </c>
      <c r="D37" s="228"/>
      <c r="E37" s="27">
        <v>12726</v>
      </c>
      <c r="F37" s="27">
        <v>43</v>
      </c>
      <c r="G37" s="27">
        <v>12769</v>
      </c>
      <c r="H37" s="27">
        <v>0</v>
      </c>
      <c r="I37" s="28">
        <v>12769</v>
      </c>
    </row>
    <row r="38" spans="1:10" ht="23.1" customHeight="1" x14ac:dyDescent="0.15">
      <c r="A38" s="246" t="s">
        <v>44</v>
      </c>
      <c r="B38" s="247"/>
      <c r="C38" s="247"/>
      <c r="D38" s="248"/>
      <c r="E38" s="35">
        <v>17678</v>
      </c>
      <c r="F38" s="36">
        <v>0</v>
      </c>
      <c r="G38" s="46" t="s">
        <v>78</v>
      </c>
      <c r="H38" s="46" t="s">
        <v>189</v>
      </c>
      <c r="I38" s="37">
        <v>17678</v>
      </c>
    </row>
    <row r="39" spans="1:10" ht="23.1" customHeight="1" x14ac:dyDescent="0.15">
      <c r="A39" s="246" t="s">
        <v>45</v>
      </c>
      <c r="B39" s="247"/>
      <c r="C39" s="247"/>
      <c r="D39" s="248"/>
      <c r="E39" s="35">
        <v>6097</v>
      </c>
      <c r="F39" s="36">
        <v>0</v>
      </c>
      <c r="G39" s="36">
        <v>6088</v>
      </c>
      <c r="H39" s="36">
        <v>9</v>
      </c>
      <c r="I39" s="37">
        <v>6097</v>
      </c>
    </row>
    <row r="40" spans="1:10" ht="23.1" customHeight="1" x14ac:dyDescent="0.15">
      <c r="A40" s="246" t="s">
        <v>46</v>
      </c>
      <c r="B40" s="247"/>
      <c r="C40" s="247"/>
      <c r="D40" s="248"/>
      <c r="E40" s="35">
        <v>643</v>
      </c>
      <c r="F40" s="36">
        <v>0</v>
      </c>
      <c r="G40" s="36">
        <v>643</v>
      </c>
      <c r="H40" s="36">
        <v>0</v>
      </c>
      <c r="I40" s="37">
        <v>643</v>
      </c>
    </row>
    <row r="41" spans="1:10" ht="23.1" customHeight="1" x14ac:dyDescent="0.15">
      <c r="A41" s="236" t="s">
        <v>47</v>
      </c>
      <c r="B41" s="249"/>
      <c r="C41" s="250"/>
      <c r="D41" s="251"/>
      <c r="E41" s="47">
        <v>151747</v>
      </c>
      <c r="F41" s="36">
        <v>17</v>
      </c>
      <c r="G41" s="46" t="s">
        <v>78</v>
      </c>
      <c r="H41" s="46" t="s">
        <v>190</v>
      </c>
      <c r="I41" s="37">
        <v>151764</v>
      </c>
      <c r="J41" s="184"/>
    </row>
    <row r="42" spans="1:10" ht="23.1" customHeight="1" x14ac:dyDescent="0.15">
      <c r="A42" s="236"/>
      <c r="B42" s="249"/>
      <c r="C42" s="252" t="s">
        <v>48</v>
      </c>
      <c r="D42" s="253"/>
      <c r="E42" s="35">
        <v>140953</v>
      </c>
      <c r="F42" s="36">
        <v>17</v>
      </c>
      <c r="G42" s="36">
        <v>140964</v>
      </c>
      <c r="H42" s="36">
        <v>6</v>
      </c>
      <c r="I42" s="37">
        <v>140970</v>
      </c>
    </row>
    <row r="43" spans="1:10" ht="23.1" customHeight="1" x14ac:dyDescent="0.15">
      <c r="A43" s="236"/>
      <c r="B43" s="249"/>
      <c r="C43" s="254" t="s">
        <v>49</v>
      </c>
      <c r="D43" s="255"/>
      <c r="E43" s="48">
        <v>10157</v>
      </c>
      <c r="F43" s="36">
        <v>0</v>
      </c>
      <c r="G43" s="46" t="s">
        <v>189</v>
      </c>
      <c r="H43" s="46" t="s">
        <v>121</v>
      </c>
      <c r="I43" s="37">
        <v>10157</v>
      </c>
    </row>
    <row r="44" spans="1:10" ht="23.1" customHeight="1" x14ac:dyDescent="0.15">
      <c r="A44" s="236"/>
      <c r="B44" s="249"/>
      <c r="C44" s="49"/>
      <c r="D44" s="50" t="s">
        <v>50</v>
      </c>
      <c r="E44" s="51">
        <v>4706</v>
      </c>
      <c r="F44" s="36">
        <v>0</v>
      </c>
      <c r="G44" s="46" t="s">
        <v>189</v>
      </c>
      <c r="H44" s="52" t="s">
        <v>193</v>
      </c>
      <c r="I44" s="37">
        <v>4706</v>
      </c>
    </row>
    <row r="45" spans="1:10" ht="23.1" customHeight="1" x14ac:dyDescent="0.15">
      <c r="A45" s="236"/>
      <c r="B45" s="249"/>
      <c r="C45" s="244" t="s">
        <v>51</v>
      </c>
      <c r="D45" s="248"/>
      <c r="E45" s="48">
        <v>7</v>
      </c>
      <c r="F45" s="53">
        <v>0</v>
      </c>
      <c r="G45" s="46" t="s">
        <v>193</v>
      </c>
      <c r="H45" s="52" t="s">
        <v>121</v>
      </c>
      <c r="I45" s="37">
        <v>7</v>
      </c>
    </row>
    <row r="46" spans="1:10" ht="23.1" customHeight="1" x14ac:dyDescent="0.15">
      <c r="A46" s="236"/>
      <c r="B46" s="249"/>
      <c r="C46" s="244" t="s">
        <v>52</v>
      </c>
      <c r="D46" s="248"/>
      <c r="E46" s="48">
        <v>0</v>
      </c>
      <c r="F46" s="53">
        <v>0</v>
      </c>
      <c r="G46" s="46" t="s">
        <v>189</v>
      </c>
      <c r="H46" s="52" t="s">
        <v>78</v>
      </c>
      <c r="I46" s="37">
        <v>0</v>
      </c>
    </row>
    <row r="47" spans="1:10" ht="23.1" customHeight="1" x14ac:dyDescent="0.15">
      <c r="A47" s="236"/>
      <c r="B47" s="249"/>
      <c r="C47" s="244" t="s">
        <v>53</v>
      </c>
      <c r="D47" s="245"/>
      <c r="E47" s="48">
        <v>203</v>
      </c>
      <c r="F47" s="53">
        <v>0</v>
      </c>
      <c r="G47" s="36">
        <v>203</v>
      </c>
      <c r="H47" s="48">
        <v>0</v>
      </c>
      <c r="I47" s="37">
        <v>203</v>
      </c>
    </row>
    <row r="48" spans="1:10" ht="23.1" customHeight="1" x14ac:dyDescent="0.15">
      <c r="A48" s="234" t="s">
        <v>54</v>
      </c>
      <c r="B48" s="235"/>
      <c r="C48" s="240" t="s">
        <v>49</v>
      </c>
      <c r="D48" s="241"/>
      <c r="E48" s="48">
        <v>61401</v>
      </c>
      <c r="F48" s="53">
        <v>0</v>
      </c>
      <c r="G48" s="46" t="s">
        <v>121</v>
      </c>
      <c r="H48" s="52" t="s">
        <v>78</v>
      </c>
      <c r="I48" s="37">
        <v>61401</v>
      </c>
    </row>
    <row r="49" spans="1:9" ht="23.1" customHeight="1" x14ac:dyDescent="0.15">
      <c r="A49" s="236"/>
      <c r="B49" s="237"/>
      <c r="C49" s="54"/>
      <c r="D49" s="55" t="s">
        <v>50</v>
      </c>
      <c r="E49" s="48">
        <v>30470</v>
      </c>
      <c r="F49" s="53">
        <v>0</v>
      </c>
      <c r="G49" s="46" t="s">
        <v>121</v>
      </c>
      <c r="H49" s="52" t="s">
        <v>119</v>
      </c>
      <c r="I49" s="37">
        <v>30470</v>
      </c>
    </row>
    <row r="50" spans="1:9" ht="23.1" customHeight="1" x14ac:dyDescent="0.15">
      <c r="A50" s="236"/>
      <c r="B50" s="237"/>
      <c r="C50" s="242" t="s">
        <v>55</v>
      </c>
      <c r="D50" s="243"/>
      <c r="E50" s="48">
        <v>5</v>
      </c>
      <c r="F50" s="53">
        <v>0</v>
      </c>
      <c r="G50" s="46" t="s">
        <v>193</v>
      </c>
      <c r="H50" s="52" t="s">
        <v>78</v>
      </c>
      <c r="I50" s="37">
        <v>5</v>
      </c>
    </row>
    <row r="51" spans="1:9" ht="23.1" customHeight="1" x14ac:dyDescent="0.15">
      <c r="A51" s="236"/>
      <c r="B51" s="237"/>
      <c r="C51" s="242" t="s">
        <v>56</v>
      </c>
      <c r="D51" s="243"/>
      <c r="E51" s="48">
        <v>0</v>
      </c>
      <c r="F51" s="53">
        <v>0</v>
      </c>
      <c r="G51" s="46" t="s">
        <v>78</v>
      </c>
      <c r="H51" s="52" t="s">
        <v>189</v>
      </c>
      <c r="I51" s="37">
        <v>0</v>
      </c>
    </row>
    <row r="52" spans="1:9" ht="23.1" customHeight="1" x14ac:dyDescent="0.15">
      <c r="A52" s="238"/>
      <c r="B52" s="239"/>
      <c r="C52" s="244" t="s">
        <v>53</v>
      </c>
      <c r="D52" s="245"/>
      <c r="E52" s="48">
        <v>6784</v>
      </c>
      <c r="F52" s="53">
        <v>0</v>
      </c>
      <c r="G52" s="36">
        <v>6784</v>
      </c>
      <c r="H52" s="48">
        <v>0</v>
      </c>
      <c r="I52" s="37">
        <v>6784</v>
      </c>
    </row>
    <row r="53" spans="1:9" ht="23.1" customHeight="1" x14ac:dyDescent="0.15">
      <c r="A53" s="246" t="s">
        <v>57</v>
      </c>
      <c r="B53" s="247"/>
      <c r="C53" s="247"/>
      <c r="D53" s="248"/>
      <c r="E53" s="48">
        <v>348</v>
      </c>
      <c r="F53" s="53">
        <v>0</v>
      </c>
      <c r="G53" s="46" t="s">
        <v>78</v>
      </c>
      <c r="H53" s="52" t="s">
        <v>119</v>
      </c>
      <c r="I53" s="37">
        <v>348</v>
      </c>
    </row>
    <row r="54" spans="1:9" ht="23.1" customHeight="1" thickBot="1" x14ac:dyDescent="0.2">
      <c r="A54" s="256" t="s">
        <v>58</v>
      </c>
      <c r="B54" s="257"/>
      <c r="C54" s="257"/>
      <c r="D54" s="258"/>
      <c r="E54" s="56">
        <v>0</v>
      </c>
      <c r="F54" s="57">
        <v>0</v>
      </c>
      <c r="G54" s="58" t="s">
        <v>78</v>
      </c>
      <c r="H54" s="59" t="s">
        <v>121</v>
      </c>
      <c r="I54" s="60">
        <v>0</v>
      </c>
    </row>
    <row r="55" spans="1:9" ht="28.5" x14ac:dyDescent="0.3">
      <c r="A55" s="205" t="s">
        <v>161</v>
      </c>
      <c r="B55" s="205"/>
      <c r="C55" s="205"/>
      <c r="D55" s="205"/>
      <c r="E55" s="205"/>
      <c r="F55" s="205"/>
      <c r="G55" s="205"/>
      <c r="H55" s="205"/>
      <c r="I55" s="205"/>
    </row>
    <row r="56" spans="1:9" ht="12.75" customHeight="1" x14ac:dyDescent="0.3">
      <c r="A56" s="61"/>
      <c r="B56" s="61"/>
      <c r="C56" s="61"/>
      <c r="D56" s="61"/>
      <c r="E56" s="61"/>
      <c r="F56" s="61"/>
      <c r="G56" s="61"/>
      <c r="H56" s="61"/>
      <c r="I56" s="61"/>
    </row>
    <row r="57" spans="1:9" ht="15.75" customHeight="1" x14ac:dyDescent="0.2">
      <c r="A57" s="62"/>
      <c r="B57" s="63"/>
      <c r="C57" s="63"/>
      <c r="F57" s="7"/>
      <c r="G57" s="7"/>
      <c r="H57" s="8"/>
      <c r="I57" s="259" t="s">
        <v>1</v>
      </c>
    </row>
    <row r="58" spans="1:9" ht="23.25" customHeight="1" x14ac:dyDescent="0.15">
      <c r="A58" s="260" t="s">
        <v>194</v>
      </c>
      <c r="B58" s="261"/>
      <c r="C58" s="261"/>
      <c r="D58" s="261"/>
      <c r="E58" s="261"/>
      <c r="F58" s="261"/>
      <c r="G58" s="261"/>
      <c r="H58" s="261"/>
      <c r="I58" s="259"/>
    </row>
    <row r="59" spans="1:9" ht="20.25" customHeight="1" thickBot="1" x14ac:dyDescent="0.2">
      <c r="A59" s="64" t="s">
        <v>163</v>
      </c>
      <c r="B59" s="65"/>
      <c r="C59" s="65"/>
      <c r="D59" s="65"/>
      <c r="E59" s="10"/>
      <c r="F59" s="11"/>
      <c r="G59" s="11"/>
      <c r="H59" s="11"/>
      <c r="I59" s="13"/>
    </row>
    <row r="60" spans="1:9" ht="23.1" customHeight="1" thickBot="1" x14ac:dyDescent="0.2">
      <c r="A60" s="208" t="s">
        <v>145</v>
      </c>
      <c r="B60" s="209"/>
      <c r="C60" s="209"/>
      <c r="D60" s="210"/>
      <c r="E60" s="151" t="s">
        <v>8</v>
      </c>
      <c r="F60" s="19" t="s">
        <v>9</v>
      </c>
      <c r="G60" s="19" t="s">
        <v>10</v>
      </c>
      <c r="H60" s="19" t="s">
        <v>11</v>
      </c>
      <c r="I60" s="20" t="s">
        <v>132</v>
      </c>
    </row>
    <row r="61" spans="1:9" ht="23.1" customHeight="1" x14ac:dyDescent="0.15">
      <c r="A61" s="262" t="s">
        <v>60</v>
      </c>
      <c r="B61" s="263"/>
      <c r="C61" s="227" t="s">
        <v>61</v>
      </c>
      <c r="D61" s="268"/>
      <c r="E61" s="67">
        <v>407</v>
      </c>
      <c r="F61" s="68">
        <v>0</v>
      </c>
      <c r="G61" s="33" t="s">
        <v>78</v>
      </c>
      <c r="H61" s="69" t="s">
        <v>121</v>
      </c>
      <c r="I61" s="37">
        <v>407</v>
      </c>
    </row>
    <row r="62" spans="1:9" ht="23.1" customHeight="1" x14ac:dyDescent="0.15">
      <c r="A62" s="264"/>
      <c r="B62" s="265"/>
      <c r="C62" s="227" t="s">
        <v>62</v>
      </c>
      <c r="D62" s="268"/>
      <c r="E62" s="67">
        <v>3852</v>
      </c>
      <c r="F62" s="68">
        <v>49</v>
      </c>
      <c r="G62" s="33" t="s">
        <v>121</v>
      </c>
      <c r="H62" s="69" t="s">
        <v>78</v>
      </c>
      <c r="I62" s="37">
        <v>3901</v>
      </c>
    </row>
    <row r="63" spans="1:9" ht="23.1" customHeight="1" x14ac:dyDescent="0.15">
      <c r="A63" s="264"/>
      <c r="B63" s="265"/>
      <c r="C63" s="227" t="s">
        <v>63</v>
      </c>
      <c r="D63" s="268"/>
      <c r="E63" s="67">
        <v>140</v>
      </c>
      <c r="F63" s="68">
        <v>1</v>
      </c>
      <c r="G63" s="33" t="s">
        <v>121</v>
      </c>
      <c r="H63" s="69" t="s">
        <v>195</v>
      </c>
      <c r="I63" s="37">
        <v>141</v>
      </c>
    </row>
    <row r="64" spans="1:9" ht="23.1" customHeight="1" x14ac:dyDescent="0.15">
      <c r="A64" s="266"/>
      <c r="B64" s="267"/>
      <c r="C64" s="227" t="s">
        <v>20</v>
      </c>
      <c r="D64" s="228"/>
      <c r="E64" s="27">
        <v>4399</v>
      </c>
      <c r="F64" s="27">
        <v>50</v>
      </c>
      <c r="G64" s="33" t="s">
        <v>189</v>
      </c>
      <c r="H64" s="33" t="s">
        <v>121</v>
      </c>
      <c r="I64" s="28">
        <v>4449</v>
      </c>
    </row>
    <row r="65" spans="1:9" ht="23.1" customHeight="1" x14ac:dyDescent="0.15">
      <c r="A65" s="262" t="s">
        <v>155</v>
      </c>
      <c r="B65" s="263"/>
      <c r="C65" s="231" t="s">
        <v>196</v>
      </c>
      <c r="D65" s="70" t="s">
        <v>197</v>
      </c>
      <c r="E65" s="30">
        <v>0</v>
      </c>
      <c r="F65" s="27">
        <v>0</v>
      </c>
      <c r="G65" s="27">
        <v>0</v>
      </c>
      <c r="H65" s="27">
        <v>0</v>
      </c>
      <c r="I65" s="37">
        <v>0</v>
      </c>
    </row>
    <row r="66" spans="1:9" ht="23.1" customHeight="1" x14ac:dyDescent="0.15">
      <c r="A66" s="264"/>
      <c r="B66" s="265"/>
      <c r="C66" s="271"/>
      <c r="D66" s="70" t="s">
        <v>146</v>
      </c>
      <c r="E66" s="30">
        <v>399</v>
      </c>
      <c r="F66" s="27">
        <v>0</v>
      </c>
      <c r="G66" s="27">
        <v>399</v>
      </c>
      <c r="H66" s="27">
        <v>0</v>
      </c>
      <c r="I66" s="37">
        <v>399</v>
      </c>
    </row>
    <row r="67" spans="1:9" ht="23.1" customHeight="1" x14ac:dyDescent="0.15">
      <c r="A67" s="264"/>
      <c r="B67" s="265"/>
      <c r="C67" s="231" t="s">
        <v>134</v>
      </c>
      <c r="D67" s="70" t="s">
        <v>135</v>
      </c>
      <c r="E67" s="30">
        <v>0</v>
      </c>
      <c r="F67" s="27">
        <v>0</v>
      </c>
      <c r="G67" s="27">
        <v>0</v>
      </c>
      <c r="H67" s="27">
        <v>0</v>
      </c>
      <c r="I67" s="37">
        <v>0</v>
      </c>
    </row>
    <row r="68" spans="1:9" ht="23.1" customHeight="1" x14ac:dyDescent="0.15">
      <c r="A68" s="264"/>
      <c r="B68" s="265"/>
      <c r="C68" s="271"/>
      <c r="D68" s="70" t="s">
        <v>146</v>
      </c>
      <c r="E68" s="30">
        <v>3757</v>
      </c>
      <c r="F68" s="27">
        <v>40</v>
      </c>
      <c r="G68" s="27">
        <v>3797</v>
      </c>
      <c r="H68" s="27">
        <v>0</v>
      </c>
      <c r="I68" s="37">
        <v>3797</v>
      </c>
    </row>
    <row r="69" spans="1:9" ht="23.1" customHeight="1" x14ac:dyDescent="0.15">
      <c r="A69" s="264"/>
      <c r="B69" s="265"/>
      <c r="C69" s="231" t="s">
        <v>136</v>
      </c>
      <c r="D69" s="70" t="s">
        <v>69</v>
      </c>
      <c r="E69" s="30">
        <v>0</v>
      </c>
      <c r="F69" s="27">
        <v>0</v>
      </c>
      <c r="G69" s="27">
        <v>0</v>
      </c>
      <c r="H69" s="27">
        <v>0</v>
      </c>
      <c r="I69" s="37">
        <v>0</v>
      </c>
    </row>
    <row r="70" spans="1:9" ht="23.1" customHeight="1" x14ac:dyDescent="0.15">
      <c r="A70" s="264"/>
      <c r="B70" s="265"/>
      <c r="C70" s="271"/>
      <c r="D70" s="70" t="s">
        <v>67</v>
      </c>
      <c r="E70" s="30">
        <v>125</v>
      </c>
      <c r="F70" s="27">
        <v>1</v>
      </c>
      <c r="G70" s="27">
        <v>126</v>
      </c>
      <c r="H70" s="27">
        <v>0</v>
      </c>
      <c r="I70" s="37">
        <v>126</v>
      </c>
    </row>
    <row r="71" spans="1:9" ht="23.1" customHeight="1" x14ac:dyDescent="0.15">
      <c r="A71" s="269"/>
      <c r="B71" s="270"/>
      <c r="C71" s="227" t="s">
        <v>20</v>
      </c>
      <c r="D71" s="228"/>
      <c r="E71" s="27">
        <v>4281</v>
      </c>
      <c r="F71" s="27">
        <v>41</v>
      </c>
      <c r="G71" s="27">
        <v>4322</v>
      </c>
      <c r="H71" s="27">
        <v>0</v>
      </c>
      <c r="I71" s="37">
        <v>4322</v>
      </c>
    </row>
    <row r="72" spans="1:9" ht="23.1" customHeight="1" x14ac:dyDescent="0.15">
      <c r="A72" s="262" t="s">
        <v>198</v>
      </c>
      <c r="B72" s="263"/>
      <c r="C72" s="225" t="s">
        <v>199</v>
      </c>
      <c r="D72" s="226"/>
      <c r="E72" s="71">
        <v>443</v>
      </c>
      <c r="F72" s="72">
        <v>0</v>
      </c>
      <c r="G72" s="27">
        <v>443</v>
      </c>
      <c r="H72" s="27">
        <v>0</v>
      </c>
      <c r="I72" s="37">
        <v>443</v>
      </c>
    </row>
    <row r="73" spans="1:9" ht="23.1" customHeight="1" x14ac:dyDescent="0.15">
      <c r="A73" s="264"/>
      <c r="B73" s="265"/>
      <c r="C73" s="225" t="s">
        <v>139</v>
      </c>
      <c r="D73" s="226"/>
      <c r="E73" s="71">
        <v>3906</v>
      </c>
      <c r="F73" s="72">
        <v>49</v>
      </c>
      <c r="G73" s="27">
        <v>3955</v>
      </c>
      <c r="H73" s="27">
        <v>0</v>
      </c>
      <c r="I73" s="37">
        <v>3955</v>
      </c>
    </row>
    <row r="74" spans="1:9" ht="23.1" customHeight="1" x14ac:dyDescent="0.15">
      <c r="A74" s="264"/>
      <c r="B74" s="265"/>
      <c r="C74" s="225" t="s">
        <v>74</v>
      </c>
      <c r="D74" s="226"/>
      <c r="E74" s="71">
        <v>148</v>
      </c>
      <c r="F74" s="72">
        <v>1</v>
      </c>
      <c r="G74" s="27">
        <v>149</v>
      </c>
      <c r="H74" s="27">
        <v>0</v>
      </c>
      <c r="I74" s="37">
        <v>149</v>
      </c>
    </row>
    <row r="75" spans="1:9" ht="23.1" customHeight="1" x14ac:dyDescent="0.15">
      <c r="A75" s="264"/>
      <c r="B75" s="265"/>
      <c r="C75" s="225" t="s">
        <v>75</v>
      </c>
      <c r="D75" s="226"/>
      <c r="E75" s="71">
        <v>47</v>
      </c>
      <c r="F75" s="72">
        <v>0</v>
      </c>
      <c r="G75" s="27">
        <v>47</v>
      </c>
      <c r="H75" s="27">
        <v>0</v>
      </c>
      <c r="I75" s="37">
        <v>47</v>
      </c>
    </row>
    <row r="76" spans="1:9" ht="23.1" customHeight="1" x14ac:dyDescent="0.15">
      <c r="A76" s="269"/>
      <c r="B76" s="270"/>
      <c r="C76" s="227" t="s">
        <v>20</v>
      </c>
      <c r="D76" s="228"/>
      <c r="E76" s="72">
        <v>4544</v>
      </c>
      <c r="F76" s="72">
        <v>50</v>
      </c>
      <c r="G76" s="72">
        <v>4594</v>
      </c>
      <c r="H76" s="72">
        <v>0</v>
      </c>
      <c r="I76" s="37">
        <v>4594</v>
      </c>
    </row>
    <row r="77" spans="1:9" ht="23.1" customHeight="1" x14ac:dyDescent="0.15">
      <c r="A77" s="262" t="s">
        <v>76</v>
      </c>
      <c r="B77" s="263"/>
      <c r="C77" s="225" t="s">
        <v>138</v>
      </c>
      <c r="D77" s="226"/>
      <c r="E77" s="30">
        <v>3562</v>
      </c>
      <c r="F77" s="27">
        <v>0</v>
      </c>
      <c r="G77" s="33" t="s">
        <v>121</v>
      </c>
      <c r="H77" s="33" t="s">
        <v>121</v>
      </c>
      <c r="I77" s="37">
        <v>3562</v>
      </c>
    </row>
    <row r="78" spans="1:9" ht="23.1" customHeight="1" x14ac:dyDescent="0.15">
      <c r="A78" s="264"/>
      <c r="B78" s="265"/>
      <c r="C78" s="225" t="s">
        <v>139</v>
      </c>
      <c r="D78" s="226"/>
      <c r="E78" s="30">
        <v>33468</v>
      </c>
      <c r="F78" s="27">
        <v>625</v>
      </c>
      <c r="G78" s="33" t="s">
        <v>121</v>
      </c>
      <c r="H78" s="33" t="s">
        <v>78</v>
      </c>
      <c r="I78" s="37">
        <v>34093</v>
      </c>
    </row>
    <row r="79" spans="1:9" ht="23.1" customHeight="1" x14ac:dyDescent="0.15">
      <c r="A79" s="264"/>
      <c r="B79" s="265"/>
      <c r="C79" s="225" t="s">
        <v>200</v>
      </c>
      <c r="D79" s="226"/>
      <c r="E79" s="30">
        <v>1062</v>
      </c>
      <c r="F79" s="27">
        <v>14</v>
      </c>
      <c r="G79" s="33" t="s">
        <v>201</v>
      </c>
      <c r="H79" s="33" t="s">
        <v>121</v>
      </c>
      <c r="I79" s="37">
        <v>1076</v>
      </c>
    </row>
    <row r="80" spans="1:9" ht="23.1" customHeight="1" x14ac:dyDescent="0.15">
      <c r="A80" s="264"/>
      <c r="B80" s="265"/>
      <c r="C80" s="231" t="s">
        <v>75</v>
      </c>
      <c r="D80" s="282"/>
      <c r="E80" s="73">
        <v>391</v>
      </c>
      <c r="F80" s="74">
        <v>0</v>
      </c>
      <c r="G80" s="33" t="s">
        <v>121</v>
      </c>
      <c r="H80" s="33" t="s">
        <v>78</v>
      </c>
      <c r="I80" s="170">
        <v>391</v>
      </c>
    </row>
    <row r="81" spans="1:10" ht="23.1" customHeight="1" x14ac:dyDescent="0.15">
      <c r="A81" s="269"/>
      <c r="B81" s="270"/>
      <c r="C81" s="283" t="s">
        <v>20</v>
      </c>
      <c r="D81" s="226"/>
      <c r="E81" s="30">
        <v>38483</v>
      </c>
      <c r="F81" s="27">
        <v>639</v>
      </c>
      <c r="G81" s="33" t="s">
        <v>119</v>
      </c>
      <c r="H81" s="33" t="s">
        <v>121</v>
      </c>
      <c r="I81" s="28">
        <v>39122</v>
      </c>
      <c r="J81" s="139"/>
    </row>
    <row r="82" spans="1:10" ht="23.1" customHeight="1" x14ac:dyDescent="0.15">
      <c r="A82" s="262" t="s">
        <v>79</v>
      </c>
      <c r="B82" s="272"/>
      <c r="C82" s="275" t="s">
        <v>13</v>
      </c>
      <c r="D82" s="276"/>
      <c r="E82" s="30">
        <v>41666</v>
      </c>
      <c r="F82" s="27">
        <v>0</v>
      </c>
      <c r="G82" s="33" t="s">
        <v>121</v>
      </c>
      <c r="H82" s="33" t="s">
        <v>121</v>
      </c>
      <c r="I82" s="28">
        <v>41666</v>
      </c>
    </row>
    <row r="83" spans="1:10" ht="23.1" customHeight="1" x14ac:dyDescent="0.15">
      <c r="A83" s="264"/>
      <c r="B83" s="273"/>
      <c r="C83" s="75"/>
      <c r="D83" s="76" t="s">
        <v>80</v>
      </c>
      <c r="E83" s="77">
        <v>41613</v>
      </c>
      <c r="F83" s="36">
        <v>0</v>
      </c>
      <c r="G83" s="46" t="s">
        <v>78</v>
      </c>
      <c r="H83" s="46" t="s">
        <v>121</v>
      </c>
      <c r="I83" s="37">
        <v>41613</v>
      </c>
    </row>
    <row r="84" spans="1:10" ht="23.1" customHeight="1" x14ac:dyDescent="0.15">
      <c r="A84" s="274"/>
      <c r="B84" s="273"/>
      <c r="C84" s="277" t="s">
        <v>81</v>
      </c>
      <c r="D84" s="276"/>
      <c r="E84" s="30">
        <v>9720</v>
      </c>
      <c r="F84" s="27">
        <v>0</v>
      </c>
      <c r="G84" s="33" t="s">
        <v>121</v>
      </c>
      <c r="H84" s="33" t="s">
        <v>78</v>
      </c>
      <c r="I84" s="28">
        <v>9720</v>
      </c>
    </row>
    <row r="85" spans="1:10" ht="23.1" customHeight="1" x14ac:dyDescent="0.15">
      <c r="A85" s="274"/>
      <c r="B85" s="273"/>
      <c r="C85" s="277" t="s">
        <v>82</v>
      </c>
      <c r="D85" s="276"/>
      <c r="E85" s="30">
        <v>587</v>
      </c>
      <c r="F85" s="27">
        <v>0</v>
      </c>
      <c r="G85" s="33" t="s">
        <v>190</v>
      </c>
      <c r="H85" s="33" t="s">
        <v>78</v>
      </c>
      <c r="I85" s="28">
        <v>587</v>
      </c>
    </row>
    <row r="86" spans="1:10" ht="23.1" customHeight="1" x14ac:dyDescent="0.15">
      <c r="A86" s="274"/>
      <c r="B86" s="273"/>
      <c r="C86" s="275" t="s">
        <v>20</v>
      </c>
      <c r="D86" s="278"/>
      <c r="E86" s="67">
        <v>51973</v>
      </c>
      <c r="F86" s="72">
        <v>0</v>
      </c>
      <c r="G86" s="33" t="s">
        <v>121</v>
      </c>
      <c r="H86" s="78" t="s">
        <v>121</v>
      </c>
      <c r="I86" s="171">
        <v>51973</v>
      </c>
    </row>
    <row r="87" spans="1:10" ht="23.1" customHeight="1" thickBot="1" x14ac:dyDescent="0.2">
      <c r="A87" s="279" t="s">
        <v>83</v>
      </c>
      <c r="B87" s="280"/>
      <c r="C87" s="280"/>
      <c r="D87" s="281"/>
      <c r="E87" s="79">
        <v>332624</v>
      </c>
      <c r="F87" s="80">
        <v>28</v>
      </c>
      <c r="G87" s="46" t="s">
        <v>202</v>
      </c>
      <c r="H87" s="46" t="s">
        <v>121</v>
      </c>
      <c r="I87" s="37">
        <v>332652</v>
      </c>
      <c r="J87" s="139"/>
    </row>
    <row r="88" spans="1:10" ht="23.1" customHeight="1" thickBot="1" x14ac:dyDescent="0.2">
      <c r="A88" s="306" t="s">
        <v>84</v>
      </c>
      <c r="B88" s="307"/>
      <c r="C88" s="307"/>
      <c r="D88" s="308"/>
      <c r="E88" s="81">
        <v>878196</v>
      </c>
      <c r="F88" s="81">
        <v>17725</v>
      </c>
      <c r="G88" s="81">
        <v>895581</v>
      </c>
      <c r="H88" s="81">
        <v>340</v>
      </c>
      <c r="I88" s="86">
        <v>895921</v>
      </c>
      <c r="J88" s="139"/>
    </row>
    <row r="89" spans="1:10" ht="23.1" customHeight="1" thickBot="1" x14ac:dyDescent="0.2">
      <c r="A89" s="306" t="s">
        <v>85</v>
      </c>
      <c r="B89" s="307"/>
      <c r="C89" s="307"/>
      <c r="D89" s="308"/>
      <c r="E89" s="83">
        <v>1559402</v>
      </c>
      <c r="F89" s="83">
        <v>17795</v>
      </c>
      <c r="G89" s="84" t="s">
        <v>121</v>
      </c>
      <c r="H89" s="84" t="s">
        <v>121</v>
      </c>
      <c r="I89" s="86">
        <v>1577197</v>
      </c>
      <c r="J89" s="139"/>
    </row>
    <row r="90" spans="1:10" ht="23.1" customHeight="1" thickBot="1" x14ac:dyDescent="0.2">
      <c r="A90" s="306" t="s">
        <v>86</v>
      </c>
      <c r="B90" s="307"/>
      <c r="C90" s="307"/>
      <c r="D90" s="308"/>
      <c r="E90" s="85" t="s">
        <v>121</v>
      </c>
      <c r="F90" s="84" t="s">
        <v>190</v>
      </c>
      <c r="G90" s="84" t="s">
        <v>121</v>
      </c>
      <c r="H90" s="84" t="s">
        <v>195</v>
      </c>
      <c r="I90" s="86">
        <v>347243</v>
      </c>
    </row>
    <row r="91" spans="1:10" ht="23.1" customHeight="1" thickBot="1" x14ac:dyDescent="0.2">
      <c r="A91" s="306" t="s">
        <v>87</v>
      </c>
      <c r="B91" s="307"/>
      <c r="C91" s="307"/>
      <c r="D91" s="308"/>
      <c r="E91" s="87">
        <v>0.11266461814924995</v>
      </c>
      <c r="F91" s="88"/>
      <c r="G91" s="1"/>
      <c r="J91" s="2"/>
    </row>
    <row r="92" spans="1:10" s="17" customFormat="1" ht="9.9499999999999993" customHeight="1" x14ac:dyDescent="0.15">
      <c r="A92" s="16"/>
      <c r="B92" s="16"/>
      <c r="C92" s="16"/>
      <c r="D92" s="16"/>
      <c r="E92" s="16"/>
      <c r="F92" s="89"/>
      <c r="G92" s="89"/>
      <c r="H92" s="89"/>
      <c r="I92" s="89"/>
    </row>
    <row r="93" spans="1:10" s="17" customFormat="1" ht="17.25" customHeight="1" thickBot="1" x14ac:dyDescent="0.2">
      <c r="A93" s="90" t="s">
        <v>88</v>
      </c>
      <c r="C93" s="90"/>
      <c r="D93" s="90"/>
      <c r="E93" s="91"/>
      <c r="F93" s="91"/>
      <c r="G93" s="91"/>
      <c r="H93" s="91"/>
      <c r="I93" s="92"/>
    </row>
    <row r="94" spans="1:10" s="17" customFormat="1" ht="18.75" customHeight="1" thickBot="1" x14ac:dyDescent="0.2">
      <c r="A94" s="287" t="s">
        <v>185</v>
      </c>
      <c r="B94" s="288"/>
      <c r="C94" s="288"/>
      <c r="D94" s="289"/>
      <c r="E94" s="155" t="s">
        <v>8</v>
      </c>
      <c r="F94" s="94" t="s">
        <v>9</v>
      </c>
      <c r="G94" s="94" t="s">
        <v>10</v>
      </c>
      <c r="H94" s="94" t="s">
        <v>11</v>
      </c>
      <c r="I94" s="95" t="s">
        <v>132</v>
      </c>
      <c r="J94" s="96"/>
    </row>
    <row r="95" spans="1:10" s="17" customFormat="1" ht="23.1" customHeight="1" thickBot="1" x14ac:dyDescent="0.2">
      <c r="A95" s="309" t="s">
        <v>138</v>
      </c>
      <c r="B95" s="310"/>
      <c r="C95" s="97" t="s">
        <v>144</v>
      </c>
      <c r="D95" s="98" t="s">
        <v>15</v>
      </c>
      <c r="E95" s="99">
        <v>0</v>
      </c>
      <c r="F95" s="100">
        <v>0</v>
      </c>
      <c r="G95" s="100">
        <v>0</v>
      </c>
      <c r="H95" s="101" t="s">
        <v>24</v>
      </c>
      <c r="I95" s="86">
        <v>0</v>
      </c>
    </row>
    <row r="96" spans="1:10" s="17" customFormat="1" ht="23.1" customHeight="1" thickBot="1" x14ac:dyDescent="0.2">
      <c r="A96" s="284" t="s">
        <v>93</v>
      </c>
      <c r="B96" s="285"/>
      <c r="C96" s="286"/>
      <c r="D96" s="98" t="s">
        <v>18</v>
      </c>
      <c r="E96" s="99">
        <v>313172</v>
      </c>
      <c r="F96" s="100">
        <v>2573</v>
      </c>
      <c r="G96" s="100">
        <v>315745</v>
      </c>
      <c r="H96" s="101" t="s">
        <v>121</v>
      </c>
      <c r="I96" s="102">
        <v>315745</v>
      </c>
    </row>
    <row r="97" spans="1:10" s="17" customFormat="1" ht="9.75" customHeight="1" x14ac:dyDescent="0.15">
      <c r="A97" s="103"/>
      <c r="B97" s="103"/>
      <c r="C97" s="103"/>
      <c r="D97" s="103"/>
      <c r="E97" s="103"/>
      <c r="F97" s="103"/>
      <c r="G97" s="103"/>
      <c r="H97" s="103"/>
      <c r="I97" s="103"/>
    </row>
    <row r="98" spans="1:10" s="17" customFormat="1" ht="17.25" customHeight="1" thickBot="1" x14ac:dyDescent="0.2">
      <c r="A98" s="90" t="s">
        <v>94</v>
      </c>
      <c r="C98" s="90"/>
      <c r="D98" s="90"/>
      <c r="E98" s="91"/>
      <c r="F98" s="91"/>
      <c r="G98" s="91"/>
      <c r="H98" s="91"/>
      <c r="I98" s="92"/>
    </row>
    <row r="99" spans="1:10" s="17" customFormat="1" ht="18.75" customHeight="1" thickBot="1" x14ac:dyDescent="0.2">
      <c r="A99" s="287" t="s">
        <v>145</v>
      </c>
      <c r="B99" s="288"/>
      <c r="C99" s="288"/>
      <c r="D99" s="289"/>
      <c r="E99" s="155" t="s">
        <v>8</v>
      </c>
      <c r="F99" s="94" t="s">
        <v>9</v>
      </c>
      <c r="G99" s="94" t="s">
        <v>10</v>
      </c>
      <c r="H99" s="94" t="s">
        <v>11</v>
      </c>
      <c r="I99" s="95" t="s">
        <v>132</v>
      </c>
      <c r="J99" s="96"/>
    </row>
    <row r="100" spans="1:10" s="17" customFormat="1" ht="23.1" customHeight="1" x14ac:dyDescent="0.15">
      <c r="A100" s="290" t="s">
        <v>13</v>
      </c>
      <c r="B100" s="291"/>
      <c r="C100" s="296" t="s">
        <v>144</v>
      </c>
      <c r="D100" s="158" t="s">
        <v>15</v>
      </c>
      <c r="E100" s="105">
        <v>130431</v>
      </c>
      <c r="F100" s="106">
        <v>0</v>
      </c>
      <c r="G100" s="106">
        <v>130406</v>
      </c>
      <c r="H100" s="106">
        <v>25</v>
      </c>
      <c r="I100" s="172">
        <v>130431</v>
      </c>
    </row>
    <row r="101" spans="1:10" s="17" customFormat="1" ht="23.1" customHeight="1" x14ac:dyDescent="0.15">
      <c r="A101" s="292"/>
      <c r="B101" s="293"/>
      <c r="C101" s="297"/>
      <c r="D101" s="150" t="s">
        <v>146</v>
      </c>
      <c r="E101" s="35">
        <v>1074</v>
      </c>
      <c r="F101" s="35">
        <v>0</v>
      </c>
      <c r="G101" s="35">
        <v>1068</v>
      </c>
      <c r="H101" s="35">
        <v>6</v>
      </c>
      <c r="I101" s="37">
        <v>1074</v>
      </c>
      <c r="J101" s="185"/>
    </row>
    <row r="102" spans="1:10" s="17" customFormat="1" ht="23.1" customHeight="1" thickBot="1" x14ac:dyDescent="0.2">
      <c r="A102" s="294"/>
      <c r="B102" s="295"/>
      <c r="C102" s="298" t="s">
        <v>20</v>
      </c>
      <c r="D102" s="258"/>
      <c r="E102" s="56">
        <v>131505</v>
      </c>
      <c r="F102" s="107">
        <v>0</v>
      </c>
      <c r="G102" s="107">
        <v>131474</v>
      </c>
      <c r="H102" s="107">
        <v>31</v>
      </c>
      <c r="I102" s="60">
        <v>131505</v>
      </c>
    </row>
    <row r="103" spans="1:10" s="17" customFormat="1" ht="23.1" customHeight="1" x14ac:dyDescent="0.15">
      <c r="A103" s="299" t="s">
        <v>139</v>
      </c>
      <c r="B103" s="300"/>
      <c r="C103" s="301"/>
      <c r="D103" s="158" t="s">
        <v>18</v>
      </c>
      <c r="E103" s="105">
        <v>699748</v>
      </c>
      <c r="F103" s="106">
        <v>8818</v>
      </c>
      <c r="G103" s="106">
        <v>708289</v>
      </c>
      <c r="H103" s="106">
        <v>277</v>
      </c>
      <c r="I103" s="172">
        <v>708566</v>
      </c>
    </row>
    <row r="104" spans="1:10" s="17" customFormat="1" ht="23.1" customHeight="1" x14ac:dyDescent="0.15">
      <c r="A104" s="199"/>
      <c r="B104" s="200"/>
      <c r="C104" s="302"/>
      <c r="D104" s="108" t="s">
        <v>19</v>
      </c>
      <c r="E104" s="47">
        <v>303169</v>
      </c>
      <c r="F104" s="109">
        <v>11303</v>
      </c>
      <c r="G104" s="109">
        <v>314441</v>
      </c>
      <c r="H104" s="110">
        <v>31</v>
      </c>
      <c r="I104" s="173">
        <v>314472</v>
      </c>
    </row>
    <row r="105" spans="1:10" s="17" customFormat="1" ht="23.1" customHeight="1" thickBot="1" x14ac:dyDescent="0.2">
      <c r="A105" s="303"/>
      <c r="B105" s="304"/>
      <c r="C105" s="305"/>
      <c r="D105" s="111" t="s">
        <v>22</v>
      </c>
      <c r="E105" s="56">
        <v>1002917</v>
      </c>
      <c r="F105" s="107">
        <v>20121</v>
      </c>
      <c r="G105" s="107">
        <v>1022730</v>
      </c>
      <c r="H105" s="112">
        <v>308</v>
      </c>
      <c r="I105" s="60">
        <v>1023038</v>
      </c>
    </row>
    <row r="106" spans="1:10" s="17" customFormat="1" ht="23.1" customHeight="1" thickBot="1" x14ac:dyDescent="0.2">
      <c r="A106" s="284" t="s">
        <v>141</v>
      </c>
      <c r="B106" s="285"/>
      <c r="C106" s="285"/>
      <c r="D106" s="319"/>
      <c r="E106" s="81">
        <v>1191368</v>
      </c>
      <c r="F106" s="81">
        <v>20298</v>
      </c>
      <c r="G106" s="81">
        <v>1211326</v>
      </c>
      <c r="H106" s="81">
        <v>340</v>
      </c>
      <c r="I106" s="86">
        <v>1211666</v>
      </c>
      <c r="J106" s="142"/>
    </row>
    <row r="107" spans="1:10" s="17" customFormat="1" ht="23.1" customHeight="1" thickBot="1" x14ac:dyDescent="0.2">
      <c r="A107" s="284" t="s">
        <v>85</v>
      </c>
      <c r="B107" s="285"/>
      <c r="C107" s="285"/>
      <c r="D107" s="319"/>
      <c r="E107" s="83">
        <v>1872574</v>
      </c>
      <c r="F107" s="83">
        <v>20368</v>
      </c>
      <c r="G107" s="84" t="s">
        <v>78</v>
      </c>
      <c r="H107" s="84" t="s">
        <v>203</v>
      </c>
      <c r="I107" s="86">
        <v>1892942</v>
      </c>
      <c r="J107" s="142"/>
    </row>
    <row r="108" spans="1:10" s="17" customFormat="1" ht="23.1" customHeight="1" thickBot="1" x14ac:dyDescent="0.2">
      <c r="A108" s="284" t="s">
        <v>98</v>
      </c>
      <c r="B108" s="285"/>
      <c r="C108" s="285"/>
      <c r="D108" s="319"/>
      <c r="E108" s="113">
        <v>0.69260965868325519</v>
      </c>
      <c r="F108" s="103"/>
      <c r="G108" s="103"/>
      <c r="H108" s="103"/>
      <c r="I108" s="103"/>
    </row>
    <row r="109" spans="1:10" s="17" customFormat="1" ht="21.95" customHeight="1" x14ac:dyDescent="0.15">
      <c r="A109" s="114"/>
      <c r="B109" s="114"/>
      <c r="C109" s="115"/>
      <c r="D109" s="115"/>
      <c r="E109" s="115"/>
      <c r="F109" s="115"/>
      <c r="G109" s="115"/>
      <c r="H109" s="115"/>
      <c r="I109" s="115"/>
    </row>
    <row r="110" spans="1:10" s="17" customFormat="1" ht="21.95" customHeight="1" x14ac:dyDescent="0.15">
      <c r="A110" s="114"/>
      <c r="B110" s="114"/>
      <c r="C110" s="115"/>
      <c r="D110" s="115"/>
      <c r="E110" s="115"/>
      <c r="F110" s="115"/>
      <c r="G110" s="115"/>
      <c r="H110" s="115"/>
      <c r="I110" s="115"/>
    </row>
    <row r="111" spans="1:10" s="17" customFormat="1" ht="21.95" hidden="1" customHeight="1" x14ac:dyDescent="0.15">
      <c r="A111" s="114"/>
      <c r="B111" s="114"/>
      <c r="C111" s="115"/>
      <c r="D111" s="115"/>
      <c r="E111" s="115"/>
      <c r="F111" s="115"/>
      <c r="G111" s="115"/>
      <c r="H111" s="115"/>
      <c r="I111" s="115"/>
    </row>
    <row r="112" spans="1:10" s="17" customFormat="1" ht="21.95" hidden="1" customHeight="1" x14ac:dyDescent="0.15">
      <c r="A112" s="114"/>
      <c r="B112" s="114"/>
      <c r="C112" s="115"/>
      <c r="D112" s="115"/>
      <c r="E112" s="115"/>
      <c r="F112" s="115"/>
      <c r="G112" s="115"/>
      <c r="H112" s="115"/>
      <c r="I112" s="115"/>
    </row>
    <row r="113" spans="1:10" s="17" customFormat="1" ht="21.95" hidden="1" customHeight="1" x14ac:dyDescent="0.15">
      <c r="A113" s="114"/>
      <c r="B113" s="114"/>
      <c r="C113" s="115"/>
      <c r="D113" s="115"/>
      <c r="E113" s="115"/>
      <c r="F113" s="115"/>
      <c r="G113" s="115"/>
      <c r="H113" s="115"/>
      <c r="I113" s="115"/>
    </row>
    <row r="114" spans="1:10" ht="9.75" hidden="1" customHeight="1" x14ac:dyDescent="0.15">
      <c r="A114" s="116"/>
      <c r="B114" s="116"/>
      <c r="C114" s="116"/>
      <c r="D114" s="116"/>
      <c r="E114" s="116"/>
      <c r="F114" s="116"/>
      <c r="G114" s="116"/>
      <c r="H114" s="116"/>
      <c r="I114" s="116"/>
    </row>
    <row r="115" spans="1:10" ht="28.5" x14ac:dyDescent="0.3">
      <c r="A115" s="320" t="s">
        <v>161</v>
      </c>
      <c r="B115" s="320"/>
      <c r="C115" s="320"/>
      <c r="D115" s="320"/>
      <c r="E115" s="320"/>
      <c r="F115" s="320"/>
      <c r="G115" s="320"/>
      <c r="H115" s="320"/>
      <c r="I115" s="320"/>
    </row>
    <row r="116" spans="1:10" ht="12.75" customHeight="1" x14ac:dyDescent="0.3">
      <c r="A116" s="61"/>
      <c r="B116" s="61"/>
      <c r="C116" s="61"/>
      <c r="D116" s="61"/>
      <c r="E116" s="61"/>
      <c r="F116" s="61"/>
      <c r="G116" s="61"/>
      <c r="H116" s="61"/>
      <c r="I116" s="61"/>
    </row>
    <row r="117" spans="1:10" ht="15.75" customHeight="1" x14ac:dyDescent="0.2">
      <c r="A117" s="62"/>
      <c r="B117" s="63"/>
      <c r="C117" s="63"/>
      <c r="F117" s="7"/>
      <c r="G117" s="7"/>
      <c r="H117" s="8"/>
      <c r="I117" s="259" t="s">
        <v>1</v>
      </c>
    </row>
    <row r="118" spans="1:10" ht="23.25" customHeight="1" x14ac:dyDescent="0.15">
      <c r="A118" s="260" t="s">
        <v>194</v>
      </c>
      <c r="B118" s="261"/>
      <c r="C118" s="261"/>
      <c r="D118" s="261"/>
      <c r="E118" s="261"/>
      <c r="F118" s="261"/>
      <c r="G118" s="261"/>
      <c r="H118" s="261"/>
      <c r="I118" s="259"/>
    </row>
    <row r="119" spans="1:10" ht="20.25" customHeight="1" x14ac:dyDescent="0.15">
      <c r="A119" s="64" t="s">
        <v>163</v>
      </c>
      <c r="B119" s="65"/>
      <c r="C119" s="65"/>
      <c r="D119" s="65"/>
      <c r="E119" s="10"/>
      <c r="F119" s="11"/>
      <c r="G119" s="11"/>
      <c r="H119" s="11"/>
      <c r="I119" s="13"/>
    </row>
    <row r="120" spans="1:10" s="17" customFormat="1" ht="9.9499999999999993" customHeight="1" x14ac:dyDescent="0.15"/>
    <row r="121" spans="1:10" s="17" customFormat="1" ht="19.5" customHeight="1" thickBot="1" x14ac:dyDescent="0.2">
      <c r="A121" s="90" t="s">
        <v>100</v>
      </c>
      <c r="J121" s="96"/>
    </row>
    <row r="122" spans="1:10" s="17" customFormat="1" ht="18.75" customHeight="1" thickBot="1" x14ac:dyDescent="0.2">
      <c r="A122" s="287" t="s">
        <v>145</v>
      </c>
      <c r="B122" s="288"/>
      <c r="C122" s="288"/>
      <c r="D122" s="289"/>
      <c r="E122" s="155" t="s">
        <v>8</v>
      </c>
      <c r="F122" s="94" t="s">
        <v>9</v>
      </c>
      <c r="G122" s="94" t="s">
        <v>10</v>
      </c>
      <c r="H122" s="94" t="s">
        <v>11</v>
      </c>
      <c r="I122" s="95" t="s">
        <v>90</v>
      </c>
      <c r="J122" s="96"/>
    </row>
    <row r="123" spans="1:10" s="17" customFormat="1" ht="18.95" customHeight="1" x14ac:dyDescent="0.15">
      <c r="A123" s="311" t="s">
        <v>33</v>
      </c>
      <c r="B123" s="312"/>
      <c r="C123" s="313"/>
      <c r="D123" s="314"/>
      <c r="E123" s="105">
        <v>415238</v>
      </c>
      <c r="F123" s="105">
        <v>10</v>
      </c>
      <c r="G123" s="117" t="s">
        <v>121</v>
      </c>
      <c r="H123" s="117" t="s">
        <v>121</v>
      </c>
      <c r="I123" s="172">
        <v>415248</v>
      </c>
      <c r="J123" s="146"/>
    </row>
    <row r="124" spans="1:10" s="17" customFormat="1" ht="18.75" customHeight="1" x14ac:dyDescent="0.15">
      <c r="A124" s="315"/>
      <c r="B124" s="316"/>
      <c r="C124" s="204" t="s">
        <v>101</v>
      </c>
      <c r="D124" s="203"/>
      <c r="E124" s="35">
        <v>520</v>
      </c>
      <c r="F124" s="36">
        <v>0</v>
      </c>
      <c r="G124" s="46" t="s">
        <v>121</v>
      </c>
      <c r="H124" s="46" t="s">
        <v>121</v>
      </c>
      <c r="I124" s="37">
        <v>520</v>
      </c>
      <c r="J124" s="96"/>
    </row>
    <row r="125" spans="1:10" s="17" customFormat="1" ht="18.95" customHeight="1" thickBot="1" x14ac:dyDescent="0.2">
      <c r="A125" s="317"/>
      <c r="B125" s="318"/>
      <c r="C125" s="298" t="s">
        <v>102</v>
      </c>
      <c r="D125" s="258"/>
      <c r="E125" s="112">
        <v>414718</v>
      </c>
      <c r="F125" s="112">
        <v>10</v>
      </c>
      <c r="G125" s="58" t="s">
        <v>78</v>
      </c>
      <c r="H125" s="58" t="s">
        <v>121</v>
      </c>
      <c r="I125" s="60">
        <v>414728</v>
      </c>
      <c r="J125" s="146"/>
    </row>
    <row r="126" spans="1:10" s="17" customFormat="1" ht="9.75" customHeight="1" x14ac:dyDescent="0.15">
      <c r="A126" s="103"/>
      <c r="B126" s="103"/>
      <c r="C126" s="103"/>
      <c r="D126" s="103"/>
      <c r="E126" s="103"/>
      <c r="F126" s="103"/>
      <c r="G126" s="103"/>
      <c r="H126" s="103"/>
      <c r="I126" s="103"/>
    </row>
    <row r="127" spans="1:10" ht="18" customHeight="1" thickBot="1" x14ac:dyDescent="0.2">
      <c r="A127" s="118" t="s">
        <v>158</v>
      </c>
      <c r="B127" s="118"/>
      <c r="C127" s="118"/>
      <c r="D127" s="103"/>
      <c r="E127" s="116"/>
      <c r="F127" s="116"/>
      <c r="G127" s="116"/>
      <c r="H127" s="116"/>
      <c r="I127" s="119"/>
    </row>
    <row r="128" spans="1:10" ht="21.95" customHeight="1" x14ac:dyDescent="0.15">
      <c r="A128" s="120"/>
      <c r="B128" s="121"/>
      <c r="C128" s="329" t="s">
        <v>104</v>
      </c>
      <c r="D128" s="330"/>
      <c r="E128" s="331" t="s">
        <v>105</v>
      </c>
      <c r="F128" s="329" t="s">
        <v>106</v>
      </c>
      <c r="G128" s="330"/>
      <c r="H128" s="333" t="s">
        <v>20</v>
      </c>
      <c r="I128" s="334"/>
    </row>
    <row r="129" spans="1:9" ht="21.95" customHeight="1" thickBot="1" x14ac:dyDescent="0.2">
      <c r="A129" s="122"/>
      <c r="B129" s="123"/>
      <c r="C129" s="124" t="s">
        <v>107</v>
      </c>
      <c r="D129" s="125" t="s">
        <v>108</v>
      </c>
      <c r="E129" s="332"/>
      <c r="F129" s="126" t="s">
        <v>107</v>
      </c>
      <c r="G129" s="127" t="s">
        <v>108</v>
      </c>
      <c r="H129" s="335"/>
      <c r="I129" s="336"/>
    </row>
    <row r="130" spans="1:9" ht="21.95" customHeight="1" x14ac:dyDescent="0.15">
      <c r="A130" s="337" t="s">
        <v>109</v>
      </c>
      <c r="B130" s="338"/>
      <c r="C130" s="128">
        <v>1091730</v>
      </c>
      <c r="D130" s="129">
        <v>101187</v>
      </c>
      <c r="E130" s="130">
        <v>17362</v>
      </c>
      <c r="F130" s="128">
        <v>314</v>
      </c>
      <c r="G130" s="129">
        <v>2</v>
      </c>
      <c r="H130" s="339">
        <v>1210595</v>
      </c>
      <c r="I130" s="340"/>
    </row>
    <row r="131" spans="1:9" ht="21.95" customHeight="1" thickBot="1" x14ac:dyDescent="0.2">
      <c r="A131" s="321" t="s">
        <v>110</v>
      </c>
      <c r="B131" s="322"/>
      <c r="C131" s="131">
        <v>205</v>
      </c>
      <c r="D131" s="132">
        <v>0</v>
      </c>
      <c r="E131" s="133">
        <v>0</v>
      </c>
      <c r="F131" s="131">
        <v>0</v>
      </c>
      <c r="G131" s="132">
        <v>0</v>
      </c>
      <c r="H131" s="323">
        <v>205</v>
      </c>
      <c r="I131" s="324"/>
    </row>
    <row r="132" spans="1:9" ht="21.95" customHeight="1" thickBot="1" x14ac:dyDescent="0.2">
      <c r="A132" s="325" t="s">
        <v>111</v>
      </c>
      <c r="B132" s="326"/>
      <c r="C132" s="134">
        <v>6941928200</v>
      </c>
      <c r="D132" s="135">
        <v>543001100</v>
      </c>
      <c r="E132" s="134">
        <v>88122200</v>
      </c>
      <c r="F132" s="136">
        <v>910600</v>
      </c>
      <c r="G132" s="86">
        <v>8800</v>
      </c>
      <c r="H132" s="327">
        <v>7573970900</v>
      </c>
      <c r="I132" s="328"/>
    </row>
    <row r="133" spans="1:9" s="17" customFormat="1" ht="21.95" customHeight="1" x14ac:dyDescent="0.15">
      <c r="A133" s="114"/>
      <c r="B133" s="114"/>
      <c r="C133" s="115"/>
      <c r="D133" s="115"/>
      <c r="E133" s="115"/>
      <c r="F133" s="115"/>
      <c r="G133" s="115"/>
      <c r="H133" s="115"/>
      <c r="I133" s="115"/>
    </row>
    <row r="134" spans="1:9" s="17" customFormat="1" ht="21.95" customHeight="1" x14ac:dyDescent="0.15">
      <c r="A134" s="114"/>
      <c r="B134" s="114"/>
      <c r="C134" s="115"/>
      <c r="D134" s="115"/>
      <c r="E134" s="115"/>
      <c r="F134" s="115"/>
      <c r="G134" s="115"/>
      <c r="H134" s="115"/>
      <c r="I134" s="115"/>
    </row>
    <row r="135" spans="1:9" s="17" customFormat="1" ht="21.95" customHeight="1" x14ac:dyDescent="0.15">
      <c r="A135" s="114"/>
      <c r="B135" s="114"/>
      <c r="C135" s="115"/>
      <c r="D135" s="115"/>
      <c r="E135" s="115"/>
      <c r="F135" s="115"/>
      <c r="G135" s="115"/>
      <c r="H135" s="115"/>
      <c r="I135" s="115"/>
    </row>
    <row r="136" spans="1:9" s="17" customFormat="1" ht="21.95" customHeight="1" x14ac:dyDescent="0.15">
      <c r="A136" s="114"/>
      <c r="B136" s="114"/>
      <c r="C136" s="115"/>
      <c r="D136" s="115"/>
      <c r="E136" s="115"/>
      <c r="F136" s="115"/>
      <c r="G136" s="115"/>
      <c r="H136" s="115"/>
      <c r="I136" s="115"/>
    </row>
    <row r="137" spans="1:9" s="17" customFormat="1" ht="21.95" customHeight="1" x14ac:dyDescent="0.15">
      <c r="A137" s="114"/>
      <c r="B137" s="114"/>
      <c r="C137" s="115"/>
      <c r="D137" s="115"/>
      <c r="E137" s="115"/>
      <c r="F137" s="115"/>
      <c r="G137" s="115"/>
      <c r="H137" s="115"/>
      <c r="I137" s="115"/>
    </row>
    <row r="138" spans="1:9" s="17" customFormat="1" ht="21.95" customHeight="1" x14ac:dyDescent="0.15">
      <c r="A138" s="114"/>
      <c r="B138" s="114"/>
      <c r="C138" s="115"/>
      <c r="D138" s="115"/>
      <c r="E138" s="115"/>
      <c r="F138" s="115"/>
      <c r="G138" s="115"/>
      <c r="H138" s="115"/>
      <c r="I138" s="115"/>
    </row>
    <row r="139" spans="1:9" s="17" customFormat="1" ht="21.95" customHeight="1" x14ac:dyDescent="0.15">
      <c r="A139" s="114"/>
      <c r="B139" s="114"/>
      <c r="C139" s="115"/>
      <c r="D139" s="115"/>
      <c r="E139" s="115"/>
      <c r="F139" s="115"/>
      <c r="G139" s="115"/>
      <c r="H139" s="115"/>
      <c r="I139" s="115"/>
    </row>
    <row r="140" spans="1:9" s="17" customFormat="1" ht="21.95" customHeight="1" x14ac:dyDescent="0.15">
      <c r="A140" s="114"/>
      <c r="B140" s="114"/>
      <c r="C140" s="115"/>
      <c r="D140" s="115"/>
      <c r="E140" s="115"/>
      <c r="F140" s="115"/>
      <c r="G140" s="115"/>
      <c r="H140" s="115"/>
      <c r="I140" s="115"/>
    </row>
    <row r="141" spans="1:9" s="17" customFormat="1" ht="21.95" customHeight="1" x14ac:dyDescent="0.15">
      <c r="A141" s="114"/>
      <c r="B141" s="114"/>
      <c r="C141" s="115"/>
      <c r="D141" s="115"/>
      <c r="E141" s="115"/>
      <c r="F141" s="115"/>
      <c r="G141" s="115"/>
      <c r="H141" s="115"/>
      <c r="I141" s="115"/>
    </row>
    <row r="142" spans="1:9" s="17" customFormat="1" ht="21.95" customHeight="1" x14ac:dyDescent="0.15">
      <c r="A142" s="114"/>
      <c r="B142" s="114"/>
      <c r="C142" s="115"/>
      <c r="D142" s="115"/>
      <c r="E142" s="115"/>
      <c r="F142" s="115"/>
      <c r="G142" s="115"/>
      <c r="H142" s="115"/>
      <c r="I142" s="115"/>
    </row>
    <row r="143" spans="1:9" s="17" customFormat="1" ht="21.95" customHeight="1" x14ac:dyDescent="0.15">
      <c r="A143" s="114"/>
      <c r="B143" s="114"/>
      <c r="C143" s="115"/>
      <c r="D143" s="115"/>
      <c r="E143" s="115"/>
      <c r="F143" s="115"/>
      <c r="G143" s="115"/>
      <c r="H143" s="115"/>
      <c r="I143" s="115"/>
    </row>
    <row r="144" spans="1:9" s="17" customFormat="1" ht="21.95" customHeight="1" x14ac:dyDescent="0.15">
      <c r="A144" s="114"/>
      <c r="B144" s="114"/>
      <c r="C144" s="115"/>
      <c r="D144" s="115"/>
      <c r="E144" s="115"/>
      <c r="F144" s="115"/>
      <c r="G144" s="115"/>
      <c r="H144" s="115"/>
      <c r="I144" s="115"/>
    </row>
    <row r="145" spans="1:9" s="17" customFormat="1" ht="21.95" customHeight="1" x14ac:dyDescent="0.15">
      <c r="A145" s="114"/>
      <c r="B145" s="114"/>
      <c r="C145" s="115"/>
      <c r="D145" s="115"/>
      <c r="E145" s="115"/>
      <c r="F145" s="115"/>
      <c r="G145" s="115"/>
      <c r="H145" s="115"/>
      <c r="I145" s="115"/>
    </row>
    <row r="146" spans="1:9" s="17" customFormat="1" ht="21.95" customHeight="1" x14ac:dyDescent="0.15">
      <c r="A146" s="114"/>
      <c r="B146" s="114"/>
      <c r="C146" s="115"/>
      <c r="D146" s="115"/>
      <c r="E146" s="115"/>
      <c r="F146" s="115"/>
      <c r="G146" s="115"/>
      <c r="H146" s="115"/>
      <c r="I146" s="115"/>
    </row>
    <row r="147" spans="1:9" s="17" customFormat="1" ht="21.95" customHeight="1" x14ac:dyDescent="0.15">
      <c r="A147" s="114"/>
      <c r="B147" s="114"/>
      <c r="C147" s="115"/>
      <c r="D147" s="115"/>
      <c r="E147" s="115"/>
      <c r="F147" s="115"/>
      <c r="G147" s="115"/>
      <c r="H147" s="115"/>
      <c r="I147" s="115"/>
    </row>
    <row r="148" spans="1:9" s="17" customFormat="1" ht="21.95" customHeight="1" x14ac:dyDescent="0.15">
      <c r="A148" s="114"/>
      <c r="B148" s="114"/>
      <c r="C148" s="115"/>
      <c r="D148" s="115"/>
      <c r="E148" s="115"/>
      <c r="F148" s="115"/>
      <c r="G148" s="115"/>
      <c r="H148" s="115"/>
      <c r="I148" s="115"/>
    </row>
    <row r="149" spans="1:9" s="17" customFormat="1" ht="21.95" customHeight="1" x14ac:dyDescent="0.15">
      <c r="A149" s="114"/>
      <c r="B149" s="114"/>
      <c r="C149" s="115"/>
      <c r="D149" s="115"/>
      <c r="E149" s="115"/>
      <c r="F149" s="115"/>
      <c r="G149" s="115"/>
      <c r="H149" s="115"/>
      <c r="I149" s="115"/>
    </row>
    <row r="150" spans="1:9" s="17" customFormat="1" ht="21.95" customHeight="1" x14ac:dyDescent="0.15">
      <c r="A150" s="114"/>
      <c r="B150" s="114"/>
      <c r="C150" s="115"/>
      <c r="D150" s="115"/>
      <c r="E150" s="115"/>
      <c r="F150" s="115"/>
      <c r="G150" s="115"/>
      <c r="H150" s="115"/>
      <c r="I150" s="115"/>
    </row>
    <row r="151" spans="1:9" s="17" customFormat="1" ht="21.95" customHeight="1" x14ac:dyDescent="0.15">
      <c r="A151" s="114"/>
      <c r="B151" s="114"/>
      <c r="C151" s="115"/>
      <c r="D151" s="115"/>
      <c r="E151" s="115"/>
      <c r="F151" s="115"/>
      <c r="G151" s="115"/>
      <c r="H151" s="115"/>
      <c r="I151" s="115"/>
    </row>
    <row r="152" spans="1:9" s="17" customFormat="1" ht="21.95" customHeight="1" x14ac:dyDescent="0.15">
      <c r="A152" s="114"/>
      <c r="B152" s="114"/>
      <c r="C152" s="115"/>
      <c r="D152" s="115"/>
      <c r="E152" s="115"/>
      <c r="F152" s="115"/>
      <c r="G152" s="115"/>
      <c r="H152" s="115"/>
      <c r="I152" s="115"/>
    </row>
    <row r="153" spans="1:9" s="17" customFormat="1" ht="21.95" customHeight="1" x14ac:dyDescent="0.15">
      <c r="A153" s="114"/>
      <c r="B153" s="114"/>
      <c r="C153" s="115"/>
      <c r="D153" s="115"/>
      <c r="E153" s="115"/>
      <c r="F153" s="115"/>
      <c r="G153" s="115"/>
      <c r="H153" s="115"/>
      <c r="I153" s="115"/>
    </row>
    <row r="154" spans="1:9" s="17" customFormat="1" ht="21.95" customHeight="1" x14ac:dyDescent="0.15">
      <c r="A154" s="114"/>
      <c r="B154" s="114"/>
      <c r="C154" s="115"/>
      <c r="D154" s="115"/>
      <c r="E154" s="115"/>
      <c r="F154" s="115"/>
      <c r="G154" s="115"/>
      <c r="H154" s="115"/>
      <c r="I154" s="115"/>
    </row>
    <row r="155" spans="1:9" s="17" customFormat="1" ht="21.95" customHeight="1" x14ac:dyDescent="0.15">
      <c r="A155" s="114"/>
      <c r="B155" s="114"/>
      <c r="C155" s="115"/>
      <c r="D155" s="115"/>
      <c r="E155" s="115"/>
      <c r="F155" s="115"/>
      <c r="G155" s="115"/>
      <c r="H155" s="115"/>
      <c r="I155" s="115"/>
    </row>
    <row r="156" spans="1:9" s="17" customFormat="1" ht="21.95" customHeight="1" x14ac:dyDescent="0.15">
      <c r="A156" s="114"/>
      <c r="B156" s="114"/>
      <c r="C156" s="115"/>
      <c r="D156" s="115"/>
      <c r="E156" s="115"/>
      <c r="F156" s="115"/>
      <c r="G156" s="115"/>
      <c r="H156" s="115"/>
      <c r="I156" s="115"/>
    </row>
    <row r="157" spans="1:9" s="17" customFormat="1" ht="21.95" customHeight="1" x14ac:dyDescent="0.15">
      <c r="A157" s="114"/>
      <c r="B157" s="114"/>
      <c r="C157" s="115"/>
      <c r="D157" s="115"/>
      <c r="E157" s="115"/>
      <c r="F157" s="115"/>
      <c r="G157" s="115"/>
      <c r="H157" s="115"/>
      <c r="I157" s="115"/>
    </row>
    <row r="158" spans="1:9" s="17" customFormat="1" ht="21.95" customHeight="1" x14ac:dyDescent="0.15">
      <c r="A158" s="114"/>
      <c r="B158" s="114"/>
      <c r="C158" s="115"/>
      <c r="D158" s="115"/>
      <c r="E158" s="115"/>
      <c r="F158" s="115"/>
      <c r="G158" s="115"/>
      <c r="H158" s="115"/>
      <c r="I158" s="115"/>
    </row>
    <row r="159" spans="1:9" s="17" customFormat="1" ht="21.95" customHeight="1" x14ac:dyDescent="0.15">
      <c r="A159" s="114"/>
      <c r="B159" s="114"/>
      <c r="C159" s="115"/>
      <c r="D159" s="115"/>
      <c r="E159" s="115"/>
      <c r="F159" s="115"/>
      <c r="G159" s="115"/>
      <c r="H159" s="115"/>
      <c r="I159" s="115"/>
    </row>
    <row r="160" spans="1:9" s="17" customFormat="1" ht="21.95" customHeight="1" x14ac:dyDescent="0.15">
      <c r="A160" s="114"/>
      <c r="B160" s="114"/>
      <c r="C160" s="115"/>
      <c r="D160" s="115"/>
      <c r="E160" s="115"/>
      <c r="F160" s="115"/>
      <c r="G160" s="115"/>
      <c r="H160" s="115"/>
      <c r="I160" s="115"/>
    </row>
    <row r="161" spans="1:9" s="17" customFormat="1" ht="21.95" customHeight="1" x14ac:dyDescent="0.15">
      <c r="A161" s="114"/>
      <c r="B161" s="114"/>
      <c r="C161" s="115"/>
      <c r="D161" s="115"/>
      <c r="E161" s="115"/>
      <c r="F161" s="115"/>
      <c r="G161" s="115"/>
      <c r="H161" s="115"/>
      <c r="I161" s="115"/>
    </row>
    <row r="162" spans="1:9" s="17" customFormat="1" ht="21.95" customHeight="1" x14ac:dyDescent="0.15">
      <c r="A162" s="114"/>
      <c r="B162" s="114"/>
      <c r="C162" s="115"/>
      <c r="D162" s="115"/>
      <c r="E162" s="115"/>
      <c r="F162" s="115"/>
      <c r="G162" s="115"/>
      <c r="H162" s="115"/>
      <c r="I162" s="115"/>
    </row>
    <row r="163" spans="1:9" s="17" customFormat="1" ht="21.95" customHeight="1" x14ac:dyDescent="0.15">
      <c r="A163" s="114"/>
      <c r="B163" s="114"/>
      <c r="C163" s="115"/>
      <c r="D163" s="115"/>
      <c r="E163" s="115"/>
      <c r="F163" s="115"/>
      <c r="G163" s="115"/>
      <c r="H163" s="115"/>
      <c r="I163" s="115"/>
    </row>
    <row r="164" spans="1:9" s="17" customFormat="1" ht="21.95" customHeight="1" x14ac:dyDescent="0.15">
      <c r="A164" s="114"/>
      <c r="B164" s="114"/>
      <c r="C164" s="115"/>
      <c r="D164" s="115"/>
      <c r="E164" s="115"/>
      <c r="F164" s="115"/>
      <c r="G164" s="115"/>
      <c r="H164" s="115"/>
      <c r="I164" s="115"/>
    </row>
    <row r="165" spans="1:9" s="17" customFormat="1" ht="21.95" customHeight="1" x14ac:dyDescent="0.15">
      <c r="A165" s="114"/>
      <c r="B165" s="114"/>
      <c r="C165" s="115"/>
      <c r="D165" s="115"/>
      <c r="E165" s="115"/>
      <c r="F165" s="115"/>
      <c r="G165" s="115"/>
      <c r="H165" s="115"/>
      <c r="I165" s="115"/>
    </row>
    <row r="166" spans="1:9" s="17" customFormat="1" ht="21.95" customHeight="1" x14ac:dyDescent="0.15">
      <c r="A166" s="114"/>
      <c r="B166" s="114"/>
      <c r="C166" s="115"/>
      <c r="D166" s="115"/>
      <c r="E166" s="115"/>
      <c r="F166" s="115"/>
      <c r="G166" s="115"/>
      <c r="H166" s="115"/>
      <c r="I166" s="115"/>
    </row>
    <row r="167" spans="1:9" s="17" customFormat="1" ht="21.95" customHeight="1" x14ac:dyDescent="0.15">
      <c r="A167" s="114"/>
      <c r="B167" s="114"/>
      <c r="C167" s="115"/>
      <c r="D167" s="115"/>
      <c r="E167" s="115"/>
      <c r="F167" s="115"/>
      <c r="G167" s="115"/>
      <c r="H167" s="115"/>
      <c r="I167" s="115"/>
    </row>
    <row r="168" spans="1:9" s="17" customFormat="1" ht="21.95" customHeight="1" x14ac:dyDescent="0.15">
      <c r="A168" s="114"/>
      <c r="B168" s="114"/>
      <c r="C168" s="115"/>
      <c r="D168" s="115"/>
      <c r="E168" s="115"/>
      <c r="F168" s="115"/>
      <c r="G168" s="115"/>
      <c r="H168" s="115"/>
      <c r="I168" s="115"/>
    </row>
    <row r="169" spans="1:9" s="17" customFormat="1" ht="21.95" customHeight="1" x14ac:dyDescent="0.15">
      <c r="A169" s="114"/>
      <c r="B169" s="114"/>
      <c r="C169" s="115"/>
      <c r="D169" s="115"/>
      <c r="E169" s="115"/>
      <c r="F169" s="115"/>
      <c r="G169" s="115"/>
      <c r="H169" s="115"/>
      <c r="I169" s="115"/>
    </row>
  </sheetData>
  <mergeCells count="109">
    <mergeCell ref="A15:C17"/>
    <mergeCell ref="A18:C18"/>
    <mergeCell ref="A19:C21"/>
    <mergeCell ref="A22:D22"/>
    <mergeCell ref="C23:D23"/>
    <mergeCell ref="C25:D25"/>
    <mergeCell ref="A1:I1"/>
    <mergeCell ref="I3:I4"/>
    <mergeCell ref="A4:H4"/>
    <mergeCell ref="A9:D9"/>
    <mergeCell ref="A10:B14"/>
    <mergeCell ref="C10:C11"/>
    <mergeCell ref="C12:C13"/>
    <mergeCell ref="C14:D14"/>
    <mergeCell ref="A33:B37"/>
    <mergeCell ref="C33:D33"/>
    <mergeCell ref="C34:D34"/>
    <mergeCell ref="C35:D35"/>
    <mergeCell ref="C36:D36"/>
    <mergeCell ref="C37:D37"/>
    <mergeCell ref="A26:C28"/>
    <mergeCell ref="A29:D29"/>
    <mergeCell ref="A30:B30"/>
    <mergeCell ref="C30:D30"/>
    <mergeCell ref="A32:B32"/>
    <mergeCell ref="C32:D32"/>
    <mergeCell ref="A48:B52"/>
    <mergeCell ref="C48:D48"/>
    <mergeCell ref="C50:D50"/>
    <mergeCell ref="C51:D51"/>
    <mergeCell ref="C52:D52"/>
    <mergeCell ref="A53:D53"/>
    <mergeCell ref="A38:D38"/>
    <mergeCell ref="A39:D39"/>
    <mergeCell ref="A40:D40"/>
    <mergeCell ref="A41:B47"/>
    <mergeCell ref="C41:D41"/>
    <mergeCell ref="C42:D42"/>
    <mergeCell ref="C43:D43"/>
    <mergeCell ref="C45:D45"/>
    <mergeCell ref="C46:D46"/>
    <mergeCell ref="C47:D47"/>
    <mergeCell ref="A54:D54"/>
    <mergeCell ref="A55:I55"/>
    <mergeCell ref="I57:I58"/>
    <mergeCell ref="A58:H58"/>
    <mergeCell ref="A60:D60"/>
    <mergeCell ref="A61:B64"/>
    <mergeCell ref="C61:D61"/>
    <mergeCell ref="C62:D62"/>
    <mergeCell ref="C63:D63"/>
    <mergeCell ref="C64:D64"/>
    <mergeCell ref="A65:B71"/>
    <mergeCell ref="C65:C66"/>
    <mergeCell ref="C67:C68"/>
    <mergeCell ref="C69:C70"/>
    <mergeCell ref="C71:D71"/>
    <mergeCell ref="A72:B76"/>
    <mergeCell ref="C72:D72"/>
    <mergeCell ref="C73:D73"/>
    <mergeCell ref="C74:D74"/>
    <mergeCell ref="C75:D75"/>
    <mergeCell ref="A82:B86"/>
    <mergeCell ref="C82:D82"/>
    <mergeCell ref="C84:D84"/>
    <mergeCell ref="C85:D85"/>
    <mergeCell ref="C86:D86"/>
    <mergeCell ref="A87:D87"/>
    <mergeCell ref="C76:D76"/>
    <mergeCell ref="A77:B81"/>
    <mergeCell ref="C77:D77"/>
    <mergeCell ref="C78:D78"/>
    <mergeCell ref="C79:D79"/>
    <mergeCell ref="C80:D80"/>
    <mergeCell ref="C81:D81"/>
    <mergeCell ref="A96:C96"/>
    <mergeCell ref="A99:D99"/>
    <mergeCell ref="A100:B102"/>
    <mergeCell ref="C100:C101"/>
    <mergeCell ref="C102:D102"/>
    <mergeCell ref="A103:C105"/>
    <mergeCell ref="A88:D88"/>
    <mergeCell ref="A89:D89"/>
    <mergeCell ref="A90:D90"/>
    <mergeCell ref="A91:D91"/>
    <mergeCell ref="A94:D94"/>
    <mergeCell ref="A95:B95"/>
    <mergeCell ref="A122:D122"/>
    <mergeCell ref="A123:D123"/>
    <mergeCell ref="A124:B124"/>
    <mergeCell ref="C124:D124"/>
    <mergeCell ref="A125:B125"/>
    <mergeCell ref="C125:D125"/>
    <mergeCell ref="A106:D106"/>
    <mergeCell ref="A107:D107"/>
    <mergeCell ref="A108:D108"/>
    <mergeCell ref="A115:I115"/>
    <mergeCell ref="I117:I118"/>
    <mergeCell ref="A118:H118"/>
    <mergeCell ref="A131:B131"/>
    <mergeCell ref="H131:I131"/>
    <mergeCell ref="A132:B132"/>
    <mergeCell ref="H132:I132"/>
    <mergeCell ref="C128:D128"/>
    <mergeCell ref="E128:E129"/>
    <mergeCell ref="F128:G128"/>
    <mergeCell ref="H128:I129"/>
    <mergeCell ref="A130:B130"/>
    <mergeCell ref="H130:I130"/>
  </mergeCells>
  <phoneticPr fontId="3"/>
  <printOptions horizontalCentered="1"/>
  <pageMargins left="0.78740157480314965" right="0.78740157480314965" top="0.78740157480314965" bottom="0.39370078740157483" header="0.51181102362204722" footer="0.51181102362204722"/>
  <pageSetup paperSize="9" scale="68" orientation="portrait" r:id="rId1"/>
  <headerFooter alignWithMargins="0"/>
  <rowBreaks count="2" manualBreakCount="2">
    <brk id="54" max="9" man="1"/>
    <brk id="114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13</vt:i4>
      </vt:variant>
    </vt:vector>
  </HeadingPairs>
  <TitlesOfParts>
    <vt:vector size="26" baseType="lpstr">
      <vt:lpstr>令和3年度合計</vt:lpstr>
      <vt:lpstr>令和3年4月</vt:lpstr>
      <vt:lpstr>令和3年5月</vt:lpstr>
      <vt:lpstr>令和3年6月</vt:lpstr>
      <vt:lpstr>令和3年7月</vt:lpstr>
      <vt:lpstr>令和3年8月</vt:lpstr>
      <vt:lpstr>令和3年9月</vt:lpstr>
      <vt:lpstr>令和3年10月</vt:lpstr>
      <vt:lpstr>令和3年11月</vt:lpstr>
      <vt:lpstr>令和3年12月</vt:lpstr>
      <vt:lpstr>令和4年1月</vt:lpstr>
      <vt:lpstr>令和4年2月</vt:lpstr>
      <vt:lpstr>令和4年3月</vt:lpstr>
      <vt:lpstr>令和3年10月!Print_Area</vt:lpstr>
      <vt:lpstr>令和3年11月!Print_Area</vt:lpstr>
      <vt:lpstr>令和3年12月!Print_Area</vt:lpstr>
      <vt:lpstr>令和3年4月!Print_Area</vt:lpstr>
      <vt:lpstr>令和3年5月!Print_Area</vt:lpstr>
      <vt:lpstr>令和3年6月!Print_Area</vt:lpstr>
      <vt:lpstr>令和3年7月!Print_Area</vt:lpstr>
      <vt:lpstr>令和3年8月!Print_Area</vt:lpstr>
      <vt:lpstr>令和3年9月!Print_Area</vt:lpstr>
      <vt:lpstr>令和3年度合計!Print_Area</vt:lpstr>
      <vt:lpstr>令和4年1月!Print_Area</vt:lpstr>
      <vt:lpstr>令和4年2月!Print_Area</vt:lpstr>
      <vt:lpstr>令和4年3月!Print_Area</vt:lpstr>
    </vt:vector>
  </TitlesOfParts>
  <Company>軽自動車検査協会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lmvis01</dc:creator>
  <cp:lastModifiedBy>軽自動車検査協会</cp:lastModifiedBy>
  <cp:lastPrinted>2023-03-28T02:58:52Z</cp:lastPrinted>
  <dcterms:created xsi:type="dcterms:W3CDTF">2021-05-11T02:47:49Z</dcterms:created>
  <dcterms:modified xsi:type="dcterms:W3CDTF">2023-04-10T02:27:50Z</dcterms:modified>
  <cp:contentStatus>最終版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