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8_R8年度\1_4月\04_特種用途車体の形状別保有車両数\"/>
    </mc:Choice>
  </mc:AlternateContent>
  <xr:revisionPtr revIDLastSave="0" documentId="13_ncr:1_{F78261D3-1938-496A-80DF-13A22935F198}" xr6:coauthVersionLast="47" xr6:coauthVersionMax="47" xr10:uidLastSave="{00000000-0000-0000-0000-000000000000}"/>
  <bookViews>
    <workbookView xWindow="0" yWindow="-16320" windowWidth="29040" windowHeight="15720" xr2:uid="{9F12BD1D-9C37-4518-B55C-0D13860FFAB3}"/>
  </bookViews>
  <sheets>
    <sheet name="202505" sheetId="1" r:id="rId1"/>
  </sheets>
  <externalReferences>
    <externalReference r:id="rId2"/>
    <externalReference r:id="rId3"/>
  </externalReferences>
  <definedNames>
    <definedName name="a" localSheetId="0">[1]ﾕｰｻﾞー箇所別!#REF!</definedName>
    <definedName name="a">[1]ﾕｰｻﾞー箇所別!#REF!</definedName>
    <definedName name="autoexec" localSheetId="0">#REF!</definedName>
    <definedName name="autoexec">#REF!</definedName>
    <definedName name="BusMemo0001" localSheetId="0">#REF!</definedName>
    <definedName name="BusMemo0001">#REF!</definedName>
    <definedName name="BusMemo0002" localSheetId="0">#REF!</definedName>
    <definedName name="BusMemo0002">#REF!</definedName>
    <definedName name="BusMemo0003" localSheetId="0">#REF!</definedName>
    <definedName name="BusMemo0003">#REF!</definedName>
    <definedName name="BusMemo0004" localSheetId="0">#REF!</definedName>
    <definedName name="BusMemo0004">#REF!</definedName>
    <definedName name="BusMemo0011" localSheetId="0">#REF!</definedName>
    <definedName name="BusMemo0011">#REF!</definedName>
    <definedName name="DATA" localSheetId="0">#REF!</definedName>
    <definedName name="DATA">#REF!</definedName>
    <definedName name="ｄｄ" localSheetId="0">#REF!</definedName>
    <definedName name="ｄｄ">#REF!</definedName>
    <definedName name="ｄｓｄ" localSheetId="0">#REF!</definedName>
    <definedName name="ｄｓｄ">#REF!</definedName>
    <definedName name="PA.1" localSheetId="0">#REF!</definedName>
    <definedName name="PA.1">#REF!</definedName>
    <definedName name="PA.2" localSheetId="0">#REF!</definedName>
    <definedName name="PA.2">#REF!</definedName>
    <definedName name="PA.3" localSheetId="0">#REF!</definedName>
    <definedName name="PA.3">#REF!</definedName>
    <definedName name="_xlnm.Print_Titles" localSheetId="0">'202505'!$A:$D</definedName>
    <definedName name="RECORD" localSheetId="0">#REF!</definedName>
    <definedName name="RECORD">#REF!</definedName>
    <definedName name="ｓｓｓ" localSheetId="0">#REF!</definedName>
    <definedName name="ｓｓｓ">#REF!</definedName>
    <definedName name="あ" localSheetId="0">#REF!</definedName>
    <definedName name="あ">#REF!</definedName>
    <definedName name="ああ" localSheetId="0">#REF!</definedName>
    <definedName name="ああ">#REF!</definedName>
    <definedName name="カテゴリ一覧">[2]カテゴリ!$M$6:$M$16</definedName>
    <definedName name="スタ_ト" localSheetId="0">#REF!</definedName>
    <definedName name="スタ_ト">#REF!</definedName>
    <definedName name="ドライブ" localSheetId="0">#REF!</definedName>
    <definedName name="ドライブ">#REF!</definedName>
    <definedName name="フアイル" localSheetId="0">#REF!</definedName>
    <definedName name="フアイル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メニュ" localSheetId="0">#REF!</definedName>
    <definedName name="メニュ">#REF!</definedName>
    <definedName name="愛知" localSheetId="0">#REF!</definedName>
    <definedName name="愛知">#REF!</definedName>
    <definedName name="愛知管内計" localSheetId="0">#REF!</definedName>
    <definedName name="愛知管内計">#REF!</definedName>
    <definedName name="印刷" localSheetId="0">#REF!</definedName>
    <definedName name="印刷">#REF!</definedName>
    <definedName name="沖縄" localSheetId="0">#REF!</definedName>
    <definedName name="沖縄">#REF!</definedName>
    <definedName name="沖縄管内計" localSheetId="0">#REF!</definedName>
    <definedName name="沖縄管内計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記載事項変更.H" localSheetId="0">#REF!</definedName>
    <definedName name="記載事項変更.H">#REF!</definedName>
    <definedName name="記載事項変更.S" localSheetId="0">#REF!</definedName>
    <definedName name="記載事項変更.S">#REF!</definedName>
    <definedName name="宮城" localSheetId="0">#REF!</definedName>
    <definedName name="宮城">#REF!</definedName>
    <definedName name="宮城管内計" localSheetId="0">#REF!</definedName>
    <definedName name="宮城管内計">#REF!</definedName>
    <definedName name="継続一般.H" localSheetId="0">#REF!</definedName>
    <definedName name="継続一般.H">#REF!</definedName>
    <definedName name="継続一般.S" localSheetId="0">#REF!</definedName>
    <definedName name="継続一般.S">#REF!</definedName>
    <definedName name="継続一般.再" localSheetId="0">#REF!</definedName>
    <definedName name="継続一般.再">#REF!</definedName>
    <definedName name="継続一般.無" localSheetId="0">#REF!</definedName>
    <definedName name="継続一般.無">#REF!</definedName>
    <definedName name="継続指定.H" localSheetId="0">#REF!</definedName>
    <definedName name="継続指定.H">#REF!</definedName>
    <definedName name="継続指定.S" localSheetId="0">#REF!</definedName>
    <definedName name="継続指定.S">#REF!</definedName>
    <definedName name="継続指定.無" localSheetId="0">#REF!</definedName>
    <definedName name="継続指定.無">#REF!</definedName>
    <definedName name="月" localSheetId="0">#REF!</definedName>
    <definedName name="月">#REF!</definedName>
    <definedName name="月範囲" localSheetId="0">#REF!</definedName>
    <definedName name="月範囲">#REF!</definedName>
    <definedName name="検査証再交付" localSheetId="0">#REF!</definedName>
    <definedName name="検査証再交付">#REF!</definedName>
    <definedName name="検査証再交付.再" localSheetId="0">#REF!</definedName>
    <definedName name="検査証再交付.再">#REF!</definedName>
    <definedName name="検査証返納" localSheetId="0">#REF!</definedName>
    <definedName name="検査証返納">#REF!</definedName>
    <definedName name="検査標章再交付" localSheetId="0">#REF!</definedName>
    <definedName name="検査標章再交付">#REF!</definedName>
    <definedName name="検査標章再交付.無" localSheetId="0">#REF!</definedName>
    <definedName name="検査標章再交付.無">#REF!</definedName>
    <definedName name="広島" localSheetId="0">#REF!</definedName>
    <definedName name="広島">#REF!</definedName>
    <definedName name="広島管内計" localSheetId="0">#REF!</definedName>
    <definedName name="広島管内計">#REF!</definedName>
    <definedName name="構造変更.H" localSheetId="0">#REF!</definedName>
    <definedName name="構造変更.H">#REF!</definedName>
    <definedName name="構造変更.S" localSheetId="0">#REF!</definedName>
    <definedName name="構造変更.S">#REF!</definedName>
    <definedName name="構造変更.再" localSheetId="0">#REF!</definedName>
    <definedName name="構造変更.再">#REF!</definedName>
    <definedName name="構造変更.無" localSheetId="0">#REF!</definedName>
    <definedName name="構造変更.無">#REF!</definedName>
    <definedName name="香川" localSheetId="0">#REF!</definedName>
    <definedName name="香川">#REF!</definedName>
    <definedName name="香川管内計" localSheetId="0">#REF!</definedName>
    <definedName name="香川管内計">#REF!</definedName>
    <definedName name="再_検_査.H" localSheetId="0">#REF!</definedName>
    <definedName name="再_検_査.H">#REF!</definedName>
    <definedName name="再検査.S" localSheetId="0">#REF!</definedName>
    <definedName name="再検査.S">#REF!</definedName>
    <definedName name="札幌" localSheetId="0">#REF!</definedName>
    <definedName name="札幌">#REF!</definedName>
    <definedName name="札幌管内計" localSheetId="0">#REF!</definedName>
    <definedName name="札幌管内計">#REF!</definedName>
    <definedName name="持込検査計.H" localSheetId="0">#REF!</definedName>
    <definedName name="持込検査計.H">#REF!</definedName>
    <definedName name="持込検査計.S" localSheetId="0">#REF!</definedName>
    <definedName name="持込検査計.S">#REF!</definedName>
    <definedName name="証明書交付" localSheetId="0">#REF!</definedName>
    <definedName name="証明書交付">#REF!</definedName>
    <definedName name="証明書交付.無" localSheetId="0">#REF!</definedName>
    <definedName name="証明書交付.無">#REF!</definedName>
    <definedName name="新潟" localSheetId="0">#REF!</definedName>
    <definedName name="新潟">#REF!</definedName>
    <definedName name="新潟管内計" localSheetId="0">#REF!</definedName>
    <definedName name="新潟管内計">#REF!</definedName>
    <definedName name="新規一般.H" localSheetId="0">#REF!</definedName>
    <definedName name="新規一般.H">#REF!</definedName>
    <definedName name="新規一般.S" localSheetId="0">#REF!</definedName>
    <definedName name="新規一般.S">#REF!</definedName>
    <definedName name="新規一般.再" localSheetId="0">#REF!</definedName>
    <definedName name="新規一般.再">#REF!</definedName>
    <definedName name="新規一般.無" localSheetId="0">#REF!</definedName>
    <definedName name="新規一般.無">#REF!</definedName>
    <definedName name="新規指定.H" localSheetId="0">#REF!</definedName>
    <definedName name="新規指定.H">#REF!</definedName>
    <definedName name="新規指定.S" localSheetId="0">#REF!</definedName>
    <definedName name="新規指定.S">#REF!</definedName>
    <definedName name="新規指定.無" localSheetId="0">#REF!</definedName>
    <definedName name="新規指定.無">#REF!</definedName>
    <definedName name="請負金額" localSheetId="0">#REF!</definedName>
    <definedName name="請負金額">#REF!</definedName>
    <definedName name="請負件数" localSheetId="0">#REF!</definedName>
    <definedName name="請負件数">#REF!</definedName>
    <definedName name="大阪" localSheetId="0">#REF!</definedName>
    <definedName name="大阪">#REF!</definedName>
    <definedName name="大阪管内計" localSheetId="0">#REF!</definedName>
    <definedName name="大阪管内計">#REF!</definedName>
    <definedName name="中_古.H" localSheetId="0">#REF!</definedName>
    <definedName name="中_古.H">#REF!</definedName>
    <definedName name="中_古.S" localSheetId="0">#REF!</definedName>
    <definedName name="中_古.S">#REF!</definedName>
    <definedName name="中_古.再" localSheetId="0">#REF!</definedName>
    <definedName name="中_古.再">#REF!</definedName>
    <definedName name="中_古.無" localSheetId="0">#REF!</definedName>
    <definedName name="中_古.無">#REF!</definedName>
    <definedName name="東京" localSheetId="0">#REF!</definedName>
    <definedName name="東京">#REF!</definedName>
    <definedName name="東京管内計" localSheetId="0">#REF!</definedName>
    <definedName name="東京管内計">#REF!</definedName>
    <definedName name="福岡" localSheetId="0">#REF!</definedName>
    <definedName name="福岡">#REF!</definedName>
    <definedName name="福岡管内計" localSheetId="0">#REF!</definedName>
    <definedName name="福岡管内計">#REF!</definedName>
    <definedName name="分解整備.H" localSheetId="0">#REF!</definedName>
    <definedName name="分解整備.H">#REF!</definedName>
    <definedName name="分解整備.S" localSheetId="0">#REF!</definedName>
    <definedName name="分解整備.S">#REF!</definedName>
    <definedName name="分解整備.再" localSheetId="0">#REF!</definedName>
    <definedName name="分解整備.再">#REF!</definedName>
    <definedName name="分解整備.無" localSheetId="0">#REF!</definedName>
    <definedName name="分解整備.無">#REF!</definedName>
    <definedName name="返納証明再交付.無" localSheetId="0">#REF!</definedName>
    <definedName name="返納証明再交付.無">#REF!</definedName>
    <definedName name="予備検交付" localSheetId="0">#REF!</definedName>
    <definedName name="予備検交付">#REF!</definedName>
    <definedName name="予備検査.H" localSheetId="0">#REF!</definedName>
    <definedName name="予備検査.H">#REF!</definedName>
    <definedName name="予備検査.S" localSheetId="0">#REF!</definedName>
    <definedName name="予備検査.S">#REF!</definedName>
    <definedName name="予備検査.再" localSheetId="0">#REF!</definedName>
    <definedName name="予備検査.再">#REF!</definedName>
    <definedName name="予備検査.無" localSheetId="0">#REF!</definedName>
    <definedName name="予備検査.無">#REF!</definedName>
    <definedName name="累計" localSheetId="0">#REF!,#REF!</definedName>
    <definedName name="累計">#REF!,#REF!</definedName>
    <definedName name="論理データ型一覧">[2]論理データ型!$A$3:$A$41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204" i="1" l="1"/>
  <c r="CF203" i="1"/>
  <c r="CE196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CF195" i="1"/>
  <c r="CF194" i="1"/>
  <c r="CF193" i="1"/>
  <c r="CF196" i="1" s="1"/>
  <c r="CD192" i="1"/>
  <c r="BF192" i="1"/>
  <c r="CE191" i="1"/>
  <c r="CE192" i="1" s="1"/>
  <c r="CD191" i="1"/>
  <c r="CC191" i="1"/>
  <c r="CC192" i="1" s="1"/>
  <c r="CB191" i="1"/>
  <c r="CB192" i="1" s="1"/>
  <c r="CA191" i="1"/>
  <c r="CA192" i="1" s="1"/>
  <c r="BZ191" i="1"/>
  <c r="BZ192" i="1" s="1"/>
  <c r="BY191" i="1"/>
  <c r="BY192" i="1" s="1"/>
  <c r="BX191" i="1"/>
  <c r="BX192" i="1" s="1"/>
  <c r="BW191" i="1"/>
  <c r="BW192" i="1" s="1"/>
  <c r="BV191" i="1"/>
  <c r="BV192" i="1" s="1"/>
  <c r="BU191" i="1"/>
  <c r="BU192" i="1" s="1"/>
  <c r="BT191" i="1"/>
  <c r="BT192" i="1" s="1"/>
  <c r="BS191" i="1"/>
  <c r="BS192" i="1" s="1"/>
  <c r="BR191" i="1"/>
  <c r="BR192" i="1" s="1"/>
  <c r="BQ191" i="1"/>
  <c r="BQ192" i="1" s="1"/>
  <c r="BP191" i="1"/>
  <c r="BP192" i="1" s="1"/>
  <c r="BO191" i="1"/>
  <c r="BO192" i="1" s="1"/>
  <c r="BN191" i="1"/>
  <c r="BN192" i="1" s="1"/>
  <c r="BM191" i="1"/>
  <c r="BM192" i="1" s="1"/>
  <c r="BL191" i="1"/>
  <c r="BL192" i="1" s="1"/>
  <c r="BK191" i="1"/>
  <c r="BK192" i="1" s="1"/>
  <c r="BJ191" i="1"/>
  <c r="BJ192" i="1" s="1"/>
  <c r="BI191" i="1"/>
  <c r="BI192" i="1" s="1"/>
  <c r="BH191" i="1"/>
  <c r="BH192" i="1" s="1"/>
  <c r="BG191" i="1"/>
  <c r="BG192" i="1" s="1"/>
  <c r="BF191" i="1"/>
  <c r="BE191" i="1"/>
  <c r="BE192" i="1" s="1"/>
  <c r="BD191" i="1"/>
  <c r="BD192" i="1" s="1"/>
  <c r="BC191" i="1"/>
  <c r="BC192" i="1" s="1"/>
  <c r="BB191" i="1"/>
  <c r="BB192" i="1" s="1"/>
  <c r="BA191" i="1"/>
  <c r="BA192" i="1" s="1"/>
  <c r="AZ191" i="1"/>
  <c r="AZ192" i="1" s="1"/>
  <c r="AY191" i="1"/>
  <c r="AY192" i="1" s="1"/>
  <c r="AX191" i="1"/>
  <c r="AX192" i="1" s="1"/>
  <c r="AW191" i="1"/>
  <c r="AW192" i="1" s="1"/>
  <c r="AV191" i="1"/>
  <c r="AV192" i="1" s="1"/>
  <c r="AU191" i="1"/>
  <c r="AU192" i="1" s="1"/>
  <c r="AT191" i="1"/>
  <c r="AT192" i="1" s="1"/>
  <c r="AS191" i="1"/>
  <c r="AS192" i="1" s="1"/>
  <c r="AR191" i="1"/>
  <c r="AR192" i="1" s="1"/>
  <c r="AQ191" i="1"/>
  <c r="AQ192" i="1" s="1"/>
  <c r="AP191" i="1"/>
  <c r="AP192" i="1" s="1"/>
  <c r="AO191" i="1"/>
  <c r="AO192" i="1" s="1"/>
  <c r="AN191" i="1"/>
  <c r="AN192" i="1" s="1"/>
  <c r="AM191" i="1"/>
  <c r="AM192" i="1" s="1"/>
  <c r="AL191" i="1"/>
  <c r="AL192" i="1" s="1"/>
  <c r="AK191" i="1"/>
  <c r="AK192" i="1" s="1"/>
  <c r="AJ191" i="1"/>
  <c r="AJ192" i="1" s="1"/>
  <c r="AI191" i="1"/>
  <c r="AI192" i="1" s="1"/>
  <c r="AH191" i="1"/>
  <c r="AH192" i="1" s="1"/>
  <c r="AG191" i="1"/>
  <c r="AG192" i="1" s="1"/>
  <c r="AF191" i="1"/>
  <c r="AF192" i="1" s="1"/>
  <c r="AE191" i="1"/>
  <c r="AE192" i="1" s="1"/>
  <c r="AD191" i="1"/>
  <c r="AD192" i="1" s="1"/>
  <c r="AC191" i="1"/>
  <c r="AC192" i="1" s="1"/>
  <c r="AB191" i="1"/>
  <c r="AB192" i="1" s="1"/>
  <c r="AA191" i="1"/>
  <c r="AA192" i="1" s="1"/>
  <c r="Z191" i="1"/>
  <c r="Z192" i="1" s="1"/>
  <c r="Y191" i="1"/>
  <c r="Y192" i="1" s="1"/>
  <c r="X191" i="1"/>
  <c r="X192" i="1" s="1"/>
  <c r="W191" i="1"/>
  <c r="W192" i="1" s="1"/>
  <c r="V191" i="1"/>
  <c r="V192" i="1" s="1"/>
  <c r="U191" i="1"/>
  <c r="U192" i="1" s="1"/>
  <c r="T191" i="1"/>
  <c r="T192" i="1" s="1"/>
  <c r="S191" i="1"/>
  <c r="S192" i="1" s="1"/>
  <c r="R191" i="1"/>
  <c r="R192" i="1" s="1"/>
  <c r="Q191" i="1"/>
  <c r="Q192" i="1" s="1"/>
  <c r="P191" i="1"/>
  <c r="P192" i="1" s="1"/>
  <c r="O191" i="1"/>
  <c r="O192" i="1" s="1"/>
  <c r="N191" i="1"/>
  <c r="N192" i="1" s="1"/>
  <c r="M191" i="1"/>
  <c r="M192" i="1" s="1"/>
  <c r="L191" i="1"/>
  <c r="L192" i="1" s="1"/>
  <c r="K191" i="1"/>
  <c r="K192" i="1" s="1"/>
  <c r="J191" i="1"/>
  <c r="J192" i="1" s="1"/>
  <c r="I191" i="1"/>
  <c r="I192" i="1" s="1"/>
  <c r="H191" i="1"/>
  <c r="H192" i="1" s="1"/>
  <c r="G191" i="1"/>
  <c r="G192" i="1" s="1"/>
  <c r="F191" i="1"/>
  <c r="F192" i="1" s="1"/>
  <c r="E191" i="1"/>
  <c r="E192" i="1" s="1"/>
  <c r="CF190" i="1"/>
  <c r="CF189" i="1"/>
  <c r="CF188" i="1"/>
  <c r="CF187" i="1"/>
  <c r="CF186" i="1"/>
  <c r="CF185" i="1"/>
  <c r="CF184" i="1"/>
  <c r="CF183" i="1"/>
  <c r="CF182" i="1"/>
  <c r="CF181" i="1"/>
  <c r="CF180" i="1"/>
  <c r="CF179" i="1"/>
  <c r="BV178" i="1"/>
  <c r="BJ178" i="1"/>
  <c r="AL178" i="1"/>
  <c r="Z178" i="1"/>
  <c r="CF177" i="1"/>
  <c r="CF176" i="1"/>
  <c r="CF175" i="1"/>
  <c r="CE175" i="1"/>
  <c r="CE178" i="1" s="1"/>
  <c r="CD175" i="1"/>
  <c r="CD178" i="1" s="1"/>
  <c r="CC175" i="1"/>
  <c r="CC178" i="1" s="1"/>
  <c r="CB175" i="1"/>
  <c r="CB178" i="1" s="1"/>
  <c r="CA175" i="1"/>
  <c r="CA178" i="1" s="1"/>
  <c r="BZ175" i="1"/>
  <c r="BZ178" i="1" s="1"/>
  <c r="BY175" i="1"/>
  <c r="BY178" i="1" s="1"/>
  <c r="BX175" i="1"/>
  <c r="BX178" i="1" s="1"/>
  <c r="BW175" i="1"/>
  <c r="BW178" i="1" s="1"/>
  <c r="BV175" i="1"/>
  <c r="BU175" i="1"/>
  <c r="BU178" i="1" s="1"/>
  <c r="BT175" i="1"/>
  <c r="BT178" i="1" s="1"/>
  <c r="BS175" i="1"/>
  <c r="BS178" i="1" s="1"/>
  <c r="BR175" i="1"/>
  <c r="BR178" i="1" s="1"/>
  <c r="BQ175" i="1"/>
  <c r="BQ178" i="1" s="1"/>
  <c r="BP175" i="1"/>
  <c r="BP178" i="1" s="1"/>
  <c r="BO175" i="1"/>
  <c r="BO178" i="1" s="1"/>
  <c r="BN175" i="1"/>
  <c r="BN178" i="1" s="1"/>
  <c r="BM175" i="1"/>
  <c r="BM178" i="1" s="1"/>
  <c r="BL175" i="1"/>
  <c r="BL178" i="1" s="1"/>
  <c r="BK175" i="1"/>
  <c r="BK178" i="1" s="1"/>
  <c r="BJ175" i="1"/>
  <c r="BI175" i="1"/>
  <c r="BI178" i="1" s="1"/>
  <c r="BH175" i="1"/>
  <c r="BH178" i="1" s="1"/>
  <c r="BG175" i="1"/>
  <c r="BG178" i="1" s="1"/>
  <c r="BF175" i="1"/>
  <c r="BF178" i="1" s="1"/>
  <c r="BE175" i="1"/>
  <c r="BE178" i="1" s="1"/>
  <c r="BD175" i="1"/>
  <c r="BD178" i="1" s="1"/>
  <c r="BC175" i="1"/>
  <c r="BC178" i="1" s="1"/>
  <c r="BB175" i="1"/>
  <c r="BB178" i="1" s="1"/>
  <c r="BA175" i="1"/>
  <c r="BA178" i="1" s="1"/>
  <c r="AZ175" i="1"/>
  <c r="AZ178" i="1" s="1"/>
  <c r="AY175" i="1"/>
  <c r="AY178" i="1" s="1"/>
  <c r="AX175" i="1"/>
  <c r="AX178" i="1" s="1"/>
  <c r="AW175" i="1"/>
  <c r="AW178" i="1" s="1"/>
  <c r="AV175" i="1"/>
  <c r="AV178" i="1" s="1"/>
  <c r="AU175" i="1"/>
  <c r="AU178" i="1" s="1"/>
  <c r="AT175" i="1"/>
  <c r="AT178" i="1" s="1"/>
  <c r="AS175" i="1"/>
  <c r="AS178" i="1" s="1"/>
  <c r="AR175" i="1"/>
  <c r="AR178" i="1" s="1"/>
  <c r="AQ175" i="1"/>
  <c r="AQ178" i="1" s="1"/>
  <c r="AP175" i="1"/>
  <c r="AP178" i="1" s="1"/>
  <c r="AO175" i="1"/>
  <c r="AO178" i="1" s="1"/>
  <c r="AN175" i="1"/>
  <c r="AN178" i="1" s="1"/>
  <c r="AM175" i="1"/>
  <c r="AM178" i="1" s="1"/>
  <c r="AL175" i="1"/>
  <c r="AK175" i="1"/>
  <c r="AK178" i="1" s="1"/>
  <c r="AJ175" i="1"/>
  <c r="AJ178" i="1" s="1"/>
  <c r="AI175" i="1"/>
  <c r="AI178" i="1" s="1"/>
  <c r="AH175" i="1"/>
  <c r="AH178" i="1" s="1"/>
  <c r="AG175" i="1"/>
  <c r="AG178" i="1" s="1"/>
  <c r="AF175" i="1"/>
  <c r="AF178" i="1" s="1"/>
  <c r="AE175" i="1"/>
  <c r="AE178" i="1" s="1"/>
  <c r="AD175" i="1"/>
  <c r="AD178" i="1" s="1"/>
  <c r="AC175" i="1"/>
  <c r="AC178" i="1" s="1"/>
  <c r="AB175" i="1"/>
  <c r="AB178" i="1" s="1"/>
  <c r="AA175" i="1"/>
  <c r="AA178" i="1" s="1"/>
  <c r="Z175" i="1"/>
  <c r="Y175" i="1"/>
  <c r="Y178" i="1" s="1"/>
  <c r="X175" i="1"/>
  <c r="X178" i="1" s="1"/>
  <c r="W175" i="1"/>
  <c r="W178" i="1" s="1"/>
  <c r="V175" i="1"/>
  <c r="V178" i="1" s="1"/>
  <c r="U175" i="1"/>
  <c r="U178" i="1" s="1"/>
  <c r="T175" i="1"/>
  <c r="T178" i="1" s="1"/>
  <c r="S175" i="1"/>
  <c r="S178" i="1" s="1"/>
  <c r="R175" i="1"/>
  <c r="R178" i="1" s="1"/>
  <c r="Q175" i="1"/>
  <c r="Q178" i="1" s="1"/>
  <c r="P175" i="1"/>
  <c r="P178" i="1" s="1"/>
  <c r="O175" i="1"/>
  <c r="O178" i="1" s="1"/>
  <c r="N175" i="1"/>
  <c r="N178" i="1" s="1"/>
  <c r="M175" i="1"/>
  <c r="M178" i="1" s="1"/>
  <c r="L175" i="1"/>
  <c r="L178" i="1" s="1"/>
  <c r="K175" i="1"/>
  <c r="K178" i="1" s="1"/>
  <c r="J175" i="1"/>
  <c r="J178" i="1" s="1"/>
  <c r="I175" i="1"/>
  <c r="I178" i="1" s="1"/>
  <c r="H175" i="1"/>
  <c r="H178" i="1" s="1"/>
  <c r="G175" i="1"/>
  <c r="G178" i="1" s="1"/>
  <c r="F175" i="1"/>
  <c r="F178" i="1" s="1"/>
  <c r="E175" i="1"/>
  <c r="E178" i="1" s="1"/>
  <c r="CF174" i="1"/>
  <c r="CF173" i="1"/>
  <c r="CF172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CF169" i="1"/>
  <c r="CF168" i="1"/>
  <c r="CF170" i="1" s="1"/>
  <c r="CF167" i="1"/>
  <c r="CF166" i="1"/>
  <c r="CE165" i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CF164" i="1"/>
  <c r="CF163" i="1"/>
  <c r="CE162" i="1"/>
  <c r="CE171" i="1" s="1"/>
  <c r="CD162" i="1"/>
  <c r="CC162" i="1"/>
  <c r="CC171" i="1" s="1"/>
  <c r="CB162" i="1"/>
  <c r="CB171" i="1" s="1"/>
  <c r="CA162" i="1"/>
  <c r="BZ162" i="1"/>
  <c r="BY162" i="1"/>
  <c r="BX162" i="1"/>
  <c r="BW162" i="1"/>
  <c r="BV162" i="1"/>
  <c r="BU162" i="1"/>
  <c r="BU171" i="1" s="1"/>
  <c r="BT162" i="1"/>
  <c r="BT171" i="1" s="1"/>
  <c r="BS162" i="1"/>
  <c r="BS171" i="1" s="1"/>
  <c r="BR162" i="1"/>
  <c r="BQ162" i="1"/>
  <c r="BQ171" i="1" s="1"/>
  <c r="BP162" i="1"/>
  <c r="BP171" i="1" s="1"/>
  <c r="BO162" i="1"/>
  <c r="BN162" i="1"/>
  <c r="BM162" i="1"/>
  <c r="BL162" i="1"/>
  <c r="BK162" i="1"/>
  <c r="BJ162" i="1"/>
  <c r="BI162" i="1"/>
  <c r="BI171" i="1" s="1"/>
  <c r="BH162" i="1"/>
  <c r="BH171" i="1" s="1"/>
  <c r="BG162" i="1"/>
  <c r="BG171" i="1" s="1"/>
  <c r="BF162" i="1"/>
  <c r="BE162" i="1"/>
  <c r="BE171" i="1" s="1"/>
  <c r="BD162" i="1"/>
  <c r="BD171" i="1" s="1"/>
  <c r="BC162" i="1"/>
  <c r="BB162" i="1"/>
  <c r="BA162" i="1"/>
  <c r="AZ162" i="1"/>
  <c r="AY162" i="1"/>
  <c r="AX162" i="1"/>
  <c r="AW162" i="1"/>
  <c r="AW171" i="1" s="1"/>
  <c r="AV162" i="1"/>
  <c r="AV171" i="1" s="1"/>
  <c r="AU162" i="1"/>
  <c r="AU171" i="1" s="1"/>
  <c r="AT162" i="1"/>
  <c r="AS162" i="1"/>
  <c r="AS171" i="1" s="1"/>
  <c r="AR162" i="1"/>
  <c r="AR171" i="1" s="1"/>
  <c r="AQ162" i="1"/>
  <c r="AP162" i="1"/>
  <c r="AO162" i="1"/>
  <c r="AN162" i="1"/>
  <c r="AM162" i="1"/>
  <c r="AL162" i="1"/>
  <c r="AK162" i="1"/>
  <c r="AK171" i="1" s="1"/>
  <c r="AJ162" i="1"/>
  <c r="AJ171" i="1" s="1"/>
  <c r="AI162" i="1"/>
  <c r="AI171" i="1" s="1"/>
  <c r="AH162" i="1"/>
  <c r="AG162" i="1"/>
  <c r="AG171" i="1" s="1"/>
  <c r="AF162" i="1"/>
  <c r="AF171" i="1" s="1"/>
  <c r="AE162" i="1"/>
  <c r="AD162" i="1"/>
  <c r="AC162" i="1"/>
  <c r="AB162" i="1"/>
  <c r="AA162" i="1"/>
  <c r="Z162" i="1"/>
  <c r="Y162" i="1"/>
  <c r="Y171" i="1" s="1"/>
  <c r="X162" i="1"/>
  <c r="X171" i="1" s="1"/>
  <c r="W162" i="1"/>
  <c r="W171" i="1" s="1"/>
  <c r="V162" i="1"/>
  <c r="U162" i="1"/>
  <c r="U171" i="1" s="1"/>
  <c r="T162" i="1"/>
  <c r="T171" i="1" s="1"/>
  <c r="S162" i="1"/>
  <c r="R162" i="1"/>
  <c r="Q162" i="1"/>
  <c r="P162" i="1"/>
  <c r="O162" i="1"/>
  <c r="N162" i="1"/>
  <c r="M162" i="1"/>
  <c r="M171" i="1" s="1"/>
  <c r="L162" i="1"/>
  <c r="L171" i="1" s="1"/>
  <c r="K162" i="1"/>
  <c r="K171" i="1" s="1"/>
  <c r="J162" i="1"/>
  <c r="I162" i="1"/>
  <c r="I171" i="1" s="1"/>
  <c r="H162" i="1"/>
  <c r="H171" i="1" s="1"/>
  <c r="G162" i="1"/>
  <c r="F162" i="1"/>
  <c r="E162" i="1"/>
  <c r="CF161" i="1"/>
  <c r="CF160" i="1"/>
  <c r="CF159" i="1"/>
  <c r="CA158" i="1"/>
  <c r="BX158" i="1"/>
  <c r="BO158" i="1"/>
  <c r="AZ158" i="1"/>
  <c r="CF157" i="1"/>
  <c r="CF156" i="1"/>
  <c r="CF155" i="1"/>
  <c r="CE154" i="1"/>
  <c r="CD154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N158" i="1" s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P158" i="1" s="1"/>
  <c r="O154" i="1"/>
  <c r="N154" i="1"/>
  <c r="M154" i="1"/>
  <c r="L154" i="1"/>
  <c r="K154" i="1"/>
  <c r="J154" i="1"/>
  <c r="I154" i="1"/>
  <c r="H154" i="1"/>
  <c r="G154" i="1"/>
  <c r="F154" i="1"/>
  <c r="E154" i="1"/>
  <c r="CF153" i="1"/>
  <c r="CF152" i="1"/>
  <c r="CF154" i="1" s="1"/>
  <c r="CE151" i="1"/>
  <c r="CE158" i="1" s="1"/>
  <c r="CD151" i="1"/>
  <c r="CD158" i="1" s="1"/>
  <c r="CC151" i="1"/>
  <c r="CC158" i="1" s="1"/>
  <c r="CB151" i="1"/>
  <c r="CB158" i="1" s="1"/>
  <c r="CA151" i="1"/>
  <c r="BZ151" i="1"/>
  <c r="BY151" i="1"/>
  <c r="BY158" i="1" s="1"/>
  <c r="BX151" i="1"/>
  <c r="BW151" i="1"/>
  <c r="BV151" i="1"/>
  <c r="BU151" i="1"/>
  <c r="BT151" i="1"/>
  <c r="BT158" i="1" s="1"/>
  <c r="BS151" i="1"/>
  <c r="BS158" i="1" s="1"/>
  <c r="BR151" i="1"/>
  <c r="BR158" i="1" s="1"/>
  <c r="BQ151" i="1"/>
  <c r="BQ158" i="1" s="1"/>
  <c r="BP151" i="1"/>
  <c r="BP158" i="1" s="1"/>
  <c r="BO151" i="1"/>
  <c r="BN151" i="1"/>
  <c r="BM151" i="1"/>
  <c r="BM158" i="1" s="1"/>
  <c r="BL151" i="1"/>
  <c r="BL158" i="1" s="1"/>
  <c r="BK151" i="1"/>
  <c r="BJ151" i="1"/>
  <c r="BI151" i="1"/>
  <c r="BH151" i="1"/>
  <c r="BH158" i="1" s="1"/>
  <c r="BG151" i="1"/>
  <c r="BG158" i="1" s="1"/>
  <c r="BF151" i="1"/>
  <c r="BF158" i="1" s="1"/>
  <c r="BE151" i="1"/>
  <c r="BE158" i="1" s="1"/>
  <c r="BD151" i="1"/>
  <c r="BD158" i="1" s="1"/>
  <c r="BC151" i="1"/>
  <c r="BC158" i="1" s="1"/>
  <c r="BB151" i="1"/>
  <c r="BA151" i="1"/>
  <c r="BA158" i="1" s="1"/>
  <c r="AZ151" i="1"/>
  <c r="AY151" i="1"/>
  <c r="AX151" i="1"/>
  <c r="AW151" i="1"/>
  <c r="AV151" i="1"/>
  <c r="AV158" i="1" s="1"/>
  <c r="AU151" i="1"/>
  <c r="AU158" i="1" s="1"/>
  <c r="AT151" i="1"/>
  <c r="AT158" i="1" s="1"/>
  <c r="AS151" i="1"/>
  <c r="AS158" i="1" s="1"/>
  <c r="AR151" i="1"/>
  <c r="AR158" i="1" s="1"/>
  <c r="AQ151" i="1"/>
  <c r="AQ158" i="1" s="1"/>
  <c r="AP151" i="1"/>
  <c r="AO151" i="1"/>
  <c r="AO158" i="1" s="1"/>
  <c r="AN151" i="1"/>
  <c r="AM151" i="1"/>
  <c r="AL151" i="1"/>
  <c r="AK151" i="1"/>
  <c r="AJ151" i="1"/>
  <c r="AJ158" i="1" s="1"/>
  <c r="AI151" i="1"/>
  <c r="AI158" i="1" s="1"/>
  <c r="AH151" i="1"/>
  <c r="AH158" i="1" s="1"/>
  <c r="AG151" i="1"/>
  <c r="AG158" i="1" s="1"/>
  <c r="AF151" i="1"/>
  <c r="AF158" i="1" s="1"/>
  <c r="AE151" i="1"/>
  <c r="AE158" i="1" s="1"/>
  <c r="AD151" i="1"/>
  <c r="AC151" i="1"/>
  <c r="AC158" i="1" s="1"/>
  <c r="AB151" i="1"/>
  <c r="AB158" i="1" s="1"/>
  <c r="AA151" i="1"/>
  <c r="Z151" i="1"/>
  <c r="Y151" i="1"/>
  <c r="X151" i="1"/>
  <c r="X158" i="1" s="1"/>
  <c r="W151" i="1"/>
  <c r="W158" i="1" s="1"/>
  <c r="V151" i="1"/>
  <c r="V158" i="1" s="1"/>
  <c r="U151" i="1"/>
  <c r="U158" i="1" s="1"/>
  <c r="T151" i="1"/>
  <c r="T158" i="1" s="1"/>
  <c r="S151" i="1"/>
  <c r="S158" i="1" s="1"/>
  <c r="R151" i="1"/>
  <c r="Q151" i="1"/>
  <c r="Q158" i="1" s="1"/>
  <c r="P151" i="1"/>
  <c r="O151" i="1"/>
  <c r="N151" i="1"/>
  <c r="M151" i="1"/>
  <c r="L151" i="1"/>
  <c r="L158" i="1" s="1"/>
  <c r="K151" i="1"/>
  <c r="K158" i="1" s="1"/>
  <c r="J151" i="1"/>
  <c r="J158" i="1" s="1"/>
  <c r="I151" i="1"/>
  <c r="I158" i="1" s="1"/>
  <c r="H151" i="1"/>
  <c r="H158" i="1" s="1"/>
  <c r="G151" i="1"/>
  <c r="G158" i="1" s="1"/>
  <c r="F151" i="1"/>
  <c r="E151" i="1"/>
  <c r="E158" i="1" s="1"/>
  <c r="CF150" i="1"/>
  <c r="CF149" i="1"/>
  <c r="CF148" i="1"/>
  <c r="CF147" i="1"/>
  <c r="CF146" i="1"/>
  <c r="CF145" i="1"/>
  <c r="AM144" i="1"/>
  <c r="CE143" i="1"/>
  <c r="CD143" i="1"/>
  <c r="CC143" i="1"/>
  <c r="CB143" i="1"/>
  <c r="CA143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CF142" i="1"/>
  <c r="CF141" i="1"/>
  <c r="CF140" i="1"/>
  <c r="CF139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CF137" i="1"/>
  <c r="CF136" i="1"/>
  <c r="CF135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CF133" i="1"/>
  <c r="CF132" i="1"/>
  <c r="CF131" i="1"/>
  <c r="CF130" i="1"/>
  <c r="CF129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CF127" i="1"/>
  <c r="CF126" i="1"/>
  <c r="CF125" i="1"/>
  <c r="CF124" i="1"/>
  <c r="CF123" i="1"/>
  <c r="CE122" i="1"/>
  <c r="CD122" i="1"/>
  <c r="CD144" i="1" s="1"/>
  <c r="CC122" i="1"/>
  <c r="CB122" i="1"/>
  <c r="CA122" i="1"/>
  <c r="BZ122" i="1"/>
  <c r="BY122" i="1"/>
  <c r="BY144" i="1" s="1"/>
  <c r="BX122" i="1"/>
  <c r="BW122" i="1"/>
  <c r="BW144" i="1" s="1"/>
  <c r="BV122" i="1"/>
  <c r="BU122" i="1"/>
  <c r="BT122" i="1"/>
  <c r="BT144" i="1" s="1"/>
  <c r="BS122" i="1"/>
  <c r="BR122" i="1"/>
  <c r="BR144" i="1" s="1"/>
  <c r="BQ122" i="1"/>
  <c r="BP122" i="1"/>
  <c r="BO122" i="1"/>
  <c r="BN122" i="1"/>
  <c r="BM122" i="1"/>
  <c r="BM144" i="1" s="1"/>
  <c r="BL122" i="1"/>
  <c r="BK122" i="1"/>
  <c r="BK144" i="1" s="1"/>
  <c r="BJ122" i="1"/>
  <c r="BI122" i="1"/>
  <c r="BH122" i="1"/>
  <c r="BH144" i="1" s="1"/>
  <c r="BG122" i="1"/>
  <c r="BF122" i="1"/>
  <c r="BF144" i="1" s="1"/>
  <c r="BE122" i="1"/>
  <c r="BD122" i="1"/>
  <c r="BC122" i="1"/>
  <c r="BB122" i="1"/>
  <c r="BA122" i="1"/>
  <c r="BA144" i="1" s="1"/>
  <c r="AZ122" i="1"/>
  <c r="AY122" i="1"/>
  <c r="AY144" i="1" s="1"/>
  <c r="AX122" i="1"/>
  <c r="AW122" i="1"/>
  <c r="AV122" i="1"/>
  <c r="AV144" i="1" s="1"/>
  <c r="AU122" i="1"/>
  <c r="AT122" i="1"/>
  <c r="AT144" i="1" s="1"/>
  <c r="AS122" i="1"/>
  <c r="AR122" i="1"/>
  <c r="AQ122" i="1"/>
  <c r="AP122" i="1"/>
  <c r="AO122" i="1"/>
  <c r="AO144" i="1" s="1"/>
  <c r="AN122" i="1"/>
  <c r="AM122" i="1"/>
  <c r="AL122" i="1"/>
  <c r="AK122" i="1"/>
  <c r="AJ122" i="1"/>
  <c r="AJ144" i="1" s="1"/>
  <c r="AI122" i="1"/>
  <c r="AH122" i="1"/>
  <c r="AH144" i="1" s="1"/>
  <c r="AG122" i="1"/>
  <c r="AF122" i="1"/>
  <c r="AE122" i="1"/>
  <c r="AD122" i="1"/>
  <c r="AC122" i="1"/>
  <c r="AC144" i="1" s="1"/>
  <c r="AB122" i="1"/>
  <c r="AA122" i="1"/>
  <c r="AA144" i="1" s="1"/>
  <c r="Z122" i="1"/>
  <c r="Y122" i="1"/>
  <c r="X122" i="1"/>
  <c r="X144" i="1" s="1"/>
  <c r="W122" i="1"/>
  <c r="V122" i="1"/>
  <c r="V144" i="1" s="1"/>
  <c r="U122" i="1"/>
  <c r="T122" i="1"/>
  <c r="S122" i="1"/>
  <c r="R122" i="1"/>
  <c r="Q122" i="1"/>
  <c r="Q144" i="1" s="1"/>
  <c r="P122" i="1"/>
  <c r="O122" i="1"/>
  <c r="O144" i="1" s="1"/>
  <c r="N122" i="1"/>
  <c r="M122" i="1"/>
  <c r="L122" i="1"/>
  <c r="L144" i="1" s="1"/>
  <c r="K122" i="1"/>
  <c r="J122" i="1"/>
  <c r="J144" i="1" s="1"/>
  <c r="I122" i="1"/>
  <c r="H122" i="1"/>
  <c r="G122" i="1"/>
  <c r="F122" i="1"/>
  <c r="E122" i="1"/>
  <c r="E144" i="1" s="1"/>
  <c r="CF121" i="1"/>
  <c r="CF120" i="1"/>
  <c r="CF122" i="1" s="1"/>
  <c r="CF119" i="1"/>
  <c r="BS118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CF116" i="1"/>
  <c r="CF115" i="1"/>
  <c r="CF114" i="1"/>
  <c r="CF113" i="1"/>
  <c r="CF112" i="1"/>
  <c r="CE111" i="1"/>
  <c r="CE118" i="1" s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U118" i="1" s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I118" i="1" s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F110" i="1"/>
  <c r="CF109" i="1"/>
  <c r="CF111" i="1" s="1"/>
  <c r="CF108" i="1"/>
  <c r="CE107" i="1"/>
  <c r="CD107" i="1"/>
  <c r="CC107" i="1"/>
  <c r="CB107" i="1"/>
  <c r="CA107" i="1"/>
  <c r="CA118" i="1" s="1"/>
  <c r="BZ107" i="1"/>
  <c r="BZ118" i="1" s="1"/>
  <c r="BY107" i="1"/>
  <c r="BX107" i="1"/>
  <c r="BX118" i="1" s="1"/>
  <c r="BW107" i="1"/>
  <c r="BW118" i="1" s="1"/>
  <c r="BV107" i="1"/>
  <c r="BU107" i="1"/>
  <c r="BU118" i="1" s="1"/>
  <c r="BT107" i="1"/>
  <c r="BT118" i="1" s="1"/>
  <c r="BS107" i="1"/>
  <c r="BR107" i="1"/>
  <c r="BQ107" i="1"/>
  <c r="BP107" i="1"/>
  <c r="BO107" i="1"/>
  <c r="BO118" i="1" s="1"/>
  <c r="BN107" i="1"/>
  <c r="BN118" i="1" s="1"/>
  <c r="BM107" i="1"/>
  <c r="BL107" i="1"/>
  <c r="BL118" i="1" s="1"/>
  <c r="BK107" i="1"/>
  <c r="BK118" i="1" s="1"/>
  <c r="BJ107" i="1"/>
  <c r="BI107" i="1"/>
  <c r="BI118" i="1" s="1"/>
  <c r="BH107" i="1"/>
  <c r="BH118" i="1" s="1"/>
  <c r="BG107" i="1"/>
  <c r="BG118" i="1" s="1"/>
  <c r="BF107" i="1"/>
  <c r="BE107" i="1"/>
  <c r="BD107" i="1"/>
  <c r="BC107" i="1"/>
  <c r="BC118" i="1" s="1"/>
  <c r="BB107" i="1"/>
  <c r="BB118" i="1" s="1"/>
  <c r="BA107" i="1"/>
  <c r="AZ107" i="1"/>
  <c r="AZ118" i="1" s="1"/>
  <c r="AY107" i="1"/>
  <c r="AY118" i="1" s="1"/>
  <c r="AX107" i="1"/>
  <c r="AW107" i="1"/>
  <c r="AW118" i="1" s="1"/>
  <c r="AV107" i="1"/>
  <c r="AV118" i="1" s="1"/>
  <c r="AU107" i="1"/>
  <c r="AT107" i="1"/>
  <c r="AS107" i="1"/>
  <c r="AR107" i="1"/>
  <c r="AQ107" i="1"/>
  <c r="AQ118" i="1" s="1"/>
  <c r="AP107" i="1"/>
  <c r="AP118" i="1" s="1"/>
  <c r="AO107" i="1"/>
  <c r="AN107" i="1"/>
  <c r="AN118" i="1" s="1"/>
  <c r="AM107" i="1"/>
  <c r="AM118" i="1" s="1"/>
  <c r="AL107" i="1"/>
  <c r="AK107" i="1"/>
  <c r="AK118" i="1" s="1"/>
  <c r="AJ107" i="1"/>
  <c r="AJ118" i="1" s="1"/>
  <c r="AI107" i="1"/>
  <c r="AH107" i="1"/>
  <c r="AG107" i="1"/>
  <c r="AF107" i="1"/>
  <c r="AE107" i="1"/>
  <c r="AE118" i="1" s="1"/>
  <c r="AD107" i="1"/>
  <c r="AD118" i="1" s="1"/>
  <c r="AC107" i="1"/>
  <c r="AB107" i="1"/>
  <c r="AB118" i="1" s="1"/>
  <c r="AA107" i="1"/>
  <c r="AA118" i="1" s="1"/>
  <c r="Z107" i="1"/>
  <c r="Y107" i="1"/>
  <c r="Y118" i="1" s="1"/>
  <c r="X107" i="1"/>
  <c r="X118" i="1" s="1"/>
  <c r="W107" i="1"/>
  <c r="W118" i="1" s="1"/>
  <c r="V107" i="1"/>
  <c r="U107" i="1"/>
  <c r="T107" i="1"/>
  <c r="S107" i="1"/>
  <c r="S118" i="1" s="1"/>
  <c r="R107" i="1"/>
  <c r="R118" i="1" s="1"/>
  <c r="Q107" i="1"/>
  <c r="P107" i="1"/>
  <c r="P118" i="1" s="1"/>
  <c r="O107" i="1"/>
  <c r="O118" i="1" s="1"/>
  <c r="N107" i="1"/>
  <c r="M107" i="1"/>
  <c r="M118" i="1" s="1"/>
  <c r="L107" i="1"/>
  <c r="L118" i="1" s="1"/>
  <c r="K107" i="1"/>
  <c r="K118" i="1" s="1"/>
  <c r="J107" i="1"/>
  <c r="I107" i="1"/>
  <c r="H107" i="1"/>
  <c r="G107" i="1"/>
  <c r="G118" i="1" s="1"/>
  <c r="F107" i="1"/>
  <c r="F118" i="1" s="1"/>
  <c r="E107" i="1"/>
  <c r="CF106" i="1"/>
  <c r="CF105" i="1"/>
  <c r="CF107" i="1" s="1"/>
  <c r="CF104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102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CF98" i="1"/>
  <c r="CF97" i="1"/>
  <c r="CF99" i="1" s="1"/>
  <c r="CF96" i="1"/>
  <c r="CF95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CF93" i="1"/>
  <c r="CF92" i="1"/>
  <c r="CF94" i="1" s="1"/>
  <c r="CF91" i="1"/>
  <c r="CF90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CF88" i="1"/>
  <c r="CF87" i="1"/>
  <c r="CF86" i="1"/>
  <c r="CF85" i="1"/>
  <c r="CF89" i="1" s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CF83" i="1"/>
  <c r="CF82" i="1"/>
  <c r="CF81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CF79" i="1"/>
  <c r="CF78" i="1"/>
  <c r="CF80" i="1" s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CF76" i="1"/>
  <c r="CF75" i="1"/>
  <c r="CF74" i="1"/>
  <c r="CF77" i="1" s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CF72" i="1"/>
  <c r="CF71" i="1"/>
  <c r="CF73" i="1" s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CF69" i="1"/>
  <c r="CF68" i="1"/>
  <c r="CF67" i="1"/>
  <c r="CF70" i="1" s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CF65" i="1"/>
  <c r="CF64" i="1"/>
  <c r="CF63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F61" i="1"/>
  <c r="CF60" i="1"/>
  <c r="CF62" i="1" s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CF58" i="1"/>
  <c r="CF57" i="1"/>
  <c r="CF59" i="1" s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CF55" i="1"/>
  <c r="CF54" i="1"/>
  <c r="CF56" i="1" s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F52" i="1"/>
  <c r="CF51" i="1"/>
  <c r="CF50" i="1"/>
  <c r="CF53" i="1" s="1"/>
  <c r="CF49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CF47" i="1"/>
  <c r="CF46" i="1"/>
  <c r="CF45" i="1"/>
  <c r="CE44" i="1"/>
  <c r="CD44" i="1"/>
  <c r="CC44" i="1"/>
  <c r="CB44" i="1"/>
  <c r="CA44" i="1"/>
  <c r="BZ44" i="1"/>
  <c r="BY44" i="1"/>
  <c r="BY100" i="1" s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M100" i="1" s="1"/>
  <c r="BL44" i="1"/>
  <c r="BK44" i="1"/>
  <c r="BJ44" i="1"/>
  <c r="BI44" i="1"/>
  <c r="BH44" i="1"/>
  <c r="BG44" i="1"/>
  <c r="BF44" i="1"/>
  <c r="BE44" i="1"/>
  <c r="BD44" i="1"/>
  <c r="BC44" i="1"/>
  <c r="BB44" i="1"/>
  <c r="BA44" i="1"/>
  <c r="BA100" i="1" s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O100" i="1" s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C100" i="1" s="1"/>
  <c r="AB44" i="1"/>
  <c r="AA44" i="1"/>
  <c r="Z44" i="1"/>
  <c r="Y44" i="1"/>
  <c r="X44" i="1"/>
  <c r="W44" i="1"/>
  <c r="V44" i="1"/>
  <c r="U44" i="1"/>
  <c r="T44" i="1"/>
  <c r="S44" i="1"/>
  <c r="R44" i="1"/>
  <c r="Q44" i="1"/>
  <c r="Q100" i="1" s="1"/>
  <c r="P44" i="1"/>
  <c r="O44" i="1"/>
  <c r="N44" i="1"/>
  <c r="M44" i="1"/>
  <c r="L44" i="1"/>
  <c r="K44" i="1"/>
  <c r="J44" i="1"/>
  <c r="I44" i="1"/>
  <c r="H44" i="1"/>
  <c r="G44" i="1"/>
  <c r="F44" i="1"/>
  <c r="E44" i="1"/>
  <c r="E100" i="1" s="1"/>
  <c r="CF43" i="1"/>
  <c r="CF42" i="1"/>
  <c r="CF44" i="1" s="1"/>
  <c r="CF41" i="1"/>
  <c r="CF39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CF37" i="1"/>
  <c r="CF36" i="1"/>
  <c r="CF35" i="1"/>
  <c r="CF34" i="1"/>
  <c r="CF33" i="1"/>
  <c r="CF32" i="1"/>
  <c r="CF31" i="1"/>
  <c r="CE30" i="1"/>
  <c r="CD30" i="1"/>
  <c r="CC30" i="1"/>
  <c r="CB30" i="1"/>
  <c r="CA30" i="1"/>
  <c r="CA40" i="1" s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O40" i="1" s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C40" i="1" s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Q40" i="1" s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E4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G40" i="1" s="1"/>
  <c r="F30" i="1"/>
  <c r="E30" i="1"/>
  <c r="CF29" i="1"/>
  <c r="CF28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F26" i="1"/>
  <c r="CF25" i="1"/>
  <c r="CF24" i="1"/>
  <c r="CF27" i="1" s="1"/>
  <c r="CF23" i="1"/>
  <c r="CE22" i="1"/>
  <c r="CD22" i="1"/>
  <c r="CC22" i="1"/>
  <c r="CB22" i="1"/>
  <c r="CA22" i="1"/>
  <c r="BZ22" i="1"/>
  <c r="BY22" i="1"/>
  <c r="BX22" i="1"/>
  <c r="BX40" i="1" s="1"/>
  <c r="BW22" i="1"/>
  <c r="BV22" i="1"/>
  <c r="BV40" i="1" s="1"/>
  <c r="BU22" i="1"/>
  <c r="BT22" i="1"/>
  <c r="BS22" i="1"/>
  <c r="BR22" i="1"/>
  <c r="BQ22" i="1"/>
  <c r="BP22" i="1"/>
  <c r="BO22" i="1"/>
  <c r="BN22" i="1"/>
  <c r="BM22" i="1"/>
  <c r="BL22" i="1"/>
  <c r="BL40" i="1" s="1"/>
  <c r="BK22" i="1"/>
  <c r="BJ22" i="1"/>
  <c r="BJ40" i="1" s="1"/>
  <c r="BI22" i="1"/>
  <c r="BH22" i="1"/>
  <c r="BG22" i="1"/>
  <c r="BF22" i="1"/>
  <c r="BE22" i="1"/>
  <c r="BD22" i="1"/>
  <c r="BC22" i="1"/>
  <c r="BB22" i="1"/>
  <c r="BA22" i="1"/>
  <c r="AZ22" i="1"/>
  <c r="AZ40" i="1" s="1"/>
  <c r="AY22" i="1"/>
  <c r="AX22" i="1"/>
  <c r="AX40" i="1" s="1"/>
  <c r="AW22" i="1"/>
  <c r="AV22" i="1"/>
  <c r="AU22" i="1"/>
  <c r="AT22" i="1"/>
  <c r="AS22" i="1"/>
  <c r="AR22" i="1"/>
  <c r="AQ22" i="1"/>
  <c r="AP22" i="1"/>
  <c r="AO22" i="1"/>
  <c r="AN22" i="1"/>
  <c r="AN40" i="1" s="1"/>
  <c r="AM22" i="1"/>
  <c r="AL22" i="1"/>
  <c r="AL40" i="1" s="1"/>
  <c r="AK22" i="1"/>
  <c r="AJ22" i="1"/>
  <c r="AI22" i="1"/>
  <c r="AH22" i="1"/>
  <c r="AG22" i="1"/>
  <c r="AF22" i="1"/>
  <c r="AE22" i="1"/>
  <c r="AD22" i="1"/>
  <c r="AC22" i="1"/>
  <c r="AB22" i="1"/>
  <c r="AB40" i="1" s="1"/>
  <c r="AA22" i="1"/>
  <c r="Z22" i="1"/>
  <c r="Z40" i="1" s="1"/>
  <c r="Y22" i="1"/>
  <c r="X22" i="1"/>
  <c r="W22" i="1"/>
  <c r="V22" i="1"/>
  <c r="U22" i="1"/>
  <c r="T22" i="1"/>
  <c r="S22" i="1"/>
  <c r="R22" i="1"/>
  <c r="Q22" i="1"/>
  <c r="P22" i="1"/>
  <c r="P40" i="1" s="1"/>
  <c r="O22" i="1"/>
  <c r="N22" i="1"/>
  <c r="N40" i="1" s="1"/>
  <c r="M22" i="1"/>
  <c r="L22" i="1"/>
  <c r="K22" i="1"/>
  <c r="J22" i="1"/>
  <c r="I22" i="1"/>
  <c r="H22" i="1"/>
  <c r="G22" i="1"/>
  <c r="F22" i="1"/>
  <c r="E22" i="1"/>
  <c r="CF21" i="1"/>
  <c r="CF20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F17" i="1"/>
  <c r="CF16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F14" i="1"/>
  <c r="CF13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F11" i="1"/>
  <c r="CF10" i="1"/>
  <c r="CE9" i="1"/>
  <c r="CD9" i="1"/>
  <c r="CC9" i="1"/>
  <c r="CB9" i="1"/>
  <c r="CA9" i="1"/>
  <c r="BZ9" i="1"/>
  <c r="BY9" i="1"/>
  <c r="BX9" i="1"/>
  <c r="BW9" i="1"/>
  <c r="BW19" i="1" s="1"/>
  <c r="BV9" i="1"/>
  <c r="BV19" i="1" s="1"/>
  <c r="BU9" i="1"/>
  <c r="BU19" i="1" s="1"/>
  <c r="BT9" i="1"/>
  <c r="BS9" i="1"/>
  <c r="BR9" i="1"/>
  <c r="BQ9" i="1"/>
  <c r="BP9" i="1"/>
  <c r="BO9" i="1"/>
  <c r="BN9" i="1"/>
  <c r="BM9" i="1"/>
  <c r="BL9" i="1"/>
  <c r="BK9" i="1"/>
  <c r="BK19" i="1" s="1"/>
  <c r="BJ9" i="1"/>
  <c r="BJ19" i="1" s="1"/>
  <c r="BI9" i="1"/>
  <c r="BI19" i="1" s="1"/>
  <c r="BH9" i="1"/>
  <c r="BG9" i="1"/>
  <c r="BF9" i="1"/>
  <c r="BE9" i="1"/>
  <c r="BD9" i="1"/>
  <c r="BC9" i="1"/>
  <c r="BB9" i="1"/>
  <c r="BA9" i="1"/>
  <c r="AZ9" i="1"/>
  <c r="AY9" i="1"/>
  <c r="AY19" i="1" s="1"/>
  <c r="AX9" i="1"/>
  <c r="AX19" i="1" s="1"/>
  <c r="AW9" i="1"/>
  <c r="AW19" i="1" s="1"/>
  <c r="AV9" i="1"/>
  <c r="AU9" i="1"/>
  <c r="AT9" i="1"/>
  <c r="AS9" i="1"/>
  <c r="AR9" i="1"/>
  <c r="AQ9" i="1"/>
  <c r="AP9" i="1"/>
  <c r="AO9" i="1"/>
  <c r="AN9" i="1"/>
  <c r="AN19" i="1" s="1"/>
  <c r="AM9" i="1"/>
  <c r="AM19" i="1" s="1"/>
  <c r="AL9" i="1"/>
  <c r="AL19" i="1" s="1"/>
  <c r="AK9" i="1"/>
  <c r="AK19" i="1" s="1"/>
  <c r="AJ9" i="1"/>
  <c r="AI9" i="1"/>
  <c r="AH9" i="1"/>
  <c r="AG9" i="1"/>
  <c r="AF9" i="1"/>
  <c r="AE9" i="1"/>
  <c r="AD9" i="1"/>
  <c r="AC9" i="1"/>
  <c r="AB9" i="1"/>
  <c r="AB19" i="1" s="1"/>
  <c r="AA9" i="1"/>
  <c r="AA19" i="1" s="1"/>
  <c r="Z9" i="1"/>
  <c r="Z19" i="1" s="1"/>
  <c r="Y9" i="1"/>
  <c r="Y19" i="1" s="1"/>
  <c r="X9" i="1"/>
  <c r="W9" i="1"/>
  <c r="V9" i="1"/>
  <c r="U9" i="1"/>
  <c r="T9" i="1"/>
  <c r="S9" i="1"/>
  <c r="R9" i="1"/>
  <c r="Q9" i="1"/>
  <c r="P9" i="1"/>
  <c r="P19" i="1" s="1"/>
  <c r="O9" i="1"/>
  <c r="O19" i="1" s="1"/>
  <c r="N9" i="1"/>
  <c r="N19" i="1" s="1"/>
  <c r="M9" i="1"/>
  <c r="M19" i="1" s="1"/>
  <c r="L9" i="1"/>
  <c r="K9" i="1"/>
  <c r="J9" i="1"/>
  <c r="I9" i="1"/>
  <c r="H9" i="1"/>
  <c r="G9" i="1"/>
  <c r="F9" i="1"/>
  <c r="E9" i="1"/>
  <c r="CF8" i="1"/>
  <c r="CF7" i="1"/>
  <c r="CF9" i="1" s="1"/>
  <c r="CF6" i="1"/>
  <c r="CF5" i="1"/>
  <c r="CF4" i="1"/>
  <c r="T100" i="1" l="1"/>
  <c r="CB100" i="1"/>
  <c r="U100" i="1"/>
  <c r="BQ100" i="1"/>
  <c r="V100" i="1"/>
  <c r="AH100" i="1"/>
  <c r="BR100" i="1"/>
  <c r="AF118" i="1"/>
  <c r="BD118" i="1"/>
  <c r="BP118" i="1"/>
  <c r="H40" i="1"/>
  <c r="AF40" i="1"/>
  <c r="BP40" i="1"/>
  <c r="CB40" i="1"/>
  <c r="H100" i="1"/>
  <c r="AR100" i="1"/>
  <c r="I100" i="1"/>
  <c r="I197" i="1" s="1"/>
  <c r="CC100" i="1"/>
  <c r="S40" i="1"/>
  <c r="AT100" i="1"/>
  <c r="CD100" i="1"/>
  <c r="H118" i="1"/>
  <c r="AR118" i="1"/>
  <c r="CB118" i="1"/>
  <c r="T40" i="1"/>
  <c r="BD40" i="1"/>
  <c r="J19" i="1"/>
  <c r="J197" i="1" s="1"/>
  <c r="V19" i="1"/>
  <c r="V197" i="1" s="1"/>
  <c r="AT19" i="1"/>
  <c r="AT197" i="1" s="1"/>
  <c r="BF19" i="1"/>
  <c r="CD19" i="1"/>
  <c r="I40" i="1"/>
  <c r="U40" i="1"/>
  <c r="AG40" i="1"/>
  <c r="BE40" i="1"/>
  <c r="BQ40" i="1"/>
  <c r="CC40" i="1"/>
  <c r="BP100" i="1"/>
  <c r="BP197" i="1" s="1"/>
  <c r="BE100" i="1"/>
  <c r="J100" i="1"/>
  <c r="BF100" i="1"/>
  <c r="T118" i="1"/>
  <c r="AR40" i="1"/>
  <c r="AH19" i="1"/>
  <c r="BR19" i="1"/>
  <c r="AS40" i="1"/>
  <c r="AF100" i="1"/>
  <c r="AG100" i="1"/>
  <c r="CF128" i="1"/>
  <c r="CF144" i="1" s="1"/>
  <c r="CF134" i="1"/>
  <c r="BD100" i="1"/>
  <c r="AS100" i="1"/>
  <c r="P144" i="1"/>
  <c r="AB144" i="1"/>
  <c r="AN144" i="1"/>
  <c r="AZ144" i="1"/>
  <c r="BL144" i="1"/>
  <c r="BX144" i="1"/>
  <c r="CF165" i="1"/>
  <c r="AZ19" i="1"/>
  <c r="BF40" i="1"/>
  <c r="AU100" i="1"/>
  <c r="I118" i="1"/>
  <c r="AG118" i="1"/>
  <c r="BE118" i="1"/>
  <c r="CC118" i="1"/>
  <c r="F144" i="1"/>
  <c r="AD144" i="1"/>
  <c r="BB144" i="1"/>
  <c r="BZ144" i="1"/>
  <c r="Y158" i="1"/>
  <c r="AW158" i="1"/>
  <c r="N171" i="1"/>
  <c r="AL171" i="1"/>
  <c r="BJ171" i="1"/>
  <c r="E19" i="1"/>
  <c r="E197" i="1" s="1"/>
  <c r="Q19" i="1"/>
  <c r="Q197" i="1" s="1"/>
  <c r="AC19" i="1"/>
  <c r="AC197" i="1" s="1"/>
  <c r="AO19" i="1"/>
  <c r="BA19" i="1"/>
  <c r="BM19" i="1"/>
  <c r="BY19" i="1"/>
  <c r="K40" i="1"/>
  <c r="W40" i="1"/>
  <c r="AI40" i="1"/>
  <c r="AU40" i="1"/>
  <c r="BG40" i="1"/>
  <c r="BS40" i="1"/>
  <c r="CE40" i="1"/>
  <c r="L100" i="1"/>
  <c r="X100" i="1"/>
  <c r="AJ100" i="1"/>
  <c r="AV100" i="1"/>
  <c r="BH100" i="1"/>
  <c r="BT100" i="1"/>
  <c r="CF48" i="1"/>
  <c r="CF84" i="1"/>
  <c r="CF100" i="1" s="1"/>
  <c r="J118" i="1"/>
  <c r="V118" i="1"/>
  <c r="AH118" i="1"/>
  <c r="AT118" i="1"/>
  <c r="BF118" i="1"/>
  <c r="BF197" i="1" s="1"/>
  <c r="BR118" i="1"/>
  <c r="CD118" i="1"/>
  <c r="G144" i="1"/>
  <c r="S144" i="1"/>
  <c r="AE144" i="1"/>
  <c r="AQ144" i="1"/>
  <c r="BC144" i="1"/>
  <c r="BO144" i="1"/>
  <c r="CA144" i="1"/>
  <c r="N158" i="1"/>
  <c r="N197" i="1" s="1"/>
  <c r="Z158" i="1"/>
  <c r="Z197" i="1" s="1"/>
  <c r="AL158" i="1"/>
  <c r="AX158" i="1"/>
  <c r="BJ158" i="1"/>
  <c r="BV158" i="1"/>
  <c r="CF162" i="1"/>
  <c r="O171" i="1"/>
  <c r="AA171" i="1"/>
  <c r="AM171" i="1"/>
  <c r="AY171" i="1"/>
  <c r="BK171" i="1"/>
  <c r="BK197" i="1" s="1"/>
  <c r="BW171" i="1"/>
  <c r="BW197" i="1" s="1"/>
  <c r="CF178" i="1"/>
  <c r="AH40" i="1"/>
  <c r="AH197" i="1" s="1"/>
  <c r="W100" i="1"/>
  <c r="BS100" i="1"/>
  <c r="U118" i="1"/>
  <c r="AS118" i="1"/>
  <c r="BQ118" i="1"/>
  <c r="R144" i="1"/>
  <c r="AP144" i="1"/>
  <c r="BN144" i="1"/>
  <c r="M158" i="1"/>
  <c r="AK158" i="1"/>
  <c r="BI158" i="1"/>
  <c r="BU158" i="1"/>
  <c r="BU197" i="1" s="1"/>
  <c r="Z171" i="1"/>
  <c r="AX171" i="1"/>
  <c r="BV171" i="1"/>
  <c r="F19" i="1"/>
  <c r="R19" i="1"/>
  <c r="AD19" i="1"/>
  <c r="AP19" i="1"/>
  <c r="BB19" i="1"/>
  <c r="BN19" i="1"/>
  <c r="BZ19" i="1"/>
  <c r="CF18" i="1"/>
  <c r="L40" i="1"/>
  <c r="X40" i="1"/>
  <c r="AJ40" i="1"/>
  <c r="AV40" i="1"/>
  <c r="BH40" i="1"/>
  <c r="BT40" i="1"/>
  <c r="CF30" i="1"/>
  <c r="CF38" i="1"/>
  <c r="M100" i="1"/>
  <c r="Y100" i="1"/>
  <c r="Y197" i="1" s="1"/>
  <c r="AK100" i="1"/>
  <c r="AK197" i="1" s="1"/>
  <c r="AW100" i="1"/>
  <c r="AW197" i="1" s="1"/>
  <c r="BI100" i="1"/>
  <c r="BI197" i="1" s="1"/>
  <c r="BU100" i="1"/>
  <c r="CF66" i="1"/>
  <c r="CF117" i="1"/>
  <c r="H144" i="1"/>
  <c r="T144" i="1"/>
  <c r="AF144" i="1"/>
  <c r="AR144" i="1"/>
  <c r="BD144" i="1"/>
  <c r="BP144" i="1"/>
  <c r="CB144" i="1"/>
  <c r="CF151" i="1"/>
  <c r="CF158" i="1" s="1"/>
  <c r="O158" i="1"/>
  <c r="AA158" i="1"/>
  <c r="AM158" i="1"/>
  <c r="AY158" i="1"/>
  <c r="BK158" i="1"/>
  <c r="BW158" i="1"/>
  <c r="P171" i="1"/>
  <c r="AB171" i="1"/>
  <c r="AN171" i="1"/>
  <c r="AZ171" i="1"/>
  <c r="BL171" i="1"/>
  <c r="BX171" i="1"/>
  <c r="BL19" i="1"/>
  <c r="BL197" i="1" s="1"/>
  <c r="J40" i="1"/>
  <c r="BR40" i="1"/>
  <c r="K100" i="1"/>
  <c r="CE100" i="1"/>
  <c r="G19" i="1"/>
  <c r="S19" i="1"/>
  <c r="AE19" i="1"/>
  <c r="AQ19" i="1"/>
  <c r="BC19" i="1"/>
  <c r="BO19" i="1"/>
  <c r="CA19" i="1"/>
  <c r="CA197" i="1" s="1"/>
  <c r="M40" i="1"/>
  <c r="M197" i="1" s="1"/>
  <c r="Y40" i="1"/>
  <c r="AK40" i="1"/>
  <c r="AW40" i="1"/>
  <c r="BI40" i="1"/>
  <c r="BU40" i="1"/>
  <c r="N100" i="1"/>
  <c r="Z100" i="1"/>
  <c r="AL100" i="1"/>
  <c r="AL197" i="1" s="1"/>
  <c r="AX100" i="1"/>
  <c r="AX197" i="1" s="1"/>
  <c r="BJ100" i="1"/>
  <c r="BJ197" i="1" s="1"/>
  <c r="BV100" i="1"/>
  <c r="BV197" i="1" s="1"/>
  <c r="I144" i="1"/>
  <c r="U144" i="1"/>
  <c r="AG144" i="1"/>
  <c r="AS144" i="1"/>
  <c r="BE144" i="1"/>
  <c r="BQ144" i="1"/>
  <c r="CC144" i="1"/>
  <c r="E171" i="1"/>
  <c r="Q171" i="1"/>
  <c r="AC171" i="1"/>
  <c r="AO171" i="1"/>
  <c r="BA171" i="1"/>
  <c r="BM171" i="1"/>
  <c r="BY171" i="1"/>
  <c r="BX19" i="1"/>
  <c r="V40" i="1"/>
  <c r="AT40" i="1"/>
  <c r="CD40" i="1"/>
  <c r="AI100" i="1"/>
  <c r="BG100" i="1"/>
  <c r="H19" i="1"/>
  <c r="H197" i="1" s="1"/>
  <c r="T19" i="1"/>
  <c r="T197" i="1" s="1"/>
  <c r="AF19" i="1"/>
  <c r="AF197" i="1" s="1"/>
  <c r="AR19" i="1"/>
  <c r="AR197" i="1" s="1"/>
  <c r="BD19" i="1"/>
  <c r="BD197" i="1" s="1"/>
  <c r="BP19" i="1"/>
  <c r="CB19" i="1"/>
  <c r="O100" i="1"/>
  <c r="AA100" i="1"/>
  <c r="AM100" i="1"/>
  <c r="AY100" i="1"/>
  <c r="BK100" i="1"/>
  <c r="BW100" i="1"/>
  <c r="F171" i="1"/>
  <c r="R171" i="1"/>
  <c r="AD171" i="1"/>
  <c r="AP171" i="1"/>
  <c r="BB171" i="1"/>
  <c r="BN171" i="1"/>
  <c r="BZ171" i="1"/>
  <c r="I19" i="1"/>
  <c r="U19" i="1"/>
  <c r="AG19" i="1"/>
  <c r="AS19" i="1"/>
  <c r="BE19" i="1"/>
  <c r="BE197" i="1" s="1"/>
  <c r="BQ19" i="1"/>
  <c r="BQ197" i="1" s="1"/>
  <c r="CC19" i="1"/>
  <c r="CC197" i="1" s="1"/>
  <c r="CF15" i="1"/>
  <c r="CF19" i="1" s="1"/>
  <c r="CF22" i="1"/>
  <c r="CF40" i="1" s="1"/>
  <c r="O40" i="1"/>
  <c r="O197" i="1" s="1"/>
  <c r="AA40" i="1"/>
  <c r="AA197" i="1" s="1"/>
  <c r="AM40" i="1"/>
  <c r="AM197" i="1" s="1"/>
  <c r="AY40" i="1"/>
  <c r="AY197" i="1" s="1"/>
  <c r="BK40" i="1"/>
  <c r="BW40" i="1"/>
  <c r="P100" i="1"/>
  <c r="P197" i="1" s="1"/>
  <c r="AB100" i="1"/>
  <c r="AB197" i="1" s="1"/>
  <c r="AN100" i="1"/>
  <c r="AN197" i="1" s="1"/>
  <c r="AZ100" i="1"/>
  <c r="BL100" i="1"/>
  <c r="BX100" i="1"/>
  <c r="CF118" i="1"/>
  <c r="N118" i="1"/>
  <c r="Z118" i="1"/>
  <c r="AL118" i="1"/>
  <c r="AX118" i="1"/>
  <c r="BJ118" i="1"/>
  <c r="BV118" i="1"/>
  <c r="K144" i="1"/>
  <c r="K197" i="1" s="1"/>
  <c r="W144" i="1"/>
  <c r="AI144" i="1"/>
  <c r="AU144" i="1"/>
  <c r="BG144" i="1"/>
  <c r="BS144" i="1"/>
  <c r="CE144" i="1"/>
  <c r="CF143" i="1"/>
  <c r="F158" i="1"/>
  <c r="R158" i="1"/>
  <c r="AD158" i="1"/>
  <c r="AP158" i="1"/>
  <c r="BB158" i="1"/>
  <c r="BN158" i="1"/>
  <c r="BZ158" i="1"/>
  <c r="G171" i="1"/>
  <c r="S171" i="1"/>
  <c r="S197" i="1" s="1"/>
  <c r="AE171" i="1"/>
  <c r="AQ171" i="1"/>
  <c r="BC171" i="1"/>
  <c r="BO171" i="1"/>
  <c r="CA171" i="1"/>
  <c r="K19" i="1"/>
  <c r="W19" i="1"/>
  <c r="W197" i="1" s="1"/>
  <c r="AI19" i="1"/>
  <c r="AI197" i="1" s="1"/>
  <c r="AU19" i="1"/>
  <c r="AU197" i="1" s="1"/>
  <c r="BG19" i="1"/>
  <c r="BG197" i="1" s="1"/>
  <c r="BS19" i="1"/>
  <c r="BS197" i="1" s="1"/>
  <c r="CE19" i="1"/>
  <c r="CE197" i="1" s="1"/>
  <c r="E40" i="1"/>
  <c r="Q40" i="1"/>
  <c r="AC40" i="1"/>
  <c r="AO40" i="1"/>
  <c r="BA40" i="1"/>
  <c r="BM40" i="1"/>
  <c r="BY40" i="1"/>
  <c r="F100" i="1"/>
  <c r="R100" i="1"/>
  <c r="AD100" i="1"/>
  <c r="AP100" i="1"/>
  <c r="BB100" i="1"/>
  <c r="BN100" i="1"/>
  <c r="BZ100" i="1"/>
  <c r="M144" i="1"/>
  <c r="Y144" i="1"/>
  <c r="AK144" i="1"/>
  <c r="AW144" i="1"/>
  <c r="BI144" i="1"/>
  <c r="BU144" i="1"/>
  <c r="CF138" i="1"/>
  <c r="L19" i="1"/>
  <c r="X19" i="1"/>
  <c r="X197" i="1" s="1"/>
  <c r="AJ19" i="1"/>
  <c r="AJ197" i="1" s="1"/>
  <c r="AV19" i="1"/>
  <c r="AV197" i="1" s="1"/>
  <c r="BH19" i="1"/>
  <c r="BT19" i="1"/>
  <c r="CF12" i="1"/>
  <c r="F40" i="1"/>
  <c r="R40" i="1"/>
  <c r="AD40" i="1"/>
  <c r="AP40" i="1"/>
  <c r="BB40" i="1"/>
  <c r="BN40" i="1"/>
  <c r="BZ40" i="1"/>
  <c r="G100" i="1"/>
  <c r="G197" i="1" s="1"/>
  <c r="S100" i="1"/>
  <c r="AE100" i="1"/>
  <c r="AQ100" i="1"/>
  <c r="BC100" i="1"/>
  <c r="BO100" i="1"/>
  <c r="CA100" i="1"/>
  <c r="E118" i="1"/>
  <c r="Q118" i="1"/>
  <c r="AC118" i="1"/>
  <c r="AO118" i="1"/>
  <c r="BA118" i="1"/>
  <c r="BM118" i="1"/>
  <c r="BY118" i="1"/>
  <c r="N144" i="1"/>
  <c r="Z144" i="1"/>
  <c r="AL144" i="1"/>
  <c r="AX144" i="1"/>
  <c r="BJ144" i="1"/>
  <c r="BV144" i="1"/>
  <c r="J171" i="1"/>
  <c r="V171" i="1"/>
  <c r="AH171" i="1"/>
  <c r="AT171" i="1"/>
  <c r="BF171" i="1"/>
  <c r="BR171" i="1"/>
  <c r="CD171" i="1"/>
  <c r="CF171" i="1"/>
  <c r="AE197" i="1"/>
  <c r="AQ197" i="1"/>
  <c r="BC197" i="1"/>
  <c r="BO197" i="1"/>
  <c r="CB197" i="1"/>
  <c r="AG197" i="1"/>
  <c r="AS197" i="1"/>
  <c r="BR197" i="1"/>
  <c r="CD197" i="1"/>
  <c r="BH197" i="1"/>
  <c r="BT197" i="1"/>
  <c r="U197" i="1"/>
  <c r="CF191" i="1"/>
  <c r="CF192" i="1" s="1"/>
  <c r="R197" i="1" l="1"/>
  <c r="L197" i="1"/>
  <c r="BZ197" i="1"/>
  <c r="BN197" i="1"/>
  <c r="AP197" i="1"/>
  <c r="AD197" i="1"/>
  <c r="AZ197" i="1"/>
  <c r="F197" i="1"/>
  <c r="BY197" i="1"/>
  <c r="BM197" i="1"/>
  <c r="BX197" i="1"/>
  <c r="BA197" i="1"/>
  <c r="BB197" i="1"/>
  <c r="AO197" i="1"/>
  <c r="CF197" i="1"/>
</calcChain>
</file>

<file path=xl/sharedStrings.xml><?xml version="1.0" encoding="utf-8"?>
<sst xmlns="http://schemas.openxmlformats.org/spreadsheetml/2006/main" count="351" uniqueCount="281">
  <si>
    <t>特 種 用 途 車 体 の 形 状 別 保 有 車 両 数（その１）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</si>
  <si>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数（その３）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</si>
  <si>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数（その５）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</si>
  <si>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（令和 8年 4月末）</t>
    <phoneticPr fontId="3"/>
  </si>
  <si>
    <t xml:space="preserve">      　　 形 状
事 務 所</t>
    <rPh sb="9" eb="10">
      <t>カタチ</t>
    </rPh>
    <rPh sb="11" eb="12">
      <t>ジョウ</t>
    </rPh>
    <rPh sb="14" eb="15">
      <t>コト</t>
    </rPh>
    <rPh sb="16" eb="17">
      <t>ツトム</t>
    </rPh>
    <rPh sb="18" eb="19">
      <t>ショ</t>
    </rPh>
    <phoneticPr fontId="3"/>
  </si>
  <si>
    <t>救急車</t>
  </si>
  <si>
    <t>消防車</t>
  </si>
  <si>
    <t>警察車</t>
  </si>
  <si>
    <t>臓器移植用緊急輸送車</t>
  </si>
  <si>
    <t>保線作業車</t>
  </si>
  <si>
    <t>検察庁車</t>
  </si>
  <si>
    <t>緊急警備車</t>
  </si>
  <si>
    <t>防衛省車</t>
  </si>
  <si>
    <t>電波監視車</t>
  </si>
  <si>
    <t>公共応急作業車</t>
  </si>
  <si>
    <t>護送車</t>
  </si>
  <si>
    <t>血液輸送車</t>
  </si>
  <si>
    <t>交通事故調査用緊急車</t>
  </si>
  <si>
    <t>給水車</t>
  </si>
  <si>
    <t>医療防疫車</t>
  </si>
  <si>
    <t>採血車</t>
  </si>
  <si>
    <t>軌道兼用車</t>
  </si>
  <si>
    <t>図書館車</t>
  </si>
  <si>
    <t>郵便車</t>
  </si>
  <si>
    <t>移動電話車</t>
  </si>
  <si>
    <t>路上試験車</t>
  </si>
  <si>
    <t>教習車</t>
  </si>
  <si>
    <t>霊柩車</t>
  </si>
  <si>
    <t>広報車</t>
  </si>
  <si>
    <t>放送中継車</t>
  </si>
  <si>
    <t>理容・美容車</t>
  </si>
  <si>
    <t>粉粒体運搬車</t>
  </si>
  <si>
    <t>タンク車</t>
  </si>
  <si>
    <t>現金輸送車</t>
  </si>
  <si>
    <t>アスファルト運搬車</t>
  </si>
  <si>
    <t>コンクリートミキサー車</t>
  </si>
  <si>
    <t>冷蔵冷凍車</t>
  </si>
  <si>
    <t>活魚運搬車</t>
  </si>
  <si>
    <t>保温車</t>
  </si>
  <si>
    <t>販売車</t>
  </si>
  <si>
    <t>散水車</t>
  </si>
  <si>
    <t>塵芥車</t>
  </si>
  <si>
    <t>糞尿車</t>
  </si>
  <si>
    <t>ボートトレーラ</t>
  </si>
  <si>
    <t>オートバイトレーラ</t>
  </si>
  <si>
    <t>スノーモービルトレーラ</t>
  </si>
  <si>
    <t>患者輸送車</t>
  </si>
  <si>
    <t>身体障害者輸送車</t>
  </si>
  <si>
    <t>車いす移動車</t>
  </si>
  <si>
    <t>消毒車</t>
  </si>
  <si>
    <t>寝具乾燥車</t>
  </si>
  <si>
    <t>入浴車</t>
  </si>
  <si>
    <t>ボイラー車</t>
  </si>
  <si>
    <t>検査測定車</t>
  </si>
  <si>
    <t>穴掘建柱車</t>
  </si>
  <si>
    <t>ウインチ車</t>
  </si>
  <si>
    <t>クレーン車</t>
  </si>
  <si>
    <t>くい打車</t>
  </si>
  <si>
    <t>コンクリート作業車</t>
  </si>
  <si>
    <t>コンベア車</t>
  </si>
  <si>
    <t>道路作業車</t>
  </si>
  <si>
    <t>梯子車</t>
  </si>
  <si>
    <t>ポンプ車</t>
  </si>
  <si>
    <t>コンプレッサー車</t>
  </si>
  <si>
    <t>農業作業車</t>
  </si>
  <si>
    <t>空港作業車</t>
  </si>
  <si>
    <t>構内作業車</t>
  </si>
  <si>
    <t>工作車</t>
  </si>
  <si>
    <t>工業作業車</t>
  </si>
  <si>
    <t>レッカー車</t>
  </si>
  <si>
    <t>写真撮影車</t>
  </si>
  <si>
    <t>事務室車</t>
  </si>
  <si>
    <t>加工車</t>
  </si>
  <si>
    <t>食堂車</t>
  </si>
  <si>
    <t>清掃車</t>
  </si>
  <si>
    <t>電気作業車</t>
  </si>
  <si>
    <t>電源車</t>
  </si>
  <si>
    <t>照明車</t>
  </si>
  <si>
    <t>架線修理車</t>
  </si>
  <si>
    <t>高所作業車</t>
  </si>
  <si>
    <t>キャンピング車</t>
  </si>
  <si>
    <t>放送宣伝車</t>
  </si>
  <si>
    <t>キャンピングトレーラ</t>
  </si>
  <si>
    <t>その他</t>
  </si>
  <si>
    <t>合　計</t>
    <rPh sb="0" eb="1">
      <t>ゴウ</t>
    </rPh>
    <rPh sb="2" eb="3">
      <t>ケイ</t>
    </rPh>
    <phoneticPr fontId="3"/>
  </si>
  <si>
    <t>札　　　幌</t>
    <rPh sb="0" eb="1">
      <t>サツ</t>
    </rPh>
    <rPh sb="4" eb="5">
      <t>ホロ</t>
    </rPh>
    <phoneticPr fontId="3"/>
  </si>
  <si>
    <t>函　　　館</t>
    <rPh sb="0" eb="1">
      <t>ハコ</t>
    </rPh>
    <rPh sb="4" eb="5">
      <t>カン</t>
    </rPh>
    <phoneticPr fontId="3"/>
  </si>
  <si>
    <t>旭　　　川</t>
    <rPh sb="0" eb="1">
      <t>アサヒ</t>
    </rPh>
    <rPh sb="4" eb="5">
      <t>カワ</t>
    </rPh>
    <phoneticPr fontId="3"/>
  </si>
  <si>
    <t>室蘭</t>
    <rPh sb="0" eb="1">
      <t>シツ</t>
    </rPh>
    <rPh sb="1" eb="2">
      <t>ラン</t>
    </rPh>
    <phoneticPr fontId="3"/>
  </si>
  <si>
    <t>室　蘭</t>
    <rPh sb="0" eb="1">
      <t>シツ</t>
    </rPh>
    <rPh sb="2" eb="3">
      <t>ラン</t>
    </rPh>
    <phoneticPr fontId="3"/>
  </si>
  <si>
    <t>苫小牧</t>
    <rPh sb="0" eb="3">
      <t>トマコマイ</t>
    </rPh>
    <phoneticPr fontId="3"/>
  </si>
  <si>
    <t>計</t>
    <rPh sb="0" eb="1">
      <t>ケイ</t>
    </rPh>
    <phoneticPr fontId="3"/>
  </si>
  <si>
    <t>釧路</t>
    <rPh sb="0" eb="1">
      <t>ウデワ</t>
    </rPh>
    <rPh sb="1" eb="2">
      <t>ミチ</t>
    </rPh>
    <phoneticPr fontId="3"/>
  </si>
  <si>
    <t>釧　路</t>
    <rPh sb="0" eb="1">
      <t>ウデワ</t>
    </rPh>
    <rPh sb="2" eb="3">
      <t>ミチ</t>
    </rPh>
    <phoneticPr fontId="3"/>
  </si>
  <si>
    <t>知　床</t>
    <rPh sb="0" eb="1">
      <t>チ</t>
    </rPh>
    <rPh sb="2" eb="3">
      <t>ユカ</t>
    </rPh>
    <phoneticPr fontId="3"/>
  </si>
  <si>
    <t>帯広</t>
    <rPh sb="0" eb="1">
      <t>ヒロ</t>
    </rPh>
    <phoneticPr fontId="3"/>
  </si>
  <si>
    <t>帯　広</t>
    <rPh sb="0" eb="1">
      <t>オビ</t>
    </rPh>
    <rPh sb="2" eb="3">
      <t>ヒロ</t>
    </rPh>
    <phoneticPr fontId="3"/>
  </si>
  <si>
    <t>十　勝</t>
    <rPh sb="0" eb="1">
      <t>ジュッ</t>
    </rPh>
    <rPh sb="2" eb="3">
      <t>カツ</t>
    </rPh>
    <phoneticPr fontId="3"/>
  </si>
  <si>
    <t>北見</t>
    <rPh sb="0" eb="1">
      <t>キタ</t>
    </rPh>
    <rPh sb="1" eb="2">
      <t>ミ</t>
    </rPh>
    <phoneticPr fontId="3"/>
  </si>
  <si>
    <t>北　見</t>
    <rPh sb="0" eb="1">
      <t>キタ</t>
    </rPh>
    <rPh sb="2" eb="3">
      <t>ミ</t>
    </rPh>
    <phoneticPr fontId="3"/>
  </si>
  <si>
    <t>小　　　計</t>
    <rPh sb="0" eb="1">
      <t>ショウ</t>
    </rPh>
    <rPh sb="4" eb="5">
      <t>ケイ</t>
    </rPh>
    <phoneticPr fontId="3"/>
  </si>
  <si>
    <t>宮　　　　城</t>
    <rPh sb="0" eb="1">
      <t>ミヤ</t>
    </rPh>
    <rPh sb="5" eb="6">
      <t>シロ</t>
    </rPh>
    <phoneticPr fontId="3"/>
  </si>
  <si>
    <t>青森</t>
    <rPh sb="0" eb="2">
      <t>アオモリ</t>
    </rPh>
    <phoneticPr fontId="3"/>
  </si>
  <si>
    <t>青森</t>
    <rPh sb="0" eb="1">
      <t>アオ</t>
    </rPh>
    <rPh sb="1" eb="2">
      <t>モリ</t>
    </rPh>
    <phoneticPr fontId="3"/>
  </si>
  <si>
    <t>青　森</t>
    <rPh sb="0" eb="1">
      <t>アオ</t>
    </rPh>
    <rPh sb="2" eb="3">
      <t>モリ</t>
    </rPh>
    <phoneticPr fontId="3"/>
  </si>
  <si>
    <t>弘　前</t>
    <rPh sb="0" eb="1">
      <t>ヒロシ</t>
    </rPh>
    <rPh sb="2" eb="3">
      <t>マエ</t>
    </rPh>
    <phoneticPr fontId="3"/>
  </si>
  <si>
    <t>八　戸</t>
    <rPh sb="0" eb="1">
      <t>ハチ</t>
    </rPh>
    <rPh sb="2" eb="3">
      <t>ト</t>
    </rPh>
    <phoneticPr fontId="3"/>
  </si>
  <si>
    <t>岩手</t>
    <rPh sb="0" eb="2">
      <t>イワテ</t>
    </rPh>
    <phoneticPr fontId="3"/>
  </si>
  <si>
    <t>岩　手</t>
    <rPh sb="0" eb="1">
      <t>イワ</t>
    </rPh>
    <rPh sb="2" eb="3">
      <t>テ</t>
    </rPh>
    <phoneticPr fontId="3"/>
  </si>
  <si>
    <t>盛　岡</t>
    <rPh sb="0" eb="1">
      <t>モリ</t>
    </rPh>
    <rPh sb="2" eb="3">
      <t>オカ</t>
    </rPh>
    <phoneticPr fontId="3"/>
  </si>
  <si>
    <t>平　泉</t>
    <rPh sb="0" eb="1">
      <t>ヒラ</t>
    </rPh>
    <rPh sb="2" eb="3">
      <t>イズミ</t>
    </rPh>
    <phoneticPr fontId="3"/>
  </si>
  <si>
    <t>宮城</t>
    <rPh sb="0" eb="2">
      <t>ミヤギ</t>
    </rPh>
    <phoneticPr fontId="3"/>
  </si>
  <si>
    <t>宮　城</t>
    <rPh sb="0" eb="1">
      <t>ミヤ</t>
    </rPh>
    <rPh sb="2" eb="3">
      <t>シロ</t>
    </rPh>
    <phoneticPr fontId="3"/>
  </si>
  <si>
    <t>仙　台</t>
    <rPh sb="0" eb="1">
      <t>ヤマト</t>
    </rPh>
    <rPh sb="2" eb="3">
      <t>ダイ</t>
    </rPh>
    <phoneticPr fontId="3"/>
  </si>
  <si>
    <t>秋　　　田</t>
    <rPh sb="0" eb="1">
      <t>アキ</t>
    </rPh>
    <rPh sb="4" eb="5">
      <t>タ</t>
    </rPh>
    <phoneticPr fontId="3"/>
  </si>
  <si>
    <t>山形</t>
    <rPh sb="0" eb="2">
      <t>ヤマガタ</t>
    </rPh>
    <phoneticPr fontId="3"/>
  </si>
  <si>
    <t>山　形</t>
    <rPh sb="0" eb="1">
      <t>ヤマ</t>
    </rPh>
    <rPh sb="2" eb="3">
      <t>カタチ</t>
    </rPh>
    <phoneticPr fontId="3"/>
  </si>
  <si>
    <t>庄　内</t>
    <rPh sb="0" eb="1">
      <t>ショウ</t>
    </rPh>
    <rPh sb="2" eb="3">
      <t>ウチ</t>
    </rPh>
    <phoneticPr fontId="3"/>
  </si>
  <si>
    <t>福　島</t>
    <rPh sb="0" eb="1">
      <t>フク</t>
    </rPh>
    <rPh sb="2" eb="3">
      <t>シマ</t>
    </rPh>
    <phoneticPr fontId="3"/>
  </si>
  <si>
    <t>会　津</t>
    <rPh sb="0" eb="1">
      <t>カイ</t>
    </rPh>
    <rPh sb="2" eb="3">
      <t>ツ</t>
    </rPh>
    <phoneticPr fontId="3"/>
  </si>
  <si>
    <t>郡　山</t>
    <rPh sb="0" eb="1">
      <t>グン</t>
    </rPh>
    <rPh sb="2" eb="3">
      <t>ヤマ</t>
    </rPh>
    <phoneticPr fontId="3"/>
  </si>
  <si>
    <t>白　河</t>
    <rPh sb="0" eb="1">
      <t>シロ</t>
    </rPh>
    <rPh sb="2" eb="3">
      <t>カワ</t>
    </rPh>
    <phoneticPr fontId="3"/>
  </si>
  <si>
    <t>いわき</t>
    <phoneticPr fontId="3"/>
  </si>
  <si>
    <t>東　　　　　　　　　京</t>
    <rPh sb="0" eb="1">
      <t>ヒガシ</t>
    </rPh>
    <rPh sb="10" eb="11">
      <t>キョウ</t>
    </rPh>
    <phoneticPr fontId="3"/>
  </si>
  <si>
    <t>茨城</t>
    <rPh sb="0" eb="2">
      <t>イバラギ</t>
    </rPh>
    <phoneticPr fontId="3"/>
  </si>
  <si>
    <t>水　戸</t>
    <rPh sb="0" eb="1">
      <t>ミズ</t>
    </rPh>
    <rPh sb="2" eb="3">
      <t>ト</t>
    </rPh>
    <phoneticPr fontId="3"/>
  </si>
  <si>
    <t>土浦</t>
    <rPh sb="0" eb="1">
      <t>ツチ</t>
    </rPh>
    <rPh sb="1" eb="2">
      <t>ウラ</t>
    </rPh>
    <phoneticPr fontId="3"/>
  </si>
  <si>
    <t>土　浦</t>
    <rPh sb="0" eb="1">
      <t>ツチ</t>
    </rPh>
    <rPh sb="2" eb="3">
      <t>ウラ</t>
    </rPh>
    <phoneticPr fontId="3"/>
  </si>
  <si>
    <t>つくば</t>
    <phoneticPr fontId="3"/>
  </si>
  <si>
    <t>栃　木</t>
    <rPh sb="0" eb="1">
      <t>トチ</t>
    </rPh>
    <rPh sb="2" eb="3">
      <t>キ</t>
    </rPh>
    <phoneticPr fontId="3"/>
  </si>
  <si>
    <t>宇都宮</t>
    <rPh sb="0" eb="3">
      <t>ウツノミヤ</t>
    </rPh>
    <phoneticPr fontId="3"/>
  </si>
  <si>
    <t>那　須</t>
    <rPh sb="0" eb="1">
      <t>トモ</t>
    </rPh>
    <rPh sb="2" eb="3">
      <t>ス</t>
    </rPh>
    <phoneticPr fontId="3"/>
  </si>
  <si>
    <t>日　光</t>
    <rPh sb="0" eb="1">
      <t>ヒ</t>
    </rPh>
    <rPh sb="2" eb="3">
      <t>ヒカリ</t>
    </rPh>
    <phoneticPr fontId="3"/>
  </si>
  <si>
    <t>とちぎ</t>
    <phoneticPr fontId="3"/>
  </si>
  <si>
    <t>群馬</t>
    <rPh sb="0" eb="2">
      <t>グンマ</t>
    </rPh>
    <phoneticPr fontId="3"/>
  </si>
  <si>
    <t>群　馬</t>
    <rPh sb="0" eb="1">
      <t>グン</t>
    </rPh>
    <rPh sb="2" eb="3">
      <t>ウマ</t>
    </rPh>
    <phoneticPr fontId="3"/>
  </si>
  <si>
    <t>高　崎</t>
    <rPh sb="0" eb="1">
      <t>タカ</t>
    </rPh>
    <rPh sb="2" eb="3">
      <t>サキ</t>
    </rPh>
    <phoneticPr fontId="3"/>
  </si>
  <si>
    <t>前　橋</t>
    <rPh sb="0" eb="1">
      <t>マエ</t>
    </rPh>
    <rPh sb="2" eb="3">
      <t>ハシ</t>
    </rPh>
    <phoneticPr fontId="3"/>
  </si>
  <si>
    <t>埼　玉</t>
    <rPh sb="0" eb="1">
      <t>サキ</t>
    </rPh>
    <rPh sb="2" eb="3">
      <t>タマ</t>
    </rPh>
    <phoneticPr fontId="3"/>
  </si>
  <si>
    <t>埼玉</t>
    <rPh sb="0" eb="2">
      <t>サイタマ</t>
    </rPh>
    <phoneticPr fontId="3"/>
  </si>
  <si>
    <t>大　宮</t>
    <rPh sb="0" eb="1">
      <t>ダイ</t>
    </rPh>
    <rPh sb="2" eb="3">
      <t>ミヤ</t>
    </rPh>
    <phoneticPr fontId="3"/>
  </si>
  <si>
    <t>川　口</t>
    <rPh sb="0" eb="1">
      <t>カワ</t>
    </rPh>
    <rPh sb="2" eb="3">
      <t>クチ</t>
    </rPh>
    <phoneticPr fontId="3"/>
  </si>
  <si>
    <t>春日部</t>
    <rPh sb="0" eb="3">
      <t>カスカベ</t>
    </rPh>
    <phoneticPr fontId="3"/>
  </si>
  <si>
    <t>越　谷</t>
    <rPh sb="0" eb="1">
      <t>コシ</t>
    </rPh>
    <rPh sb="2" eb="3">
      <t>タニ</t>
    </rPh>
    <phoneticPr fontId="3"/>
  </si>
  <si>
    <t>所沢</t>
    <rPh sb="0" eb="1">
      <t>トコロ</t>
    </rPh>
    <rPh sb="1" eb="2">
      <t>サワ</t>
    </rPh>
    <phoneticPr fontId="3"/>
  </si>
  <si>
    <t>所　沢</t>
    <rPh sb="0" eb="1">
      <t>トコロ</t>
    </rPh>
    <rPh sb="2" eb="3">
      <t>サワ</t>
    </rPh>
    <phoneticPr fontId="3"/>
  </si>
  <si>
    <t>川　越</t>
    <rPh sb="0" eb="1">
      <t>カワ</t>
    </rPh>
    <rPh sb="2" eb="3">
      <t>コシ</t>
    </rPh>
    <phoneticPr fontId="3"/>
  </si>
  <si>
    <t>熊　谷</t>
    <rPh sb="0" eb="1">
      <t>クマ</t>
    </rPh>
    <rPh sb="2" eb="3">
      <t>タニ</t>
    </rPh>
    <phoneticPr fontId="3"/>
  </si>
  <si>
    <t>千　葉</t>
    <rPh sb="0" eb="1">
      <t>セン</t>
    </rPh>
    <rPh sb="2" eb="3">
      <t>ハ</t>
    </rPh>
    <phoneticPr fontId="3"/>
  </si>
  <si>
    <t>千葉</t>
    <rPh sb="0" eb="2">
      <t>チバ</t>
    </rPh>
    <phoneticPr fontId="3"/>
  </si>
  <si>
    <t>成　田</t>
    <rPh sb="0" eb="1">
      <t>ナル</t>
    </rPh>
    <rPh sb="2" eb="3">
      <t>タ</t>
    </rPh>
    <phoneticPr fontId="3"/>
  </si>
  <si>
    <t>習志野</t>
    <rPh sb="0" eb="3">
      <t>ナラシノ</t>
    </rPh>
    <phoneticPr fontId="3"/>
  </si>
  <si>
    <t>市　川</t>
    <rPh sb="0" eb="1">
      <t>シ</t>
    </rPh>
    <rPh sb="2" eb="3">
      <t>カワ</t>
    </rPh>
    <phoneticPr fontId="3"/>
  </si>
  <si>
    <t>船　橋</t>
    <rPh sb="0" eb="1">
      <t>フネ</t>
    </rPh>
    <rPh sb="2" eb="3">
      <t>ハシ</t>
    </rPh>
    <phoneticPr fontId="3"/>
  </si>
  <si>
    <t>袖ヶ浦</t>
    <rPh sb="0" eb="3">
      <t>ソデガウラ</t>
    </rPh>
    <phoneticPr fontId="3"/>
  </si>
  <si>
    <t>市　原</t>
    <rPh sb="0" eb="1">
      <t>シ</t>
    </rPh>
    <rPh sb="2" eb="3">
      <t>ハラ</t>
    </rPh>
    <phoneticPr fontId="3"/>
  </si>
  <si>
    <t>野　田</t>
    <rPh sb="0" eb="1">
      <t>ノ</t>
    </rPh>
    <rPh sb="2" eb="3">
      <t>タ</t>
    </rPh>
    <phoneticPr fontId="3"/>
  </si>
  <si>
    <t>柏</t>
    <rPh sb="0" eb="1">
      <t>カシワ</t>
    </rPh>
    <phoneticPr fontId="3"/>
  </si>
  <si>
    <t>松　戸</t>
    <rPh sb="0" eb="1">
      <t>マツ</t>
    </rPh>
    <rPh sb="2" eb="3">
      <t>ト</t>
    </rPh>
    <phoneticPr fontId="3"/>
  </si>
  <si>
    <t>東　京</t>
    <rPh sb="0" eb="1">
      <t>ヒガシ</t>
    </rPh>
    <rPh sb="2" eb="3">
      <t>キョウ</t>
    </rPh>
    <phoneticPr fontId="3"/>
  </si>
  <si>
    <t>東京</t>
    <rPh sb="0" eb="2">
      <t>トウキョウ</t>
    </rPh>
    <phoneticPr fontId="3"/>
  </si>
  <si>
    <t>品　川</t>
    <rPh sb="0" eb="1">
      <t>ヒン</t>
    </rPh>
    <rPh sb="2" eb="3">
      <t>カワ</t>
    </rPh>
    <phoneticPr fontId="3"/>
  </si>
  <si>
    <t>世田谷</t>
    <rPh sb="0" eb="3">
      <t>セタガヤ</t>
    </rPh>
    <phoneticPr fontId="3"/>
  </si>
  <si>
    <t>練　馬</t>
    <rPh sb="0" eb="1">
      <t>ネリ</t>
    </rPh>
    <rPh sb="2" eb="3">
      <t>ウマ</t>
    </rPh>
    <phoneticPr fontId="3"/>
  </si>
  <si>
    <t>杉　並</t>
    <rPh sb="0" eb="1">
      <t>スギ</t>
    </rPh>
    <rPh sb="2" eb="3">
      <t>ナミ</t>
    </rPh>
    <phoneticPr fontId="3"/>
  </si>
  <si>
    <t>板　橋</t>
    <rPh sb="0" eb="1">
      <t>イタ</t>
    </rPh>
    <rPh sb="2" eb="3">
      <t>ハシ</t>
    </rPh>
    <phoneticPr fontId="3"/>
  </si>
  <si>
    <t>足　立</t>
    <rPh sb="0" eb="1">
      <t>アシ</t>
    </rPh>
    <rPh sb="2" eb="3">
      <t>タテ</t>
    </rPh>
    <phoneticPr fontId="3"/>
  </si>
  <si>
    <t>江　東</t>
    <rPh sb="0" eb="1">
      <t>エ</t>
    </rPh>
    <rPh sb="2" eb="3">
      <t>ヒガシ</t>
    </rPh>
    <phoneticPr fontId="3"/>
  </si>
  <si>
    <t>葛　飾</t>
    <rPh sb="0" eb="1">
      <t>クズ</t>
    </rPh>
    <rPh sb="2" eb="3">
      <t>カザリ</t>
    </rPh>
    <phoneticPr fontId="3"/>
  </si>
  <si>
    <t>江戸川</t>
    <rPh sb="0" eb="3">
      <t>エドガワ</t>
    </rPh>
    <phoneticPr fontId="3"/>
  </si>
  <si>
    <t>八王子</t>
    <rPh sb="0" eb="3">
      <t>ハチオウジ</t>
    </rPh>
    <phoneticPr fontId="3"/>
  </si>
  <si>
    <t>多　摩</t>
    <rPh sb="0" eb="1">
      <t>タ</t>
    </rPh>
    <rPh sb="2" eb="3">
      <t>マ</t>
    </rPh>
    <phoneticPr fontId="3"/>
  </si>
  <si>
    <t>神奈川</t>
    <rPh sb="0" eb="1">
      <t>カミ</t>
    </rPh>
    <rPh sb="1" eb="2">
      <t>ナ</t>
    </rPh>
    <rPh sb="2" eb="3">
      <t>カワ</t>
    </rPh>
    <phoneticPr fontId="3"/>
  </si>
  <si>
    <t>神奈川</t>
    <rPh sb="0" eb="3">
      <t>カナガワ</t>
    </rPh>
    <phoneticPr fontId="3"/>
  </si>
  <si>
    <t>横　浜</t>
    <rPh sb="0" eb="1">
      <t>ヨコ</t>
    </rPh>
    <rPh sb="2" eb="3">
      <t>ハマ</t>
    </rPh>
    <phoneticPr fontId="3"/>
  </si>
  <si>
    <t>川　崎</t>
    <rPh sb="0" eb="1">
      <t>カワ</t>
    </rPh>
    <rPh sb="2" eb="3">
      <t>ザキ</t>
    </rPh>
    <phoneticPr fontId="3"/>
  </si>
  <si>
    <t>湘　南</t>
    <rPh sb="0" eb="1">
      <t>ショウ</t>
    </rPh>
    <rPh sb="2" eb="3">
      <t>ミナミ</t>
    </rPh>
    <phoneticPr fontId="3"/>
  </si>
  <si>
    <t>相　模</t>
    <rPh sb="0" eb="1">
      <t>ソウ</t>
    </rPh>
    <rPh sb="2" eb="3">
      <t>ノット</t>
    </rPh>
    <phoneticPr fontId="3"/>
  </si>
  <si>
    <t>山梨</t>
    <rPh sb="0" eb="2">
      <t>ヤマナシ</t>
    </rPh>
    <phoneticPr fontId="3"/>
  </si>
  <si>
    <t>山　梨</t>
    <rPh sb="0" eb="1">
      <t>ヤマ</t>
    </rPh>
    <rPh sb="2" eb="3">
      <t>ナシ</t>
    </rPh>
    <phoneticPr fontId="3"/>
  </si>
  <si>
    <t>富士山</t>
    <rPh sb="0" eb="2">
      <t>フジ</t>
    </rPh>
    <rPh sb="2" eb="3">
      <t>サン</t>
    </rPh>
    <phoneticPr fontId="3"/>
  </si>
  <si>
    <t>特 種 用 途 車 体 の 形 状 別 保 有 車 両 数（その２）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</si>
  <si>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数（その４）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</si>
  <si>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数（その６）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</si>
  <si>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新　　　潟</t>
    <rPh sb="0" eb="1">
      <t>シン</t>
    </rPh>
    <rPh sb="4" eb="5">
      <t>カタ</t>
    </rPh>
    <phoneticPr fontId="3"/>
  </si>
  <si>
    <t>新潟</t>
    <rPh sb="0" eb="2">
      <t>ニイガタ</t>
    </rPh>
    <phoneticPr fontId="3"/>
  </si>
  <si>
    <t>新　潟</t>
    <rPh sb="0" eb="1">
      <t>シン</t>
    </rPh>
    <rPh sb="2" eb="3">
      <t>カタ</t>
    </rPh>
    <phoneticPr fontId="3"/>
  </si>
  <si>
    <t>長岡</t>
    <rPh sb="0" eb="1">
      <t>チョウ</t>
    </rPh>
    <rPh sb="1" eb="2">
      <t>オカ</t>
    </rPh>
    <phoneticPr fontId="3"/>
  </si>
  <si>
    <t>長　岡</t>
    <rPh sb="0" eb="1">
      <t>チョウ</t>
    </rPh>
    <rPh sb="2" eb="3">
      <t>オカ</t>
    </rPh>
    <phoneticPr fontId="3"/>
  </si>
  <si>
    <t>上　越</t>
    <rPh sb="0" eb="1">
      <t>ウエ</t>
    </rPh>
    <rPh sb="2" eb="3">
      <t>コシ</t>
    </rPh>
    <phoneticPr fontId="3"/>
  </si>
  <si>
    <t>富　　　山</t>
    <rPh sb="0" eb="1">
      <t>トミ</t>
    </rPh>
    <rPh sb="4" eb="5">
      <t>ヤマ</t>
    </rPh>
    <phoneticPr fontId="3"/>
  </si>
  <si>
    <t>石川</t>
    <rPh sb="0" eb="2">
      <t>イシカワ</t>
    </rPh>
    <phoneticPr fontId="3"/>
  </si>
  <si>
    <t>石　川</t>
    <rPh sb="0" eb="1">
      <t>イシ</t>
    </rPh>
    <rPh sb="2" eb="3">
      <t>カワ</t>
    </rPh>
    <phoneticPr fontId="3"/>
  </si>
  <si>
    <t>金　沢</t>
    <rPh sb="0" eb="1">
      <t>キン</t>
    </rPh>
    <rPh sb="2" eb="3">
      <t>サワ</t>
    </rPh>
    <phoneticPr fontId="3"/>
  </si>
  <si>
    <t>長　野</t>
    <rPh sb="0" eb="1">
      <t>チョウ</t>
    </rPh>
    <rPh sb="2" eb="3">
      <t>ノ</t>
    </rPh>
    <phoneticPr fontId="3"/>
  </si>
  <si>
    <t>松　本</t>
    <rPh sb="0" eb="1">
      <t>マツ</t>
    </rPh>
    <rPh sb="2" eb="3">
      <t>ホン</t>
    </rPh>
    <phoneticPr fontId="3"/>
  </si>
  <si>
    <t>諏　訪</t>
    <rPh sb="0" eb="1">
      <t>ハカ</t>
    </rPh>
    <rPh sb="2" eb="3">
      <t>オトズ</t>
    </rPh>
    <phoneticPr fontId="3"/>
  </si>
  <si>
    <t>安曇野</t>
    <rPh sb="0" eb="3">
      <t>アズミノ</t>
    </rPh>
    <phoneticPr fontId="3"/>
  </si>
  <si>
    <t>南信州</t>
    <rPh sb="0" eb="1">
      <t>ミナミ</t>
    </rPh>
    <rPh sb="1" eb="3">
      <t>シンシュウ</t>
    </rPh>
    <phoneticPr fontId="3"/>
  </si>
  <si>
    <t>愛　　　　　知</t>
    <rPh sb="0" eb="1">
      <t>アイ</t>
    </rPh>
    <rPh sb="6" eb="7">
      <t>チ</t>
    </rPh>
    <phoneticPr fontId="3"/>
  </si>
  <si>
    <t>福　　　井</t>
    <rPh sb="0" eb="1">
      <t>フク</t>
    </rPh>
    <rPh sb="4" eb="5">
      <t>イ</t>
    </rPh>
    <phoneticPr fontId="3"/>
  </si>
  <si>
    <t>岐阜</t>
    <rPh sb="0" eb="2">
      <t>ギフ</t>
    </rPh>
    <phoneticPr fontId="3"/>
  </si>
  <si>
    <t>岐　阜</t>
    <rPh sb="0" eb="1">
      <t>チマタ</t>
    </rPh>
    <rPh sb="2" eb="3">
      <t>オカ</t>
    </rPh>
    <phoneticPr fontId="3"/>
  </si>
  <si>
    <t>飛　騨</t>
    <rPh sb="0" eb="1">
      <t>ヒ</t>
    </rPh>
    <rPh sb="2" eb="3">
      <t>ダ</t>
    </rPh>
    <phoneticPr fontId="3"/>
  </si>
  <si>
    <t>静　岡</t>
    <rPh sb="0" eb="1">
      <t>セイ</t>
    </rPh>
    <rPh sb="2" eb="3">
      <t>オカ</t>
    </rPh>
    <phoneticPr fontId="3"/>
  </si>
  <si>
    <t>浜　松</t>
    <rPh sb="0" eb="1">
      <t>ハマ</t>
    </rPh>
    <rPh sb="2" eb="3">
      <t>マツ</t>
    </rPh>
    <phoneticPr fontId="3"/>
  </si>
  <si>
    <t>沼　津</t>
    <rPh sb="0" eb="1">
      <t>ヌマ</t>
    </rPh>
    <rPh sb="2" eb="3">
      <t>ツ</t>
    </rPh>
    <phoneticPr fontId="3"/>
  </si>
  <si>
    <t>伊　豆</t>
    <rPh sb="0" eb="1">
      <t>イ</t>
    </rPh>
    <rPh sb="2" eb="3">
      <t>マメ</t>
    </rPh>
    <phoneticPr fontId="3"/>
  </si>
  <si>
    <t>愛　知</t>
    <rPh sb="0" eb="1">
      <t>アイ</t>
    </rPh>
    <rPh sb="2" eb="3">
      <t>チ</t>
    </rPh>
    <phoneticPr fontId="3"/>
  </si>
  <si>
    <t>名古屋</t>
    <rPh sb="0" eb="3">
      <t>ナゴヤ</t>
    </rPh>
    <phoneticPr fontId="3"/>
  </si>
  <si>
    <t>豊　橋</t>
    <rPh sb="0" eb="1">
      <t>ユタカ</t>
    </rPh>
    <rPh sb="2" eb="3">
      <t>ハシ</t>
    </rPh>
    <phoneticPr fontId="3"/>
  </si>
  <si>
    <t>三　河</t>
    <rPh sb="0" eb="1">
      <t>３</t>
    </rPh>
    <rPh sb="2" eb="3">
      <t>カワ</t>
    </rPh>
    <phoneticPr fontId="3"/>
  </si>
  <si>
    <t>岡　崎</t>
    <rPh sb="0" eb="1">
      <t>オカ</t>
    </rPh>
    <rPh sb="2" eb="3">
      <t>サキ</t>
    </rPh>
    <phoneticPr fontId="3"/>
  </si>
  <si>
    <t>豊　田</t>
    <rPh sb="0" eb="1">
      <t>トヨ</t>
    </rPh>
    <rPh sb="2" eb="3">
      <t>タ</t>
    </rPh>
    <phoneticPr fontId="3"/>
  </si>
  <si>
    <t>小 牧</t>
    <rPh sb="0" eb="1">
      <t>ショウ</t>
    </rPh>
    <rPh sb="2" eb="3">
      <t>マキ</t>
    </rPh>
    <phoneticPr fontId="3"/>
  </si>
  <si>
    <t>尾張小牧</t>
    <rPh sb="0" eb="2">
      <t>オワリ</t>
    </rPh>
    <rPh sb="2" eb="4">
      <t>コマキ</t>
    </rPh>
    <phoneticPr fontId="3"/>
  </si>
  <si>
    <t>一　宮</t>
    <rPh sb="0" eb="1">
      <t>１</t>
    </rPh>
    <rPh sb="2" eb="3">
      <t>ミヤ</t>
    </rPh>
    <phoneticPr fontId="3"/>
  </si>
  <si>
    <t>春日井</t>
    <rPh sb="0" eb="3">
      <t>カスガイ</t>
    </rPh>
    <phoneticPr fontId="3"/>
  </si>
  <si>
    <t>三　重</t>
    <rPh sb="0" eb="1">
      <t>サン</t>
    </rPh>
    <rPh sb="2" eb="3">
      <t>ジュウ</t>
    </rPh>
    <phoneticPr fontId="3"/>
  </si>
  <si>
    <t>三　重</t>
    <rPh sb="0" eb="1">
      <t>３</t>
    </rPh>
    <rPh sb="2" eb="3">
      <t>ジュウ</t>
    </rPh>
    <phoneticPr fontId="3"/>
  </si>
  <si>
    <t>鈴　鹿</t>
    <rPh sb="0" eb="1">
      <t>スズ</t>
    </rPh>
    <rPh sb="2" eb="3">
      <t>シカ</t>
    </rPh>
    <phoneticPr fontId="3"/>
  </si>
  <si>
    <t>伊勢志摩</t>
    <rPh sb="0" eb="4">
      <t>イセシマ</t>
    </rPh>
    <phoneticPr fontId="3"/>
  </si>
  <si>
    <t>四日市</t>
    <rPh sb="0" eb="3">
      <t>ヨッカイチ</t>
    </rPh>
    <phoneticPr fontId="3"/>
  </si>
  <si>
    <t>大　　　阪</t>
    <rPh sb="0" eb="1">
      <t>ダイ</t>
    </rPh>
    <rPh sb="4" eb="5">
      <t>サカ</t>
    </rPh>
    <phoneticPr fontId="3"/>
  </si>
  <si>
    <t>滋　　　賀</t>
    <rPh sb="0" eb="1">
      <t>シゲル</t>
    </rPh>
    <rPh sb="4" eb="5">
      <t>ガ</t>
    </rPh>
    <phoneticPr fontId="3"/>
  </si>
  <si>
    <t>京　  　都</t>
    <rPh sb="0" eb="1">
      <t>キョウ</t>
    </rPh>
    <rPh sb="5" eb="6">
      <t>ミヤコ</t>
    </rPh>
    <phoneticPr fontId="3"/>
  </si>
  <si>
    <t>大　阪</t>
    <rPh sb="0" eb="1">
      <t>ダイ</t>
    </rPh>
    <rPh sb="2" eb="3">
      <t>サカ</t>
    </rPh>
    <phoneticPr fontId="3"/>
  </si>
  <si>
    <t>なにわ</t>
    <phoneticPr fontId="3"/>
  </si>
  <si>
    <t>和泉</t>
    <rPh sb="0" eb="1">
      <t>ワ</t>
    </rPh>
    <rPh sb="1" eb="2">
      <t>イズミ</t>
    </rPh>
    <phoneticPr fontId="3"/>
  </si>
  <si>
    <t>和　泉</t>
    <rPh sb="0" eb="1">
      <t>ワ</t>
    </rPh>
    <rPh sb="2" eb="3">
      <t>イズミ</t>
    </rPh>
    <phoneticPr fontId="3"/>
  </si>
  <si>
    <t>堺</t>
    <rPh sb="0" eb="1">
      <t>サカイ</t>
    </rPh>
    <phoneticPr fontId="3"/>
  </si>
  <si>
    <t>奈良</t>
    <rPh sb="0" eb="1">
      <t>ナ</t>
    </rPh>
    <rPh sb="1" eb="2">
      <t>リョウ</t>
    </rPh>
    <phoneticPr fontId="3"/>
  </si>
  <si>
    <t>奈　良</t>
    <rPh sb="0" eb="1">
      <t>ナ</t>
    </rPh>
    <rPh sb="2" eb="3">
      <t>リョウ</t>
    </rPh>
    <phoneticPr fontId="3"/>
  </si>
  <si>
    <t>飛　鳥</t>
    <rPh sb="0" eb="1">
      <t>トビ</t>
    </rPh>
    <rPh sb="2" eb="3">
      <t>トリ</t>
    </rPh>
    <phoneticPr fontId="3"/>
  </si>
  <si>
    <t>和　歌　山</t>
    <rPh sb="0" eb="1">
      <t>ワ</t>
    </rPh>
    <rPh sb="2" eb="3">
      <t>ウタ</t>
    </rPh>
    <rPh sb="4" eb="5">
      <t>ヤマ</t>
    </rPh>
    <phoneticPr fontId="3"/>
  </si>
  <si>
    <t>兵庫</t>
    <rPh sb="0" eb="2">
      <t>ヒョウゴ</t>
    </rPh>
    <phoneticPr fontId="3"/>
  </si>
  <si>
    <t>兵　庫</t>
    <rPh sb="0" eb="1">
      <t>ヘイ</t>
    </rPh>
    <rPh sb="2" eb="3">
      <t>コ</t>
    </rPh>
    <phoneticPr fontId="3"/>
  </si>
  <si>
    <t>姫　路</t>
    <rPh sb="0" eb="1">
      <t>ヒメ</t>
    </rPh>
    <rPh sb="2" eb="3">
      <t>ミチ</t>
    </rPh>
    <phoneticPr fontId="3"/>
  </si>
  <si>
    <t>広　　　島</t>
    <rPh sb="0" eb="1">
      <t>ヒロ</t>
    </rPh>
    <rPh sb="4" eb="5">
      <t>シマ</t>
    </rPh>
    <phoneticPr fontId="3"/>
  </si>
  <si>
    <t>鳥　　　取</t>
    <rPh sb="0" eb="1">
      <t>トリ</t>
    </rPh>
    <rPh sb="4" eb="5">
      <t>トリ</t>
    </rPh>
    <phoneticPr fontId="3"/>
  </si>
  <si>
    <t>島根</t>
    <rPh sb="0" eb="1">
      <t>シマ</t>
    </rPh>
    <rPh sb="1" eb="2">
      <t>ネ</t>
    </rPh>
    <phoneticPr fontId="3"/>
  </si>
  <si>
    <t>島　根</t>
    <rPh sb="0" eb="1">
      <t>シマ</t>
    </rPh>
    <rPh sb="2" eb="3">
      <t>ネ</t>
    </rPh>
    <phoneticPr fontId="3"/>
  </si>
  <si>
    <t>出　雲</t>
    <rPh sb="0" eb="1">
      <t>デ</t>
    </rPh>
    <rPh sb="2" eb="3">
      <t>クモ</t>
    </rPh>
    <phoneticPr fontId="3"/>
  </si>
  <si>
    <t>岡山</t>
    <rPh sb="0" eb="2">
      <t>オカヤマ</t>
    </rPh>
    <phoneticPr fontId="3"/>
  </si>
  <si>
    <t>岡　山</t>
    <rPh sb="0" eb="1">
      <t>オカ</t>
    </rPh>
    <rPh sb="2" eb="3">
      <t>ヤマ</t>
    </rPh>
    <phoneticPr fontId="3"/>
  </si>
  <si>
    <t>倉　敷</t>
    <rPh sb="0" eb="1">
      <t>クラ</t>
    </rPh>
    <rPh sb="2" eb="3">
      <t>シキ</t>
    </rPh>
    <phoneticPr fontId="3"/>
  </si>
  <si>
    <t>広島</t>
    <rPh sb="0" eb="2">
      <t>ヒロシマ</t>
    </rPh>
    <phoneticPr fontId="3"/>
  </si>
  <si>
    <t>広　島</t>
    <rPh sb="0" eb="1">
      <t>ヒロ</t>
    </rPh>
    <rPh sb="2" eb="3">
      <t>シマ</t>
    </rPh>
    <phoneticPr fontId="3"/>
  </si>
  <si>
    <t>福　山</t>
    <rPh sb="0" eb="1">
      <t>フク</t>
    </rPh>
    <rPh sb="2" eb="3">
      <t>ヤマ</t>
    </rPh>
    <phoneticPr fontId="3"/>
  </si>
  <si>
    <t>山口</t>
    <rPh sb="0" eb="2">
      <t>ヤマグチ</t>
    </rPh>
    <phoneticPr fontId="3"/>
  </si>
  <si>
    <t>山　口</t>
    <rPh sb="0" eb="1">
      <t>ヤマ</t>
    </rPh>
    <rPh sb="2" eb="3">
      <t>クチ</t>
    </rPh>
    <phoneticPr fontId="3"/>
  </si>
  <si>
    <t>下　関</t>
    <rPh sb="0" eb="1">
      <t>シタ</t>
    </rPh>
    <rPh sb="2" eb="3">
      <t>セキ</t>
    </rPh>
    <phoneticPr fontId="3"/>
  </si>
  <si>
    <t>香　川</t>
    <rPh sb="0" eb="1">
      <t>カオリ</t>
    </rPh>
    <rPh sb="2" eb="3">
      <t>カワ</t>
    </rPh>
    <phoneticPr fontId="3"/>
  </si>
  <si>
    <t>徳　　　島</t>
    <rPh sb="0" eb="1">
      <t>トク</t>
    </rPh>
    <rPh sb="4" eb="5">
      <t>シマ</t>
    </rPh>
    <phoneticPr fontId="3"/>
  </si>
  <si>
    <t>香川</t>
    <rPh sb="0" eb="1">
      <t>カオリ</t>
    </rPh>
    <rPh sb="1" eb="2">
      <t>カワ</t>
    </rPh>
    <phoneticPr fontId="3"/>
  </si>
  <si>
    <t>高　松</t>
    <rPh sb="0" eb="1">
      <t>タカ</t>
    </rPh>
    <rPh sb="2" eb="3">
      <t>マツ</t>
    </rPh>
    <phoneticPr fontId="3"/>
  </si>
  <si>
    <t>愛　　　媛</t>
    <rPh sb="0" eb="1">
      <t>アイ</t>
    </rPh>
    <rPh sb="4" eb="5">
      <t>ヒメ</t>
    </rPh>
    <phoneticPr fontId="3"/>
  </si>
  <si>
    <t>高　　　知</t>
    <rPh sb="0" eb="1">
      <t>タカ</t>
    </rPh>
    <rPh sb="4" eb="5">
      <t>チ</t>
    </rPh>
    <phoneticPr fontId="3"/>
  </si>
  <si>
    <t>福　　　岡</t>
    <rPh sb="0" eb="1">
      <t>フク</t>
    </rPh>
    <rPh sb="4" eb="5">
      <t>オカ</t>
    </rPh>
    <phoneticPr fontId="3"/>
  </si>
  <si>
    <t>福岡</t>
    <rPh sb="0" eb="1">
      <t>フク</t>
    </rPh>
    <rPh sb="1" eb="2">
      <t>オカ</t>
    </rPh>
    <phoneticPr fontId="3"/>
  </si>
  <si>
    <t>福　岡</t>
    <rPh sb="0" eb="1">
      <t>フク</t>
    </rPh>
    <rPh sb="2" eb="3">
      <t>オカ</t>
    </rPh>
    <phoneticPr fontId="3"/>
  </si>
  <si>
    <t>北九州</t>
    <rPh sb="0" eb="3">
      <t>キタキュウシュウ</t>
    </rPh>
    <phoneticPr fontId="3"/>
  </si>
  <si>
    <t>久留米</t>
    <rPh sb="0" eb="3">
      <t>クルメ</t>
    </rPh>
    <phoneticPr fontId="3"/>
  </si>
  <si>
    <t>筑　豊</t>
    <rPh sb="0" eb="1">
      <t>チク</t>
    </rPh>
    <rPh sb="2" eb="3">
      <t>トヨ</t>
    </rPh>
    <phoneticPr fontId="3"/>
  </si>
  <si>
    <t>佐　　　賀</t>
    <rPh sb="0" eb="1">
      <t>タスク</t>
    </rPh>
    <rPh sb="4" eb="5">
      <t>ガ</t>
    </rPh>
    <phoneticPr fontId="3"/>
  </si>
  <si>
    <t>長崎</t>
    <rPh sb="0" eb="1">
      <t>チョウ</t>
    </rPh>
    <rPh sb="1" eb="2">
      <t>ザキ</t>
    </rPh>
    <phoneticPr fontId="3"/>
  </si>
  <si>
    <t>長　崎</t>
    <rPh sb="0" eb="1">
      <t>チョウ</t>
    </rPh>
    <rPh sb="2" eb="3">
      <t>ザキ</t>
    </rPh>
    <phoneticPr fontId="3"/>
  </si>
  <si>
    <t>佐世保</t>
    <rPh sb="0" eb="3">
      <t>サセボ</t>
    </rPh>
    <phoneticPr fontId="3"/>
  </si>
  <si>
    <t>厳　原</t>
    <rPh sb="0" eb="1">
      <t>キビ</t>
    </rPh>
    <rPh sb="2" eb="3">
      <t>ハラ</t>
    </rPh>
    <phoneticPr fontId="3"/>
  </si>
  <si>
    <t>熊　　　本</t>
    <rPh sb="0" eb="1">
      <t>クマ</t>
    </rPh>
    <rPh sb="4" eb="5">
      <t>ホン</t>
    </rPh>
    <phoneticPr fontId="3"/>
  </si>
  <si>
    <t>大　　　分</t>
    <rPh sb="0" eb="1">
      <t>ダイ</t>
    </rPh>
    <rPh sb="4" eb="5">
      <t>ブン</t>
    </rPh>
    <phoneticPr fontId="3"/>
  </si>
  <si>
    <t>宮　　　崎</t>
    <rPh sb="0" eb="1">
      <t>ミヤ</t>
    </rPh>
    <rPh sb="4" eb="5">
      <t>ザキ</t>
    </rPh>
    <phoneticPr fontId="3"/>
  </si>
  <si>
    <t>鹿児島</t>
    <rPh sb="0" eb="3">
      <t>カゴシマ</t>
    </rPh>
    <phoneticPr fontId="3"/>
  </si>
  <si>
    <t>奄　美</t>
    <rPh sb="0" eb="1">
      <t>エン</t>
    </rPh>
    <rPh sb="2" eb="3">
      <t>ビ</t>
    </rPh>
    <phoneticPr fontId="3"/>
  </si>
  <si>
    <t>沖　縄</t>
    <rPh sb="0" eb="1">
      <t>オキ</t>
    </rPh>
    <rPh sb="2" eb="3">
      <t>ナワ</t>
    </rPh>
    <phoneticPr fontId="3"/>
  </si>
  <si>
    <t>沖　　　縄</t>
    <rPh sb="0" eb="1">
      <t>オキ</t>
    </rPh>
    <rPh sb="4" eb="5">
      <t>ナワ</t>
    </rPh>
    <phoneticPr fontId="3"/>
  </si>
  <si>
    <t>宮　　　古</t>
    <rPh sb="0" eb="1">
      <t>ミヤ</t>
    </rPh>
    <rPh sb="4" eb="5">
      <t>フル</t>
    </rPh>
    <phoneticPr fontId="3"/>
  </si>
  <si>
    <t>八　重　山</t>
    <rPh sb="0" eb="1">
      <t>ハチ</t>
    </rPh>
    <rPh sb="2" eb="3">
      <t>ジュウ</t>
    </rPh>
    <rPh sb="4" eb="5">
      <t>ヤマ</t>
    </rPh>
    <phoneticPr fontId="3"/>
  </si>
  <si>
    <t>合　　　　　計</t>
  </si>
  <si>
    <t>福岡</t>
    <rPh sb="0" eb="2">
      <t>フクオカ</t>
    </rPh>
    <phoneticPr fontId="3"/>
  </si>
  <si>
    <t>奄美</t>
    <rPh sb="0" eb="2">
      <t>アマミ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</si>
</sst>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/>
    <xf numFmtId="176" fontId="5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8" fontId="5" fillId="0" borderId="10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5" xfId="0" applyNumberFormat="1" applyFont="1" applyBorder="1" applyAlignment="1">
      <alignment horizontal="right" vertical="center" shrinkToFit="1"/>
    </xf>
    <xf numFmtId="38" fontId="5" fillId="0" borderId="27" xfId="0" applyNumberFormat="1" applyFont="1" applyBorder="1" applyAlignment="1">
      <alignment horizontal="right" vertical="center" shrinkToFit="1"/>
    </xf>
    <xf numFmtId="0" fontId="5" fillId="0" borderId="28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right" vertical="center" shrinkToFit="1"/>
    </xf>
    <xf numFmtId="38" fontId="5" fillId="0" borderId="32" xfId="0" applyNumberFormat="1" applyFont="1" applyBorder="1" applyAlignment="1">
      <alignment horizontal="right" vertical="center" shrinkToFit="1"/>
    </xf>
    <xf numFmtId="38" fontId="5" fillId="0" borderId="29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distributed" justifyLastLine="1"/>
    </xf>
    <xf numFmtId="176" fontId="4" fillId="0" borderId="0" xfId="0" applyNumberFormat="1" applyFont="1"/>
    <xf numFmtId="0" fontId="7" fillId="0" borderId="0" xfId="0" applyFont="1"/>
    <xf numFmtId="176" fontId="5" fillId="0" borderId="5" xfId="0" applyNumberFormat="1" applyFont="1" applyBorder="1"/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02_&#36605;&#33258;&#21205;&#36554;\52_&#35443;&#32048;&#35373;&#35336;&#26360;\100_&#21407;&#26412;&#31649;&#29702;\04%20&#26412;&#37096;&#12469;&#12540;&#12496;&#32232;\02_EXEO\&#65300;&#65294;&#24115;&#31080;&#35373;&#35336;\4.2%20&#24115;&#31080;&#12524;&#12452;&#12450;&#12454;&#12488;(2&#32113;&#3533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査業務日報"/>
      <sheetName val="検査関係業務量報告"/>
      <sheetName val="主管事務所別報告書"/>
      <sheetName val="検査関係実態調査報告書"/>
      <sheetName val="事務所別納付額一覧"/>
      <sheetName val="保有月報"/>
      <sheetName val="保有車両（事務所別H18.10.9まで）"/>
      <sheetName val="保有車両（事務所別H18.10.10から）"/>
      <sheetName val="保有車両（事務所別H19.2.13から）"/>
      <sheetName val="都道府県別保有車両"/>
      <sheetName val="移動月報"/>
      <sheetName val="特種"/>
      <sheetName val="特種(H18.10.10から)"/>
      <sheetName val="特種(H19.2.13から)"/>
      <sheetName val="再検査統計"/>
      <sheetName val="車令別・貨物 "/>
      <sheetName val="車令別・乗用 "/>
      <sheetName val="ﾕｰｻﾞー箇所別"/>
      <sheetName val="希望番号選択率"/>
      <sheetName val="全軽提供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共通部品"/>
      <sheetName val="表紙"/>
      <sheetName val="01"/>
    </sheetNames>
    <sheetDataSet>
      <sheetData sheetId="0"/>
      <sheetData sheetId="1"/>
      <sheetData sheetId="2"/>
      <sheetData sheetId="3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5421-7116-481E-99E6-806756C03D96}">
  <dimension ref="A1:CF205"/>
  <sheetViews>
    <sheetView tabSelected="1"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3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3" t="s">
        <v>85</v>
      </c>
      <c r="C4" s="76"/>
      <c r="D4" s="77"/>
      <c r="E4" s="10">
        <v>0</v>
      </c>
      <c r="F4" s="10">
        <v>13</v>
      </c>
      <c r="G4" s="10">
        <v>132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1142</v>
      </c>
      <c r="AK4" s="10">
        <v>0</v>
      </c>
      <c r="AL4" s="10">
        <v>0</v>
      </c>
      <c r="AM4" s="10">
        <v>38</v>
      </c>
      <c r="AN4" s="10">
        <v>2</v>
      </c>
      <c r="AO4" s="10">
        <v>0</v>
      </c>
      <c r="AP4" s="10">
        <v>13</v>
      </c>
      <c r="AQ4" s="10">
        <v>1519</v>
      </c>
      <c r="AR4" s="10">
        <v>50</v>
      </c>
      <c r="AS4" s="10">
        <v>6</v>
      </c>
      <c r="AT4" s="10">
        <v>0</v>
      </c>
      <c r="AU4" s="10">
        <v>2</v>
      </c>
      <c r="AV4" s="10">
        <v>523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0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24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108</v>
      </c>
      <c r="CC4" s="10">
        <v>0</v>
      </c>
      <c r="CD4" s="10">
        <v>1</v>
      </c>
      <c r="CE4" s="10">
        <v>2</v>
      </c>
      <c r="CF4" s="10">
        <f t="shared" ref="CF4:CF17" si="0">SUM(E4:CE4)</f>
        <v>3623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33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9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141</v>
      </c>
      <c r="AK5" s="13">
        <v>1</v>
      </c>
      <c r="AL5" s="13">
        <v>0</v>
      </c>
      <c r="AM5" s="13">
        <v>10</v>
      </c>
      <c r="AN5" s="13">
        <v>0</v>
      </c>
      <c r="AO5" s="13">
        <v>0</v>
      </c>
      <c r="AP5" s="13">
        <v>0</v>
      </c>
      <c r="AQ5" s="13">
        <v>144</v>
      </c>
      <c r="AR5" s="13">
        <v>6</v>
      </c>
      <c r="AS5" s="13">
        <v>5</v>
      </c>
      <c r="AT5" s="13">
        <v>0</v>
      </c>
      <c r="AU5" s="13">
        <v>2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4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11</v>
      </c>
      <c r="CC5" s="13">
        <v>0</v>
      </c>
      <c r="CD5" s="13">
        <v>1</v>
      </c>
      <c r="CE5" s="13">
        <v>0</v>
      </c>
      <c r="CF5" s="13">
        <f t="shared" si="0"/>
        <v>550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56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5</v>
      </c>
      <c r="AH6" s="13">
        <v>0</v>
      </c>
      <c r="AI6" s="13">
        <v>0</v>
      </c>
      <c r="AJ6" s="13">
        <v>131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5</v>
      </c>
      <c r="AQ6" s="13">
        <v>276</v>
      </c>
      <c r="AR6" s="13">
        <v>19</v>
      </c>
      <c r="AS6" s="13">
        <v>15</v>
      </c>
      <c r="AT6" s="13">
        <v>0</v>
      </c>
      <c r="AU6" s="13">
        <v>4</v>
      </c>
      <c r="AV6" s="13">
        <v>228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33</v>
      </c>
      <c r="CC6" s="13">
        <v>1</v>
      </c>
      <c r="CD6" s="13">
        <v>1</v>
      </c>
      <c r="CE6" s="13">
        <v>0</v>
      </c>
      <c r="CF6" s="13">
        <f t="shared" si="0"/>
        <v>830</v>
      </c>
    </row>
    <row r="7" spans="1:84" s="9" customFormat="1" ht="8.25" customHeight="1" x14ac:dyDescent="0.2">
      <c r="A7" s="59"/>
      <c r="B7" s="47" t="s">
        <v>88</v>
      </c>
      <c r="C7" s="48" t="s">
        <v>89</v>
      </c>
      <c r="D7" s="49"/>
      <c r="E7" s="13">
        <v>0</v>
      </c>
      <c r="F7" s="13">
        <v>10</v>
      </c>
      <c r="G7" s="13">
        <v>31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13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109</v>
      </c>
      <c r="AR7" s="13">
        <v>9</v>
      </c>
      <c r="AS7" s="13">
        <v>1</v>
      </c>
      <c r="AT7" s="13">
        <v>0</v>
      </c>
      <c r="AU7" s="13">
        <v>0</v>
      </c>
      <c r="AV7" s="13">
        <v>61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313</v>
      </c>
    </row>
    <row r="8" spans="1:84" s="9" customFormat="1" ht="8.25" customHeight="1" x14ac:dyDescent="0.2">
      <c r="A8" s="59"/>
      <c r="B8" s="47"/>
      <c r="C8" s="48" t="s">
        <v>90</v>
      </c>
      <c r="D8" s="49"/>
      <c r="E8" s="13">
        <v>0</v>
      </c>
      <c r="F8" s="13">
        <v>2</v>
      </c>
      <c r="G8" s="13">
        <v>7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24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89</v>
      </c>
      <c r="AR8" s="13">
        <v>6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1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182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38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13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70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198</v>
      </c>
      <c r="AR9" s="13">
        <f t="shared" si="1"/>
        <v>15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105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1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495</v>
      </c>
    </row>
    <row r="10" spans="1:84" s="9" customFormat="1" ht="8.25" customHeight="1" x14ac:dyDescent="0.2">
      <c r="A10" s="59"/>
      <c r="B10" s="47" t="s">
        <v>92</v>
      </c>
      <c r="C10" s="48" t="s">
        <v>93</v>
      </c>
      <c r="D10" s="49"/>
      <c r="E10" s="13">
        <v>0</v>
      </c>
      <c r="F10" s="13">
        <v>13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45</v>
      </c>
      <c r="AK10" s="13">
        <v>0</v>
      </c>
      <c r="AL10" s="13">
        <v>0</v>
      </c>
      <c r="AM10" s="13">
        <v>3</v>
      </c>
      <c r="AN10" s="13">
        <v>0</v>
      </c>
      <c r="AO10" s="13">
        <v>0</v>
      </c>
      <c r="AP10" s="13">
        <v>0</v>
      </c>
      <c r="AQ10" s="13">
        <v>97</v>
      </c>
      <c r="AR10" s="13">
        <v>6</v>
      </c>
      <c r="AS10" s="13">
        <v>9</v>
      </c>
      <c r="AT10" s="13">
        <v>0</v>
      </c>
      <c r="AU10" s="13">
        <v>0</v>
      </c>
      <c r="AV10" s="13">
        <v>83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7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8" t="s">
        <v>94</v>
      </c>
      <c r="D11" s="49"/>
      <c r="E11" s="13">
        <v>0</v>
      </c>
      <c r="F11" s="13">
        <v>0</v>
      </c>
      <c r="G11" s="13">
        <v>4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9</v>
      </c>
      <c r="AT11" s="13">
        <v>0</v>
      </c>
      <c r="AU11" s="13">
        <v>0</v>
      </c>
      <c r="AV11" s="13">
        <v>12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67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13</v>
      </c>
      <c r="G12" s="13">
        <f t="shared" ref="G12:BR12" si="3">SUM(G10:G11)</f>
        <v>18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66</v>
      </c>
      <c r="AK12" s="13">
        <f t="shared" si="3"/>
        <v>0</v>
      </c>
      <c r="AL12" s="13">
        <f t="shared" si="3"/>
        <v>0</v>
      </c>
      <c r="AM12" s="13">
        <f t="shared" si="3"/>
        <v>4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115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95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7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358</v>
      </c>
    </row>
    <row r="13" spans="1:84" s="9" customFormat="1" ht="8.25" customHeight="1" x14ac:dyDescent="0.2">
      <c r="A13" s="59"/>
      <c r="B13" s="61" t="s">
        <v>95</v>
      </c>
      <c r="C13" s="48" t="s">
        <v>96</v>
      </c>
      <c r="D13" s="49"/>
      <c r="E13" s="13">
        <v>0</v>
      </c>
      <c r="F13" s="13">
        <v>1</v>
      </c>
      <c r="G13" s="13">
        <v>10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74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43</v>
      </c>
      <c r="AR13" s="13">
        <v>3</v>
      </c>
      <c r="AS13" s="13">
        <v>4</v>
      </c>
      <c r="AT13" s="13">
        <v>0</v>
      </c>
      <c r="AU13" s="13">
        <v>0</v>
      </c>
      <c r="AV13" s="13">
        <v>36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8</v>
      </c>
      <c r="CC13" s="13">
        <v>0</v>
      </c>
      <c r="CD13" s="13">
        <v>0</v>
      </c>
      <c r="CE13" s="13">
        <v>1</v>
      </c>
      <c r="CF13" s="13">
        <f t="shared" si="0"/>
        <v>188</v>
      </c>
    </row>
    <row r="14" spans="1:84" s="9" customFormat="1" ht="8.25" customHeight="1" x14ac:dyDescent="0.2">
      <c r="A14" s="59"/>
      <c r="B14" s="62"/>
      <c r="C14" s="48" t="s">
        <v>97</v>
      </c>
      <c r="D14" s="49"/>
      <c r="E14" s="13">
        <v>0</v>
      </c>
      <c r="F14" s="13">
        <v>1</v>
      </c>
      <c r="G14" s="13">
        <v>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49</v>
      </c>
      <c r="AK14" s="13">
        <v>0</v>
      </c>
      <c r="AL14" s="13">
        <v>0</v>
      </c>
      <c r="AM14" s="13">
        <v>7</v>
      </c>
      <c r="AN14" s="13">
        <v>0</v>
      </c>
      <c r="AO14" s="13">
        <v>0</v>
      </c>
      <c r="AP14" s="13">
        <v>2</v>
      </c>
      <c r="AQ14" s="13">
        <v>56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206</v>
      </c>
    </row>
    <row r="15" spans="1:84" s="9" customFormat="1" ht="8.25" customHeight="1" x14ac:dyDescent="0.2">
      <c r="A15" s="59"/>
      <c r="B15" s="46"/>
      <c r="C15" s="48" t="s">
        <v>91</v>
      </c>
      <c r="D15" s="49"/>
      <c r="E15" s="13">
        <f>SUM(E13:E14)</f>
        <v>0</v>
      </c>
      <c r="F15" s="13">
        <f t="shared" ref="F15:BQ15" si="5">SUM(F13:F14)</f>
        <v>2</v>
      </c>
      <c r="G15" s="13">
        <f t="shared" si="5"/>
        <v>17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123</v>
      </c>
      <c r="AK15" s="13">
        <f t="shared" si="5"/>
        <v>0</v>
      </c>
      <c r="AL15" s="13">
        <f t="shared" si="5"/>
        <v>0</v>
      </c>
      <c r="AM15" s="13">
        <f t="shared" si="5"/>
        <v>10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99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2</v>
      </c>
      <c r="AV15" s="13">
        <f t="shared" si="5"/>
        <v>90</v>
      </c>
      <c r="AW15" s="13">
        <f t="shared" si="5"/>
        <v>0</v>
      </c>
      <c r="AX15" s="13">
        <f t="shared" si="5"/>
        <v>0</v>
      </c>
      <c r="AY15" s="13">
        <f t="shared" si="5"/>
        <v>0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2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16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394</v>
      </c>
    </row>
    <row r="16" spans="1:84" s="9" customFormat="1" ht="8.25" customHeight="1" x14ac:dyDescent="0.2">
      <c r="A16" s="59"/>
      <c r="B16" s="47" t="s">
        <v>98</v>
      </c>
      <c r="C16" s="48" t="s">
        <v>99</v>
      </c>
      <c r="D16" s="49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90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60</v>
      </c>
      <c r="AR16" s="13">
        <v>9</v>
      </c>
      <c r="AS16" s="13">
        <v>4</v>
      </c>
      <c r="AT16" s="13">
        <v>0</v>
      </c>
      <c r="AU16" s="13">
        <v>1</v>
      </c>
      <c r="AV16" s="13">
        <v>133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1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9</v>
      </c>
      <c r="CC16" s="13">
        <v>1</v>
      </c>
      <c r="CD16" s="13">
        <v>0</v>
      </c>
      <c r="CE16" s="13">
        <v>0</v>
      </c>
      <c r="CF16" s="13">
        <f t="shared" si="0"/>
        <v>359</v>
      </c>
    </row>
    <row r="17" spans="1:84" s="9" customFormat="1" ht="8.25" customHeight="1" x14ac:dyDescent="0.2">
      <c r="A17" s="59"/>
      <c r="B17" s="47"/>
      <c r="C17" s="48" t="s">
        <v>94</v>
      </c>
      <c r="D17" s="49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4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11</v>
      </c>
      <c r="AR17" s="13">
        <v>0</v>
      </c>
      <c r="AS17" s="13">
        <v>0</v>
      </c>
      <c r="AT17" s="13">
        <v>0</v>
      </c>
      <c r="AU17" s="13">
        <v>0</v>
      </c>
      <c r="AV17" s="13">
        <v>16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37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94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71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1</v>
      </c>
      <c r="AV18" s="13">
        <f t="shared" si="7"/>
        <v>149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1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9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396</v>
      </c>
    </row>
    <row r="19" spans="1:84" s="9" customFormat="1" ht="8.25" customHeight="1" x14ac:dyDescent="0.2">
      <c r="A19" s="60"/>
      <c r="B19" s="33" t="s">
        <v>100</v>
      </c>
      <c r="C19" s="34"/>
      <c r="D19" s="35"/>
      <c r="E19" s="14">
        <f>SUM(E4:E6,E9,E12,E15,E18)</f>
        <v>0</v>
      </c>
      <c r="F19" s="14">
        <f t="shared" ref="F19:BQ19" si="9">SUM(F4:F6,F9,F12,F15,F18)</f>
        <v>83</v>
      </c>
      <c r="G19" s="14">
        <f t="shared" si="9"/>
        <v>316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20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68</v>
      </c>
      <c r="AG19" s="14">
        <f t="shared" si="9"/>
        <v>14</v>
      </c>
      <c r="AH19" s="14">
        <f t="shared" si="9"/>
        <v>0</v>
      </c>
      <c r="AI19" s="14">
        <f t="shared" si="9"/>
        <v>0</v>
      </c>
      <c r="AJ19" s="14">
        <f t="shared" si="9"/>
        <v>1767</v>
      </c>
      <c r="AK19" s="14">
        <f t="shared" si="9"/>
        <v>1</v>
      </c>
      <c r="AL19" s="14">
        <f t="shared" si="9"/>
        <v>0</v>
      </c>
      <c r="AM19" s="14">
        <f t="shared" si="9"/>
        <v>95</v>
      </c>
      <c r="AN19" s="14">
        <f t="shared" si="9"/>
        <v>2</v>
      </c>
      <c r="AO19" s="14">
        <f t="shared" si="9"/>
        <v>0</v>
      </c>
      <c r="AP19" s="14">
        <f t="shared" si="9"/>
        <v>20</v>
      </c>
      <c r="AQ19" s="14">
        <f t="shared" si="9"/>
        <v>2422</v>
      </c>
      <c r="AR19" s="14">
        <f t="shared" si="9"/>
        <v>115</v>
      </c>
      <c r="AS19" s="14">
        <f t="shared" si="9"/>
        <v>61</v>
      </c>
      <c r="AT19" s="14">
        <f t="shared" si="9"/>
        <v>0</v>
      </c>
      <c r="AU19" s="14">
        <f t="shared" si="9"/>
        <v>11</v>
      </c>
      <c r="AV19" s="14">
        <f t="shared" si="9"/>
        <v>1347</v>
      </c>
      <c r="AW19" s="14">
        <f t="shared" si="9"/>
        <v>0</v>
      </c>
      <c r="AX19" s="14">
        <f t="shared" si="9"/>
        <v>0</v>
      </c>
      <c r="AY19" s="14">
        <f t="shared" si="9"/>
        <v>1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9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45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203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6646</v>
      </c>
    </row>
    <row r="20" spans="1:84" s="9" customFormat="1" ht="8.25" customHeight="1" x14ac:dyDescent="0.2">
      <c r="A20" s="36" t="s">
        <v>101</v>
      </c>
      <c r="B20" s="46" t="s">
        <v>102</v>
      </c>
      <c r="C20" s="52" t="s">
        <v>103</v>
      </c>
      <c r="D20" s="15" t="s">
        <v>104</v>
      </c>
      <c r="E20" s="10">
        <v>0</v>
      </c>
      <c r="F20" s="10">
        <v>137</v>
      </c>
      <c r="G20" s="10">
        <v>64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22</v>
      </c>
      <c r="AG20" s="10">
        <v>4</v>
      </c>
      <c r="AH20" s="10">
        <v>0</v>
      </c>
      <c r="AI20" s="10">
        <v>0</v>
      </c>
      <c r="AJ20" s="10">
        <v>221</v>
      </c>
      <c r="AK20" s="10">
        <v>0</v>
      </c>
      <c r="AL20" s="10">
        <v>0</v>
      </c>
      <c r="AM20" s="10">
        <v>26</v>
      </c>
      <c r="AN20" s="10">
        <v>0</v>
      </c>
      <c r="AO20" s="10">
        <v>0</v>
      </c>
      <c r="AP20" s="10">
        <v>0</v>
      </c>
      <c r="AQ20" s="10">
        <v>273</v>
      </c>
      <c r="AR20" s="10">
        <v>5</v>
      </c>
      <c r="AS20" s="10">
        <v>0</v>
      </c>
      <c r="AT20" s="10">
        <v>0</v>
      </c>
      <c r="AU20" s="10">
        <v>2</v>
      </c>
      <c r="AV20" s="10">
        <v>362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5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10</v>
      </c>
      <c r="CC20" s="10">
        <v>0</v>
      </c>
      <c r="CD20" s="10">
        <v>0</v>
      </c>
      <c r="CE20" s="10">
        <v>0</v>
      </c>
      <c r="CF20" s="16">
        <f>SUM(E20:CE20)</f>
        <v>1151</v>
      </c>
    </row>
    <row r="21" spans="1:84" s="9" customFormat="1" ht="8.25" customHeight="1" x14ac:dyDescent="0.2">
      <c r="A21" s="78"/>
      <c r="B21" s="46"/>
      <c r="C21" s="57"/>
      <c r="D21" s="12" t="s">
        <v>105</v>
      </c>
      <c r="E21" s="13">
        <v>0</v>
      </c>
      <c r="F21" s="13">
        <v>3</v>
      </c>
      <c r="G21" s="13">
        <v>12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3</v>
      </c>
      <c r="AG21" s="13">
        <v>0</v>
      </c>
      <c r="AH21" s="13">
        <v>0</v>
      </c>
      <c r="AI21" s="13">
        <v>0</v>
      </c>
      <c r="AJ21" s="13">
        <v>70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68</v>
      </c>
      <c r="AR21" s="13">
        <v>4</v>
      </c>
      <c r="AS21" s="13">
        <v>0</v>
      </c>
      <c r="AT21" s="13">
        <v>0</v>
      </c>
      <c r="AU21" s="13">
        <v>0</v>
      </c>
      <c r="AV21" s="13">
        <v>132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1</v>
      </c>
      <c r="BP21" s="13">
        <v>0</v>
      </c>
      <c r="BQ21" s="13">
        <v>0</v>
      </c>
      <c r="BR21" s="13">
        <v>0</v>
      </c>
      <c r="BS21" s="13">
        <v>0</v>
      </c>
      <c r="BT21" s="13">
        <v>4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315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140</v>
      </c>
      <c r="G22" s="13">
        <f t="shared" si="11"/>
        <v>76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10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25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291</v>
      </c>
      <c r="AK22" s="13">
        <f t="shared" si="11"/>
        <v>0</v>
      </c>
      <c r="AL22" s="13">
        <f t="shared" si="11"/>
        <v>0</v>
      </c>
      <c r="AM22" s="13">
        <f t="shared" si="11"/>
        <v>33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341</v>
      </c>
      <c r="AR22" s="13">
        <f t="shared" si="11"/>
        <v>9</v>
      </c>
      <c r="AS22" s="13">
        <f t="shared" si="11"/>
        <v>0</v>
      </c>
      <c r="AT22" s="13">
        <f t="shared" si="11"/>
        <v>0</v>
      </c>
      <c r="AU22" s="13">
        <f t="shared" si="11"/>
        <v>2</v>
      </c>
      <c r="AV22" s="13">
        <f t="shared" si="11"/>
        <v>494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1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9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18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1466</v>
      </c>
    </row>
    <row r="23" spans="1:84" s="9" customFormat="1" ht="8.25" customHeight="1" x14ac:dyDescent="0.2">
      <c r="A23" s="37"/>
      <c r="B23" s="47"/>
      <c r="C23" s="43" t="s">
        <v>106</v>
      </c>
      <c r="D23" s="44"/>
      <c r="E23" s="13">
        <v>0</v>
      </c>
      <c r="F23" s="13">
        <v>23</v>
      </c>
      <c r="G23" s="13">
        <v>33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11</v>
      </c>
      <c r="AG23" s="13">
        <v>3</v>
      </c>
      <c r="AH23" s="13">
        <v>0</v>
      </c>
      <c r="AI23" s="13">
        <v>0</v>
      </c>
      <c r="AJ23" s="13">
        <v>180</v>
      </c>
      <c r="AK23" s="13">
        <v>0</v>
      </c>
      <c r="AL23" s="13">
        <v>0</v>
      </c>
      <c r="AM23" s="13">
        <v>48</v>
      </c>
      <c r="AN23" s="13">
        <v>0</v>
      </c>
      <c r="AO23" s="13">
        <v>0</v>
      </c>
      <c r="AP23" s="13">
        <v>0</v>
      </c>
      <c r="AQ23" s="13">
        <v>249</v>
      </c>
      <c r="AR23" s="13">
        <v>10</v>
      </c>
      <c r="AS23" s="13">
        <v>0</v>
      </c>
      <c r="AT23" s="13">
        <v>0</v>
      </c>
      <c r="AU23" s="13">
        <v>2</v>
      </c>
      <c r="AV23" s="13">
        <v>260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17</v>
      </c>
      <c r="CC23" s="13">
        <v>0</v>
      </c>
      <c r="CD23" s="13">
        <v>0</v>
      </c>
      <c r="CE23" s="13">
        <v>0</v>
      </c>
      <c r="CF23" s="13">
        <f>SUM(E23:CE23)</f>
        <v>846</v>
      </c>
    </row>
    <row r="24" spans="1:84" s="9" customFormat="1" ht="8.25" customHeight="1" x14ac:dyDescent="0.2">
      <c r="A24" s="37"/>
      <c r="B24" s="47" t="s">
        <v>107</v>
      </c>
      <c r="C24" s="79" t="s">
        <v>108</v>
      </c>
      <c r="D24" s="80"/>
      <c r="E24" s="13">
        <v>0</v>
      </c>
      <c r="F24" s="13">
        <v>41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2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30</v>
      </c>
      <c r="AG24" s="13">
        <v>0</v>
      </c>
      <c r="AH24" s="13">
        <v>0</v>
      </c>
      <c r="AI24" s="13">
        <v>0</v>
      </c>
      <c r="AJ24" s="13">
        <v>314</v>
      </c>
      <c r="AK24" s="13">
        <v>0</v>
      </c>
      <c r="AL24" s="13">
        <v>0</v>
      </c>
      <c r="AM24" s="13">
        <v>52</v>
      </c>
      <c r="AN24" s="13">
        <v>3</v>
      </c>
      <c r="AO24" s="13">
        <v>0</v>
      </c>
      <c r="AP24" s="13">
        <v>0</v>
      </c>
      <c r="AQ24" s="13">
        <v>173</v>
      </c>
      <c r="AR24" s="13">
        <v>12</v>
      </c>
      <c r="AS24" s="13">
        <v>0</v>
      </c>
      <c r="AT24" s="13">
        <v>0</v>
      </c>
      <c r="AU24" s="13">
        <v>4</v>
      </c>
      <c r="AV24" s="13">
        <v>284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2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979</v>
      </c>
    </row>
    <row r="25" spans="1:84" s="9" customFormat="1" ht="8.25" customHeight="1" x14ac:dyDescent="0.2">
      <c r="A25" s="37"/>
      <c r="B25" s="47"/>
      <c r="C25" s="48" t="s">
        <v>109</v>
      </c>
      <c r="D25" s="49"/>
      <c r="E25" s="13">
        <v>0</v>
      </c>
      <c r="F25" s="13">
        <v>17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172</v>
      </c>
      <c r="AK25" s="13">
        <v>0</v>
      </c>
      <c r="AL25" s="13">
        <v>0</v>
      </c>
      <c r="AM25" s="13">
        <v>22</v>
      </c>
      <c r="AN25" s="13">
        <v>0</v>
      </c>
      <c r="AO25" s="13">
        <v>0</v>
      </c>
      <c r="AP25" s="13">
        <v>0</v>
      </c>
      <c r="AQ25" s="13">
        <v>165</v>
      </c>
      <c r="AR25" s="13">
        <v>8</v>
      </c>
      <c r="AS25" s="13">
        <v>1</v>
      </c>
      <c r="AT25" s="13">
        <v>0</v>
      </c>
      <c r="AU25" s="13">
        <v>0</v>
      </c>
      <c r="AV25" s="13">
        <v>137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4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3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11</v>
      </c>
      <c r="CC25" s="13">
        <v>0</v>
      </c>
      <c r="CD25" s="13">
        <v>0</v>
      </c>
      <c r="CE25" s="13">
        <v>0</v>
      </c>
      <c r="CF25" s="13">
        <f>SUM(E25:CE25)</f>
        <v>562</v>
      </c>
    </row>
    <row r="26" spans="1:84" s="9" customFormat="1" ht="8.25" customHeight="1" x14ac:dyDescent="0.2">
      <c r="A26" s="37"/>
      <c r="B26" s="47"/>
      <c r="C26" s="48" t="s">
        <v>110</v>
      </c>
      <c r="D26" s="49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8</v>
      </c>
      <c r="AG26" s="13">
        <v>0</v>
      </c>
      <c r="AH26" s="13">
        <v>0</v>
      </c>
      <c r="AI26" s="13">
        <v>0</v>
      </c>
      <c r="AJ26" s="13">
        <v>77</v>
      </c>
      <c r="AK26" s="13">
        <v>0</v>
      </c>
      <c r="AL26" s="13">
        <v>0</v>
      </c>
      <c r="AM26" s="13">
        <v>14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4</v>
      </c>
      <c r="AV26" s="13">
        <v>140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346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3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43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563</v>
      </c>
      <c r="AK27" s="13">
        <f t="shared" si="13"/>
        <v>0</v>
      </c>
      <c r="AL27" s="13">
        <f t="shared" si="13"/>
        <v>0</v>
      </c>
      <c r="AM27" s="13">
        <f t="shared" si="13"/>
        <v>88</v>
      </c>
      <c r="AN27" s="13">
        <f t="shared" si="13"/>
        <v>3</v>
      </c>
      <c r="AO27" s="13">
        <f t="shared" si="13"/>
        <v>0</v>
      </c>
      <c r="AP27" s="13">
        <f t="shared" si="13"/>
        <v>0</v>
      </c>
      <c r="AQ27" s="13">
        <f t="shared" si="13"/>
        <v>386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8</v>
      </c>
      <c r="AV27" s="13">
        <f t="shared" si="13"/>
        <v>561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5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6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25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1887</v>
      </c>
    </row>
    <row r="28" spans="1:84" s="9" customFormat="1" ht="8.25" customHeight="1" x14ac:dyDescent="0.2">
      <c r="A28" s="37"/>
      <c r="B28" s="47" t="s">
        <v>111</v>
      </c>
      <c r="C28" s="43" t="s">
        <v>112</v>
      </c>
      <c r="D28" s="44"/>
      <c r="E28" s="13">
        <v>0</v>
      </c>
      <c r="F28" s="13">
        <v>977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9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651</v>
      </c>
      <c r="AK28" s="13">
        <v>0</v>
      </c>
      <c r="AL28" s="13">
        <v>0</v>
      </c>
      <c r="AM28" s="13">
        <v>101</v>
      </c>
      <c r="AN28" s="13">
        <v>0</v>
      </c>
      <c r="AO28" s="13">
        <v>0</v>
      </c>
      <c r="AP28" s="13">
        <v>2</v>
      </c>
      <c r="AQ28" s="13">
        <v>323</v>
      </c>
      <c r="AR28" s="13">
        <v>18</v>
      </c>
      <c r="AS28" s="13">
        <v>0</v>
      </c>
      <c r="AT28" s="13">
        <v>2</v>
      </c>
      <c r="AU28" s="13">
        <v>5</v>
      </c>
      <c r="AV28" s="13">
        <v>350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3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8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24</v>
      </c>
      <c r="CC28" s="13">
        <v>1</v>
      </c>
      <c r="CD28" s="13">
        <v>0</v>
      </c>
      <c r="CE28" s="13">
        <v>1</v>
      </c>
      <c r="CF28" s="13">
        <f>SUM(E28:CE28)</f>
        <v>2541</v>
      </c>
    </row>
    <row r="29" spans="1:84" s="9" customFormat="1" ht="8.25" customHeight="1" x14ac:dyDescent="0.2">
      <c r="A29" s="37"/>
      <c r="B29" s="47"/>
      <c r="C29" s="43" t="s">
        <v>113</v>
      </c>
      <c r="D29" s="44"/>
      <c r="E29" s="13">
        <v>0</v>
      </c>
      <c r="F29" s="13">
        <v>33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15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2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1</v>
      </c>
      <c r="AH29" s="13">
        <v>0</v>
      </c>
      <c r="AI29" s="13">
        <v>0</v>
      </c>
      <c r="AJ29" s="13">
        <v>533</v>
      </c>
      <c r="AK29" s="13">
        <v>0</v>
      </c>
      <c r="AL29" s="13">
        <v>0</v>
      </c>
      <c r="AM29" s="13">
        <v>51</v>
      </c>
      <c r="AN29" s="13">
        <v>0</v>
      </c>
      <c r="AO29" s="13">
        <v>0</v>
      </c>
      <c r="AP29" s="13">
        <v>0</v>
      </c>
      <c r="AQ29" s="13">
        <v>125</v>
      </c>
      <c r="AR29" s="13">
        <v>13</v>
      </c>
      <c r="AS29" s="13">
        <v>0</v>
      </c>
      <c r="AT29" s="13">
        <v>0</v>
      </c>
      <c r="AU29" s="13">
        <v>2</v>
      </c>
      <c r="AV29" s="13">
        <v>121</v>
      </c>
      <c r="AW29" s="13">
        <v>0</v>
      </c>
      <c r="AX29" s="13">
        <v>0</v>
      </c>
      <c r="AY29" s="13">
        <v>1</v>
      </c>
      <c r="AZ29" s="13">
        <v>0</v>
      </c>
      <c r="BA29" s="13">
        <v>3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12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7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38</v>
      </c>
      <c r="CC29" s="13">
        <v>2</v>
      </c>
      <c r="CD29" s="13">
        <v>0</v>
      </c>
      <c r="CE29" s="13">
        <v>0</v>
      </c>
      <c r="CF29" s="13">
        <f>SUM(E29:CE29)</f>
        <v>968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1010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3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4</v>
      </c>
      <c r="AH30" s="13">
        <f t="shared" si="14"/>
        <v>0</v>
      </c>
      <c r="AI30" s="13">
        <f t="shared" si="14"/>
        <v>0</v>
      </c>
      <c r="AJ30" s="13">
        <f t="shared" si="14"/>
        <v>1184</v>
      </c>
      <c r="AK30" s="13">
        <f t="shared" si="14"/>
        <v>0</v>
      </c>
      <c r="AL30" s="13">
        <f t="shared" si="14"/>
        <v>0</v>
      </c>
      <c r="AM30" s="13">
        <f t="shared" si="14"/>
        <v>152</v>
      </c>
      <c r="AN30" s="13">
        <f t="shared" si="14"/>
        <v>0</v>
      </c>
      <c r="AO30" s="13">
        <f t="shared" si="14"/>
        <v>0</v>
      </c>
      <c r="AP30" s="13">
        <f t="shared" si="14"/>
        <v>2</v>
      </c>
      <c r="AQ30" s="13">
        <f t="shared" si="14"/>
        <v>448</v>
      </c>
      <c r="AR30" s="13">
        <f t="shared" si="14"/>
        <v>31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471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3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19</v>
      </c>
      <c r="BI30" s="13">
        <f t="shared" si="14"/>
        <v>0</v>
      </c>
      <c r="BJ30" s="13">
        <f t="shared" si="14"/>
        <v>3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62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3509</v>
      </c>
    </row>
    <row r="31" spans="1:84" s="9" customFormat="1" ht="8.25" customHeight="1" x14ac:dyDescent="0.2">
      <c r="A31" s="37"/>
      <c r="B31" s="42" t="s">
        <v>114</v>
      </c>
      <c r="C31" s="43"/>
      <c r="D31" s="44"/>
      <c r="E31" s="13">
        <v>0</v>
      </c>
      <c r="F31" s="13">
        <v>707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5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53</v>
      </c>
      <c r="AG31" s="13">
        <v>4</v>
      </c>
      <c r="AH31" s="13">
        <v>0</v>
      </c>
      <c r="AI31" s="13">
        <v>0</v>
      </c>
      <c r="AJ31" s="13">
        <v>367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274</v>
      </c>
      <c r="AR31" s="13">
        <v>10</v>
      </c>
      <c r="AS31" s="13">
        <v>0</v>
      </c>
      <c r="AT31" s="13">
        <v>0</v>
      </c>
      <c r="AU31" s="13">
        <v>2</v>
      </c>
      <c r="AV31" s="13">
        <v>410</v>
      </c>
      <c r="AW31" s="13">
        <v>0</v>
      </c>
      <c r="AX31" s="13">
        <v>0</v>
      </c>
      <c r="AY31" s="13">
        <v>7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9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1925</v>
      </c>
    </row>
    <row r="32" spans="1:84" s="9" customFormat="1" ht="8.25" customHeight="1" x14ac:dyDescent="0.2">
      <c r="A32" s="37"/>
      <c r="B32" s="47" t="s">
        <v>115</v>
      </c>
      <c r="C32" s="43" t="s">
        <v>116</v>
      </c>
      <c r="D32" s="44"/>
      <c r="E32" s="13">
        <v>1</v>
      </c>
      <c r="F32" s="13">
        <v>504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35</v>
      </c>
      <c r="AG32" s="13">
        <v>2</v>
      </c>
      <c r="AH32" s="13">
        <v>0</v>
      </c>
      <c r="AI32" s="13">
        <v>0</v>
      </c>
      <c r="AJ32" s="13">
        <v>399</v>
      </c>
      <c r="AK32" s="13">
        <v>0</v>
      </c>
      <c r="AL32" s="13">
        <v>0</v>
      </c>
      <c r="AM32" s="13">
        <v>73</v>
      </c>
      <c r="AN32" s="13">
        <v>0</v>
      </c>
      <c r="AO32" s="13">
        <v>0</v>
      </c>
      <c r="AP32" s="13">
        <v>1</v>
      </c>
      <c r="AQ32" s="13">
        <v>240</v>
      </c>
      <c r="AR32" s="13">
        <v>14</v>
      </c>
      <c r="AS32" s="13">
        <v>2</v>
      </c>
      <c r="AT32" s="13">
        <v>2</v>
      </c>
      <c r="AU32" s="13">
        <v>6</v>
      </c>
      <c r="AV32" s="13">
        <v>254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2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1572</v>
      </c>
    </row>
    <row r="33" spans="1:84" s="9" customFormat="1" ht="8.25" customHeight="1" x14ac:dyDescent="0.2">
      <c r="A33" s="37"/>
      <c r="B33" s="47"/>
      <c r="C33" s="43" t="s">
        <v>117</v>
      </c>
      <c r="D33" s="44"/>
      <c r="E33" s="13">
        <v>0</v>
      </c>
      <c r="F33" s="13">
        <v>256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156</v>
      </c>
      <c r="AK33" s="13">
        <v>0</v>
      </c>
      <c r="AL33" s="13">
        <v>0</v>
      </c>
      <c r="AM33" s="13">
        <v>36</v>
      </c>
      <c r="AN33" s="13">
        <v>0</v>
      </c>
      <c r="AO33" s="13">
        <v>0</v>
      </c>
      <c r="AP33" s="13">
        <v>0</v>
      </c>
      <c r="AQ33" s="13">
        <v>119</v>
      </c>
      <c r="AR33" s="13">
        <v>7</v>
      </c>
      <c r="AS33" s="13">
        <v>1</v>
      </c>
      <c r="AT33" s="13">
        <v>1</v>
      </c>
      <c r="AU33" s="13">
        <v>1</v>
      </c>
      <c r="AV33" s="13">
        <v>73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4</v>
      </c>
      <c r="BU33" s="13">
        <v>0</v>
      </c>
      <c r="BV33" s="13">
        <v>0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5</v>
      </c>
      <c r="CC33" s="13">
        <v>0</v>
      </c>
      <c r="CD33" s="13">
        <v>0</v>
      </c>
      <c r="CE33" s="13">
        <v>0</v>
      </c>
      <c r="CF33" s="13">
        <f t="shared" si="15"/>
        <v>687</v>
      </c>
    </row>
    <row r="34" spans="1:84" s="9" customFormat="1" ht="8.25" customHeight="1" x14ac:dyDescent="0.2">
      <c r="A34" s="37"/>
      <c r="B34" s="47" t="s">
        <v>118</v>
      </c>
      <c r="C34" s="52" t="s">
        <v>118</v>
      </c>
      <c r="D34" s="12" t="s">
        <v>118</v>
      </c>
      <c r="E34" s="13">
        <v>0</v>
      </c>
      <c r="F34" s="13">
        <v>95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291</v>
      </c>
      <c r="AK34" s="13">
        <v>1</v>
      </c>
      <c r="AL34" s="13">
        <v>0</v>
      </c>
      <c r="AM34" s="13">
        <v>30</v>
      </c>
      <c r="AN34" s="13">
        <v>1</v>
      </c>
      <c r="AO34" s="13">
        <v>0</v>
      </c>
      <c r="AP34" s="13">
        <v>1</v>
      </c>
      <c r="AQ34" s="13">
        <v>314</v>
      </c>
      <c r="AR34" s="13">
        <v>17</v>
      </c>
      <c r="AS34" s="13">
        <v>5</v>
      </c>
      <c r="AT34" s="13">
        <v>0</v>
      </c>
      <c r="AU34" s="13">
        <v>8</v>
      </c>
      <c r="AV34" s="13">
        <v>311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9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15</v>
      </c>
      <c r="CC34" s="13">
        <v>0</v>
      </c>
      <c r="CD34" s="13">
        <v>0</v>
      </c>
      <c r="CE34" s="13">
        <v>1</v>
      </c>
      <c r="CF34" s="13">
        <f t="shared" si="15"/>
        <v>1177</v>
      </c>
    </row>
    <row r="35" spans="1:84" s="9" customFormat="1" ht="8.25" customHeight="1" x14ac:dyDescent="0.2">
      <c r="A35" s="37"/>
      <c r="B35" s="47"/>
      <c r="C35" s="52"/>
      <c r="D35" s="12" t="s">
        <v>119</v>
      </c>
      <c r="E35" s="13">
        <v>0</v>
      </c>
      <c r="F35" s="13">
        <v>182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31</v>
      </c>
      <c r="AG35" s="13">
        <v>0</v>
      </c>
      <c r="AH35" s="13">
        <v>0</v>
      </c>
      <c r="AI35" s="13">
        <v>0</v>
      </c>
      <c r="AJ35" s="13">
        <v>169</v>
      </c>
      <c r="AK35" s="13">
        <v>0</v>
      </c>
      <c r="AL35" s="13">
        <v>0</v>
      </c>
      <c r="AM35" s="13">
        <v>31</v>
      </c>
      <c r="AN35" s="13">
        <v>0</v>
      </c>
      <c r="AO35" s="13">
        <v>0</v>
      </c>
      <c r="AP35" s="13">
        <v>0</v>
      </c>
      <c r="AQ35" s="13">
        <v>162</v>
      </c>
      <c r="AR35" s="13">
        <v>5</v>
      </c>
      <c r="AS35" s="13">
        <v>1</v>
      </c>
      <c r="AT35" s="13">
        <v>0</v>
      </c>
      <c r="AU35" s="13">
        <v>2</v>
      </c>
      <c r="AV35" s="13">
        <v>162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3</v>
      </c>
      <c r="CC35" s="13">
        <v>0</v>
      </c>
      <c r="CD35" s="13">
        <v>0</v>
      </c>
      <c r="CE35" s="13">
        <v>1</v>
      </c>
      <c r="CF35" s="13">
        <f t="shared" si="15"/>
        <v>764</v>
      </c>
    </row>
    <row r="36" spans="1:84" s="9" customFormat="1" ht="8.25" customHeight="1" x14ac:dyDescent="0.2">
      <c r="A36" s="37"/>
      <c r="B36" s="47"/>
      <c r="C36" s="52"/>
      <c r="D36" s="12" t="s">
        <v>120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15</v>
      </c>
      <c r="AG36" s="13">
        <v>4</v>
      </c>
      <c r="AH36" s="13">
        <v>0</v>
      </c>
      <c r="AI36" s="13">
        <v>0</v>
      </c>
      <c r="AJ36" s="13">
        <v>154</v>
      </c>
      <c r="AK36" s="13">
        <v>0</v>
      </c>
      <c r="AL36" s="13">
        <v>0</v>
      </c>
      <c r="AM36" s="13">
        <v>19</v>
      </c>
      <c r="AN36" s="13">
        <v>0</v>
      </c>
      <c r="AO36" s="13">
        <v>0</v>
      </c>
      <c r="AP36" s="13">
        <v>0</v>
      </c>
      <c r="AQ36" s="13">
        <v>182</v>
      </c>
      <c r="AR36" s="13">
        <v>8</v>
      </c>
      <c r="AS36" s="13">
        <v>1</v>
      </c>
      <c r="AT36" s="13">
        <v>0</v>
      </c>
      <c r="AU36" s="13">
        <v>2</v>
      </c>
      <c r="AV36" s="13">
        <v>87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6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497</v>
      </c>
    </row>
    <row r="37" spans="1:84" s="9" customFormat="1" ht="8.25" customHeight="1" x14ac:dyDescent="0.2">
      <c r="A37" s="37"/>
      <c r="B37" s="47"/>
      <c r="C37" s="52"/>
      <c r="D37" s="12" t="s">
        <v>121</v>
      </c>
      <c r="E37" s="13">
        <v>0</v>
      </c>
      <c r="F37" s="13">
        <v>50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33</v>
      </c>
      <c r="AK37" s="13">
        <v>0</v>
      </c>
      <c r="AL37" s="13">
        <v>0</v>
      </c>
      <c r="AM37" s="13">
        <v>11</v>
      </c>
      <c r="AN37" s="13">
        <v>0</v>
      </c>
      <c r="AO37" s="13">
        <v>0</v>
      </c>
      <c r="AP37" s="13">
        <v>0</v>
      </c>
      <c r="AQ37" s="13">
        <v>57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205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333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102</v>
      </c>
      <c r="AG38" s="13">
        <f t="shared" si="16"/>
        <v>4</v>
      </c>
      <c r="AH38" s="13">
        <f t="shared" si="16"/>
        <v>0</v>
      </c>
      <c r="AI38" s="13">
        <f t="shared" si="16"/>
        <v>0</v>
      </c>
      <c r="AJ38" s="13">
        <f t="shared" si="16"/>
        <v>647</v>
      </c>
      <c r="AK38" s="13">
        <f t="shared" si="16"/>
        <v>1</v>
      </c>
      <c r="AL38" s="13">
        <f t="shared" si="16"/>
        <v>0</v>
      </c>
      <c r="AM38" s="13">
        <f t="shared" si="16"/>
        <v>91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715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12</v>
      </c>
      <c r="AV38" s="13">
        <f t="shared" si="16"/>
        <v>599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19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2643</v>
      </c>
    </row>
    <row r="39" spans="1:84" s="9" customFormat="1" ht="8.25" customHeight="1" x14ac:dyDescent="0.2">
      <c r="A39" s="37"/>
      <c r="B39" s="47"/>
      <c r="C39" s="43" t="s">
        <v>122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13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147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162</v>
      </c>
      <c r="AR39" s="13">
        <v>10</v>
      </c>
      <c r="AS39" s="13">
        <v>0</v>
      </c>
      <c r="AT39" s="13">
        <v>0</v>
      </c>
      <c r="AU39" s="13">
        <v>3</v>
      </c>
      <c r="AV39" s="13">
        <v>136</v>
      </c>
      <c r="AW39" s="13">
        <v>0</v>
      </c>
      <c r="AX39" s="13">
        <v>0</v>
      </c>
      <c r="AY39" s="13">
        <v>4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5</v>
      </c>
      <c r="CC39" s="13">
        <v>0</v>
      </c>
      <c r="CD39" s="13">
        <v>0</v>
      </c>
      <c r="CE39" s="13">
        <v>0</v>
      </c>
      <c r="CF39" s="13">
        <f>SUM(E39:CE39)</f>
        <v>647</v>
      </c>
    </row>
    <row r="40" spans="1:84" s="9" customFormat="1" ht="8.25" customHeight="1" x14ac:dyDescent="0.2">
      <c r="A40" s="38"/>
      <c r="B40" s="33" t="s">
        <v>100</v>
      </c>
      <c r="C40" s="34"/>
      <c r="D40" s="35"/>
      <c r="E40" s="14">
        <f>SUM(E22:E23,E27,E30:E33,E38:E39)</f>
        <v>1</v>
      </c>
      <c r="F40" s="14">
        <f t="shared" ref="F40:BQ40" si="17">SUM(F22:F23,F27,F30:F33,F38:F39)</f>
        <v>3140</v>
      </c>
      <c r="G40" s="14">
        <f t="shared" si="17"/>
        <v>179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92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7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14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370</v>
      </c>
      <c r="AG40" s="14">
        <f t="shared" si="17"/>
        <v>23</v>
      </c>
      <c r="AH40" s="14">
        <f t="shared" si="17"/>
        <v>0</v>
      </c>
      <c r="AI40" s="14">
        <f t="shared" si="17"/>
        <v>0</v>
      </c>
      <c r="AJ40" s="14">
        <f t="shared" si="17"/>
        <v>3934</v>
      </c>
      <c r="AK40" s="14">
        <f t="shared" si="17"/>
        <v>1</v>
      </c>
      <c r="AL40" s="14">
        <f t="shared" si="17"/>
        <v>0</v>
      </c>
      <c r="AM40" s="14">
        <f t="shared" si="17"/>
        <v>613</v>
      </c>
      <c r="AN40" s="14">
        <f t="shared" si="17"/>
        <v>6</v>
      </c>
      <c r="AO40" s="14">
        <f t="shared" si="17"/>
        <v>0</v>
      </c>
      <c r="AP40" s="14">
        <f t="shared" si="17"/>
        <v>5</v>
      </c>
      <c r="AQ40" s="14">
        <f t="shared" si="17"/>
        <v>2934</v>
      </c>
      <c r="AR40" s="14">
        <f t="shared" si="17"/>
        <v>145</v>
      </c>
      <c r="AS40" s="14">
        <f t="shared" si="17"/>
        <v>11</v>
      </c>
      <c r="AT40" s="14">
        <f t="shared" si="17"/>
        <v>8</v>
      </c>
      <c r="AU40" s="14">
        <f t="shared" si="17"/>
        <v>43</v>
      </c>
      <c r="AV40" s="14">
        <f t="shared" si="17"/>
        <v>3258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7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36</v>
      </c>
      <c r="BI40" s="14">
        <f t="shared" si="17"/>
        <v>0</v>
      </c>
      <c r="BJ40" s="14">
        <f t="shared" si="17"/>
        <v>9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3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76</v>
      </c>
      <c r="BU40" s="14">
        <f t="shared" si="18"/>
        <v>1</v>
      </c>
      <c r="BV40" s="14">
        <f t="shared" si="18"/>
        <v>1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180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15182</v>
      </c>
    </row>
    <row r="41" spans="1:84" s="9" customFormat="1" ht="8.25" customHeight="1" x14ac:dyDescent="0.2">
      <c r="A41" s="58" t="s">
        <v>123</v>
      </c>
      <c r="B41" s="75" t="s">
        <v>124</v>
      </c>
      <c r="C41" s="76" t="s">
        <v>125</v>
      </c>
      <c r="D41" s="77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457</v>
      </c>
      <c r="AK41" s="10">
        <v>0</v>
      </c>
      <c r="AL41" s="10">
        <v>0</v>
      </c>
      <c r="AM41" s="10">
        <v>64</v>
      </c>
      <c r="AN41" s="10">
        <v>2</v>
      </c>
      <c r="AO41" s="10">
        <v>0</v>
      </c>
      <c r="AP41" s="10">
        <v>0</v>
      </c>
      <c r="AQ41" s="10">
        <v>558</v>
      </c>
      <c r="AR41" s="10">
        <v>34</v>
      </c>
      <c r="AS41" s="10">
        <v>3</v>
      </c>
      <c r="AT41" s="10">
        <v>1</v>
      </c>
      <c r="AU41" s="10">
        <v>9</v>
      </c>
      <c r="AV41" s="10">
        <v>325</v>
      </c>
      <c r="AW41" s="10">
        <v>0</v>
      </c>
      <c r="AX41" s="10">
        <v>1</v>
      </c>
      <c r="AY41" s="10">
        <v>3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22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41</v>
      </c>
      <c r="CC41" s="10">
        <v>0</v>
      </c>
      <c r="CD41" s="10">
        <v>0</v>
      </c>
      <c r="CE41" s="10">
        <v>2</v>
      </c>
      <c r="CF41" s="16">
        <f>SUM(E41:CE41)</f>
        <v>1704</v>
      </c>
    </row>
    <row r="42" spans="1:84" s="9" customFormat="1" ht="8.25" customHeight="1" x14ac:dyDescent="0.2">
      <c r="A42" s="59"/>
      <c r="B42" s="47"/>
      <c r="C42" s="52" t="s">
        <v>126</v>
      </c>
      <c r="D42" s="12" t="s">
        <v>127</v>
      </c>
      <c r="E42" s="18">
        <v>0</v>
      </c>
      <c r="F42" s="18">
        <v>24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8</v>
      </c>
      <c r="AB42" s="18">
        <v>0</v>
      </c>
      <c r="AC42" s="18">
        <v>0</v>
      </c>
      <c r="AD42" s="18">
        <v>0</v>
      </c>
      <c r="AE42" s="18">
        <v>0</v>
      </c>
      <c r="AF42" s="18">
        <v>13</v>
      </c>
      <c r="AG42" s="18">
        <v>0</v>
      </c>
      <c r="AH42" s="18">
        <v>0</v>
      </c>
      <c r="AI42" s="18">
        <v>0</v>
      </c>
      <c r="AJ42" s="18">
        <v>219</v>
      </c>
      <c r="AK42" s="18">
        <v>0</v>
      </c>
      <c r="AL42" s="18">
        <v>0</v>
      </c>
      <c r="AM42" s="18">
        <v>51</v>
      </c>
      <c r="AN42" s="18">
        <v>0</v>
      </c>
      <c r="AO42" s="18">
        <v>0</v>
      </c>
      <c r="AP42" s="18">
        <v>0</v>
      </c>
      <c r="AQ42" s="18">
        <v>271</v>
      </c>
      <c r="AR42" s="18">
        <v>14</v>
      </c>
      <c r="AS42" s="18">
        <v>0</v>
      </c>
      <c r="AT42" s="18">
        <v>0</v>
      </c>
      <c r="AU42" s="18">
        <v>5</v>
      </c>
      <c r="AV42" s="18">
        <v>157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11</v>
      </c>
      <c r="BU42" s="18">
        <v>0</v>
      </c>
      <c r="BV42" s="18">
        <v>1</v>
      </c>
      <c r="BW42" s="18">
        <v>0</v>
      </c>
      <c r="BX42" s="18">
        <v>1</v>
      </c>
      <c r="BY42" s="18">
        <v>0</v>
      </c>
      <c r="BZ42" s="18">
        <v>0</v>
      </c>
      <c r="CA42" s="18">
        <v>0</v>
      </c>
      <c r="CB42" s="18">
        <v>26</v>
      </c>
      <c r="CC42" s="18">
        <v>0</v>
      </c>
      <c r="CD42" s="18">
        <v>1</v>
      </c>
      <c r="CE42" s="18">
        <v>1</v>
      </c>
      <c r="CF42" s="13">
        <f>SUM(E42:CE42)</f>
        <v>814</v>
      </c>
    </row>
    <row r="43" spans="1:84" s="9" customFormat="1" ht="8.25" customHeight="1" x14ac:dyDescent="0.2">
      <c r="A43" s="59"/>
      <c r="B43" s="47"/>
      <c r="C43" s="57"/>
      <c r="D43" s="12" t="s">
        <v>128</v>
      </c>
      <c r="E43" s="18">
        <v>0</v>
      </c>
      <c r="F43" s="18">
        <v>8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3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2</v>
      </c>
      <c r="AB43" s="18">
        <v>0</v>
      </c>
      <c r="AC43" s="18">
        <v>0</v>
      </c>
      <c r="AD43" s="18">
        <v>0</v>
      </c>
      <c r="AE43" s="18">
        <v>0</v>
      </c>
      <c r="AF43" s="18">
        <v>32</v>
      </c>
      <c r="AG43" s="18">
        <v>0</v>
      </c>
      <c r="AH43" s="18">
        <v>0</v>
      </c>
      <c r="AI43" s="18">
        <v>0</v>
      </c>
      <c r="AJ43" s="18">
        <v>279</v>
      </c>
      <c r="AK43" s="18">
        <v>0</v>
      </c>
      <c r="AL43" s="18">
        <v>0</v>
      </c>
      <c r="AM43" s="18">
        <v>41</v>
      </c>
      <c r="AN43" s="18">
        <v>0</v>
      </c>
      <c r="AO43" s="18">
        <v>0</v>
      </c>
      <c r="AP43" s="18">
        <v>0</v>
      </c>
      <c r="AQ43" s="18">
        <v>303</v>
      </c>
      <c r="AR43" s="18">
        <v>17</v>
      </c>
      <c r="AS43" s="18">
        <v>0</v>
      </c>
      <c r="AT43" s="18">
        <v>0</v>
      </c>
      <c r="AU43" s="18">
        <v>8</v>
      </c>
      <c r="AV43" s="18">
        <v>155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10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38</v>
      </c>
      <c r="CC43" s="18">
        <v>1</v>
      </c>
      <c r="CD43" s="18">
        <v>0</v>
      </c>
      <c r="CE43" s="18">
        <v>0</v>
      </c>
      <c r="CF43" s="13">
        <f>SUM(E43:CE43)</f>
        <v>907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32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3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45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498</v>
      </c>
      <c r="AK44" s="13">
        <f t="shared" si="19"/>
        <v>0</v>
      </c>
      <c r="AL44" s="13">
        <f t="shared" si="19"/>
        <v>0</v>
      </c>
      <c r="AM44" s="13">
        <f t="shared" si="19"/>
        <v>92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574</v>
      </c>
      <c r="AR44" s="13">
        <f t="shared" si="19"/>
        <v>31</v>
      </c>
      <c r="AS44" s="13">
        <f t="shared" si="19"/>
        <v>0</v>
      </c>
      <c r="AT44" s="13">
        <f t="shared" si="19"/>
        <v>0</v>
      </c>
      <c r="AU44" s="13">
        <f t="shared" si="19"/>
        <v>13</v>
      </c>
      <c r="AV44" s="13">
        <f t="shared" si="19"/>
        <v>312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21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1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64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1721</v>
      </c>
    </row>
    <row r="45" spans="1:84" s="9" customFormat="1" ht="8.25" customHeight="1" x14ac:dyDescent="0.2">
      <c r="A45" s="59"/>
      <c r="B45" s="47" t="s">
        <v>129</v>
      </c>
      <c r="C45" s="52" t="s">
        <v>129</v>
      </c>
      <c r="D45" s="12" t="s">
        <v>130</v>
      </c>
      <c r="E45" s="13">
        <v>0</v>
      </c>
      <c r="F45" s="13">
        <v>29</v>
      </c>
      <c r="G45" s="13">
        <v>2</v>
      </c>
      <c r="H45" s="13">
        <v>0</v>
      </c>
      <c r="I45" s="13">
        <v>2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25</v>
      </c>
      <c r="AG45" s="13">
        <v>0</v>
      </c>
      <c r="AH45" s="13">
        <v>0</v>
      </c>
      <c r="AI45" s="13">
        <v>0</v>
      </c>
      <c r="AJ45" s="13">
        <v>386</v>
      </c>
      <c r="AK45" s="13">
        <v>0</v>
      </c>
      <c r="AL45" s="13">
        <v>1</v>
      </c>
      <c r="AM45" s="13">
        <v>155</v>
      </c>
      <c r="AN45" s="13">
        <v>0</v>
      </c>
      <c r="AO45" s="13">
        <v>0</v>
      </c>
      <c r="AP45" s="13">
        <v>0</v>
      </c>
      <c r="AQ45" s="13">
        <v>345</v>
      </c>
      <c r="AR45" s="13">
        <v>28</v>
      </c>
      <c r="AS45" s="13">
        <v>3</v>
      </c>
      <c r="AT45" s="13">
        <v>0</v>
      </c>
      <c r="AU45" s="13">
        <v>8</v>
      </c>
      <c r="AV45" s="13">
        <v>227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19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19</v>
      </c>
      <c r="CC45" s="13">
        <v>1</v>
      </c>
      <c r="CD45" s="13">
        <v>0</v>
      </c>
      <c r="CE45" s="13">
        <v>1</v>
      </c>
      <c r="CF45" s="13">
        <f>SUM(E45:CE45)</f>
        <v>1271</v>
      </c>
    </row>
    <row r="46" spans="1:84" s="9" customFormat="1" ht="8.25" customHeight="1" x14ac:dyDescent="0.2">
      <c r="A46" s="59"/>
      <c r="B46" s="47"/>
      <c r="C46" s="52"/>
      <c r="D46" s="12" t="s">
        <v>131</v>
      </c>
      <c r="E46" s="13">
        <v>0</v>
      </c>
      <c r="F46" s="13">
        <v>16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1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8</v>
      </c>
      <c r="AG46" s="13">
        <v>0</v>
      </c>
      <c r="AH46" s="13">
        <v>0</v>
      </c>
      <c r="AI46" s="13">
        <v>0</v>
      </c>
      <c r="AJ46" s="13">
        <v>94</v>
      </c>
      <c r="AK46" s="13">
        <v>0</v>
      </c>
      <c r="AL46" s="13">
        <v>0</v>
      </c>
      <c r="AM46" s="13">
        <v>8</v>
      </c>
      <c r="AN46" s="13">
        <v>0</v>
      </c>
      <c r="AO46" s="13">
        <v>0</v>
      </c>
      <c r="AP46" s="13">
        <v>0</v>
      </c>
      <c r="AQ46" s="13">
        <v>110</v>
      </c>
      <c r="AR46" s="13">
        <v>8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5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8</v>
      </c>
      <c r="CC46" s="13">
        <v>0</v>
      </c>
      <c r="CD46" s="13">
        <v>0</v>
      </c>
      <c r="CE46" s="13">
        <v>0</v>
      </c>
      <c r="CF46" s="13">
        <f t="shared" ref="CF46" si="20">SUM(E46:CE46)</f>
        <v>324</v>
      </c>
    </row>
    <row r="47" spans="1:84" s="9" customFormat="1" ht="8.25" customHeight="1" x14ac:dyDescent="0.2">
      <c r="A47" s="59"/>
      <c r="B47" s="47"/>
      <c r="C47" s="52"/>
      <c r="D47" s="12" t="s">
        <v>132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38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23</v>
      </c>
      <c r="AR47" s="13">
        <v>6</v>
      </c>
      <c r="AS47" s="13">
        <v>1</v>
      </c>
      <c r="AT47" s="13">
        <v>0</v>
      </c>
      <c r="AU47" s="13">
        <v>0</v>
      </c>
      <c r="AV47" s="13">
        <v>32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120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52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2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1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39</v>
      </c>
      <c r="AG48" s="13">
        <f t="shared" si="21"/>
        <v>0</v>
      </c>
      <c r="AH48" s="13">
        <f t="shared" si="21"/>
        <v>0</v>
      </c>
      <c r="AI48" s="13">
        <f t="shared" si="21"/>
        <v>0</v>
      </c>
      <c r="AJ48" s="13">
        <f t="shared" si="21"/>
        <v>518</v>
      </c>
      <c r="AK48" s="13">
        <f t="shared" si="21"/>
        <v>0</v>
      </c>
      <c r="AL48" s="13">
        <f t="shared" si="21"/>
        <v>1</v>
      </c>
      <c r="AM48" s="13">
        <f t="shared" si="21"/>
        <v>163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478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318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25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29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1715</v>
      </c>
    </row>
    <row r="49" spans="1:84" s="9" customFormat="1" ht="8.25" customHeight="1" x14ac:dyDescent="0.2">
      <c r="A49" s="59"/>
      <c r="B49" s="47"/>
      <c r="C49" s="43" t="s">
        <v>133</v>
      </c>
      <c r="D49" s="44"/>
      <c r="E49" s="13">
        <v>0</v>
      </c>
      <c r="F49" s="13">
        <v>25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1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180</v>
      </c>
      <c r="AK49" s="13">
        <v>0</v>
      </c>
      <c r="AL49" s="13">
        <v>0</v>
      </c>
      <c r="AM49" s="13">
        <v>31</v>
      </c>
      <c r="AN49" s="13">
        <v>0</v>
      </c>
      <c r="AO49" s="13">
        <v>0</v>
      </c>
      <c r="AP49" s="13">
        <v>2</v>
      </c>
      <c r="AQ49" s="13">
        <v>180</v>
      </c>
      <c r="AR49" s="13">
        <v>13</v>
      </c>
      <c r="AS49" s="13">
        <v>1</v>
      </c>
      <c r="AT49" s="13">
        <v>0</v>
      </c>
      <c r="AU49" s="13">
        <v>4</v>
      </c>
      <c r="AV49" s="13">
        <v>208</v>
      </c>
      <c r="AW49" s="13">
        <v>0</v>
      </c>
      <c r="AX49" s="13">
        <v>0</v>
      </c>
      <c r="AY49" s="13">
        <v>2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7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21</v>
      </c>
      <c r="CC49" s="13">
        <v>0</v>
      </c>
      <c r="CD49" s="13">
        <v>0</v>
      </c>
      <c r="CE49" s="13">
        <v>0</v>
      </c>
      <c r="CF49" s="13">
        <f>SUM(E49:CE49)</f>
        <v>720</v>
      </c>
    </row>
    <row r="50" spans="1:84" s="9" customFormat="1" ht="8.25" customHeight="1" x14ac:dyDescent="0.2">
      <c r="A50" s="59"/>
      <c r="B50" s="47" t="s">
        <v>134</v>
      </c>
      <c r="C50" s="43" t="s">
        <v>135</v>
      </c>
      <c r="D50" s="44"/>
      <c r="E50" s="13">
        <v>0</v>
      </c>
      <c r="F50" s="13">
        <v>63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1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66</v>
      </c>
      <c r="AG50" s="13">
        <v>0</v>
      </c>
      <c r="AH50" s="13">
        <v>0</v>
      </c>
      <c r="AI50" s="13">
        <v>0</v>
      </c>
      <c r="AJ50" s="13">
        <v>461</v>
      </c>
      <c r="AK50" s="13">
        <v>0</v>
      </c>
      <c r="AL50" s="13">
        <v>0</v>
      </c>
      <c r="AM50" s="13">
        <v>77</v>
      </c>
      <c r="AN50" s="13">
        <v>0</v>
      </c>
      <c r="AO50" s="13">
        <v>0</v>
      </c>
      <c r="AP50" s="13">
        <v>0</v>
      </c>
      <c r="AQ50" s="13">
        <v>619</v>
      </c>
      <c r="AR50" s="13">
        <v>30</v>
      </c>
      <c r="AS50" s="13">
        <v>1</v>
      </c>
      <c r="AT50" s="13">
        <v>2</v>
      </c>
      <c r="AU50" s="13">
        <v>15</v>
      </c>
      <c r="AV50" s="13">
        <v>480</v>
      </c>
      <c r="AW50" s="13">
        <v>0</v>
      </c>
      <c r="AX50" s="13">
        <v>0</v>
      </c>
      <c r="AY50" s="13">
        <v>4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2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27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0</v>
      </c>
      <c r="CF50" s="13">
        <f>SUM(E50:CE50)</f>
        <v>1924</v>
      </c>
    </row>
    <row r="51" spans="1:84" s="9" customFormat="1" ht="8.25" customHeight="1" x14ac:dyDescent="0.2">
      <c r="A51" s="59"/>
      <c r="B51" s="50"/>
      <c r="C51" s="48" t="s">
        <v>136</v>
      </c>
      <c r="D51" s="49"/>
      <c r="E51" s="13">
        <v>0</v>
      </c>
      <c r="F51" s="13">
        <v>12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10</v>
      </c>
      <c r="AG51" s="13">
        <v>0</v>
      </c>
      <c r="AH51" s="13">
        <v>0</v>
      </c>
      <c r="AI51" s="13">
        <v>0</v>
      </c>
      <c r="AJ51" s="13">
        <v>178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185</v>
      </c>
      <c r="AR51" s="13">
        <v>15</v>
      </c>
      <c r="AS51" s="13">
        <v>0</v>
      </c>
      <c r="AT51" s="13">
        <v>0</v>
      </c>
      <c r="AU51" s="13">
        <v>2</v>
      </c>
      <c r="AV51" s="13">
        <v>124</v>
      </c>
      <c r="AW51" s="13">
        <v>0</v>
      </c>
      <c r="AX51" s="13">
        <v>0</v>
      </c>
      <c r="AY51" s="13">
        <v>2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9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19</v>
      </c>
      <c r="CC51" s="13">
        <v>0</v>
      </c>
      <c r="CD51" s="13">
        <v>0</v>
      </c>
      <c r="CE51" s="13">
        <v>0</v>
      </c>
      <c r="CF51" s="13">
        <f>SUM(E51:CE51)</f>
        <v>595</v>
      </c>
    </row>
    <row r="52" spans="1:84" s="9" customFormat="1" ht="8.25" customHeight="1" x14ac:dyDescent="0.2">
      <c r="A52" s="59"/>
      <c r="B52" s="50"/>
      <c r="C52" s="48" t="s">
        <v>137</v>
      </c>
      <c r="D52" s="49"/>
      <c r="E52" s="13">
        <v>0</v>
      </c>
      <c r="F52" s="13">
        <v>6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237</v>
      </c>
      <c r="AK52" s="13">
        <v>0</v>
      </c>
      <c r="AL52" s="13">
        <v>0</v>
      </c>
      <c r="AM52" s="13">
        <v>12</v>
      </c>
      <c r="AN52" s="13">
        <v>0</v>
      </c>
      <c r="AO52" s="13">
        <v>0</v>
      </c>
      <c r="AP52" s="13">
        <v>0</v>
      </c>
      <c r="AQ52" s="13">
        <v>167</v>
      </c>
      <c r="AR52" s="13">
        <v>8</v>
      </c>
      <c r="AS52" s="13">
        <v>0</v>
      </c>
      <c r="AT52" s="13">
        <v>0</v>
      </c>
      <c r="AU52" s="13">
        <v>4</v>
      </c>
      <c r="AV52" s="13">
        <v>119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1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16</v>
      </c>
      <c r="CC52" s="13">
        <v>0</v>
      </c>
      <c r="CD52" s="13">
        <v>0</v>
      </c>
      <c r="CE52" s="13">
        <v>0</v>
      </c>
      <c r="CF52" s="13">
        <f>SUM(E52:CE52)</f>
        <v>594</v>
      </c>
    </row>
    <row r="53" spans="1:84" s="9" customFormat="1" ht="8.25" customHeight="1" x14ac:dyDescent="0.2">
      <c r="A53" s="59"/>
      <c r="B53" s="50"/>
      <c r="C53" s="48" t="s">
        <v>91</v>
      </c>
      <c r="D53" s="49"/>
      <c r="E53" s="13">
        <f>SUM(E50:E52)</f>
        <v>0</v>
      </c>
      <c r="F53" s="13">
        <f t="shared" ref="F53:CF53" si="23">SUM(F50:F52)</f>
        <v>81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0</v>
      </c>
      <c r="T53" s="13">
        <f t="shared" si="23"/>
        <v>0</v>
      </c>
      <c r="U53" s="13">
        <f t="shared" si="23"/>
        <v>0</v>
      </c>
      <c r="V53" s="13">
        <f t="shared" si="23"/>
        <v>1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78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876</v>
      </c>
      <c r="AK53" s="13">
        <f t="shared" si="23"/>
        <v>0</v>
      </c>
      <c r="AL53" s="13">
        <f t="shared" si="23"/>
        <v>0</v>
      </c>
      <c r="AM53" s="13">
        <f t="shared" si="23"/>
        <v>122</v>
      </c>
      <c r="AN53" s="13">
        <f t="shared" si="23"/>
        <v>0</v>
      </c>
      <c r="AO53" s="13">
        <f t="shared" si="23"/>
        <v>0</v>
      </c>
      <c r="AP53" s="13">
        <f t="shared" si="23"/>
        <v>1</v>
      </c>
      <c r="AQ53" s="13">
        <f t="shared" si="23"/>
        <v>971</v>
      </c>
      <c r="AR53" s="13">
        <f t="shared" si="23"/>
        <v>53</v>
      </c>
      <c r="AS53" s="13">
        <f t="shared" si="23"/>
        <v>1</v>
      </c>
      <c r="AT53" s="13">
        <f t="shared" si="23"/>
        <v>2</v>
      </c>
      <c r="AU53" s="13">
        <f t="shared" si="23"/>
        <v>21</v>
      </c>
      <c r="AV53" s="13">
        <f t="shared" si="23"/>
        <v>723</v>
      </c>
      <c r="AW53" s="13">
        <f t="shared" si="23"/>
        <v>0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3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47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83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3113</v>
      </c>
    </row>
    <row r="54" spans="1:84" s="9" customFormat="1" ht="8.25" customHeight="1" x14ac:dyDescent="0.2">
      <c r="A54" s="59"/>
      <c r="B54" s="61" t="s">
        <v>138</v>
      </c>
      <c r="C54" s="52" t="s">
        <v>139</v>
      </c>
      <c r="D54" s="12" t="s">
        <v>140</v>
      </c>
      <c r="E54" s="13">
        <v>0</v>
      </c>
      <c r="F54" s="13">
        <v>40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7</v>
      </c>
      <c r="AB54" s="13">
        <v>0</v>
      </c>
      <c r="AC54" s="13">
        <v>0</v>
      </c>
      <c r="AD54" s="13">
        <v>0</v>
      </c>
      <c r="AE54" s="13">
        <v>0</v>
      </c>
      <c r="AF54" s="13">
        <v>16</v>
      </c>
      <c r="AG54" s="13">
        <v>0</v>
      </c>
      <c r="AH54" s="13">
        <v>0</v>
      </c>
      <c r="AI54" s="13">
        <v>0</v>
      </c>
      <c r="AJ54" s="13">
        <v>977</v>
      </c>
      <c r="AK54" s="13">
        <v>0</v>
      </c>
      <c r="AL54" s="13">
        <v>0</v>
      </c>
      <c r="AM54" s="13">
        <v>85</v>
      </c>
      <c r="AN54" s="13">
        <v>0</v>
      </c>
      <c r="AO54" s="13">
        <v>0</v>
      </c>
      <c r="AP54" s="13">
        <v>1</v>
      </c>
      <c r="AQ54" s="13">
        <v>306</v>
      </c>
      <c r="AR54" s="13">
        <v>16</v>
      </c>
      <c r="AS54" s="13">
        <v>1</v>
      </c>
      <c r="AT54" s="13">
        <v>1</v>
      </c>
      <c r="AU54" s="13">
        <v>10</v>
      </c>
      <c r="AV54" s="13">
        <v>308</v>
      </c>
      <c r="AW54" s="13">
        <v>0</v>
      </c>
      <c r="AX54" s="13">
        <v>1</v>
      </c>
      <c r="AY54" s="13">
        <v>11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2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50</v>
      </c>
      <c r="CC54" s="13">
        <v>0</v>
      </c>
      <c r="CD54" s="13">
        <v>0</v>
      </c>
      <c r="CE54" s="13">
        <v>0</v>
      </c>
      <c r="CF54" s="13">
        <f>SUM(E54:CE54)</f>
        <v>1863</v>
      </c>
    </row>
    <row r="55" spans="1:84" s="9" customFormat="1" ht="8.25" customHeight="1" x14ac:dyDescent="0.2">
      <c r="A55" s="59"/>
      <c r="B55" s="62"/>
      <c r="C55" s="52"/>
      <c r="D55" s="12" t="s">
        <v>141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2</v>
      </c>
      <c r="AH55" s="13">
        <v>0</v>
      </c>
      <c r="AI55" s="13">
        <v>0</v>
      </c>
      <c r="AJ55" s="13">
        <v>350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114</v>
      </c>
      <c r="AR55" s="13">
        <v>1</v>
      </c>
      <c r="AS55" s="13">
        <v>0</v>
      </c>
      <c r="AT55" s="13">
        <v>0</v>
      </c>
      <c r="AU55" s="13">
        <v>0</v>
      </c>
      <c r="AV55" s="13">
        <v>100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4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11</v>
      </c>
      <c r="CC55" s="13">
        <v>1</v>
      </c>
      <c r="CD55" s="13">
        <v>0</v>
      </c>
      <c r="CE55" s="13">
        <v>0</v>
      </c>
      <c r="CF55" s="13">
        <f>SUM(E55:CE55)</f>
        <v>617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40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8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29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1327</v>
      </c>
      <c r="AK56" s="13">
        <f t="shared" si="24"/>
        <v>0</v>
      </c>
      <c r="AL56" s="13">
        <f t="shared" si="24"/>
        <v>1</v>
      </c>
      <c r="AM56" s="13">
        <f t="shared" si="24"/>
        <v>100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420</v>
      </c>
      <c r="AR56" s="13">
        <f t="shared" si="24"/>
        <v>17</v>
      </c>
      <c r="AS56" s="13">
        <f t="shared" si="24"/>
        <v>1</v>
      </c>
      <c r="AT56" s="13">
        <f t="shared" si="24"/>
        <v>1</v>
      </c>
      <c r="AU56" s="13">
        <f t="shared" si="24"/>
        <v>10</v>
      </c>
      <c r="AV56" s="13">
        <f t="shared" si="24"/>
        <v>408</v>
      </c>
      <c r="AW56" s="13">
        <f t="shared" si="24"/>
        <v>0</v>
      </c>
      <c r="AX56" s="13">
        <f t="shared" si="24"/>
        <v>1</v>
      </c>
      <c r="AY56" s="13">
        <f t="shared" si="24"/>
        <v>11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25</v>
      </c>
      <c r="BU56" s="13">
        <f t="shared" si="24"/>
        <v>0</v>
      </c>
      <c r="BV56" s="13">
        <f t="shared" si="24"/>
        <v>2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61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2480</v>
      </c>
    </row>
    <row r="57" spans="1:84" s="9" customFormat="1" ht="8.25" customHeight="1" x14ac:dyDescent="0.2">
      <c r="A57" s="59"/>
      <c r="B57" s="62"/>
      <c r="C57" s="70" t="s">
        <v>142</v>
      </c>
      <c r="D57" s="12" t="s">
        <v>142</v>
      </c>
      <c r="E57" s="13">
        <v>0</v>
      </c>
      <c r="F57" s="13">
        <v>13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3</v>
      </c>
      <c r="AB57" s="13">
        <v>0</v>
      </c>
      <c r="AC57" s="13">
        <v>0</v>
      </c>
      <c r="AD57" s="13">
        <v>0</v>
      </c>
      <c r="AE57" s="13">
        <v>0</v>
      </c>
      <c r="AF57" s="13">
        <v>19</v>
      </c>
      <c r="AG57" s="13">
        <v>0</v>
      </c>
      <c r="AH57" s="13">
        <v>0</v>
      </c>
      <c r="AI57" s="13">
        <v>0</v>
      </c>
      <c r="AJ57" s="13">
        <v>517</v>
      </c>
      <c r="AK57" s="13">
        <v>0</v>
      </c>
      <c r="AL57" s="13">
        <v>2</v>
      </c>
      <c r="AM57" s="13">
        <v>27</v>
      </c>
      <c r="AN57" s="13">
        <v>0</v>
      </c>
      <c r="AO57" s="13">
        <v>0</v>
      </c>
      <c r="AP57" s="13">
        <v>0</v>
      </c>
      <c r="AQ57" s="13">
        <v>305</v>
      </c>
      <c r="AR57" s="13">
        <v>6</v>
      </c>
      <c r="AS57" s="13">
        <v>0</v>
      </c>
      <c r="AT57" s="13">
        <v>1</v>
      </c>
      <c r="AU57" s="13">
        <v>2</v>
      </c>
      <c r="AV57" s="13">
        <v>182</v>
      </c>
      <c r="AW57" s="13">
        <v>0</v>
      </c>
      <c r="AX57" s="13">
        <v>1</v>
      </c>
      <c r="AY57" s="13">
        <v>4</v>
      </c>
      <c r="AZ57" s="13">
        <v>0</v>
      </c>
      <c r="BA57" s="13">
        <v>6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13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36</v>
      </c>
      <c r="CC57" s="13">
        <v>0</v>
      </c>
      <c r="CD57" s="13">
        <v>0</v>
      </c>
      <c r="CE57" s="13">
        <v>1</v>
      </c>
      <c r="CF57" s="13">
        <f>SUM(E57:CE57)</f>
        <v>1151</v>
      </c>
    </row>
    <row r="58" spans="1:84" s="9" customFormat="1" ht="8.25" customHeight="1" x14ac:dyDescent="0.2">
      <c r="A58" s="59"/>
      <c r="B58" s="62"/>
      <c r="C58" s="71"/>
      <c r="D58" s="12" t="s">
        <v>143</v>
      </c>
      <c r="E58" s="13">
        <v>0</v>
      </c>
      <c r="F58" s="13">
        <v>23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1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5</v>
      </c>
      <c r="AG58" s="13">
        <v>0</v>
      </c>
      <c r="AH58" s="13">
        <v>0</v>
      </c>
      <c r="AI58" s="13">
        <v>0</v>
      </c>
      <c r="AJ58" s="13">
        <v>271</v>
      </c>
      <c r="AK58" s="13">
        <v>0</v>
      </c>
      <c r="AL58" s="13">
        <v>0</v>
      </c>
      <c r="AM58" s="13">
        <v>12</v>
      </c>
      <c r="AN58" s="13">
        <v>0</v>
      </c>
      <c r="AO58" s="13">
        <v>0</v>
      </c>
      <c r="AP58" s="13">
        <v>0</v>
      </c>
      <c r="AQ58" s="13">
        <v>92</v>
      </c>
      <c r="AR58" s="13">
        <v>4</v>
      </c>
      <c r="AS58" s="13">
        <v>0</v>
      </c>
      <c r="AT58" s="13">
        <v>0</v>
      </c>
      <c r="AU58" s="13">
        <v>4</v>
      </c>
      <c r="AV58" s="13">
        <v>44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9</v>
      </c>
      <c r="CC58" s="13">
        <v>0</v>
      </c>
      <c r="CD58" s="13">
        <v>0</v>
      </c>
      <c r="CE58" s="13">
        <v>0</v>
      </c>
      <c r="CF58" s="13">
        <f>SUM(E58:CE58)</f>
        <v>470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36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2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3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24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788</v>
      </c>
      <c r="AK59" s="13">
        <f t="shared" si="25"/>
        <v>0</v>
      </c>
      <c r="AL59" s="13">
        <f t="shared" si="25"/>
        <v>2</v>
      </c>
      <c r="AM59" s="13">
        <f t="shared" si="25"/>
        <v>39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397</v>
      </c>
      <c r="AR59" s="13">
        <f t="shared" si="25"/>
        <v>10</v>
      </c>
      <c r="AS59" s="13">
        <f t="shared" si="25"/>
        <v>0</v>
      </c>
      <c r="AT59" s="13">
        <f t="shared" si="25"/>
        <v>1</v>
      </c>
      <c r="AU59" s="13">
        <f t="shared" si="25"/>
        <v>6</v>
      </c>
      <c r="AV59" s="13">
        <f t="shared" si="25"/>
        <v>226</v>
      </c>
      <c r="AW59" s="13">
        <f t="shared" si="25"/>
        <v>0</v>
      </c>
      <c r="AX59" s="13">
        <f t="shared" si="25"/>
        <v>2</v>
      </c>
      <c r="AY59" s="13">
        <f t="shared" si="25"/>
        <v>5</v>
      </c>
      <c r="AZ59" s="13">
        <f t="shared" si="25"/>
        <v>0</v>
      </c>
      <c r="BA59" s="13">
        <f>SUM(BA57:BA58)</f>
        <v>6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15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45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1621</v>
      </c>
    </row>
    <row r="60" spans="1:84" s="9" customFormat="1" ht="8.25" customHeight="1" x14ac:dyDescent="0.2">
      <c r="A60" s="59"/>
      <c r="B60" s="62"/>
      <c r="C60" s="52" t="s">
        <v>144</v>
      </c>
      <c r="D60" s="12" t="s">
        <v>145</v>
      </c>
      <c r="E60" s="13">
        <v>0</v>
      </c>
      <c r="F60" s="13">
        <v>12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6</v>
      </c>
      <c r="AB60" s="13">
        <v>0</v>
      </c>
      <c r="AC60" s="13">
        <v>0</v>
      </c>
      <c r="AD60" s="13">
        <v>0</v>
      </c>
      <c r="AE60" s="13">
        <v>0</v>
      </c>
      <c r="AF60" s="13">
        <v>28</v>
      </c>
      <c r="AG60" s="13">
        <v>0</v>
      </c>
      <c r="AH60" s="13">
        <v>0</v>
      </c>
      <c r="AI60" s="13">
        <v>0</v>
      </c>
      <c r="AJ60" s="13">
        <v>582</v>
      </c>
      <c r="AK60" s="13">
        <v>0</v>
      </c>
      <c r="AL60" s="13">
        <v>2</v>
      </c>
      <c r="AM60" s="13">
        <v>48</v>
      </c>
      <c r="AN60" s="13">
        <v>0</v>
      </c>
      <c r="AO60" s="13">
        <v>0</v>
      </c>
      <c r="AP60" s="13">
        <v>0</v>
      </c>
      <c r="AQ60" s="13">
        <v>219</v>
      </c>
      <c r="AR60" s="13">
        <v>22</v>
      </c>
      <c r="AS60" s="13">
        <v>0</v>
      </c>
      <c r="AT60" s="13">
        <v>0</v>
      </c>
      <c r="AU60" s="13">
        <v>4</v>
      </c>
      <c r="AV60" s="13">
        <v>229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11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51</v>
      </c>
      <c r="CC60" s="13">
        <v>0</v>
      </c>
      <c r="CD60" s="13">
        <v>0</v>
      </c>
      <c r="CE60" s="13">
        <v>0</v>
      </c>
      <c r="CF60" s="13">
        <f>SUM(E60:CE60)</f>
        <v>1230</v>
      </c>
    </row>
    <row r="61" spans="1:84" s="9" customFormat="1" ht="8.25" customHeight="1" x14ac:dyDescent="0.2">
      <c r="A61" s="59"/>
      <c r="B61" s="62"/>
      <c r="C61" s="52"/>
      <c r="D61" s="12" t="s">
        <v>146</v>
      </c>
      <c r="E61" s="13">
        <v>0</v>
      </c>
      <c r="F61" s="13">
        <v>7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7</v>
      </c>
      <c r="AG61" s="13">
        <v>0</v>
      </c>
      <c r="AH61" s="13">
        <v>0</v>
      </c>
      <c r="AI61" s="13">
        <v>0</v>
      </c>
      <c r="AJ61" s="13">
        <v>196</v>
      </c>
      <c r="AK61" s="13">
        <v>0</v>
      </c>
      <c r="AL61" s="13">
        <v>0</v>
      </c>
      <c r="AM61" s="13">
        <v>17</v>
      </c>
      <c r="AN61" s="13">
        <v>0</v>
      </c>
      <c r="AO61" s="13">
        <v>0</v>
      </c>
      <c r="AP61" s="13">
        <v>0</v>
      </c>
      <c r="AQ61" s="13">
        <v>82</v>
      </c>
      <c r="AR61" s="13">
        <v>6</v>
      </c>
      <c r="AS61" s="13">
        <v>0</v>
      </c>
      <c r="AT61" s="13">
        <v>0</v>
      </c>
      <c r="AU61" s="13">
        <v>1</v>
      </c>
      <c r="AV61" s="13">
        <v>100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8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18</v>
      </c>
      <c r="CC61" s="13">
        <v>0</v>
      </c>
      <c r="CD61" s="13">
        <v>0</v>
      </c>
      <c r="CE61" s="13">
        <v>0</v>
      </c>
      <c r="CF61" s="13">
        <f>SUM(E61:CE61)</f>
        <v>449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19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8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35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778</v>
      </c>
      <c r="AK62" s="13">
        <f t="shared" si="26"/>
        <v>0</v>
      </c>
      <c r="AL62" s="13">
        <f t="shared" si="26"/>
        <v>2</v>
      </c>
      <c r="AM62" s="13">
        <f t="shared" si="26"/>
        <v>65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301</v>
      </c>
      <c r="AR62" s="13">
        <f t="shared" si="26"/>
        <v>28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329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19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1679</v>
      </c>
    </row>
    <row r="63" spans="1:84" s="9" customFormat="1" ht="8.25" customHeight="1" x14ac:dyDescent="0.2">
      <c r="A63" s="59"/>
      <c r="B63" s="46"/>
      <c r="C63" s="43" t="s">
        <v>147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64</v>
      </c>
      <c r="AG63" s="13">
        <v>2</v>
      </c>
      <c r="AH63" s="13">
        <v>0</v>
      </c>
      <c r="AI63" s="13">
        <v>0</v>
      </c>
      <c r="AJ63" s="13">
        <v>459</v>
      </c>
      <c r="AK63" s="13">
        <v>0</v>
      </c>
      <c r="AL63" s="13">
        <v>0</v>
      </c>
      <c r="AM63" s="13">
        <v>68</v>
      </c>
      <c r="AN63" s="13">
        <v>0</v>
      </c>
      <c r="AO63" s="13">
        <v>0</v>
      </c>
      <c r="AP63" s="13">
        <v>0</v>
      </c>
      <c r="AQ63" s="13">
        <v>370</v>
      </c>
      <c r="AR63" s="13">
        <v>24</v>
      </c>
      <c r="AS63" s="13">
        <v>2</v>
      </c>
      <c r="AT63" s="13">
        <v>2</v>
      </c>
      <c r="AU63" s="13">
        <v>10</v>
      </c>
      <c r="AV63" s="13">
        <v>412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30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35</v>
      </c>
      <c r="CC63" s="13">
        <v>0</v>
      </c>
      <c r="CD63" s="13">
        <v>0</v>
      </c>
      <c r="CE63" s="13">
        <v>3</v>
      </c>
      <c r="CF63" s="13">
        <f>SUM(E63:CE63)</f>
        <v>1613</v>
      </c>
    </row>
    <row r="64" spans="1:84" s="9" customFormat="1" ht="8.25" customHeight="1" x14ac:dyDescent="0.2">
      <c r="A64" s="59"/>
      <c r="B64" s="47" t="s">
        <v>148</v>
      </c>
      <c r="C64" s="54" t="s">
        <v>149</v>
      </c>
      <c r="D64" s="11" t="s">
        <v>148</v>
      </c>
      <c r="E64" s="13">
        <v>0</v>
      </c>
      <c r="F64" s="13">
        <v>40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4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4</v>
      </c>
      <c r="AH64" s="13">
        <v>0</v>
      </c>
      <c r="AI64" s="13">
        <v>0</v>
      </c>
      <c r="AJ64" s="13">
        <v>547</v>
      </c>
      <c r="AK64" s="13">
        <v>0</v>
      </c>
      <c r="AL64" s="13">
        <v>0</v>
      </c>
      <c r="AM64" s="13">
        <v>77</v>
      </c>
      <c r="AN64" s="13">
        <v>0</v>
      </c>
      <c r="AO64" s="13">
        <v>0</v>
      </c>
      <c r="AP64" s="13">
        <v>0</v>
      </c>
      <c r="AQ64" s="13">
        <v>520</v>
      </c>
      <c r="AR64" s="13">
        <v>20</v>
      </c>
      <c r="AS64" s="13">
        <v>0</v>
      </c>
      <c r="AT64" s="13">
        <v>2</v>
      </c>
      <c r="AU64" s="13">
        <v>3</v>
      </c>
      <c r="AV64" s="13">
        <v>327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8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13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44</v>
      </c>
      <c r="CC64" s="13">
        <v>1</v>
      </c>
      <c r="CD64" s="13">
        <v>0</v>
      </c>
      <c r="CE64" s="13">
        <v>1</v>
      </c>
      <c r="CF64" s="13">
        <f>SUM(E64:CE64)</f>
        <v>1667</v>
      </c>
    </row>
    <row r="65" spans="1:84" s="9" customFormat="1" ht="8.25" customHeight="1" x14ac:dyDescent="0.2">
      <c r="A65" s="59"/>
      <c r="B65" s="47"/>
      <c r="C65" s="73"/>
      <c r="D65" s="11" t="s">
        <v>150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11</v>
      </c>
      <c r="AG65" s="13">
        <v>0</v>
      </c>
      <c r="AH65" s="13">
        <v>0</v>
      </c>
      <c r="AI65" s="13">
        <v>0</v>
      </c>
      <c r="AJ65" s="13">
        <v>109</v>
      </c>
      <c r="AK65" s="13">
        <v>0</v>
      </c>
      <c r="AL65" s="13">
        <v>0</v>
      </c>
      <c r="AM65" s="13">
        <v>20</v>
      </c>
      <c r="AN65" s="13">
        <v>1</v>
      </c>
      <c r="AO65" s="13">
        <v>0</v>
      </c>
      <c r="AP65" s="13">
        <v>0</v>
      </c>
      <c r="AQ65" s="13">
        <v>102</v>
      </c>
      <c r="AR65" s="13">
        <v>7</v>
      </c>
      <c r="AS65" s="13">
        <v>0</v>
      </c>
      <c r="AT65" s="13">
        <v>0</v>
      </c>
      <c r="AU65" s="13">
        <v>0</v>
      </c>
      <c r="AV65" s="13">
        <v>69</v>
      </c>
      <c r="AW65" s="13">
        <v>0</v>
      </c>
      <c r="AX65" s="13">
        <v>0</v>
      </c>
      <c r="AY65" s="13">
        <v>1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4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383</v>
      </c>
    </row>
    <row r="66" spans="1:84" s="9" customFormat="1" ht="8.25" customHeight="1" x14ac:dyDescent="0.2">
      <c r="A66" s="59"/>
      <c r="B66" s="47"/>
      <c r="C66" s="74"/>
      <c r="D66" s="12" t="s">
        <v>91</v>
      </c>
      <c r="E66" s="13">
        <f>SUM(E64:E65)</f>
        <v>0</v>
      </c>
      <c r="F66" s="13">
        <f t="shared" ref="F66:CF66" si="27">SUM(F64:F65)</f>
        <v>84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4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36</v>
      </c>
      <c r="AG66" s="13">
        <f t="shared" si="27"/>
        <v>4</v>
      </c>
      <c r="AH66" s="13">
        <f t="shared" si="27"/>
        <v>0</v>
      </c>
      <c r="AI66" s="13">
        <f t="shared" si="27"/>
        <v>0</v>
      </c>
      <c r="AJ66" s="13">
        <f t="shared" si="27"/>
        <v>656</v>
      </c>
      <c r="AK66" s="13">
        <f t="shared" si="27"/>
        <v>0</v>
      </c>
      <c r="AL66" s="13">
        <f t="shared" si="27"/>
        <v>0</v>
      </c>
      <c r="AM66" s="13">
        <f t="shared" si="27"/>
        <v>97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622</v>
      </c>
      <c r="AR66" s="13">
        <f t="shared" si="27"/>
        <v>27</v>
      </c>
      <c r="AS66" s="13">
        <f t="shared" si="27"/>
        <v>0</v>
      </c>
      <c r="AT66" s="13">
        <f t="shared" si="27"/>
        <v>2</v>
      </c>
      <c r="AU66" s="13">
        <f t="shared" si="27"/>
        <v>3</v>
      </c>
      <c r="AV66" s="13">
        <f t="shared" si="27"/>
        <v>396</v>
      </c>
      <c r="AW66" s="13">
        <f t="shared" si="27"/>
        <v>0</v>
      </c>
      <c r="AX66" s="13">
        <f t="shared" si="27"/>
        <v>0</v>
      </c>
      <c r="AY66" s="13">
        <f t="shared" si="27"/>
        <v>7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8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17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56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2050</v>
      </c>
    </row>
    <row r="67" spans="1:84" s="9" customFormat="1" ht="8.25" customHeight="1" x14ac:dyDescent="0.2">
      <c r="A67" s="59"/>
      <c r="B67" s="47"/>
      <c r="C67" s="52" t="s">
        <v>151</v>
      </c>
      <c r="D67" s="12" t="s">
        <v>151</v>
      </c>
      <c r="E67" s="13">
        <v>0</v>
      </c>
      <c r="F67" s="13">
        <v>4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8</v>
      </c>
      <c r="AB67" s="13">
        <v>0</v>
      </c>
      <c r="AC67" s="13">
        <v>0</v>
      </c>
      <c r="AD67" s="13">
        <v>0</v>
      </c>
      <c r="AE67" s="13">
        <v>0</v>
      </c>
      <c r="AF67" s="13">
        <v>4</v>
      </c>
      <c r="AG67" s="13">
        <v>0</v>
      </c>
      <c r="AH67" s="13">
        <v>0</v>
      </c>
      <c r="AI67" s="13">
        <v>0</v>
      </c>
      <c r="AJ67" s="13">
        <v>207</v>
      </c>
      <c r="AK67" s="13">
        <v>0</v>
      </c>
      <c r="AL67" s="13">
        <v>0</v>
      </c>
      <c r="AM67" s="13">
        <v>23</v>
      </c>
      <c r="AN67" s="13">
        <v>0</v>
      </c>
      <c r="AO67" s="13">
        <v>0</v>
      </c>
      <c r="AP67" s="13">
        <v>0</v>
      </c>
      <c r="AQ67" s="13">
        <v>143</v>
      </c>
      <c r="AR67" s="13">
        <v>9</v>
      </c>
      <c r="AS67" s="13">
        <v>0</v>
      </c>
      <c r="AT67" s="13">
        <v>0</v>
      </c>
      <c r="AU67" s="13">
        <v>0</v>
      </c>
      <c r="AV67" s="13">
        <v>93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24</v>
      </c>
      <c r="CC67" s="13">
        <v>0</v>
      </c>
      <c r="CD67" s="13">
        <v>0</v>
      </c>
      <c r="CE67" s="13">
        <v>0</v>
      </c>
      <c r="CF67" s="13">
        <f>SUM(E67:CE67)</f>
        <v>528</v>
      </c>
    </row>
    <row r="68" spans="1:84" s="9" customFormat="1" ht="8.25" customHeight="1" x14ac:dyDescent="0.2">
      <c r="A68" s="59"/>
      <c r="B68" s="47"/>
      <c r="C68" s="52"/>
      <c r="D68" s="12" t="s">
        <v>152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1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6</v>
      </c>
      <c r="AG68" s="13">
        <v>0</v>
      </c>
      <c r="AH68" s="13">
        <v>0</v>
      </c>
      <c r="AI68" s="13">
        <v>0</v>
      </c>
      <c r="AJ68" s="13">
        <v>142</v>
      </c>
      <c r="AK68" s="13">
        <v>0</v>
      </c>
      <c r="AL68" s="13">
        <v>0</v>
      </c>
      <c r="AM68" s="13">
        <v>12</v>
      </c>
      <c r="AN68" s="13">
        <v>0</v>
      </c>
      <c r="AO68" s="13">
        <v>0</v>
      </c>
      <c r="AP68" s="13">
        <v>0</v>
      </c>
      <c r="AQ68" s="13">
        <v>55</v>
      </c>
      <c r="AR68" s="13">
        <v>6</v>
      </c>
      <c r="AS68" s="13">
        <v>0</v>
      </c>
      <c r="AT68" s="13">
        <v>0</v>
      </c>
      <c r="AU68" s="13">
        <v>1</v>
      </c>
      <c r="AV68" s="13">
        <v>26</v>
      </c>
      <c r="AW68" s="13">
        <v>0</v>
      </c>
      <c r="AX68" s="13">
        <v>0</v>
      </c>
      <c r="AY68" s="13">
        <v>10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12</v>
      </c>
      <c r="CC68" s="13">
        <v>0</v>
      </c>
      <c r="CD68" s="13">
        <v>0</v>
      </c>
      <c r="CE68" s="13">
        <v>0</v>
      </c>
      <c r="CF68" s="13">
        <f>SUM(E68:CE68)</f>
        <v>282</v>
      </c>
    </row>
    <row r="69" spans="1:84" s="9" customFormat="1" ht="8.25" customHeight="1" x14ac:dyDescent="0.2">
      <c r="A69" s="59"/>
      <c r="B69" s="47"/>
      <c r="C69" s="52"/>
      <c r="D69" s="12" t="s">
        <v>153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2</v>
      </c>
      <c r="AG69" s="13">
        <v>0</v>
      </c>
      <c r="AH69" s="13">
        <v>0</v>
      </c>
      <c r="AI69" s="13">
        <v>0</v>
      </c>
      <c r="AJ69" s="13">
        <v>274</v>
      </c>
      <c r="AK69" s="13">
        <v>0</v>
      </c>
      <c r="AL69" s="13">
        <v>0</v>
      </c>
      <c r="AM69" s="13">
        <v>27</v>
      </c>
      <c r="AN69" s="13">
        <v>0</v>
      </c>
      <c r="AO69" s="13">
        <v>0</v>
      </c>
      <c r="AP69" s="13">
        <v>0</v>
      </c>
      <c r="AQ69" s="13">
        <v>78</v>
      </c>
      <c r="AR69" s="13">
        <v>2</v>
      </c>
      <c r="AS69" s="13">
        <v>0</v>
      </c>
      <c r="AT69" s="13">
        <v>3</v>
      </c>
      <c r="AU69" s="13">
        <v>1</v>
      </c>
      <c r="AV69" s="13">
        <v>54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2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20</v>
      </c>
      <c r="CC69" s="13">
        <v>0</v>
      </c>
      <c r="CD69" s="13">
        <v>0</v>
      </c>
      <c r="CE69" s="13">
        <v>0</v>
      </c>
      <c r="CF69" s="13">
        <f>SUM(E69:CE69)</f>
        <v>479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7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1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9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12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623</v>
      </c>
      <c r="AK70" s="13">
        <f t="shared" si="28"/>
        <v>0</v>
      </c>
      <c r="AL70" s="13">
        <f t="shared" si="28"/>
        <v>0</v>
      </c>
      <c r="AM70" s="13">
        <f t="shared" si="28"/>
        <v>62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276</v>
      </c>
      <c r="AR70" s="13">
        <f t="shared" si="28"/>
        <v>17</v>
      </c>
      <c r="AS70" s="13">
        <f t="shared" si="28"/>
        <v>0</v>
      </c>
      <c r="AT70" s="13">
        <f t="shared" si="28"/>
        <v>3</v>
      </c>
      <c r="AU70" s="13">
        <f t="shared" si="28"/>
        <v>2</v>
      </c>
      <c r="AV70" s="13">
        <f t="shared" si="28"/>
        <v>173</v>
      </c>
      <c r="AW70" s="13">
        <f t="shared" si="28"/>
        <v>0</v>
      </c>
      <c r="AX70" s="13">
        <f t="shared" si="28"/>
        <v>0</v>
      </c>
      <c r="AY70" s="13">
        <f t="shared" si="28"/>
        <v>17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2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1289</v>
      </c>
    </row>
    <row r="71" spans="1:84" s="9" customFormat="1" ht="8.25" customHeight="1" x14ac:dyDescent="0.2">
      <c r="A71" s="59"/>
      <c r="B71" s="47"/>
      <c r="C71" s="70" t="s">
        <v>154</v>
      </c>
      <c r="D71" s="12" t="s">
        <v>154</v>
      </c>
      <c r="E71" s="13">
        <v>0</v>
      </c>
      <c r="F71" s="13">
        <v>27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6</v>
      </c>
      <c r="AB71" s="13">
        <v>0</v>
      </c>
      <c r="AC71" s="13">
        <v>0</v>
      </c>
      <c r="AD71" s="13">
        <v>0</v>
      </c>
      <c r="AE71" s="13">
        <v>0</v>
      </c>
      <c r="AF71" s="13">
        <v>55</v>
      </c>
      <c r="AG71" s="13">
        <v>1</v>
      </c>
      <c r="AH71" s="13">
        <v>0</v>
      </c>
      <c r="AI71" s="13">
        <v>0</v>
      </c>
      <c r="AJ71" s="13">
        <v>238</v>
      </c>
      <c r="AK71" s="13">
        <v>0</v>
      </c>
      <c r="AL71" s="13">
        <v>0</v>
      </c>
      <c r="AM71" s="13">
        <v>24</v>
      </c>
      <c r="AN71" s="13">
        <v>2</v>
      </c>
      <c r="AO71" s="13">
        <v>0</v>
      </c>
      <c r="AP71" s="13">
        <v>5</v>
      </c>
      <c r="AQ71" s="13">
        <v>333</v>
      </c>
      <c r="AR71" s="13">
        <v>13</v>
      </c>
      <c r="AS71" s="13">
        <v>0</v>
      </c>
      <c r="AT71" s="13">
        <v>1</v>
      </c>
      <c r="AU71" s="13">
        <v>7</v>
      </c>
      <c r="AV71" s="13">
        <v>220</v>
      </c>
      <c r="AW71" s="13">
        <v>0</v>
      </c>
      <c r="AX71" s="13">
        <v>0</v>
      </c>
      <c r="AY71" s="13">
        <v>8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9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13</v>
      </c>
      <c r="CC71" s="13">
        <v>0</v>
      </c>
      <c r="CD71" s="13">
        <v>0</v>
      </c>
      <c r="CE71" s="13">
        <v>0</v>
      </c>
      <c r="CF71" s="13">
        <f>SUM(E71:CE71)</f>
        <v>971</v>
      </c>
    </row>
    <row r="72" spans="1:84" s="9" customFormat="1" ht="8.25" customHeight="1" x14ac:dyDescent="0.2">
      <c r="A72" s="59"/>
      <c r="B72" s="47"/>
      <c r="C72" s="71"/>
      <c r="D72" s="12" t="s">
        <v>155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72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124</v>
      </c>
      <c r="AR72" s="13">
        <v>2</v>
      </c>
      <c r="AS72" s="13">
        <v>0</v>
      </c>
      <c r="AT72" s="13">
        <v>0</v>
      </c>
      <c r="AU72" s="13">
        <v>0</v>
      </c>
      <c r="AV72" s="13">
        <v>80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4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9</v>
      </c>
      <c r="CC72" s="13">
        <v>0</v>
      </c>
      <c r="CD72" s="13">
        <v>0</v>
      </c>
      <c r="CE72" s="13">
        <v>0</v>
      </c>
      <c r="CF72" s="13">
        <f>SUM(E72:CE72)</f>
        <v>314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32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6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60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310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457</v>
      </c>
      <c r="AR73" s="13">
        <f t="shared" si="30"/>
        <v>15</v>
      </c>
      <c r="AS73" s="13">
        <f t="shared" si="30"/>
        <v>0</v>
      </c>
      <c r="AT73" s="13">
        <f t="shared" si="30"/>
        <v>1</v>
      </c>
      <c r="AU73" s="13">
        <f t="shared" si="30"/>
        <v>7</v>
      </c>
      <c r="AV73" s="13">
        <f t="shared" si="30"/>
        <v>300</v>
      </c>
      <c r="AW73" s="13">
        <f t="shared" si="30"/>
        <v>0</v>
      </c>
      <c r="AX73" s="13">
        <f t="shared" si="30"/>
        <v>0</v>
      </c>
      <c r="AY73" s="13">
        <f t="shared" si="30"/>
        <v>10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13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22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1285</v>
      </c>
    </row>
    <row r="74" spans="1:84" s="9" customFormat="1" ht="8.25" customHeight="1" x14ac:dyDescent="0.2">
      <c r="A74" s="59"/>
      <c r="B74" s="47"/>
      <c r="C74" s="52" t="s">
        <v>156</v>
      </c>
      <c r="D74" s="12" t="s">
        <v>156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2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159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4</v>
      </c>
      <c r="AQ74" s="13">
        <v>87</v>
      </c>
      <c r="AR74" s="13">
        <v>5</v>
      </c>
      <c r="AS74" s="13">
        <v>0</v>
      </c>
      <c r="AT74" s="13">
        <v>0</v>
      </c>
      <c r="AU74" s="13">
        <v>1</v>
      </c>
      <c r="AV74" s="13">
        <v>43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326</v>
      </c>
    </row>
    <row r="75" spans="1:84" s="9" customFormat="1" ht="8.25" customHeight="1" x14ac:dyDescent="0.2">
      <c r="A75" s="59"/>
      <c r="B75" s="47"/>
      <c r="C75" s="52"/>
      <c r="D75" s="12" t="s">
        <v>157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1</v>
      </c>
      <c r="W75" s="13">
        <v>0</v>
      </c>
      <c r="X75" s="13">
        <v>0</v>
      </c>
      <c r="Y75" s="13">
        <v>0</v>
      </c>
      <c r="Z75" s="13">
        <v>0</v>
      </c>
      <c r="AA75" s="13">
        <v>6</v>
      </c>
      <c r="AB75" s="13">
        <v>0</v>
      </c>
      <c r="AC75" s="13">
        <v>0</v>
      </c>
      <c r="AD75" s="13">
        <v>0</v>
      </c>
      <c r="AE75" s="13">
        <v>0</v>
      </c>
      <c r="AF75" s="13">
        <v>2</v>
      </c>
      <c r="AG75" s="13">
        <v>0</v>
      </c>
      <c r="AH75" s="13">
        <v>0</v>
      </c>
      <c r="AI75" s="13">
        <v>0</v>
      </c>
      <c r="AJ75" s="13">
        <v>202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1</v>
      </c>
      <c r="AQ75" s="13">
        <v>121</v>
      </c>
      <c r="AR75" s="13">
        <v>1</v>
      </c>
      <c r="AS75" s="13">
        <v>0</v>
      </c>
      <c r="AT75" s="13">
        <v>2</v>
      </c>
      <c r="AU75" s="13">
        <v>3</v>
      </c>
      <c r="AV75" s="13">
        <v>66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6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25</v>
      </c>
      <c r="CC75" s="13">
        <v>0</v>
      </c>
      <c r="CD75" s="13">
        <v>1</v>
      </c>
      <c r="CE75" s="13">
        <v>0</v>
      </c>
      <c r="CF75" s="13">
        <f>SUM(E75:CE75)</f>
        <v>465</v>
      </c>
    </row>
    <row r="76" spans="1:84" s="9" customFormat="1" ht="8.25" customHeight="1" x14ac:dyDescent="0.2">
      <c r="A76" s="59"/>
      <c r="B76" s="47"/>
      <c r="C76" s="52"/>
      <c r="D76" s="12" t="s">
        <v>158</v>
      </c>
      <c r="E76" s="13">
        <v>0</v>
      </c>
      <c r="F76" s="13">
        <v>4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248</v>
      </c>
      <c r="AK76" s="13">
        <v>0</v>
      </c>
      <c r="AL76" s="13">
        <v>0</v>
      </c>
      <c r="AM76" s="13">
        <v>12</v>
      </c>
      <c r="AN76" s="13">
        <v>0</v>
      </c>
      <c r="AO76" s="13">
        <v>0</v>
      </c>
      <c r="AP76" s="13">
        <v>0</v>
      </c>
      <c r="AQ76" s="13">
        <v>75</v>
      </c>
      <c r="AR76" s="13">
        <v>4</v>
      </c>
      <c r="AS76" s="13">
        <v>0</v>
      </c>
      <c r="AT76" s="13">
        <v>1</v>
      </c>
      <c r="AU76" s="13">
        <v>3</v>
      </c>
      <c r="AV76" s="13">
        <v>82</v>
      </c>
      <c r="AW76" s="13">
        <v>0</v>
      </c>
      <c r="AX76" s="13">
        <v>0</v>
      </c>
      <c r="AY76" s="13">
        <v>3</v>
      </c>
      <c r="AZ76" s="13">
        <v>0</v>
      </c>
      <c r="BA76" s="13">
        <v>2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458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13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1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6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609</v>
      </c>
      <c r="AK77" s="13">
        <f t="shared" si="32"/>
        <v>0</v>
      </c>
      <c r="AL77" s="13">
        <f t="shared" si="32"/>
        <v>0</v>
      </c>
      <c r="AM77" s="13">
        <f t="shared" si="32"/>
        <v>30</v>
      </c>
      <c r="AN77" s="13">
        <f t="shared" si="32"/>
        <v>0</v>
      </c>
      <c r="AO77" s="13">
        <f t="shared" si="32"/>
        <v>0</v>
      </c>
      <c r="AP77" s="13">
        <f t="shared" si="32"/>
        <v>5</v>
      </c>
      <c r="AQ77" s="13">
        <f t="shared" si="32"/>
        <v>283</v>
      </c>
      <c r="AR77" s="13">
        <f t="shared" si="32"/>
        <v>10</v>
      </c>
      <c r="AS77" s="13">
        <f t="shared" si="32"/>
        <v>0</v>
      </c>
      <c r="AT77" s="13">
        <f t="shared" si="32"/>
        <v>3</v>
      </c>
      <c r="AU77" s="13">
        <f t="shared" si="32"/>
        <v>7</v>
      </c>
      <c r="AV77" s="13">
        <f t="shared" si="32"/>
        <v>191</v>
      </c>
      <c r="AW77" s="13">
        <f t="shared" si="32"/>
        <v>0</v>
      </c>
      <c r="AX77" s="13">
        <f t="shared" si="32"/>
        <v>0</v>
      </c>
      <c r="AY77" s="13">
        <f t="shared" si="32"/>
        <v>6</v>
      </c>
      <c r="AZ77" s="13">
        <f t="shared" si="32"/>
        <v>0</v>
      </c>
      <c r="BA77" s="13">
        <f t="shared" si="32"/>
        <v>3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12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46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1249</v>
      </c>
    </row>
    <row r="78" spans="1:84" s="9" customFormat="1" ht="8.25" customHeight="1" x14ac:dyDescent="0.2">
      <c r="A78" s="59"/>
      <c r="B78" s="61" t="s">
        <v>159</v>
      </c>
      <c r="C78" s="52" t="s">
        <v>160</v>
      </c>
      <c r="D78" s="12" t="s">
        <v>161</v>
      </c>
      <c r="E78" s="13">
        <v>1</v>
      </c>
      <c r="F78" s="13">
        <v>113</v>
      </c>
      <c r="G78" s="13">
        <v>55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6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952</v>
      </c>
      <c r="AK78" s="13">
        <v>0</v>
      </c>
      <c r="AL78" s="13">
        <v>0</v>
      </c>
      <c r="AM78" s="13">
        <v>33</v>
      </c>
      <c r="AN78" s="13">
        <v>0</v>
      </c>
      <c r="AO78" s="13">
        <v>0</v>
      </c>
      <c r="AP78" s="13">
        <v>6</v>
      </c>
      <c r="AQ78" s="13">
        <v>100</v>
      </c>
      <c r="AR78" s="13">
        <v>8</v>
      </c>
      <c r="AS78" s="13">
        <v>0</v>
      </c>
      <c r="AT78" s="13">
        <v>1</v>
      </c>
      <c r="AU78" s="13">
        <v>8</v>
      </c>
      <c r="AV78" s="13">
        <v>116</v>
      </c>
      <c r="AW78" s="13">
        <v>0</v>
      </c>
      <c r="AX78" s="13">
        <v>0</v>
      </c>
      <c r="AY78" s="13">
        <v>13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1</v>
      </c>
      <c r="BP78" s="13">
        <v>0</v>
      </c>
      <c r="BQ78" s="13">
        <v>0</v>
      </c>
      <c r="BR78" s="13">
        <v>0</v>
      </c>
      <c r="BS78" s="13">
        <v>0</v>
      </c>
      <c r="BT78" s="13">
        <v>26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25</v>
      </c>
      <c r="CC78" s="13">
        <v>0</v>
      </c>
      <c r="CD78" s="13">
        <v>0</v>
      </c>
      <c r="CE78" s="13">
        <v>5</v>
      </c>
      <c r="CF78" s="13">
        <f>SUM(E78:CE78)</f>
        <v>1507</v>
      </c>
    </row>
    <row r="79" spans="1:84" s="9" customFormat="1" ht="8.25" customHeight="1" x14ac:dyDescent="0.2">
      <c r="A79" s="59"/>
      <c r="B79" s="62"/>
      <c r="C79" s="52"/>
      <c r="D79" s="12" t="s">
        <v>162</v>
      </c>
      <c r="E79" s="13">
        <v>0</v>
      </c>
      <c r="F79" s="13">
        <v>34</v>
      </c>
      <c r="G79" s="13">
        <v>10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270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26</v>
      </c>
      <c r="AR79" s="13">
        <v>6</v>
      </c>
      <c r="AS79" s="13">
        <v>0</v>
      </c>
      <c r="AT79" s="13">
        <v>0</v>
      </c>
      <c r="AU79" s="13">
        <v>2</v>
      </c>
      <c r="AV79" s="13">
        <v>50</v>
      </c>
      <c r="AW79" s="13">
        <v>0</v>
      </c>
      <c r="AX79" s="13">
        <v>0</v>
      </c>
      <c r="AY79" s="13">
        <v>1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8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449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147</v>
      </c>
      <c r="G80" s="13">
        <f t="shared" si="34"/>
        <v>65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8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1222</v>
      </c>
      <c r="AK80" s="13">
        <f t="shared" si="34"/>
        <v>0</v>
      </c>
      <c r="AL80" s="13">
        <f t="shared" si="34"/>
        <v>0</v>
      </c>
      <c r="AM80" s="13">
        <f t="shared" si="34"/>
        <v>47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126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166</v>
      </c>
      <c r="AW80" s="13">
        <f t="shared" si="34"/>
        <v>0</v>
      </c>
      <c r="AX80" s="13">
        <f t="shared" si="34"/>
        <v>0</v>
      </c>
      <c r="AY80" s="13">
        <f t="shared" si="34"/>
        <v>14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11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1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36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37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1956</v>
      </c>
    </row>
    <row r="81" spans="1:84" s="9" customFormat="1" ht="8.25" customHeight="1" x14ac:dyDescent="0.2">
      <c r="A81" s="59"/>
      <c r="B81" s="62"/>
      <c r="C81" s="52" t="s">
        <v>163</v>
      </c>
      <c r="D81" s="12" t="s">
        <v>163</v>
      </c>
      <c r="E81" s="13">
        <v>0</v>
      </c>
      <c r="F81" s="13">
        <v>81</v>
      </c>
      <c r="G81" s="13">
        <v>38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9</v>
      </c>
      <c r="AB81" s="13">
        <v>0</v>
      </c>
      <c r="AC81" s="13">
        <v>0</v>
      </c>
      <c r="AD81" s="13">
        <v>0</v>
      </c>
      <c r="AE81" s="13">
        <v>0</v>
      </c>
      <c r="AF81" s="13">
        <v>9</v>
      </c>
      <c r="AG81" s="13">
        <v>1</v>
      </c>
      <c r="AH81" s="13">
        <v>0</v>
      </c>
      <c r="AI81" s="13">
        <v>0</v>
      </c>
      <c r="AJ81" s="13">
        <v>631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104</v>
      </c>
      <c r="AR81" s="13">
        <v>11</v>
      </c>
      <c r="AS81" s="13">
        <v>1</v>
      </c>
      <c r="AT81" s="13">
        <v>2</v>
      </c>
      <c r="AU81" s="13">
        <v>2</v>
      </c>
      <c r="AV81" s="13">
        <v>130</v>
      </c>
      <c r="AW81" s="13">
        <v>0</v>
      </c>
      <c r="AX81" s="13">
        <v>0</v>
      </c>
      <c r="AY81" s="13">
        <v>7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0</v>
      </c>
      <c r="BY81" s="13">
        <v>0</v>
      </c>
      <c r="BZ81" s="13">
        <v>0</v>
      </c>
      <c r="CA81" s="13">
        <v>1</v>
      </c>
      <c r="CB81" s="13">
        <v>34</v>
      </c>
      <c r="CC81" s="13">
        <v>3</v>
      </c>
      <c r="CD81" s="13">
        <v>0</v>
      </c>
      <c r="CE81" s="13">
        <v>1</v>
      </c>
      <c r="CF81" s="13">
        <f>SUM(E81:CE81)</f>
        <v>1148</v>
      </c>
    </row>
    <row r="82" spans="1:84" s="9" customFormat="1" ht="8.25" customHeight="1" x14ac:dyDescent="0.2">
      <c r="A82" s="59"/>
      <c r="B82" s="62"/>
      <c r="C82" s="52"/>
      <c r="D82" s="12" t="s">
        <v>164</v>
      </c>
      <c r="E82" s="13">
        <v>0</v>
      </c>
      <c r="F82" s="13">
        <v>14</v>
      </c>
      <c r="G82" s="13">
        <v>6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134</v>
      </c>
      <c r="AK82" s="13">
        <v>0</v>
      </c>
      <c r="AL82" s="13">
        <v>0</v>
      </c>
      <c r="AM82" s="13">
        <v>3</v>
      </c>
      <c r="AN82" s="13">
        <v>0</v>
      </c>
      <c r="AO82" s="13">
        <v>0</v>
      </c>
      <c r="AP82" s="13">
        <v>1</v>
      </c>
      <c r="AQ82" s="13">
        <v>23</v>
      </c>
      <c r="AR82" s="13">
        <v>2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243</v>
      </c>
    </row>
    <row r="83" spans="1:84" s="9" customFormat="1" ht="8.25" customHeight="1" x14ac:dyDescent="0.2">
      <c r="A83" s="59"/>
      <c r="B83" s="62"/>
      <c r="C83" s="52"/>
      <c r="D83" s="12" t="s">
        <v>165</v>
      </c>
      <c r="E83" s="13">
        <v>0</v>
      </c>
      <c r="F83" s="13">
        <v>18</v>
      </c>
      <c r="G83" s="13">
        <v>7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3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208</v>
      </c>
      <c r="AK83" s="13">
        <v>0</v>
      </c>
      <c r="AL83" s="13">
        <v>0</v>
      </c>
      <c r="AM83" s="13">
        <v>9</v>
      </c>
      <c r="AN83" s="13">
        <v>0</v>
      </c>
      <c r="AO83" s="13">
        <v>0</v>
      </c>
      <c r="AP83" s="13">
        <v>0</v>
      </c>
      <c r="AQ83" s="13">
        <v>24</v>
      </c>
      <c r="AR83" s="13">
        <v>5</v>
      </c>
      <c r="AS83" s="13">
        <v>0</v>
      </c>
      <c r="AT83" s="13">
        <v>0</v>
      </c>
      <c r="AU83" s="13">
        <v>2</v>
      </c>
      <c r="AV83" s="13">
        <v>34</v>
      </c>
      <c r="AW83" s="13">
        <v>0</v>
      </c>
      <c r="AX83" s="13">
        <v>0</v>
      </c>
      <c r="AY83" s="13">
        <v>2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5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6</v>
      </c>
      <c r="CC83" s="13">
        <v>0</v>
      </c>
      <c r="CD83" s="13">
        <v>0</v>
      </c>
      <c r="CE83" s="13">
        <v>0</v>
      </c>
      <c r="CF83" s="13">
        <f>SUM(E83:CE83)</f>
        <v>329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113</v>
      </c>
      <c r="G84" s="13">
        <f t="shared" si="35"/>
        <v>51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12</v>
      </c>
      <c r="AG84" s="13">
        <f t="shared" si="35"/>
        <v>1</v>
      </c>
      <c r="AH84" s="13">
        <f t="shared" si="35"/>
        <v>0</v>
      </c>
      <c r="AI84" s="13">
        <f t="shared" si="35"/>
        <v>0</v>
      </c>
      <c r="AJ84" s="13">
        <f t="shared" si="35"/>
        <v>973</v>
      </c>
      <c r="AK84" s="13">
        <f t="shared" si="35"/>
        <v>0</v>
      </c>
      <c r="AL84" s="13">
        <f t="shared" si="35"/>
        <v>0</v>
      </c>
      <c r="AM84" s="13">
        <f t="shared" si="35"/>
        <v>56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151</v>
      </c>
      <c r="AR84" s="13">
        <f t="shared" si="35"/>
        <v>18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207</v>
      </c>
      <c r="AW84" s="13">
        <f t="shared" si="35"/>
        <v>0</v>
      </c>
      <c r="AX84" s="13">
        <f t="shared" si="35"/>
        <v>0</v>
      </c>
      <c r="AY84" s="13">
        <f t="shared" si="35"/>
        <v>10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27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0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49</v>
      </c>
      <c r="CC84" s="13">
        <f t="shared" si="35"/>
        <v>3</v>
      </c>
      <c r="CD84" s="13">
        <f t="shared" si="35"/>
        <v>0</v>
      </c>
      <c r="CE84" s="13">
        <f t="shared" si="35"/>
        <v>2</v>
      </c>
      <c r="CF84" s="13">
        <f>SUM(CF81:CF83)</f>
        <v>1720</v>
      </c>
    </row>
    <row r="85" spans="1:84" s="9" customFormat="1" ht="8.25" customHeight="1" x14ac:dyDescent="0.2">
      <c r="A85" s="59"/>
      <c r="B85" s="62"/>
      <c r="C85" s="52" t="s">
        <v>166</v>
      </c>
      <c r="D85" s="12" t="s">
        <v>166</v>
      </c>
      <c r="E85" s="13">
        <v>0</v>
      </c>
      <c r="F85" s="13">
        <v>72</v>
      </c>
      <c r="G85" s="13">
        <v>19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8</v>
      </c>
      <c r="AB85" s="13">
        <v>0</v>
      </c>
      <c r="AC85" s="13">
        <v>0</v>
      </c>
      <c r="AD85" s="13">
        <v>0</v>
      </c>
      <c r="AE85" s="13">
        <v>0</v>
      </c>
      <c r="AF85" s="13">
        <v>9</v>
      </c>
      <c r="AG85" s="13">
        <v>0</v>
      </c>
      <c r="AH85" s="13">
        <v>0</v>
      </c>
      <c r="AI85" s="13">
        <v>0</v>
      </c>
      <c r="AJ85" s="13">
        <v>637</v>
      </c>
      <c r="AK85" s="13">
        <v>0</v>
      </c>
      <c r="AL85" s="13">
        <v>0</v>
      </c>
      <c r="AM85" s="13">
        <v>20</v>
      </c>
      <c r="AN85" s="13">
        <v>0</v>
      </c>
      <c r="AO85" s="13">
        <v>0</v>
      </c>
      <c r="AP85" s="13">
        <v>0</v>
      </c>
      <c r="AQ85" s="13">
        <v>144</v>
      </c>
      <c r="AR85" s="13">
        <v>6</v>
      </c>
      <c r="AS85" s="13">
        <v>0</v>
      </c>
      <c r="AT85" s="13">
        <v>3</v>
      </c>
      <c r="AU85" s="13">
        <v>3</v>
      </c>
      <c r="AV85" s="13">
        <v>87</v>
      </c>
      <c r="AW85" s="13">
        <v>0</v>
      </c>
      <c r="AX85" s="13">
        <v>0</v>
      </c>
      <c r="AY85" s="13">
        <v>11</v>
      </c>
      <c r="AZ85" s="13">
        <v>0</v>
      </c>
      <c r="BA85" s="13">
        <v>9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12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1073</v>
      </c>
    </row>
    <row r="86" spans="1:84" s="9" customFormat="1" ht="8.25" customHeight="1" x14ac:dyDescent="0.2">
      <c r="A86" s="59"/>
      <c r="B86" s="62"/>
      <c r="C86" s="52"/>
      <c r="D86" s="12" t="s">
        <v>167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510</v>
      </c>
      <c r="AK86" s="13">
        <v>0</v>
      </c>
      <c r="AL86" s="13">
        <v>0</v>
      </c>
      <c r="AM86" s="13">
        <v>12</v>
      </c>
      <c r="AN86" s="13">
        <v>0</v>
      </c>
      <c r="AO86" s="13">
        <v>0</v>
      </c>
      <c r="AP86" s="13">
        <v>0</v>
      </c>
      <c r="AQ86" s="13">
        <v>13</v>
      </c>
      <c r="AR86" s="13">
        <v>3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1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590</v>
      </c>
    </row>
    <row r="87" spans="1:84" s="9" customFormat="1" ht="8.25" customHeight="1" x14ac:dyDescent="0.2">
      <c r="A87" s="59"/>
      <c r="B87" s="62"/>
      <c r="C87" s="52"/>
      <c r="D87" s="12" t="s">
        <v>168</v>
      </c>
      <c r="E87" s="13">
        <v>0</v>
      </c>
      <c r="F87" s="13">
        <v>22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198</v>
      </c>
      <c r="AK87" s="13">
        <v>0</v>
      </c>
      <c r="AL87" s="13">
        <v>1</v>
      </c>
      <c r="AM87" s="13">
        <v>19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1</v>
      </c>
      <c r="AV87" s="13">
        <v>25</v>
      </c>
      <c r="AW87" s="13">
        <v>0</v>
      </c>
      <c r="AX87" s="13">
        <v>0</v>
      </c>
      <c r="AY87" s="13">
        <v>3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335</v>
      </c>
    </row>
    <row r="88" spans="1:84" s="9" customFormat="1" ht="8.25" customHeight="1" x14ac:dyDescent="0.2">
      <c r="A88" s="59"/>
      <c r="B88" s="62"/>
      <c r="C88" s="52"/>
      <c r="D88" s="12" t="s">
        <v>169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2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385</v>
      </c>
      <c r="AK88" s="13">
        <v>0</v>
      </c>
      <c r="AL88" s="13">
        <v>22</v>
      </c>
      <c r="AM88" s="13">
        <v>13</v>
      </c>
      <c r="AN88" s="13">
        <v>0</v>
      </c>
      <c r="AO88" s="13">
        <v>0</v>
      </c>
      <c r="AP88" s="13">
        <v>0</v>
      </c>
      <c r="AQ88" s="13">
        <v>73</v>
      </c>
      <c r="AR88" s="13">
        <v>7</v>
      </c>
      <c r="AS88" s="13">
        <v>0</v>
      </c>
      <c r="AT88" s="13">
        <v>0</v>
      </c>
      <c r="AU88" s="13">
        <v>1</v>
      </c>
      <c r="AV88" s="13">
        <v>31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4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7</v>
      </c>
      <c r="CC88" s="13">
        <v>0</v>
      </c>
      <c r="CD88" s="13">
        <v>0</v>
      </c>
      <c r="CE88" s="13">
        <v>0</v>
      </c>
      <c r="CF88" s="13">
        <f>SUM(E88:CE88)</f>
        <v>598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135</v>
      </c>
      <c r="G89" s="13">
        <f t="shared" si="36"/>
        <v>36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11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22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1730</v>
      </c>
      <c r="AK89" s="13">
        <f t="shared" si="36"/>
        <v>0</v>
      </c>
      <c r="AL89" s="13">
        <f t="shared" si="36"/>
        <v>23</v>
      </c>
      <c r="AM89" s="13">
        <f t="shared" si="36"/>
        <v>64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273</v>
      </c>
      <c r="AR89" s="13">
        <f t="shared" si="36"/>
        <v>18</v>
      </c>
      <c r="AS89" s="13">
        <f t="shared" si="36"/>
        <v>0</v>
      </c>
      <c r="AT89" s="13">
        <f t="shared" si="36"/>
        <v>3</v>
      </c>
      <c r="AU89" s="13">
        <f t="shared" si="36"/>
        <v>6</v>
      </c>
      <c r="AV89" s="13">
        <f t="shared" si="36"/>
        <v>156</v>
      </c>
      <c r="AW89" s="13">
        <f t="shared" si="36"/>
        <v>0</v>
      </c>
      <c r="AX89" s="13">
        <f t="shared" si="36"/>
        <v>0</v>
      </c>
      <c r="AY89" s="13">
        <f t="shared" si="36"/>
        <v>22</v>
      </c>
      <c r="AZ89" s="13">
        <f t="shared" si="36"/>
        <v>0</v>
      </c>
      <c r="BA89" s="13">
        <f t="shared" si="36"/>
        <v>11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21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3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47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2596</v>
      </c>
    </row>
    <row r="90" spans="1:84" s="9" customFormat="1" ht="8.25" customHeight="1" x14ac:dyDescent="0.2">
      <c r="A90" s="59"/>
      <c r="B90" s="62"/>
      <c r="C90" s="43" t="s">
        <v>170</v>
      </c>
      <c r="D90" s="44"/>
      <c r="E90" s="13">
        <v>0</v>
      </c>
      <c r="F90" s="13">
        <v>16</v>
      </c>
      <c r="G90" s="13">
        <v>14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37</v>
      </c>
      <c r="AG90" s="13">
        <v>0</v>
      </c>
      <c r="AH90" s="13">
        <v>0</v>
      </c>
      <c r="AI90" s="13">
        <v>0</v>
      </c>
      <c r="AJ90" s="13">
        <v>492</v>
      </c>
      <c r="AK90" s="13">
        <v>0</v>
      </c>
      <c r="AL90" s="13">
        <v>1</v>
      </c>
      <c r="AM90" s="13">
        <v>33</v>
      </c>
      <c r="AN90" s="13">
        <v>0</v>
      </c>
      <c r="AO90" s="13">
        <v>0</v>
      </c>
      <c r="AP90" s="13">
        <v>4</v>
      </c>
      <c r="AQ90" s="13">
        <v>152</v>
      </c>
      <c r="AR90" s="13">
        <v>8</v>
      </c>
      <c r="AS90" s="13">
        <v>0</v>
      </c>
      <c r="AT90" s="13">
        <v>1</v>
      </c>
      <c r="AU90" s="13">
        <v>6</v>
      </c>
      <c r="AV90" s="13">
        <v>256</v>
      </c>
      <c r="AW90" s="13">
        <v>0</v>
      </c>
      <c r="AX90" s="13">
        <v>1</v>
      </c>
      <c r="AY90" s="13">
        <v>5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20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46</v>
      </c>
      <c r="CC90" s="13">
        <v>0</v>
      </c>
      <c r="CD90" s="13">
        <v>1</v>
      </c>
      <c r="CE90" s="13">
        <v>0</v>
      </c>
      <c r="CF90" s="13">
        <f>SUM(E90:CE90)</f>
        <v>1110</v>
      </c>
    </row>
    <row r="91" spans="1:84" s="9" customFormat="1" ht="8.25" customHeight="1" x14ac:dyDescent="0.2">
      <c r="A91" s="59"/>
      <c r="B91" s="46"/>
      <c r="C91" s="43" t="s">
        <v>171</v>
      </c>
      <c r="D91" s="44"/>
      <c r="E91" s="13">
        <v>0</v>
      </c>
      <c r="F91" s="13">
        <v>11</v>
      </c>
      <c r="G91" s="13">
        <v>25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27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1046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196</v>
      </c>
      <c r="AR91" s="13">
        <v>20</v>
      </c>
      <c r="AS91" s="13">
        <v>1</v>
      </c>
      <c r="AT91" s="13">
        <v>0</v>
      </c>
      <c r="AU91" s="13">
        <v>12</v>
      </c>
      <c r="AV91" s="13">
        <v>372</v>
      </c>
      <c r="AW91" s="13">
        <v>0</v>
      </c>
      <c r="AX91" s="13">
        <v>0</v>
      </c>
      <c r="AY91" s="13">
        <v>7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36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78</v>
      </c>
      <c r="CC91" s="13">
        <v>3</v>
      </c>
      <c r="CD91" s="13">
        <v>0</v>
      </c>
      <c r="CE91" s="13">
        <v>0</v>
      </c>
      <c r="CF91" s="13">
        <f>SUM(E91:CE91)</f>
        <v>1933</v>
      </c>
    </row>
    <row r="92" spans="1:84" s="9" customFormat="1" ht="8.25" customHeight="1" x14ac:dyDescent="0.2">
      <c r="A92" s="59"/>
      <c r="B92" s="69" t="s">
        <v>172</v>
      </c>
      <c r="C92" s="70" t="s">
        <v>173</v>
      </c>
      <c r="D92" s="11" t="s">
        <v>174</v>
      </c>
      <c r="E92" s="13">
        <v>0</v>
      </c>
      <c r="F92" s="13">
        <v>269</v>
      </c>
      <c r="G92" s="13">
        <v>6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19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36</v>
      </c>
      <c r="AB92" s="13">
        <v>0</v>
      </c>
      <c r="AC92" s="13">
        <v>0</v>
      </c>
      <c r="AD92" s="13">
        <v>0</v>
      </c>
      <c r="AE92" s="13">
        <v>0</v>
      </c>
      <c r="AF92" s="13">
        <v>16</v>
      </c>
      <c r="AG92" s="13">
        <v>2</v>
      </c>
      <c r="AH92" s="13">
        <v>0</v>
      </c>
      <c r="AI92" s="13">
        <v>0</v>
      </c>
      <c r="AJ92" s="13">
        <v>1642</v>
      </c>
      <c r="AK92" s="13">
        <v>0</v>
      </c>
      <c r="AL92" s="13">
        <v>0</v>
      </c>
      <c r="AM92" s="13">
        <v>123</v>
      </c>
      <c r="AN92" s="13">
        <v>0</v>
      </c>
      <c r="AO92" s="13">
        <v>0</v>
      </c>
      <c r="AP92" s="13">
        <v>4</v>
      </c>
      <c r="AQ92" s="13">
        <v>442</v>
      </c>
      <c r="AR92" s="13">
        <v>28</v>
      </c>
      <c r="AS92" s="13">
        <v>0</v>
      </c>
      <c r="AT92" s="13">
        <v>3</v>
      </c>
      <c r="AU92" s="13">
        <v>12</v>
      </c>
      <c r="AV92" s="13">
        <v>800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3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84</v>
      </c>
      <c r="CC92" s="13">
        <v>10</v>
      </c>
      <c r="CD92" s="13">
        <v>1</v>
      </c>
      <c r="CE92" s="13">
        <v>2</v>
      </c>
      <c r="CF92" s="13">
        <f>SUM(E92:CE92)</f>
        <v>3594</v>
      </c>
    </row>
    <row r="93" spans="1:84" s="9" customFormat="1" ht="8.25" customHeight="1" x14ac:dyDescent="0.2">
      <c r="A93" s="59"/>
      <c r="B93" s="69"/>
      <c r="C93" s="71"/>
      <c r="D93" s="11" t="s">
        <v>175</v>
      </c>
      <c r="E93" s="13">
        <v>0</v>
      </c>
      <c r="F93" s="13">
        <v>2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15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652</v>
      </c>
      <c r="AK93" s="13">
        <v>0</v>
      </c>
      <c r="AL93" s="13">
        <v>0</v>
      </c>
      <c r="AM93" s="13">
        <v>23</v>
      </c>
      <c r="AN93" s="13">
        <v>0</v>
      </c>
      <c r="AO93" s="13">
        <v>0</v>
      </c>
      <c r="AP93" s="13">
        <v>0</v>
      </c>
      <c r="AQ93" s="13">
        <v>94</v>
      </c>
      <c r="AR93" s="13">
        <v>10</v>
      </c>
      <c r="AS93" s="13">
        <v>0</v>
      </c>
      <c r="AT93" s="13">
        <v>0</v>
      </c>
      <c r="AU93" s="13">
        <v>4</v>
      </c>
      <c r="AV93" s="13">
        <v>125</v>
      </c>
      <c r="AW93" s="13">
        <v>0</v>
      </c>
      <c r="AX93" s="13">
        <v>0</v>
      </c>
      <c r="AY93" s="13">
        <v>5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35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8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1023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271</v>
      </c>
      <c r="G94" s="13">
        <f t="shared" si="38"/>
        <v>8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26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51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21</v>
      </c>
      <c r="AG94" s="13">
        <f t="shared" si="38"/>
        <v>2</v>
      </c>
      <c r="AH94" s="13">
        <f t="shared" si="38"/>
        <v>0</v>
      </c>
      <c r="AI94" s="13">
        <f t="shared" si="38"/>
        <v>0</v>
      </c>
      <c r="AJ94" s="13">
        <f t="shared" si="38"/>
        <v>2294</v>
      </c>
      <c r="AK94" s="13">
        <f t="shared" si="38"/>
        <v>0</v>
      </c>
      <c r="AL94" s="13">
        <f t="shared" si="38"/>
        <v>0</v>
      </c>
      <c r="AM94" s="13">
        <f t="shared" si="38"/>
        <v>146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536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16</v>
      </c>
      <c r="AV94" s="13">
        <f t="shared" si="38"/>
        <v>925</v>
      </c>
      <c r="AW94" s="13">
        <f t="shared" si="38"/>
        <v>0</v>
      </c>
      <c r="AX94" s="13">
        <f t="shared" si="38"/>
        <v>0</v>
      </c>
      <c r="AY94" s="13">
        <f t="shared" si="38"/>
        <v>35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40</v>
      </c>
      <c r="BI94" s="13">
        <f t="shared" si="38"/>
        <v>0</v>
      </c>
      <c r="BJ94" s="13">
        <f t="shared" si="38"/>
        <v>3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40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116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4617</v>
      </c>
    </row>
    <row r="95" spans="1:84" s="9" customFormat="1" ht="8.25" customHeight="1" x14ac:dyDescent="0.2">
      <c r="A95" s="59"/>
      <c r="B95" s="69"/>
      <c r="C95" s="43" t="s">
        <v>176</v>
      </c>
      <c r="D95" s="44"/>
      <c r="E95" s="13">
        <v>2</v>
      </c>
      <c r="F95" s="13">
        <v>67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5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686</v>
      </c>
      <c r="AK95" s="13">
        <v>0</v>
      </c>
      <c r="AL95" s="13">
        <v>0</v>
      </c>
      <c r="AM95" s="13">
        <v>57</v>
      </c>
      <c r="AN95" s="13">
        <v>2</v>
      </c>
      <c r="AO95" s="13">
        <v>0</v>
      </c>
      <c r="AP95" s="13">
        <v>1</v>
      </c>
      <c r="AQ95" s="13">
        <v>310</v>
      </c>
      <c r="AR95" s="13">
        <v>19</v>
      </c>
      <c r="AS95" s="13">
        <v>0</v>
      </c>
      <c r="AT95" s="13">
        <v>0</v>
      </c>
      <c r="AU95" s="13">
        <v>8</v>
      </c>
      <c r="AV95" s="13">
        <v>350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24</v>
      </c>
      <c r="BU95" s="13">
        <v>0</v>
      </c>
      <c r="BV95" s="13">
        <v>1</v>
      </c>
      <c r="BW95" s="13">
        <v>0</v>
      </c>
      <c r="BX95" s="13">
        <v>0</v>
      </c>
      <c r="BY95" s="13">
        <v>0</v>
      </c>
      <c r="BZ95" s="13">
        <v>0</v>
      </c>
      <c r="CA95" s="13">
        <v>1</v>
      </c>
      <c r="CB95" s="13">
        <v>64</v>
      </c>
      <c r="CC95" s="13">
        <v>0</v>
      </c>
      <c r="CD95" s="13">
        <v>1</v>
      </c>
      <c r="CE95" s="13">
        <v>1</v>
      </c>
      <c r="CF95" s="13">
        <f>SUM(E95:CE95)</f>
        <v>1663</v>
      </c>
    </row>
    <row r="96" spans="1:84" s="9" customFormat="1" ht="8.25" customHeight="1" x14ac:dyDescent="0.2">
      <c r="A96" s="59"/>
      <c r="B96" s="69"/>
      <c r="C96" s="43" t="s">
        <v>177</v>
      </c>
      <c r="D96" s="44"/>
      <c r="E96" s="13">
        <v>0</v>
      </c>
      <c r="F96" s="13">
        <v>15</v>
      </c>
      <c r="G96" s="13">
        <v>6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10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938</v>
      </c>
      <c r="AK96" s="13">
        <v>0</v>
      </c>
      <c r="AL96" s="13">
        <v>1</v>
      </c>
      <c r="AM96" s="13">
        <v>45</v>
      </c>
      <c r="AN96" s="13">
        <v>1</v>
      </c>
      <c r="AO96" s="13">
        <v>0</v>
      </c>
      <c r="AP96" s="13">
        <v>0</v>
      </c>
      <c r="AQ96" s="13">
        <v>257</v>
      </c>
      <c r="AR96" s="13">
        <v>14</v>
      </c>
      <c r="AS96" s="13">
        <v>0</v>
      </c>
      <c r="AT96" s="13">
        <v>0</v>
      </c>
      <c r="AU96" s="13">
        <v>6</v>
      </c>
      <c r="AV96" s="13">
        <v>247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6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19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56</v>
      </c>
      <c r="CC96" s="13">
        <v>1</v>
      </c>
      <c r="CD96" s="13">
        <v>0</v>
      </c>
      <c r="CE96" s="13">
        <v>0</v>
      </c>
      <c r="CF96" s="13">
        <f>SUM(E96:CE96)</f>
        <v>1669</v>
      </c>
    </row>
    <row r="97" spans="1:84" s="9" customFormat="1" ht="8.25" customHeight="1" x14ac:dyDescent="0.2">
      <c r="A97" s="59"/>
      <c r="B97" s="47" t="s">
        <v>178</v>
      </c>
      <c r="C97" s="43" t="s">
        <v>179</v>
      </c>
      <c r="D97" s="44"/>
      <c r="E97" s="13">
        <v>0</v>
      </c>
      <c r="F97" s="13">
        <v>394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125</v>
      </c>
      <c r="AG97" s="13">
        <v>0</v>
      </c>
      <c r="AH97" s="13">
        <v>0</v>
      </c>
      <c r="AI97" s="13">
        <v>0</v>
      </c>
      <c r="AJ97" s="13">
        <v>385</v>
      </c>
      <c r="AK97" s="13">
        <v>0</v>
      </c>
      <c r="AL97" s="13">
        <v>0</v>
      </c>
      <c r="AM97" s="13">
        <v>37</v>
      </c>
      <c r="AN97" s="13">
        <v>2</v>
      </c>
      <c r="AO97" s="13">
        <v>0</v>
      </c>
      <c r="AP97" s="13">
        <v>2</v>
      </c>
      <c r="AQ97" s="13">
        <v>105</v>
      </c>
      <c r="AR97" s="13">
        <v>11</v>
      </c>
      <c r="AS97" s="13">
        <v>0</v>
      </c>
      <c r="AT97" s="13">
        <v>0</v>
      </c>
      <c r="AU97" s="13">
        <v>6</v>
      </c>
      <c r="AV97" s="13">
        <v>349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15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28</v>
      </c>
      <c r="CC97" s="13">
        <v>0</v>
      </c>
      <c r="CD97" s="13">
        <v>0</v>
      </c>
      <c r="CE97" s="13">
        <v>2</v>
      </c>
      <c r="CF97" s="13">
        <f>SUM(E97:CE97)</f>
        <v>1480</v>
      </c>
    </row>
    <row r="98" spans="1:84" s="9" customFormat="1" ht="8.25" customHeight="1" x14ac:dyDescent="0.2">
      <c r="A98" s="59"/>
      <c r="B98" s="47"/>
      <c r="C98" s="43" t="s">
        <v>180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14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6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46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5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223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421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139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458</v>
      </c>
      <c r="AK99" s="13">
        <f t="shared" si="39"/>
        <v>0</v>
      </c>
      <c r="AL99" s="13">
        <f t="shared" si="39"/>
        <v>1</v>
      </c>
      <c r="AM99" s="13">
        <f t="shared" si="39"/>
        <v>43</v>
      </c>
      <c r="AN99" s="13">
        <f t="shared" si="39"/>
        <v>2</v>
      </c>
      <c r="AO99" s="13">
        <f t="shared" si="39"/>
        <v>0</v>
      </c>
      <c r="AP99" s="13">
        <f t="shared" si="39"/>
        <v>2</v>
      </c>
      <c r="AQ99" s="13">
        <f t="shared" si="39"/>
        <v>149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395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20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30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1703</v>
      </c>
    </row>
    <row r="100" spans="1:84" s="9" customFormat="1" ht="8.25" customHeight="1" x14ac:dyDescent="0.2">
      <c r="A100" s="60"/>
      <c r="B100" s="33" t="s">
        <v>100</v>
      </c>
      <c r="C100" s="34"/>
      <c r="D100" s="35"/>
      <c r="E100" s="14">
        <f>SUM(E41,E44,E48:E49,E53,E56,E59,E62:E63,E66,E70,E73,E77,E80,E84,E89:E91,E94:E96,E99)</f>
        <v>3</v>
      </c>
      <c r="F100" s="14">
        <f t="shared" ref="F100:BQ100" si="40">SUM(F41,F44,F48:F49,F53,F56,F59,F62:F63,F66,F70,F73,F77,F80,F84,F89:F91,F94:F96,F99)</f>
        <v>1851</v>
      </c>
      <c r="G100" s="14">
        <f>SUM(G41,G44,G48:G49,G53,G56,G59,G62:G63,G66,G70,G73,G77,G80,G84,G89:G91,G94:G96,G99)</f>
        <v>269</v>
      </c>
      <c r="H100" s="14">
        <f t="shared" si="40"/>
        <v>0</v>
      </c>
      <c r="I100" s="14">
        <f t="shared" si="40"/>
        <v>2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115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0</v>
      </c>
      <c r="T100" s="14">
        <f t="shared" si="40"/>
        <v>0</v>
      </c>
      <c r="U100" s="14">
        <f t="shared" si="40"/>
        <v>0</v>
      </c>
      <c r="V100" s="14">
        <f t="shared" si="40"/>
        <v>14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222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820</v>
      </c>
      <c r="AG100" s="14">
        <f t="shared" si="40"/>
        <v>16</v>
      </c>
      <c r="AH100" s="14">
        <f t="shared" si="40"/>
        <v>0</v>
      </c>
      <c r="AI100" s="14">
        <f t="shared" si="40"/>
        <v>0</v>
      </c>
      <c r="AJ100" s="14">
        <f t="shared" si="40"/>
        <v>17918</v>
      </c>
      <c r="AK100" s="14">
        <f t="shared" si="40"/>
        <v>0</v>
      </c>
      <c r="AL100" s="14">
        <f t="shared" si="40"/>
        <v>32</v>
      </c>
      <c r="AM100" s="14">
        <f t="shared" si="40"/>
        <v>1510</v>
      </c>
      <c r="AN100" s="14">
        <f t="shared" si="40"/>
        <v>10</v>
      </c>
      <c r="AO100" s="14">
        <f t="shared" si="40"/>
        <v>0</v>
      </c>
      <c r="AP100" s="14">
        <f t="shared" si="40"/>
        <v>32</v>
      </c>
      <c r="AQ100" s="14">
        <f t="shared" si="40"/>
        <v>8037</v>
      </c>
      <c r="AR100" s="14">
        <f t="shared" si="40"/>
        <v>484</v>
      </c>
      <c r="AS100" s="14">
        <f t="shared" si="40"/>
        <v>16</v>
      </c>
      <c r="AT100" s="14">
        <f t="shared" si="40"/>
        <v>28</v>
      </c>
      <c r="AU100" s="14">
        <f t="shared" si="40"/>
        <v>183</v>
      </c>
      <c r="AV100" s="14">
        <f t="shared" si="40"/>
        <v>7395</v>
      </c>
      <c r="AW100" s="14">
        <f t="shared" si="40"/>
        <v>2</v>
      </c>
      <c r="AX100" s="14">
        <f t="shared" si="40"/>
        <v>5</v>
      </c>
      <c r="AY100" s="14">
        <f t="shared" si="40"/>
        <v>210</v>
      </c>
      <c r="AZ100" s="14">
        <f t="shared" si="40"/>
        <v>0</v>
      </c>
      <c r="BA100" s="14">
        <f t="shared" si="40"/>
        <v>68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115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36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504</v>
      </c>
      <c r="BU100" s="14">
        <f t="shared" si="41"/>
        <v>1</v>
      </c>
      <c r="BV100" s="14">
        <f t="shared" si="41"/>
        <v>32</v>
      </c>
      <c r="BW100" s="14">
        <f t="shared" si="41"/>
        <v>1</v>
      </c>
      <c r="BX100" s="14">
        <f t="shared" si="41"/>
        <v>10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1151</v>
      </c>
      <c r="CC100" s="14">
        <f t="shared" si="41"/>
        <v>24</v>
      </c>
      <c r="CD100" s="14">
        <f t="shared" si="41"/>
        <v>7</v>
      </c>
      <c r="CE100" s="14">
        <f t="shared" si="41"/>
        <v>22</v>
      </c>
      <c r="CF100" s="14">
        <f t="shared" si="41"/>
        <v>41206</v>
      </c>
    </row>
    <row r="101" spans="1:84" ht="19.5" customHeight="1" x14ac:dyDescent="0.15">
      <c r="A101" s="1"/>
      <c r="B101" s="1"/>
      <c r="C101" s="1"/>
      <c r="D101" s="1"/>
      <c r="E101" s="64" t="s">
        <v>181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182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183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8年 4月末）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184</v>
      </c>
      <c r="B104" s="63" t="s">
        <v>185</v>
      </c>
      <c r="C104" s="40" t="s">
        <v>186</v>
      </c>
      <c r="D104" s="41"/>
      <c r="E104" s="10">
        <v>0</v>
      </c>
      <c r="F104" s="10">
        <v>1000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6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5</v>
      </c>
      <c r="AB104" s="10">
        <v>0</v>
      </c>
      <c r="AC104" s="10">
        <v>0</v>
      </c>
      <c r="AD104" s="10">
        <v>0</v>
      </c>
      <c r="AE104" s="10">
        <v>0</v>
      </c>
      <c r="AF104" s="10">
        <v>29</v>
      </c>
      <c r="AG104" s="10">
        <v>4</v>
      </c>
      <c r="AH104" s="10">
        <v>0</v>
      </c>
      <c r="AI104" s="10">
        <v>0</v>
      </c>
      <c r="AJ104" s="10">
        <v>331</v>
      </c>
      <c r="AK104" s="10">
        <v>0</v>
      </c>
      <c r="AL104" s="10">
        <v>1</v>
      </c>
      <c r="AM104" s="10">
        <v>83</v>
      </c>
      <c r="AN104" s="10">
        <v>1</v>
      </c>
      <c r="AO104" s="10">
        <v>0</v>
      </c>
      <c r="AP104" s="10">
        <v>0</v>
      </c>
      <c r="AQ104" s="10">
        <v>235</v>
      </c>
      <c r="AR104" s="10">
        <v>15</v>
      </c>
      <c r="AS104" s="10">
        <v>0</v>
      </c>
      <c r="AT104" s="10">
        <v>0</v>
      </c>
      <c r="AU104" s="10">
        <v>5</v>
      </c>
      <c r="AV104" s="10">
        <v>399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16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2219</v>
      </c>
    </row>
    <row r="105" spans="1:84" s="9" customFormat="1" ht="8.25" customHeight="1" x14ac:dyDescent="0.2">
      <c r="A105" s="37"/>
      <c r="B105" s="62"/>
      <c r="C105" s="52" t="s">
        <v>187</v>
      </c>
      <c r="D105" s="12" t="s">
        <v>188</v>
      </c>
      <c r="E105" s="13">
        <v>0</v>
      </c>
      <c r="F105" s="13">
        <v>418</v>
      </c>
      <c r="G105" s="13">
        <v>49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11</v>
      </c>
      <c r="AG105" s="13">
        <v>0</v>
      </c>
      <c r="AH105" s="13">
        <v>0</v>
      </c>
      <c r="AI105" s="13">
        <v>0</v>
      </c>
      <c r="AJ105" s="13">
        <v>266</v>
      </c>
      <c r="AK105" s="13">
        <v>0</v>
      </c>
      <c r="AL105" s="13">
        <v>0</v>
      </c>
      <c r="AM105" s="13">
        <v>62</v>
      </c>
      <c r="AN105" s="13">
        <v>0</v>
      </c>
      <c r="AO105" s="13">
        <v>0</v>
      </c>
      <c r="AP105" s="13">
        <v>0</v>
      </c>
      <c r="AQ105" s="13">
        <v>115</v>
      </c>
      <c r="AR105" s="13">
        <v>10</v>
      </c>
      <c r="AS105" s="13">
        <v>1</v>
      </c>
      <c r="AT105" s="13">
        <v>0</v>
      </c>
      <c r="AU105" s="13">
        <v>3</v>
      </c>
      <c r="AV105" s="13">
        <v>188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5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1</v>
      </c>
      <c r="CE105" s="13">
        <v>0</v>
      </c>
      <c r="CF105" s="13">
        <f>SUM(E105:CE105)</f>
        <v>1146</v>
      </c>
    </row>
    <row r="106" spans="1:84" s="9" customFormat="1" ht="8.25" customHeight="1" x14ac:dyDescent="0.2">
      <c r="A106" s="37"/>
      <c r="B106" s="62"/>
      <c r="C106" s="52"/>
      <c r="D106" s="12" t="s">
        <v>189</v>
      </c>
      <c r="E106" s="13">
        <v>0</v>
      </c>
      <c r="F106" s="13">
        <v>46</v>
      </c>
      <c r="G106" s="13">
        <v>10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4</v>
      </c>
      <c r="AG106" s="13">
        <v>0</v>
      </c>
      <c r="AH106" s="13">
        <v>0</v>
      </c>
      <c r="AI106" s="13">
        <v>0</v>
      </c>
      <c r="AJ106" s="13">
        <v>66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119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1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4</v>
      </c>
      <c r="CC106" s="13">
        <v>0</v>
      </c>
      <c r="CD106" s="13">
        <v>0</v>
      </c>
      <c r="CE106" s="13">
        <v>0</v>
      </c>
      <c r="CF106" s="13">
        <f>SUM(E106:CE106)</f>
        <v>330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464</v>
      </c>
      <c r="G107" s="13">
        <f t="shared" si="44"/>
        <v>59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15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332</v>
      </c>
      <c r="AK107" s="13">
        <f t="shared" si="44"/>
        <v>0</v>
      </c>
      <c r="AL107" s="13">
        <f t="shared" si="44"/>
        <v>0</v>
      </c>
      <c r="AM107" s="13">
        <f t="shared" si="44"/>
        <v>78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162</v>
      </c>
      <c r="AR107" s="13">
        <f t="shared" si="44"/>
        <v>15</v>
      </c>
      <c r="AS107" s="13">
        <f t="shared" si="44"/>
        <v>1</v>
      </c>
      <c r="AT107" s="13">
        <f t="shared" si="44"/>
        <v>2</v>
      </c>
      <c r="AU107" s="13">
        <f t="shared" si="44"/>
        <v>5</v>
      </c>
      <c r="AV107" s="13">
        <f t="shared" si="44"/>
        <v>307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13</v>
      </c>
      <c r="CC107" s="13">
        <f t="shared" si="45"/>
        <v>1</v>
      </c>
      <c r="CD107" s="13">
        <f t="shared" si="45"/>
        <v>1</v>
      </c>
      <c r="CE107" s="13">
        <f t="shared" si="45"/>
        <v>0</v>
      </c>
      <c r="CF107" s="13">
        <f t="shared" si="45"/>
        <v>1476</v>
      </c>
    </row>
    <row r="108" spans="1:84" ht="8.25" customHeight="1" x14ac:dyDescent="0.15">
      <c r="A108" s="37"/>
      <c r="B108" s="42" t="s">
        <v>190</v>
      </c>
      <c r="C108" s="43"/>
      <c r="D108" s="44"/>
      <c r="E108" s="13">
        <v>0</v>
      </c>
      <c r="F108" s="13">
        <v>35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1</v>
      </c>
      <c r="AB108" s="13">
        <v>1</v>
      </c>
      <c r="AC108" s="13">
        <v>0</v>
      </c>
      <c r="AD108" s="13">
        <v>0</v>
      </c>
      <c r="AE108" s="13">
        <v>0</v>
      </c>
      <c r="AF108" s="13">
        <v>14</v>
      </c>
      <c r="AG108" s="13">
        <v>2</v>
      </c>
      <c r="AH108" s="13">
        <v>0</v>
      </c>
      <c r="AI108" s="13">
        <v>0</v>
      </c>
      <c r="AJ108" s="13">
        <v>445</v>
      </c>
      <c r="AK108" s="13">
        <v>0</v>
      </c>
      <c r="AL108" s="13">
        <v>0</v>
      </c>
      <c r="AM108" s="13">
        <v>57</v>
      </c>
      <c r="AN108" s="13">
        <v>0</v>
      </c>
      <c r="AO108" s="13">
        <v>0</v>
      </c>
      <c r="AP108" s="13">
        <v>0</v>
      </c>
      <c r="AQ108" s="13">
        <v>358</v>
      </c>
      <c r="AR108" s="13">
        <v>6</v>
      </c>
      <c r="AS108" s="13">
        <v>0</v>
      </c>
      <c r="AT108" s="13">
        <v>2</v>
      </c>
      <c r="AU108" s="13">
        <v>8</v>
      </c>
      <c r="AV108" s="13">
        <v>308</v>
      </c>
      <c r="AW108" s="13">
        <v>1</v>
      </c>
      <c r="AX108" s="13">
        <v>0</v>
      </c>
      <c r="AY108" s="13">
        <v>9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1282</v>
      </c>
    </row>
    <row r="109" spans="1:84" ht="8.25" customHeight="1" x14ac:dyDescent="0.15">
      <c r="A109" s="37"/>
      <c r="B109" s="47" t="s">
        <v>191</v>
      </c>
      <c r="C109" s="43" t="s">
        <v>192</v>
      </c>
      <c r="D109" s="44"/>
      <c r="E109" s="13">
        <v>0</v>
      </c>
      <c r="F109" s="13">
        <v>31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23</v>
      </c>
      <c r="AG109" s="13">
        <v>0</v>
      </c>
      <c r="AH109" s="13">
        <v>0</v>
      </c>
      <c r="AI109" s="13">
        <v>0</v>
      </c>
      <c r="AJ109" s="13">
        <v>207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244</v>
      </c>
      <c r="AR109" s="13">
        <v>5</v>
      </c>
      <c r="AS109" s="13">
        <v>0</v>
      </c>
      <c r="AT109" s="13">
        <v>0</v>
      </c>
      <c r="AU109" s="13">
        <v>1</v>
      </c>
      <c r="AV109" s="13">
        <v>162</v>
      </c>
      <c r="AW109" s="13">
        <v>0</v>
      </c>
      <c r="AX109" s="13">
        <v>0</v>
      </c>
      <c r="AY109" s="13">
        <v>6</v>
      </c>
      <c r="AZ109" s="13">
        <v>0</v>
      </c>
      <c r="BA109" s="13">
        <v>5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9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11</v>
      </c>
      <c r="CC109" s="13">
        <v>0</v>
      </c>
      <c r="CD109" s="13">
        <v>0</v>
      </c>
      <c r="CE109" s="13">
        <v>0</v>
      </c>
      <c r="CF109" s="13">
        <f>SUM(E109:CE109)</f>
        <v>772</v>
      </c>
    </row>
    <row r="110" spans="1:84" ht="8.25" customHeight="1" x14ac:dyDescent="0.15">
      <c r="A110" s="37"/>
      <c r="B110" s="47"/>
      <c r="C110" s="43" t="s">
        <v>193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303</v>
      </c>
      <c r="AK110" s="13">
        <v>0</v>
      </c>
      <c r="AL110" s="13">
        <v>1</v>
      </c>
      <c r="AM110" s="13">
        <v>17</v>
      </c>
      <c r="AN110" s="13">
        <v>1</v>
      </c>
      <c r="AO110" s="13">
        <v>0</v>
      </c>
      <c r="AP110" s="13">
        <v>0</v>
      </c>
      <c r="AQ110" s="13">
        <v>262</v>
      </c>
      <c r="AR110" s="13">
        <v>3</v>
      </c>
      <c r="AS110" s="13">
        <v>0</v>
      </c>
      <c r="AT110" s="13">
        <v>0</v>
      </c>
      <c r="AU110" s="13">
        <v>2</v>
      </c>
      <c r="AV110" s="13">
        <v>117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5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2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11</v>
      </c>
      <c r="CC110" s="13">
        <v>0</v>
      </c>
      <c r="CD110" s="13">
        <v>0</v>
      </c>
      <c r="CE110" s="13">
        <v>0</v>
      </c>
      <c r="CF110" s="13">
        <f>SUM(E110:CE110)</f>
        <v>750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34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40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510</v>
      </c>
      <c r="AK111" s="13">
        <f t="shared" si="46"/>
        <v>0</v>
      </c>
      <c r="AL111" s="13">
        <f t="shared" si="46"/>
        <v>8</v>
      </c>
      <c r="AM111" s="13">
        <f t="shared" si="46"/>
        <v>71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506</v>
      </c>
      <c r="AR111" s="13">
        <f t="shared" si="46"/>
        <v>8</v>
      </c>
      <c r="AS111" s="13">
        <f t="shared" si="46"/>
        <v>0</v>
      </c>
      <c r="AT111" s="13">
        <f t="shared" si="46"/>
        <v>0</v>
      </c>
      <c r="AU111" s="13">
        <f t="shared" si="46"/>
        <v>3</v>
      </c>
      <c r="AV111" s="13">
        <f t="shared" si="46"/>
        <v>279</v>
      </c>
      <c r="AW111" s="13">
        <f t="shared" si="46"/>
        <v>1</v>
      </c>
      <c r="AX111" s="13">
        <f t="shared" si="46"/>
        <v>0</v>
      </c>
      <c r="AY111" s="13">
        <f t="shared" si="46"/>
        <v>6</v>
      </c>
      <c r="AZ111" s="13">
        <f t="shared" si="46"/>
        <v>0</v>
      </c>
      <c r="BA111" s="13">
        <f>SUM(BA109:BA110)</f>
        <v>7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6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11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0</v>
      </c>
      <c r="CB111" s="13">
        <f t="shared" si="46"/>
        <v>22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1522</v>
      </c>
    </row>
    <row r="112" spans="1:84" s="9" customFormat="1" ht="8.25" customHeight="1" x14ac:dyDescent="0.2">
      <c r="A112" s="37"/>
      <c r="B112" s="47" t="s">
        <v>194</v>
      </c>
      <c r="C112" s="43" t="s">
        <v>194</v>
      </c>
      <c r="D112" s="44"/>
      <c r="E112" s="13">
        <v>0</v>
      </c>
      <c r="F112" s="13">
        <v>635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1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430</v>
      </c>
      <c r="AK112" s="13">
        <v>0</v>
      </c>
      <c r="AL112" s="13">
        <v>0</v>
      </c>
      <c r="AM112" s="13">
        <v>44</v>
      </c>
      <c r="AN112" s="13">
        <v>2</v>
      </c>
      <c r="AO112" s="13">
        <v>0</v>
      </c>
      <c r="AP112" s="13">
        <v>1</v>
      </c>
      <c r="AQ112" s="13">
        <v>147</v>
      </c>
      <c r="AR112" s="13">
        <v>10</v>
      </c>
      <c r="AS112" s="13">
        <v>2</v>
      </c>
      <c r="AT112" s="13">
        <v>1</v>
      </c>
      <c r="AU112" s="13">
        <v>19</v>
      </c>
      <c r="AV112" s="13">
        <v>560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6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11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24</v>
      </c>
      <c r="CC112" s="13">
        <v>0</v>
      </c>
      <c r="CD112" s="13">
        <v>1</v>
      </c>
      <c r="CE112" s="13">
        <v>1</v>
      </c>
      <c r="CF112" s="13">
        <f>SUM(E112:CE112)</f>
        <v>2042</v>
      </c>
    </row>
    <row r="113" spans="1:84" s="9" customFormat="1" ht="8.25" customHeight="1" x14ac:dyDescent="0.2">
      <c r="A113" s="37"/>
      <c r="B113" s="47"/>
      <c r="C113" s="52" t="s">
        <v>195</v>
      </c>
      <c r="D113" s="12" t="s">
        <v>195</v>
      </c>
      <c r="E113" s="13">
        <v>0</v>
      </c>
      <c r="F113" s="13">
        <v>149</v>
      </c>
      <c r="G113" s="13">
        <v>18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34</v>
      </c>
      <c r="AG113" s="13">
        <v>1</v>
      </c>
      <c r="AH113" s="13">
        <v>0</v>
      </c>
      <c r="AI113" s="13">
        <v>0</v>
      </c>
      <c r="AJ113" s="13">
        <v>349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156</v>
      </c>
      <c r="AR113" s="13">
        <v>15</v>
      </c>
      <c r="AS113" s="13">
        <v>1</v>
      </c>
      <c r="AT113" s="13">
        <v>0</v>
      </c>
      <c r="AU113" s="13">
        <v>8</v>
      </c>
      <c r="AV113" s="13">
        <v>298</v>
      </c>
      <c r="AW113" s="13">
        <v>0</v>
      </c>
      <c r="AX113" s="13">
        <v>0</v>
      </c>
      <c r="AY113" s="13">
        <v>13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2</v>
      </c>
      <c r="BP113" s="13">
        <v>0</v>
      </c>
      <c r="BQ113" s="13">
        <v>0</v>
      </c>
      <c r="BR113" s="13">
        <v>0</v>
      </c>
      <c r="BS113" s="13">
        <v>0</v>
      </c>
      <c r="BT113" s="13">
        <v>8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14</v>
      </c>
      <c r="CC113" s="13">
        <v>3</v>
      </c>
      <c r="CD113" s="13">
        <v>0</v>
      </c>
      <c r="CE113" s="13">
        <v>1</v>
      </c>
      <c r="CF113" s="13">
        <f>SUM(E113:CE113)</f>
        <v>1149</v>
      </c>
    </row>
    <row r="114" spans="1:84" s="9" customFormat="1" ht="8.25" customHeight="1" x14ac:dyDescent="0.2">
      <c r="A114" s="37"/>
      <c r="B114" s="47"/>
      <c r="C114" s="52"/>
      <c r="D114" s="12" t="s">
        <v>196</v>
      </c>
      <c r="E114" s="13">
        <v>0</v>
      </c>
      <c r="F114" s="13">
        <v>83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13</v>
      </c>
      <c r="AG114" s="13">
        <v>2</v>
      </c>
      <c r="AH114" s="13">
        <v>0</v>
      </c>
      <c r="AI114" s="13">
        <v>0</v>
      </c>
      <c r="AJ114" s="13">
        <v>79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34</v>
      </c>
      <c r="AR114" s="13">
        <v>2</v>
      </c>
      <c r="AS114" s="13">
        <v>0</v>
      </c>
      <c r="AT114" s="13">
        <v>0</v>
      </c>
      <c r="AU114" s="13">
        <v>5</v>
      </c>
      <c r="AV114" s="13">
        <v>94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10</v>
      </c>
      <c r="CC114" s="13">
        <v>1</v>
      </c>
      <c r="CD114" s="13">
        <v>0</v>
      </c>
      <c r="CE114" s="13">
        <v>0</v>
      </c>
      <c r="CF114" s="13">
        <f>SUM(E114:CE114)</f>
        <v>350</v>
      </c>
    </row>
    <row r="115" spans="1:84" s="9" customFormat="1" ht="8.25" customHeight="1" x14ac:dyDescent="0.2">
      <c r="A115" s="37"/>
      <c r="B115" s="47"/>
      <c r="C115" s="52"/>
      <c r="D115" s="12" t="s">
        <v>197</v>
      </c>
      <c r="E115" s="13">
        <v>0</v>
      </c>
      <c r="F115" s="13">
        <v>7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36</v>
      </c>
      <c r="AK115" s="13">
        <v>0</v>
      </c>
      <c r="AL115" s="13">
        <v>0</v>
      </c>
      <c r="AM115" s="13">
        <v>8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68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0</v>
      </c>
      <c r="CE115" s="13">
        <v>0</v>
      </c>
      <c r="CF115" s="13">
        <f t="shared" ref="CF115:CF116" si="47">SUM(E115:CE115)</f>
        <v>160</v>
      </c>
    </row>
    <row r="116" spans="1:84" s="9" customFormat="1" ht="8.25" customHeight="1" x14ac:dyDescent="0.2">
      <c r="A116" s="37"/>
      <c r="B116" s="47"/>
      <c r="C116" s="52"/>
      <c r="D116" s="12" t="s">
        <v>198</v>
      </c>
      <c r="E116" s="13">
        <v>0</v>
      </c>
      <c r="F116" s="13">
        <v>99</v>
      </c>
      <c r="G116" s="13">
        <v>13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18</v>
      </c>
      <c r="AG116" s="13">
        <v>0</v>
      </c>
      <c r="AH116" s="13">
        <v>0</v>
      </c>
      <c r="AI116" s="13">
        <v>0</v>
      </c>
      <c r="AJ116" s="13">
        <v>95</v>
      </c>
      <c r="AK116" s="13">
        <v>0</v>
      </c>
      <c r="AL116" s="13">
        <v>0</v>
      </c>
      <c r="AM116" s="13">
        <v>11</v>
      </c>
      <c r="AN116" s="13">
        <v>0</v>
      </c>
      <c r="AO116" s="13">
        <v>0</v>
      </c>
      <c r="AP116" s="13">
        <v>0</v>
      </c>
      <c r="AQ116" s="13">
        <v>40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6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391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338</v>
      </c>
      <c r="G117" s="13">
        <f t="shared" si="48"/>
        <v>35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66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559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249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14</v>
      </c>
      <c r="AV117" s="13">
        <f t="shared" si="48"/>
        <v>552</v>
      </c>
      <c r="AW117" s="13">
        <f t="shared" si="48"/>
        <v>0</v>
      </c>
      <c r="AX117" s="13">
        <f t="shared" si="48"/>
        <v>1</v>
      </c>
      <c r="AY117" s="13">
        <f t="shared" si="48"/>
        <v>23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2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19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0</v>
      </c>
      <c r="CE117" s="13">
        <f t="shared" si="49"/>
        <v>1</v>
      </c>
      <c r="CF117" s="13">
        <f t="shared" si="49"/>
        <v>2050</v>
      </c>
    </row>
    <row r="118" spans="1:84" s="9" customFormat="1" ht="8.25" customHeight="1" x14ac:dyDescent="0.2">
      <c r="A118" s="38"/>
      <c r="B118" s="33" t="s">
        <v>100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2506</v>
      </c>
      <c r="G118" s="14">
        <f t="shared" si="50"/>
        <v>178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88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3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226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2607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1</v>
      </c>
      <c r="AQ118" s="14">
        <f t="shared" si="50"/>
        <v>1657</v>
      </c>
      <c r="AR118" s="14">
        <f t="shared" si="50"/>
        <v>78</v>
      </c>
      <c r="AS118" s="14">
        <f t="shared" si="50"/>
        <v>4</v>
      </c>
      <c r="AT118" s="14">
        <f t="shared" si="50"/>
        <v>5</v>
      </c>
      <c r="AU118" s="14">
        <f t="shared" si="50"/>
        <v>54</v>
      </c>
      <c r="AV118" s="14">
        <f t="shared" si="50"/>
        <v>2405</v>
      </c>
      <c r="AW118" s="14">
        <f t="shared" si="50"/>
        <v>2</v>
      </c>
      <c r="AX118" s="14">
        <f t="shared" si="50"/>
        <v>1</v>
      </c>
      <c r="AY118" s="14">
        <f t="shared" si="50"/>
        <v>57</v>
      </c>
      <c r="AZ118" s="14">
        <f t="shared" si="50"/>
        <v>0</v>
      </c>
      <c r="BA118" s="14">
        <f t="shared" si="50"/>
        <v>12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24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3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3</v>
      </c>
      <c r="CB118" s="14">
        <f t="shared" si="51"/>
        <v>125</v>
      </c>
      <c r="CC118" s="14">
        <f t="shared" si="51"/>
        <v>5</v>
      </c>
      <c r="CD118" s="14">
        <f t="shared" si="51"/>
        <v>2</v>
      </c>
      <c r="CE118" s="14">
        <f t="shared" si="51"/>
        <v>2</v>
      </c>
      <c r="CF118" s="14">
        <f>SUM(CF104,CF107:CF108,CF111:CF112,CF117)</f>
        <v>10591</v>
      </c>
    </row>
    <row r="119" spans="1:84" ht="8.25" customHeight="1" x14ac:dyDescent="0.15">
      <c r="A119" s="58" t="s">
        <v>199</v>
      </c>
      <c r="B119" s="39" t="s">
        <v>200</v>
      </c>
      <c r="C119" s="40"/>
      <c r="D119" s="41"/>
      <c r="E119" s="10">
        <v>0</v>
      </c>
      <c r="F119" s="10">
        <v>115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10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23</v>
      </c>
      <c r="AG119" s="10">
        <v>2</v>
      </c>
      <c r="AH119" s="10">
        <v>0</v>
      </c>
      <c r="AI119" s="10">
        <v>0</v>
      </c>
      <c r="AJ119" s="10">
        <v>419</v>
      </c>
      <c r="AK119" s="10">
        <v>0</v>
      </c>
      <c r="AL119" s="10">
        <v>0</v>
      </c>
      <c r="AM119" s="10">
        <v>50</v>
      </c>
      <c r="AN119" s="10">
        <v>0</v>
      </c>
      <c r="AO119" s="10">
        <v>0</v>
      </c>
      <c r="AP119" s="10">
        <v>1</v>
      </c>
      <c r="AQ119" s="10">
        <v>204</v>
      </c>
      <c r="AR119" s="10">
        <v>4</v>
      </c>
      <c r="AS119" s="10">
        <v>1</v>
      </c>
      <c r="AT119" s="10">
        <v>0</v>
      </c>
      <c r="AU119" s="10">
        <v>1</v>
      </c>
      <c r="AV119" s="10">
        <v>333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8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0</v>
      </c>
      <c r="CB119" s="10">
        <v>16</v>
      </c>
      <c r="CC119" s="10">
        <v>0</v>
      </c>
      <c r="CD119" s="10">
        <v>0</v>
      </c>
      <c r="CE119" s="10">
        <v>1</v>
      </c>
      <c r="CF119" s="13">
        <f>SUM(E119:CE119)</f>
        <v>1199</v>
      </c>
    </row>
    <row r="120" spans="1:84" ht="8.25" customHeight="1" x14ac:dyDescent="0.15">
      <c r="A120" s="59"/>
      <c r="B120" s="47" t="s">
        <v>201</v>
      </c>
      <c r="C120" s="43" t="s">
        <v>202</v>
      </c>
      <c r="D120" s="44"/>
      <c r="E120" s="13">
        <v>0</v>
      </c>
      <c r="F120" s="13">
        <v>226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8</v>
      </c>
      <c r="AB120" s="13">
        <v>0</v>
      </c>
      <c r="AC120" s="13">
        <v>0</v>
      </c>
      <c r="AD120" s="13">
        <v>0</v>
      </c>
      <c r="AE120" s="13">
        <v>0</v>
      </c>
      <c r="AF120" s="13">
        <v>96</v>
      </c>
      <c r="AG120" s="13">
        <v>0</v>
      </c>
      <c r="AH120" s="13">
        <v>0</v>
      </c>
      <c r="AI120" s="13">
        <v>0</v>
      </c>
      <c r="AJ120" s="13">
        <v>532</v>
      </c>
      <c r="AK120" s="13">
        <v>0</v>
      </c>
      <c r="AL120" s="13">
        <v>0</v>
      </c>
      <c r="AM120" s="13">
        <v>73</v>
      </c>
      <c r="AN120" s="13">
        <v>0</v>
      </c>
      <c r="AO120" s="13">
        <v>0</v>
      </c>
      <c r="AP120" s="13">
        <v>1</v>
      </c>
      <c r="AQ120" s="13">
        <v>840</v>
      </c>
      <c r="AR120" s="13">
        <v>29</v>
      </c>
      <c r="AS120" s="13">
        <v>3</v>
      </c>
      <c r="AT120" s="13">
        <v>1</v>
      </c>
      <c r="AU120" s="13">
        <v>11</v>
      </c>
      <c r="AV120" s="13">
        <v>469</v>
      </c>
      <c r="AW120" s="13">
        <v>0</v>
      </c>
      <c r="AX120" s="13">
        <v>1</v>
      </c>
      <c r="AY120" s="13">
        <v>16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42</v>
      </c>
      <c r="CC120" s="13">
        <v>0</v>
      </c>
      <c r="CD120" s="13">
        <v>0</v>
      </c>
      <c r="CE120" s="13">
        <v>2</v>
      </c>
      <c r="CF120" s="13">
        <f>SUM(E120:CE120)</f>
        <v>2402</v>
      </c>
    </row>
    <row r="121" spans="1:84" ht="8.25" customHeight="1" x14ac:dyDescent="0.15">
      <c r="A121" s="59"/>
      <c r="B121" s="47"/>
      <c r="C121" s="43" t="s">
        <v>203</v>
      </c>
      <c r="D121" s="44"/>
      <c r="E121" s="13">
        <v>0</v>
      </c>
      <c r="F121" s="13">
        <v>25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1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111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35</v>
      </c>
      <c r="AR121" s="13">
        <v>2</v>
      </c>
      <c r="AS121" s="13">
        <v>0</v>
      </c>
      <c r="AT121" s="13">
        <v>0</v>
      </c>
      <c r="AU121" s="13">
        <v>5</v>
      </c>
      <c r="AV121" s="13">
        <v>64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3</v>
      </c>
      <c r="CC121" s="13">
        <v>0</v>
      </c>
      <c r="CD121" s="13">
        <v>0</v>
      </c>
      <c r="CE121" s="13">
        <v>0</v>
      </c>
      <c r="CF121" s="13">
        <f>SUM(E121:CE121)</f>
        <v>275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251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3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8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104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643</v>
      </c>
      <c r="AK122" s="13">
        <f t="shared" si="52"/>
        <v>0</v>
      </c>
      <c r="AL122" s="13">
        <f t="shared" si="52"/>
        <v>0</v>
      </c>
      <c r="AM122" s="13">
        <f t="shared" si="52"/>
        <v>89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875</v>
      </c>
      <c r="AR122" s="13">
        <f t="shared" si="52"/>
        <v>31</v>
      </c>
      <c r="AS122" s="13">
        <f t="shared" si="52"/>
        <v>3</v>
      </c>
      <c r="AT122" s="13">
        <f t="shared" si="52"/>
        <v>1</v>
      </c>
      <c r="AU122" s="13">
        <f t="shared" si="52"/>
        <v>16</v>
      </c>
      <c r="AV122" s="13">
        <f t="shared" si="52"/>
        <v>533</v>
      </c>
      <c r="AW122" s="13">
        <f t="shared" si="52"/>
        <v>0</v>
      </c>
      <c r="AX122" s="13">
        <f t="shared" si="52"/>
        <v>1</v>
      </c>
      <c r="AY122" s="13">
        <f t="shared" si="52"/>
        <v>17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45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2677</v>
      </c>
    </row>
    <row r="123" spans="1:84" ht="8.25" customHeight="1" x14ac:dyDescent="0.15">
      <c r="A123" s="59"/>
      <c r="B123" s="61" t="s">
        <v>204</v>
      </c>
      <c r="C123" s="43" t="s">
        <v>204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9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32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75</v>
      </c>
      <c r="AN123" s="13">
        <v>0</v>
      </c>
      <c r="AO123" s="13">
        <v>1</v>
      </c>
      <c r="AP123" s="13">
        <v>0</v>
      </c>
      <c r="AQ123" s="13">
        <v>194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7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10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22</v>
      </c>
      <c r="CC123" s="13">
        <v>0</v>
      </c>
      <c r="CD123" s="13">
        <v>0</v>
      </c>
      <c r="CE123" s="13">
        <v>0</v>
      </c>
      <c r="CF123" s="13">
        <f>SUM(E123:CE123)</f>
        <v>1234</v>
      </c>
    </row>
    <row r="124" spans="1:84" ht="8.25" customHeight="1" x14ac:dyDescent="0.15">
      <c r="A124" s="59"/>
      <c r="B124" s="62"/>
      <c r="C124" s="43" t="s">
        <v>205</v>
      </c>
      <c r="D124" s="44"/>
      <c r="E124" s="13">
        <v>0</v>
      </c>
      <c r="F124" s="13">
        <v>28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10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3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42</v>
      </c>
      <c r="AG124" s="13">
        <v>0</v>
      </c>
      <c r="AH124" s="13">
        <v>0</v>
      </c>
      <c r="AI124" s="13">
        <v>0</v>
      </c>
      <c r="AJ124" s="13">
        <v>469</v>
      </c>
      <c r="AK124" s="13">
        <v>1</v>
      </c>
      <c r="AL124" s="13">
        <v>0</v>
      </c>
      <c r="AM124" s="13">
        <v>79</v>
      </c>
      <c r="AN124" s="13">
        <v>0</v>
      </c>
      <c r="AO124" s="13">
        <v>0</v>
      </c>
      <c r="AP124" s="13">
        <v>0</v>
      </c>
      <c r="AQ124" s="13">
        <v>374</v>
      </c>
      <c r="AR124" s="13">
        <v>16</v>
      </c>
      <c r="AS124" s="13">
        <v>0</v>
      </c>
      <c r="AT124" s="13">
        <v>0</v>
      </c>
      <c r="AU124" s="13">
        <v>1</v>
      </c>
      <c r="AV124" s="13">
        <v>246</v>
      </c>
      <c r="AW124" s="13">
        <v>0</v>
      </c>
      <c r="AX124" s="13">
        <v>0</v>
      </c>
      <c r="AY124" s="13">
        <v>5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11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36</v>
      </c>
      <c r="CC124" s="13">
        <v>0</v>
      </c>
      <c r="CD124" s="13">
        <v>0</v>
      </c>
      <c r="CE124" s="13">
        <v>0</v>
      </c>
      <c r="CF124" s="13">
        <f>SUM(E124:CE124)</f>
        <v>1330</v>
      </c>
    </row>
    <row r="125" spans="1:84" ht="8.25" customHeight="1" x14ac:dyDescent="0.15">
      <c r="A125" s="59"/>
      <c r="B125" s="62"/>
      <c r="C125" s="54" t="s">
        <v>206</v>
      </c>
      <c r="D125" s="12" t="s">
        <v>206</v>
      </c>
      <c r="E125" s="13">
        <v>0</v>
      </c>
      <c r="F125" s="13">
        <v>10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6</v>
      </c>
      <c r="AG125" s="13">
        <v>0</v>
      </c>
      <c r="AH125" s="13">
        <v>0</v>
      </c>
      <c r="AI125" s="13">
        <v>0</v>
      </c>
      <c r="AJ125" s="13">
        <v>139</v>
      </c>
      <c r="AK125" s="13">
        <v>0</v>
      </c>
      <c r="AL125" s="13">
        <v>0</v>
      </c>
      <c r="AM125" s="13">
        <v>18</v>
      </c>
      <c r="AN125" s="13">
        <v>0</v>
      </c>
      <c r="AO125" s="13">
        <v>0</v>
      </c>
      <c r="AP125" s="13">
        <v>0</v>
      </c>
      <c r="AQ125" s="13">
        <v>71</v>
      </c>
      <c r="AR125" s="13">
        <v>0</v>
      </c>
      <c r="AS125" s="13">
        <v>0</v>
      </c>
      <c r="AT125" s="13">
        <v>1</v>
      </c>
      <c r="AU125" s="13">
        <v>1</v>
      </c>
      <c r="AV125" s="13">
        <v>77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6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339</v>
      </c>
    </row>
    <row r="126" spans="1:84" ht="8.25" customHeight="1" x14ac:dyDescent="0.15">
      <c r="A126" s="59"/>
      <c r="B126" s="62"/>
      <c r="C126" s="55"/>
      <c r="D126" s="12" t="s">
        <v>207</v>
      </c>
      <c r="E126" s="13">
        <v>0</v>
      </c>
      <c r="F126" s="13">
        <v>38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4</v>
      </c>
      <c r="AH126" s="13">
        <v>0</v>
      </c>
      <c r="AI126" s="13">
        <v>0</v>
      </c>
      <c r="AJ126" s="13">
        <v>253</v>
      </c>
      <c r="AK126" s="13">
        <v>0</v>
      </c>
      <c r="AL126" s="13">
        <v>0</v>
      </c>
      <c r="AM126" s="13">
        <v>19</v>
      </c>
      <c r="AN126" s="13">
        <v>0</v>
      </c>
      <c r="AO126" s="13">
        <v>0</v>
      </c>
      <c r="AP126" s="13">
        <v>0</v>
      </c>
      <c r="AQ126" s="13">
        <v>66</v>
      </c>
      <c r="AR126" s="13">
        <v>2</v>
      </c>
      <c r="AS126" s="13">
        <v>0</v>
      </c>
      <c r="AT126" s="13">
        <v>0</v>
      </c>
      <c r="AU126" s="13">
        <v>1</v>
      </c>
      <c r="AV126" s="13">
        <v>109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11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23</v>
      </c>
      <c r="CC126" s="13">
        <v>0</v>
      </c>
      <c r="CD126" s="13">
        <v>0</v>
      </c>
      <c r="CE126" s="13">
        <v>0</v>
      </c>
      <c r="CF126" s="13">
        <f>SUM(E126:CE126)</f>
        <v>555</v>
      </c>
    </row>
    <row r="127" spans="1:84" ht="8.25" customHeight="1" x14ac:dyDescent="0.15">
      <c r="A127" s="59"/>
      <c r="B127" s="62"/>
      <c r="C127" s="55"/>
      <c r="D127" s="12" t="s">
        <v>180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23</v>
      </c>
      <c r="AG127" s="13">
        <v>0</v>
      </c>
      <c r="AH127" s="13">
        <v>0</v>
      </c>
      <c r="AI127" s="13">
        <v>0</v>
      </c>
      <c r="AJ127" s="13">
        <v>227</v>
      </c>
      <c r="AK127" s="13">
        <v>0</v>
      </c>
      <c r="AL127" s="13">
        <v>0</v>
      </c>
      <c r="AM127" s="13">
        <v>30</v>
      </c>
      <c r="AN127" s="13">
        <v>0</v>
      </c>
      <c r="AO127" s="13">
        <v>0</v>
      </c>
      <c r="AP127" s="13">
        <v>0</v>
      </c>
      <c r="AQ127" s="13">
        <v>172</v>
      </c>
      <c r="AR127" s="13">
        <v>6</v>
      </c>
      <c r="AS127" s="13">
        <v>0</v>
      </c>
      <c r="AT127" s="13">
        <v>0</v>
      </c>
      <c r="AU127" s="13">
        <v>2</v>
      </c>
      <c r="AV127" s="13">
        <v>161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6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674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64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52</v>
      </c>
      <c r="AG128" s="13">
        <f t="shared" si="53"/>
        <v>4</v>
      </c>
      <c r="AH128" s="13">
        <f t="shared" si="53"/>
        <v>0</v>
      </c>
      <c r="AI128" s="13">
        <f t="shared" si="53"/>
        <v>0</v>
      </c>
      <c r="AJ128" s="13">
        <f t="shared" si="53"/>
        <v>619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309</v>
      </c>
      <c r="AR128" s="13">
        <f t="shared" si="53"/>
        <v>8</v>
      </c>
      <c r="AS128" s="13">
        <f t="shared" si="53"/>
        <v>0</v>
      </c>
      <c r="AT128" s="13">
        <f t="shared" si="53"/>
        <v>1</v>
      </c>
      <c r="AU128" s="13">
        <f t="shared" si="53"/>
        <v>4</v>
      </c>
      <c r="AV128" s="13">
        <f t="shared" si="53"/>
        <v>347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23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51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1568</v>
      </c>
    </row>
    <row r="129" spans="1:84" ht="8.25" customHeight="1" x14ac:dyDescent="0.15">
      <c r="A129" s="59"/>
      <c r="B129" s="47" t="s">
        <v>208</v>
      </c>
      <c r="C129" s="43" t="s">
        <v>209</v>
      </c>
      <c r="D129" s="44"/>
      <c r="E129" s="13">
        <v>0</v>
      </c>
      <c r="F129" s="13">
        <v>128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5</v>
      </c>
      <c r="AB129" s="13">
        <v>2</v>
      </c>
      <c r="AC129" s="13">
        <v>0</v>
      </c>
      <c r="AD129" s="13">
        <v>0</v>
      </c>
      <c r="AE129" s="13">
        <v>0</v>
      </c>
      <c r="AF129" s="13">
        <v>33</v>
      </c>
      <c r="AG129" s="13">
        <v>0</v>
      </c>
      <c r="AH129" s="13">
        <v>0</v>
      </c>
      <c r="AI129" s="13">
        <v>0</v>
      </c>
      <c r="AJ129" s="13">
        <v>1251</v>
      </c>
      <c r="AK129" s="13">
        <v>1</v>
      </c>
      <c r="AL129" s="13">
        <v>0</v>
      </c>
      <c r="AM129" s="13">
        <v>51</v>
      </c>
      <c r="AN129" s="13">
        <v>0</v>
      </c>
      <c r="AO129" s="13">
        <v>0</v>
      </c>
      <c r="AP129" s="13">
        <v>109</v>
      </c>
      <c r="AQ129" s="13">
        <v>1175</v>
      </c>
      <c r="AR129" s="13">
        <v>29</v>
      </c>
      <c r="AS129" s="13">
        <v>0</v>
      </c>
      <c r="AT129" s="13">
        <v>1</v>
      </c>
      <c r="AU129" s="13">
        <v>13</v>
      </c>
      <c r="AV129" s="13">
        <v>538</v>
      </c>
      <c r="AW129" s="13">
        <v>0</v>
      </c>
      <c r="AX129" s="13">
        <v>0</v>
      </c>
      <c r="AY129" s="13">
        <v>19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1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18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70</v>
      </c>
      <c r="CC129" s="13">
        <v>2</v>
      </c>
      <c r="CD129" s="13">
        <v>0</v>
      </c>
      <c r="CE129" s="13">
        <v>2</v>
      </c>
      <c r="CF129" s="13">
        <f>SUM(E129:CE129)</f>
        <v>3482</v>
      </c>
    </row>
    <row r="130" spans="1:84" ht="8.25" customHeight="1" x14ac:dyDescent="0.15">
      <c r="A130" s="59"/>
      <c r="B130" s="47"/>
      <c r="C130" s="43" t="s">
        <v>210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7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23</v>
      </c>
      <c r="AG130" s="13">
        <v>0</v>
      </c>
      <c r="AH130" s="13">
        <v>0</v>
      </c>
      <c r="AI130" s="13">
        <v>0</v>
      </c>
      <c r="AJ130" s="13">
        <v>282</v>
      </c>
      <c r="AK130" s="13">
        <v>0</v>
      </c>
      <c r="AL130" s="13">
        <v>0</v>
      </c>
      <c r="AM130" s="13">
        <v>28</v>
      </c>
      <c r="AN130" s="13">
        <v>0</v>
      </c>
      <c r="AO130" s="13">
        <v>0</v>
      </c>
      <c r="AP130" s="13">
        <v>0</v>
      </c>
      <c r="AQ130" s="13">
        <v>180</v>
      </c>
      <c r="AR130" s="13">
        <v>7</v>
      </c>
      <c r="AS130" s="13">
        <v>0</v>
      </c>
      <c r="AT130" s="13">
        <v>0</v>
      </c>
      <c r="AU130" s="13">
        <v>0</v>
      </c>
      <c r="AV130" s="13">
        <v>166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13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11</v>
      </c>
      <c r="CC130" s="13">
        <v>1</v>
      </c>
      <c r="CD130" s="13">
        <v>0</v>
      </c>
      <c r="CE130" s="13">
        <v>4</v>
      </c>
      <c r="CF130" s="13">
        <f>SUM(E130:CE130)</f>
        <v>765</v>
      </c>
    </row>
    <row r="131" spans="1:84" ht="8.25" customHeight="1" x14ac:dyDescent="0.15">
      <c r="A131" s="59"/>
      <c r="B131" s="47"/>
      <c r="C131" s="52" t="s">
        <v>211</v>
      </c>
      <c r="D131" s="12" t="s">
        <v>211</v>
      </c>
      <c r="E131" s="13">
        <v>0</v>
      </c>
      <c r="F131" s="13">
        <v>24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206</v>
      </c>
      <c r="AK131" s="13">
        <v>0</v>
      </c>
      <c r="AL131" s="13">
        <v>0</v>
      </c>
      <c r="AM131" s="13">
        <v>34</v>
      </c>
      <c r="AN131" s="13">
        <v>0</v>
      </c>
      <c r="AO131" s="13">
        <v>0</v>
      </c>
      <c r="AP131" s="13">
        <v>0</v>
      </c>
      <c r="AQ131" s="13">
        <v>310</v>
      </c>
      <c r="AR131" s="13">
        <v>7</v>
      </c>
      <c r="AS131" s="13">
        <v>0</v>
      </c>
      <c r="AT131" s="13">
        <v>1</v>
      </c>
      <c r="AU131" s="13">
        <v>2</v>
      </c>
      <c r="AV131" s="13">
        <v>135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3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7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16</v>
      </c>
      <c r="CC131" s="13">
        <v>1</v>
      </c>
      <c r="CD131" s="13">
        <v>0</v>
      </c>
      <c r="CE131" s="13">
        <v>1</v>
      </c>
      <c r="CF131" s="13">
        <f>SUM(E131:CE131)</f>
        <v>773</v>
      </c>
    </row>
    <row r="132" spans="1:84" ht="8.25" customHeight="1" x14ac:dyDescent="0.15">
      <c r="A132" s="59"/>
      <c r="B132" s="47"/>
      <c r="C132" s="52"/>
      <c r="D132" s="12" t="s">
        <v>212</v>
      </c>
      <c r="E132" s="13">
        <v>0</v>
      </c>
      <c r="F132" s="13">
        <v>33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3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89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133</v>
      </c>
      <c r="AR132" s="13">
        <v>6</v>
      </c>
      <c r="AS132" s="13">
        <v>0</v>
      </c>
      <c r="AT132" s="13">
        <v>0</v>
      </c>
      <c r="AU132" s="13">
        <v>1</v>
      </c>
      <c r="AV132" s="13">
        <v>67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10</v>
      </c>
      <c r="CC132" s="13">
        <v>0</v>
      </c>
      <c r="CD132" s="13">
        <v>0</v>
      </c>
      <c r="CE132" s="13">
        <v>0</v>
      </c>
      <c r="CF132" s="13">
        <f>SUM(E132:CE132)</f>
        <v>379</v>
      </c>
    </row>
    <row r="133" spans="1:84" ht="8.25" customHeight="1" x14ac:dyDescent="0.15">
      <c r="A133" s="59"/>
      <c r="B133" s="47"/>
      <c r="C133" s="52"/>
      <c r="D133" s="12" t="s">
        <v>213</v>
      </c>
      <c r="E133" s="13">
        <v>0</v>
      </c>
      <c r="F133" s="13">
        <v>3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135</v>
      </c>
      <c r="AK133" s="13">
        <v>0</v>
      </c>
      <c r="AL133" s="13">
        <v>0</v>
      </c>
      <c r="AM133" s="13">
        <v>17</v>
      </c>
      <c r="AN133" s="13">
        <v>0</v>
      </c>
      <c r="AO133" s="13">
        <v>0</v>
      </c>
      <c r="AP133" s="13">
        <v>0</v>
      </c>
      <c r="AQ133" s="13">
        <v>161</v>
      </c>
      <c r="AR133" s="13">
        <v>4</v>
      </c>
      <c r="AS133" s="13">
        <v>0</v>
      </c>
      <c r="AT133" s="13">
        <v>0</v>
      </c>
      <c r="AU133" s="13">
        <v>1</v>
      </c>
      <c r="AV133" s="13">
        <v>77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0</v>
      </c>
      <c r="CB133" s="13">
        <v>18</v>
      </c>
      <c r="CC133" s="13">
        <v>0</v>
      </c>
      <c r="CD133" s="13">
        <v>0</v>
      </c>
      <c r="CE133" s="13">
        <v>1</v>
      </c>
      <c r="CF133" s="13">
        <f>SUM(E133:CE133)</f>
        <v>433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60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4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430</v>
      </c>
      <c r="AK134" s="13">
        <f t="shared" si="54"/>
        <v>0</v>
      </c>
      <c r="AL134" s="13">
        <f t="shared" si="54"/>
        <v>0</v>
      </c>
      <c r="AM134" s="13">
        <f t="shared" si="54"/>
        <v>74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604</v>
      </c>
      <c r="AR134" s="13">
        <f t="shared" si="54"/>
        <v>17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279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3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11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1</v>
      </c>
      <c r="CB134" s="13">
        <f t="shared" si="54"/>
        <v>44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1585</v>
      </c>
    </row>
    <row r="135" spans="1:84" ht="8.25" customHeight="1" x14ac:dyDescent="0.15">
      <c r="A135" s="59"/>
      <c r="B135" s="47"/>
      <c r="C135" s="52" t="s">
        <v>214</v>
      </c>
      <c r="D135" s="12" t="s">
        <v>215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7</v>
      </c>
      <c r="AB135" s="13">
        <v>0</v>
      </c>
      <c r="AC135" s="13">
        <v>0</v>
      </c>
      <c r="AD135" s="13">
        <v>0</v>
      </c>
      <c r="AE135" s="13">
        <v>0</v>
      </c>
      <c r="AF135" s="13">
        <v>11</v>
      </c>
      <c r="AG135" s="13">
        <v>0</v>
      </c>
      <c r="AH135" s="13">
        <v>0</v>
      </c>
      <c r="AI135" s="13">
        <v>0</v>
      </c>
      <c r="AJ135" s="13">
        <v>353</v>
      </c>
      <c r="AK135" s="13">
        <v>0</v>
      </c>
      <c r="AL135" s="13">
        <v>0</v>
      </c>
      <c r="AM135" s="13">
        <v>21</v>
      </c>
      <c r="AN135" s="13">
        <v>0</v>
      </c>
      <c r="AO135" s="13">
        <v>0</v>
      </c>
      <c r="AP135" s="13">
        <v>0</v>
      </c>
      <c r="AQ135" s="13">
        <v>377</v>
      </c>
      <c r="AR135" s="13">
        <v>12</v>
      </c>
      <c r="AS135" s="13">
        <v>0</v>
      </c>
      <c r="AT135" s="13">
        <v>0</v>
      </c>
      <c r="AU135" s="13">
        <v>5</v>
      </c>
      <c r="AV135" s="13">
        <v>138</v>
      </c>
      <c r="AW135" s="13">
        <v>0</v>
      </c>
      <c r="AX135" s="13">
        <v>0</v>
      </c>
      <c r="AY135" s="13">
        <v>5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8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1</v>
      </c>
      <c r="CB135" s="13">
        <v>22</v>
      </c>
      <c r="CC135" s="13">
        <v>1</v>
      </c>
      <c r="CD135" s="13">
        <v>0</v>
      </c>
      <c r="CE135" s="13">
        <v>0</v>
      </c>
      <c r="CF135" s="13">
        <f>SUM(E135:CE135)</f>
        <v>986</v>
      </c>
    </row>
    <row r="136" spans="1:84" ht="8.25" customHeight="1" x14ac:dyDescent="0.15">
      <c r="A136" s="59"/>
      <c r="B136" s="47"/>
      <c r="C136" s="57"/>
      <c r="D136" s="12" t="s">
        <v>216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3</v>
      </c>
      <c r="AG136" s="13">
        <v>0</v>
      </c>
      <c r="AH136" s="13">
        <v>0</v>
      </c>
      <c r="AI136" s="13">
        <v>0</v>
      </c>
      <c r="AJ136" s="13">
        <v>199</v>
      </c>
      <c r="AK136" s="13">
        <v>0</v>
      </c>
      <c r="AL136" s="13">
        <v>0</v>
      </c>
      <c r="AM136" s="13">
        <v>12</v>
      </c>
      <c r="AN136" s="13">
        <v>0</v>
      </c>
      <c r="AO136" s="13">
        <v>0</v>
      </c>
      <c r="AP136" s="13">
        <v>0</v>
      </c>
      <c r="AQ136" s="13">
        <v>185</v>
      </c>
      <c r="AR136" s="13">
        <v>3</v>
      </c>
      <c r="AS136" s="13">
        <v>0</v>
      </c>
      <c r="AT136" s="13">
        <v>0</v>
      </c>
      <c r="AU136" s="13">
        <v>0</v>
      </c>
      <c r="AV136" s="13">
        <v>100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1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515</v>
      </c>
    </row>
    <row r="137" spans="1:84" ht="8.25" customHeight="1" x14ac:dyDescent="0.15">
      <c r="A137" s="59"/>
      <c r="B137" s="47"/>
      <c r="C137" s="57"/>
      <c r="D137" s="12" t="s">
        <v>217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64</v>
      </c>
      <c r="AK137" s="13">
        <v>0</v>
      </c>
      <c r="AL137" s="13">
        <v>0</v>
      </c>
      <c r="AM137" s="13">
        <v>8</v>
      </c>
      <c r="AN137" s="13">
        <v>0</v>
      </c>
      <c r="AO137" s="13">
        <v>0</v>
      </c>
      <c r="AP137" s="13">
        <v>1</v>
      </c>
      <c r="AQ137" s="13">
        <v>110</v>
      </c>
      <c r="AR137" s="13">
        <v>2</v>
      </c>
      <c r="AS137" s="13">
        <v>0</v>
      </c>
      <c r="AT137" s="13">
        <v>0</v>
      </c>
      <c r="AU137" s="13">
        <v>1</v>
      </c>
      <c r="AV137" s="13">
        <v>45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262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10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14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616</v>
      </c>
      <c r="AK138" s="13">
        <f t="shared" si="55"/>
        <v>0</v>
      </c>
      <c r="AL138" s="13">
        <f t="shared" si="55"/>
        <v>0</v>
      </c>
      <c r="AM138" s="13">
        <f t="shared" si="55"/>
        <v>41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672</v>
      </c>
      <c r="AR138" s="13">
        <f t="shared" si="55"/>
        <v>17</v>
      </c>
      <c r="AS138" s="13">
        <f t="shared" si="55"/>
        <v>0</v>
      </c>
      <c r="AT138" s="13">
        <f t="shared" si="55"/>
        <v>0</v>
      </c>
      <c r="AU138" s="13">
        <f t="shared" si="55"/>
        <v>6</v>
      </c>
      <c r="AV138" s="13">
        <f t="shared" si="55"/>
        <v>283</v>
      </c>
      <c r="AW138" s="13">
        <f t="shared" si="55"/>
        <v>0</v>
      </c>
      <c r="AX138" s="13">
        <f t="shared" si="55"/>
        <v>0</v>
      </c>
      <c r="AY138" s="13">
        <f t="shared" si="55"/>
        <v>6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13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1</v>
      </c>
      <c r="CB138" s="13">
        <f t="shared" si="55"/>
        <v>35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1763</v>
      </c>
    </row>
    <row r="139" spans="1:84" ht="8.25" customHeight="1" x14ac:dyDescent="0.15">
      <c r="A139" s="59"/>
      <c r="B139" s="47" t="s">
        <v>218</v>
      </c>
      <c r="C139" s="43" t="s">
        <v>219</v>
      </c>
      <c r="D139" s="44"/>
      <c r="E139" s="13">
        <v>0</v>
      </c>
      <c r="F139" s="13">
        <v>396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29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8</v>
      </c>
      <c r="AB139" s="13">
        <v>0</v>
      </c>
      <c r="AC139" s="13">
        <v>0</v>
      </c>
      <c r="AD139" s="13">
        <v>0</v>
      </c>
      <c r="AE139" s="13">
        <v>0</v>
      </c>
      <c r="AF139" s="13">
        <v>78</v>
      </c>
      <c r="AG139" s="13">
        <v>12</v>
      </c>
      <c r="AH139" s="13">
        <v>0</v>
      </c>
      <c r="AI139" s="13">
        <v>0</v>
      </c>
      <c r="AJ139" s="13">
        <v>431</v>
      </c>
      <c r="AK139" s="13">
        <v>0</v>
      </c>
      <c r="AL139" s="13">
        <v>0</v>
      </c>
      <c r="AM139" s="13">
        <v>56</v>
      </c>
      <c r="AN139" s="13">
        <v>1</v>
      </c>
      <c r="AO139" s="13">
        <v>1</v>
      </c>
      <c r="AP139" s="13">
        <v>1</v>
      </c>
      <c r="AQ139" s="13">
        <v>466</v>
      </c>
      <c r="AR139" s="13">
        <v>15</v>
      </c>
      <c r="AS139" s="13">
        <v>0</v>
      </c>
      <c r="AT139" s="13">
        <v>1</v>
      </c>
      <c r="AU139" s="13">
        <v>4</v>
      </c>
      <c r="AV139" s="13">
        <v>375</v>
      </c>
      <c r="AW139" s="13">
        <v>0</v>
      </c>
      <c r="AX139" s="13">
        <v>1</v>
      </c>
      <c r="AY139" s="13">
        <v>2</v>
      </c>
      <c r="AZ139" s="13">
        <v>0</v>
      </c>
      <c r="BA139" s="13">
        <v>4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5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1924</v>
      </c>
    </row>
    <row r="140" spans="1:84" ht="8.25" customHeight="1" x14ac:dyDescent="0.15">
      <c r="A140" s="59"/>
      <c r="B140" s="50"/>
      <c r="C140" s="43" t="s">
        <v>220</v>
      </c>
      <c r="D140" s="44"/>
      <c r="E140" s="13">
        <v>0</v>
      </c>
      <c r="F140" s="13">
        <v>14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3</v>
      </c>
      <c r="AB140" s="13">
        <v>0</v>
      </c>
      <c r="AC140" s="13">
        <v>0</v>
      </c>
      <c r="AD140" s="13">
        <v>0</v>
      </c>
      <c r="AE140" s="13">
        <v>0</v>
      </c>
      <c r="AF140" s="13">
        <v>11</v>
      </c>
      <c r="AG140" s="13">
        <v>0</v>
      </c>
      <c r="AH140" s="13">
        <v>0</v>
      </c>
      <c r="AI140" s="13">
        <v>0</v>
      </c>
      <c r="AJ140" s="13">
        <v>83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120</v>
      </c>
      <c r="AR140" s="13">
        <v>3</v>
      </c>
      <c r="AS140" s="13">
        <v>0</v>
      </c>
      <c r="AT140" s="13">
        <v>0</v>
      </c>
      <c r="AU140" s="13">
        <v>1</v>
      </c>
      <c r="AV140" s="13">
        <v>71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5</v>
      </c>
      <c r="CC140" s="13">
        <v>0</v>
      </c>
      <c r="CD140" s="13">
        <v>0</v>
      </c>
      <c r="CE140" s="13">
        <v>0</v>
      </c>
      <c r="CF140" s="13">
        <f>SUM(E140:CE140)</f>
        <v>321</v>
      </c>
    </row>
    <row r="141" spans="1:84" ht="8.25" customHeight="1" x14ac:dyDescent="0.15">
      <c r="A141" s="59"/>
      <c r="B141" s="50"/>
      <c r="C141" s="48" t="s">
        <v>221</v>
      </c>
      <c r="D141" s="49"/>
      <c r="E141" s="13">
        <v>0</v>
      </c>
      <c r="F141" s="13">
        <v>129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9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28</v>
      </c>
      <c r="AG141" s="13">
        <v>0</v>
      </c>
      <c r="AH141" s="13">
        <v>0</v>
      </c>
      <c r="AI141" s="13">
        <v>0</v>
      </c>
      <c r="AJ141" s="13">
        <v>192</v>
      </c>
      <c r="AK141" s="13">
        <v>0</v>
      </c>
      <c r="AL141" s="13">
        <v>0</v>
      </c>
      <c r="AM141" s="13">
        <v>26</v>
      </c>
      <c r="AN141" s="13">
        <v>0</v>
      </c>
      <c r="AO141" s="13">
        <v>0</v>
      </c>
      <c r="AP141" s="13">
        <v>0</v>
      </c>
      <c r="AQ141" s="13">
        <v>94</v>
      </c>
      <c r="AR141" s="13">
        <v>0</v>
      </c>
      <c r="AS141" s="13">
        <v>0</v>
      </c>
      <c r="AT141" s="13">
        <v>1</v>
      </c>
      <c r="AU141" s="13">
        <v>2</v>
      </c>
      <c r="AV141" s="13">
        <v>87</v>
      </c>
      <c r="AW141" s="13">
        <v>0</v>
      </c>
      <c r="AX141" s="13">
        <v>0</v>
      </c>
      <c r="AY141" s="13">
        <v>5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1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4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591</v>
      </c>
    </row>
    <row r="142" spans="1:84" ht="8.25" customHeight="1" x14ac:dyDescent="0.15">
      <c r="A142" s="59"/>
      <c r="B142" s="50"/>
      <c r="C142" s="48" t="s">
        <v>222</v>
      </c>
      <c r="D142" s="49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2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286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124</v>
      </c>
      <c r="AR142" s="13">
        <v>1</v>
      </c>
      <c r="AS142" s="13">
        <v>0</v>
      </c>
      <c r="AT142" s="13">
        <v>0</v>
      </c>
      <c r="AU142" s="13">
        <v>0</v>
      </c>
      <c r="AV142" s="13">
        <v>68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8</v>
      </c>
      <c r="CC142" s="13">
        <v>0</v>
      </c>
      <c r="CD142" s="13">
        <v>0</v>
      </c>
      <c r="CE142" s="13">
        <v>0</v>
      </c>
      <c r="CF142" s="13">
        <f>SUM(E142:CE142)</f>
        <v>514</v>
      </c>
    </row>
    <row r="143" spans="1:84" ht="8.25" customHeight="1" x14ac:dyDescent="0.15">
      <c r="A143" s="59"/>
      <c r="B143" s="50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542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44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20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127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992</v>
      </c>
      <c r="AK143" s="13">
        <f t="shared" si="56"/>
        <v>0</v>
      </c>
      <c r="AL143" s="13">
        <f t="shared" si="56"/>
        <v>0</v>
      </c>
      <c r="AM143" s="13">
        <f t="shared" si="56"/>
        <v>89</v>
      </c>
      <c r="AN143" s="13">
        <f t="shared" si="56"/>
        <v>1</v>
      </c>
      <c r="AO143" s="13">
        <f t="shared" si="56"/>
        <v>1</v>
      </c>
      <c r="AP143" s="13">
        <f t="shared" si="56"/>
        <v>3</v>
      </c>
      <c r="AQ143" s="13">
        <f t="shared" si="56"/>
        <v>804</v>
      </c>
      <c r="AR143" s="13">
        <f t="shared" si="56"/>
        <v>19</v>
      </c>
      <c r="AS143" s="13">
        <f t="shared" si="56"/>
        <v>0</v>
      </c>
      <c r="AT143" s="13">
        <f t="shared" si="56"/>
        <v>2</v>
      </c>
      <c r="AU143" s="13">
        <f t="shared" si="56"/>
        <v>7</v>
      </c>
      <c r="AV143" s="13">
        <f t="shared" si="56"/>
        <v>601</v>
      </c>
      <c r="AW143" s="13">
        <f t="shared" si="56"/>
        <v>0</v>
      </c>
      <c r="AX143" s="13">
        <f t="shared" si="56"/>
        <v>1</v>
      </c>
      <c r="AY143" s="13">
        <f t="shared" si="56"/>
        <v>7</v>
      </c>
      <c r="AZ143" s="13">
        <f t="shared" si="56"/>
        <v>0</v>
      </c>
      <c r="BA143" s="13">
        <f>SUM(BA139:BA142)</f>
        <v>4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6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14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40</v>
      </c>
      <c r="CC143" s="13">
        <f t="shared" si="56"/>
        <v>0</v>
      </c>
      <c r="CD143" s="13">
        <f t="shared" si="56"/>
        <v>0</v>
      </c>
      <c r="CE143" s="13">
        <f t="shared" si="56"/>
        <v>4</v>
      </c>
      <c r="CF143" s="13">
        <f t="shared" si="56"/>
        <v>3350</v>
      </c>
    </row>
    <row r="144" spans="1:84" ht="8.25" customHeight="1" x14ac:dyDescent="0.15">
      <c r="A144" s="60"/>
      <c r="B144" s="33" t="s">
        <v>100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1273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136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11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58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479</v>
      </c>
      <c r="AG144" s="14">
        <f t="shared" si="57"/>
        <v>21</v>
      </c>
      <c r="AH144" s="14">
        <f t="shared" si="57"/>
        <v>0</v>
      </c>
      <c r="AI144" s="14">
        <f t="shared" si="57"/>
        <v>0</v>
      </c>
      <c r="AJ144" s="14">
        <f t="shared" si="57"/>
        <v>6267</v>
      </c>
      <c r="AK144" s="14">
        <f t="shared" si="57"/>
        <v>2</v>
      </c>
      <c r="AL144" s="14">
        <f t="shared" si="57"/>
        <v>0</v>
      </c>
      <c r="AM144" s="14">
        <f t="shared" si="57"/>
        <v>643</v>
      </c>
      <c r="AN144" s="14">
        <f t="shared" si="57"/>
        <v>1</v>
      </c>
      <c r="AO144" s="14">
        <f t="shared" si="57"/>
        <v>2</v>
      </c>
      <c r="AP144" s="14">
        <f t="shared" si="57"/>
        <v>115</v>
      </c>
      <c r="AQ144" s="14">
        <f t="shared" si="57"/>
        <v>5391</v>
      </c>
      <c r="AR144" s="14">
        <f t="shared" si="57"/>
        <v>157</v>
      </c>
      <c r="AS144" s="14">
        <f t="shared" si="57"/>
        <v>4</v>
      </c>
      <c r="AT144" s="14">
        <f t="shared" si="57"/>
        <v>7</v>
      </c>
      <c r="AU144" s="14">
        <f t="shared" si="57"/>
        <v>56</v>
      </c>
      <c r="AV144" s="14">
        <f t="shared" si="57"/>
        <v>3620</v>
      </c>
      <c r="AW144" s="14">
        <f t="shared" si="57"/>
        <v>0</v>
      </c>
      <c r="AX144" s="14">
        <f t="shared" si="57"/>
        <v>2</v>
      </c>
      <c r="AY144" s="14">
        <f t="shared" si="57"/>
        <v>76</v>
      </c>
      <c r="AZ144" s="14">
        <f t="shared" si="57"/>
        <v>0</v>
      </c>
      <c r="BA144" s="14">
        <f>SUM(BA119,BA122:BA124,BA128:BA130,BA134,BA138,BA143)</f>
        <v>10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30</v>
      </c>
      <c r="BI144" s="14">
        <f t="shared" si="57"/>
        <v>0</v>
      </c>
      <c r="BJ144" s="14">
        <f t="shared" si="57"/>
        <v>19</v>
      </c>
      <c r="BK144" s="14">
        <f t="shared" si="57"/>
        <v>1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136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8</v>
      </c>
      <c r="CB144" s="14">
        <f t="shared" si="57"/>
        <v>370</v>
      </c>
      <c r="CC144" s="14">
        <f t="shared" si="57"/>
        <v>5</v>
      </c>
      <c r="CD144" s="14">
        <f t="shared" si="57"/>
        <v>0</v>
      </c>
      <c r="CE144" s="14">
        <f t="shared" si="57"/>
        <v>18</v>
      </c>
      <c r="CF144" s="14">
        <f t="shared" si="57"/>
        <v>18953</v>
      </c>
    </row>
    <row r="145" spans="1:84" ht="8.25" customHeight="1" x14ac:dyDescent="0.15">
      <c r="A145" s="36" t="s">
        <v>223</v>
      </c>
      <c r="B145" s="39" t="s">
        <v>224</v>
      </c>
      <c r="C145" s="40"/>
      <c r="D145" s="41"/>
      <c r="E145" s="10">
        <v>0</v>
      </c>
      <c r="F145" s="10">
        <v>262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32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3</v>
      </c>
      <c r="AB145" s="10">
        <v>0</v>
      </c>
      <c r="AC145" s="10">
        <v>0</v>
      </c>
      <c r="AD145" s="10">
        <v>0</v>
      </c>
      <c r="AE145" s="10">
        <v>0</v>
      </c>
      <c r="AF145" s="10">
        <v>78</v>
      </c>
      <c r="AG145" s="10">
        <v>0</v>
      </c>
      <c r="AH145" s="10">
        <v>0</v>
      </c>
      <c r="AI145" s="10">
        <v>0</v>
      </c>
      <c r="AJ145" s="10">
        <v>556</v>
      </c>
      <c r="AK145" s="10">
        <v>0</v>
      </c>
      <c r="AL145" s="10">
        <v>0</v>
      </c>
      <c r="AM145" s="10">
        <v>59</v>
      </c>
      <c r="AN145" s="10">
        <v>0</v>
      </c>
      <c r="AO145" s="10">
        <v>0</v>
      </c>
      <c r="AP145" s="10">
        <v>1</v>
      </c>
      <c r="AQ145" s="10">
        <v>569</v>
      </c>
      <c r="AR145" s="10">
        <v>23</v>
      </c>
      <c r="AS145" s="10">
        <v>0</v>
      </c>
      <c r="AT145" s="10">
        <v>0</v>
      </c>
      <c r="AU145" s="10">
        <v>3</v>
      </c>
      <c r="AV145" s="10">
        <v>665</v>
      </c>
      <c r="AW145" s="10">
        <v>0</v>
      </c>
      <c r="AX145" s="10">
        <v>0</v>
      </c>
      <c r="AY145" s="10">
        <v>21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31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2344</v>
      </c>
    </row>
    <row r="146" spans="1:84" ht="8.25" customHeight="1" x14ac:dyDescent="0.15">
      <c r="A146" s="37"/>
      <c r="B146" s="42" t="s">
        <v>225</v>
      </c>
      <c r="C146" s="43"/>
      <c r="D146" s="44"/>
      <c r="E146" s="13">
        <v>0</v>
      </c>
      <c r="F146" s="13">
        <v>439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27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62</v>
      </c>
      <c r="AG146" s="13">
        <v>0</v>
      </c>
      <c r="AH146" s="13">
        <v>0</v>
      </c>
      <c r="AI146" s="13">
        <v>0</v>
      </c>
      <c r="AJ146" s="13">
        <v>1470</v>
      </c>
      <c r="AK146" s="13">
        <v>1</v>
      </c>
      <c r="AL146" s="13">
        <v>0</v>
      </c>
      <c r="AM146" s="13">
        <v>87</v>
      </c>
      <c r="AN146" s="13">
        <v>0</v>
      </c>
      <c r="AO146" s="13">
        <v>0</v>
      </c>
      <c r="AP146" s="13">
        <v>4</v>
      </c>
      <c r="AQ146" s="13">
        <v>712</v>
      </c>
      <c r="AR146" s="13">
        <v>21</v>
      </c>
      <c r="AS146" s="13">
        <v>0</v>
      </c>
      <c r="AT146" s="13">
        <v>2</v>
      </c>
      <c r="AU146" s="13">
        <v>13</v>
      </c>
      <c r="AV146" s="13">
        <v>694</v>
      </c>
      <c r="AW146" s="13">
        <v>1</v>
      </c>
      <c r="AX146" s="13">
        <v>0</v>
      </c>
      <c r="AY146" s="13">
        <v>23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12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36</v>
      </c>
      <c r="CC146" s="13">
        <v>1</v>
      </c>
      <c r="CD146" s="13">
        <v>0</v>
      </c>
      <c r="CE146" s="13">
        <v>3</v>
      </c>
      <c r="CF146" s="13">
        <f t="shared" si="58"/>
        <v>3685</v>
      </c>
    </row>
    <row r="147" spans="1:84" ht="8.25" customHeight="1" x14ac:dyDescent="0.15">
      <c r="A147" s="37"/>
      <c r="B147" s="47" t="s">
        <v>226</v>
      </c>
      <c r="C147" s="43" t="s">
        <v>227</v>
      </c>
      <c r="D147" s="44"/>
      <c r="E147" s="13">
        <v>0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13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18</v>
      </c>
      <c r="AH147" s="13">
        <v>0</v>
      </c>
      <c r="AI147" s="13">
        <v>0</v>
      </c>
      <c r="AJ147" s="13">
        <v>1552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553</v>
      </c>
      <c r="AR147" s="13">
        <v>10</v>
      </c>
      <c r="AS147" s="13">
        <v>0</v>
      </c>
      <c r="AT147" s="13">
        <v>4</v>
      </c>
      <c r="AU147" s="13">
        <v>6</v>
      </c>
      <c r="AV147" s="13">
        <v>475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465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3</v>
      </c>
      <c r="BP147" s="13">
        <v>0</v>
      </c>
      <c r="BQ147" s="13">
        <v>0</v>
      </c>
      <c r="BR147" s="13">
        <v>0</v>
      </c>
      <c r="BS147" s="13">
        <v>0</v>
      </c>
      <c r="BT147" s="13">
        <v>8</v>
      </c>
      <c r="BU147" s="13">
        <v>1</v>
      </c>
      <c r="BV147" s="13">
        <v>0</v>
      </c>
      <c r="BW147" s="13">
        <v>0</v>
      </c>
      <c r="BX147" s="13">
        <v>0</v>
      </c>
      <c r="BY147" s="13">
        <v>0</v>
      </c>
      <c r="BZ147" s="13">
        <v>0</v>
      </c>
      <c r="CA147" s="13">
        <v>2</v>
      </c>
      <c r="CB147" s="13">
        <v>39</v>
      </c>
      <c r="CC147" s="13">
        <v>7</v>
      </c>
      <c r="CD147" s="13">
        <v>0</v>
      </c>
      <c r="CE147" s="13">
        <v>0</v>
      </c>
      <c r="CF147" s="13">
        <f t="shared" si="58"/>
        <v>3238</v>
      </c>
    </row>
    <row r="148" spans="1:84" ht="8.25" customHeight="1" x14ac:dyDescent="0.15">
      <c r="A148" s="37"/>
      <c r="B148" s="47"/>
      <c r="C148" s="43" t="s">
        <v>226</v>
      </c>
      <c r="D148" s="44"/>
      <c r="E148" s="13">
        <v>1</v>
      </c>
      <c r="F148" s="13">
        <v>186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24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31</v>
      </c>
      <c r="AH148" s="13">
        <v>0</v>
      </c>
      <c r="AI148" s="13">
        <v>0</v>
      </c>
      <c r="AJ148" s="13">
        <v>1817</v>
      </c>
      <c r="AK148" s="13">
        <v>1</v>
      </c>
      <c r="AL148" s="13">
        <v>0</v>
      </c>
      <c r="AM148" s="13">
        <v>118</v>
      </c>
      <c r="AN148" s="13">
        <v>0</v>
      </c>
      <c r="AO148" s="13">
        <v>0</v>
      </c>
      <c r="AP148" s="13">
        <v>3</v>
      </c>
      <c r="AQ148" s="13">
        <v>966</v>
      </c>
      <c r="AR148" s="13">
        <v>15</v>
      </c>
      <c r="AS148" s="13">
        <v>0</v>
      </c>
      <c r="AT148" s="13">
        <v>0</v>
      </c>
      <c r="AU148" s="13">
        <v>8</v>
      </c>
      <c r="AV148" s="13">
        <v>823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38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17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95</v>
      </c>
      <c r="CC148" s="13">
        <v>1</v>
      </c>
      <c r="CD148" s="13">
        <v>0</v>
      </c>
      <c r="CE148" s="13">
        <v>1</v>
      </c>
      <c r="CF148" s="13">
        <f t="shared" si="58"/>
        <v>4218</v>
      </c>
    </row>
    <row r="149" spans="1:84" ht="8.25" customHeight="1" x14ac:dyDescent="0.15">
      <c r="A149" s="37"/>
      <c r="B149" s="47"/>
      <c r="C149" s="52" t="s">
        <v>228</v>
      </c>
      <c r="D149" s="12" t="s">
        <v>229</v>
      </c>
      <c r="E149" s="13">
        <v>3</v>
      </c>
      <c r="F149" s="13">
        <v>109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15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9</v>
      </c>
      <c r="AB149" s="13">
        <v>0</v>
      </c>
      <c r="AC149" s="13">
        <v>0</v>
      </c>
      <c r="AD149" s="13">
        <v>0</v>
      </c>
      <c r="AE149" s="13">
        <v>0</v>
      </c>
      <c r="AF149" s="13">
        <v>13</v>
      </c>
      <c r="AG149" s="13">
        <v>0</v>
      </c>
      <c r="AH149" s="13">
        <v>0</v>
      </c>
      <c r="AI149" s="13">
        <v>0</v>
      </c>
      <c r="AJ149" s="13">
        <v>654</v>
      </c>
      <c r="AK149" s="13">
        <v>0</v>
      </c>
      <c r="AL149" s="13">
        <v>2</v>
      </c>
      <c r="AM149" s="13">
        <v>34</v>
      </c>
      <c r="AN149" s="13">
        <v>0</v>
      </c>
      <c r="AO149" s="13">
        <v>0</v>
      </c>
      <c r="AP149" s="13">
        <v>5</v>
      </c>
      <c r="AQ149" s="13">
        <v>682</v>
      </c>
      <c r="AR149" s="13">
        <v>10</v>
      </c>
      <c r="AS149" s="13">
        <v>0</v>
      </c>
      <c r="AT149" s="13">
        <v>2</v>
      </c>
      <c r="AU149" s="13">
        <v>10</v>
      </c>
      <c r="AV149" s="13">
        <v>561</v>
      </c>
      <c r="AW149" s="13">
        <v>2</v>
      </c>
      <c r="AX149" s="13">
        <v>0</v>
      </c>
      <c r="AY149" s="13">
        <v>19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5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44</v>
      </c>
      <c r="CC149" s="13">
        <v>0</v>
      </c>
      <c r="CD149" s="13">
        <v>1</v>
      </c>
      <c r="CE149" s="13">
        <v>2</v>
      </c>
      <c r="CF149" s="13">
        <f t="shared" si="58"/>
        <v>2209</v>
      </c>
    </row>
    <row r="150" spans="1:84" ht="8.25" customHeight="1" x14ac:dyDescent="0.15">
      <c r="A150" s="37"/>
      <c r="B150" s="47"/>
      <c r="C150" s="52"/>
      <c r="D150" s="12" t="s">
        <v>230</v>
      </c>
      <c r="E150" s="13">
        <v>0</v>
      </c>
      <c r="F150" s="13">
        <v>6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287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325</v>
      </c>
      <c r="AR150" s="13">
        <v>6</v>
      </c>
      <c r="AS150" s="13">
        <v>0</v>
      </c>
      <c r="AT150" s="13">
        <v>1</v>
      </c>
      <c r="AU150" s="13">
        <v>4</v>
      </c>
      <c r="AV150" s="13">
        <v>188</v>
      </c>
      <c r="AW150" s="13">
        <v>0</v>
      </c>
      <c r="AX150" s="13">
        <v>0</v>
      </c>
      <c r="AY150" s="13">
        <v>10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23</v>
      </c>
      <c r="CC150" s="13">
        <v>0</v>
      </c>
      <c r="CD150" s="13">
        <v>1</v>
      </c>
      <c r="CE150" s="13">
        <v>0</v>
      </c>
      <c r="CF150" s="13">
        <f t="shared" si="58"/>
        <v>927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3</v>
      </c>
      <c r="F151" s="13">
        <f t="shared" ref="F151:CF151" si="59">SUM(F149:F150)</f>
        <v>115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22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11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14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941</v>
      </c>
      <c r="AK151" s="13">
        <f t="shared" si="59"/>
        <v>0</v>
      </c>
      <c r="AL151" s="13">
        <f t="shared" si="59"/>
        <v>2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1007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14</v>
      </c>
      <c r="AV151" s="13">
        <f t="shared" si="59"/>
        <v>749</v>
      </c>
      <c r="AW151" s="13">
        <f t="shared" si="59"/>
        <v>2</v>
      </c>
      <c r="AX151" s="13">
        <f t="shared" si="59"/>
        <v>0</v>
      </c>
      <c r="AY151" s="13">
        <f t="shared" si="59"/>
        <v>29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8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7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67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3136</v>
      </c>
    </row>
    <row r="152" spans="1:84" ht="8.25" customHeight="1" x14ac:dyDescent="0.15">
      <c r="A152" s="37"/>
      <c r="B152" s="47" t="s">
        <v>231</v>
      </c>
      <c r="C152" s="48" t="s">
        <v>232</v>
      </c>
      <c r="D152" s="49"/>
      <c r="E152" s="13">
        <v>1</v>
      </c>
      <c r="F152" s="13">
        <v>307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37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64</v>
      </c>
      <c r="AG152" s="13">
        <v>0</v>
      </c>
      <c r="AH152" s="13">
        <v>0</v>
      </c>
      <c r="AI152" s="13">
        <v>0</v>
      </c>
      <c r="AJ152" s="13">
        <v>516</v>
      </c>
      <c r="AK152" s="13">
        <v>0</v>
      </c>
      <c r="AL152" s="13">
        <v>0</v>
      </c>
      <c r="AM152" s="13">
        <v>25</v>
      </c>
      <c r="AN152" s="13">
        <v>0</v>
      </c>
      <c r="AO152" s="13">
        <v>0</v>
      </c>
      <c r="AP152" s="13">
        <v>1</v>
      </c>
      <c r="AQ152" s="13">
        <v>440</v>
      </c>
      <c r="AR152" s="13">
        <v>13</v>
      </c>
      <c r="AS152" s="13">
        <v>0</v>
      </c>
      <c r="AT152" s="13">
        <v>1</v>
      </c>
      <c r="AU152" s="13">
        <v>4</v>
      </c>
      <c r="AV152" s="13">
        <v>418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24</v>
      </c>
      <c r="CC152" s="13">
        <v>0</v>
      </c>
      <c r="CD152" s="13">
        <v>0</v>
      </c>
      <c r="CE152" s="13">
        <v>2</v>
      </c>
      <c r="CF152" s="13">
        <f>SUM(E152:CE152)</f>
        <v>1912</v>
      </c>
    </row>
    <row r="153" spans="1:84" ht="8.25" customHeight="1" x14ac:dyDescent="0.15">
      <c r="A153" s="37"/>
      <c r="B153" s="47"/>
      <c r="C153" s="48" t="s">
        <v>233</v>
      </c>
      <c r="D153" s="49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54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73</v>
      </c>
      <c r="AR153" s="13">
        <v>2</v>
      </c>
      <c r="AS153" s="13">
        <v>0</v>
      </c>
      <c r="AT153" s="13">
        <v>1</v>
      </c>
      <c r="AU153" s="13">
        <v>1</v>
      </c>
      <c r="AV153" s="13">
        <v>67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0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6</v>
      </c>
      <c r="CC153" s="13">
        <v>0</v>
      </c>
      <c r="CD153" s="13">
        <v>0</v>
      </c>
      <c r="CE153" s="13">
        <v>1</v>
      </c>
      <c r="CF153" s="13">
        <f>SUM(E153:CE153)</f>
        <v>242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315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37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69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570</v>
      </c>
      <c r="AK154" s="13">
        <f t="shared" si="60"/>
        <v>0</v>
      </c>
      <c r="AL154" s="13">
        <f t="shared" si="60"/>
        <v>0</v>
      </c>
      <c r="AM154" s="13">
        <f t="shared" si="60"/>
        <v>33</v>
      </c>
      <c r="AN154" s="13">
        <f t="shared" si="60"/>
        <v>0</v>
      </c>
      <c r="AO154" s="13">
        <f t="shared" si="60"/>
        <v>0</v>
      </c>
      <c r="AP154" s="13">
        <f t="shared" si="60"/>
        <v>1</v>
      </c>
      <c r="AQ154" s="13">
        <f t="shared" si="60"/>
        <v>513</v>
      </c>
      <c r="AR154" s="13">
        <f t="shared" si="60"/>
        <v>15</v>
      </c>
      <c r="AS154" s="13">
        <f t="shared" si="60"/>
        <v>0</v>
      </c>
      <c r="AT154" s="13">
        <f t="shared" si="60"/>
        <v>2</v>
      </c>
      <c r="AU154" s="13">
        <f t="shared" si="60"/>
        <v>5</v>
      </c>
      <c r="AV154" s="13">
        <f t="shared" si="60"/>
        <v>485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1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30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2154</v>
      </c>
    </row>
    <row r="155" spans="1:84" ht="8.25" customHeight="1" x14ac:dyDescent="0.15">
      <c r="A155" s="37"/>
      <c r="B155" s="42" t="s">
        <v>234</v>
      </c>
      <c r="C155" s="43"/>
      <c r="D155" s="44"/>
      <c r="E155" s="13">
        <v>8</v>
      </c>
      <c r="F155" s="13">
        <v>733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38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17</v>
      </c>
      <c r="AB155" s="13">
        <v>0</v>
      </c>
      <c r="AC155" s="13">
        <v>0</v>
      </c>
      <c r="AD155" s="13">
        <v>0</v>
      </c>
      <c r="AE155" s="13">
        <v>0</v>
      </c>
      <c r="AF155" s="13">
        <v>162</v>
      </c>
      <c r="AG155" s="13">
        <v>0</v>
      </c>
      <c r="AH155" s="13">
        <v>0</v>
      </c>
      <c r="AI155" s="13">
        <v>0</v>
      </c>
      <c r="AJ155" s="13">
        <v>583</v>
      </c>
      <c r="AK155" s="13">
        <v>1</v>
      </c>
      <c r="AL155" s="13">
        <v>0</v>
      </c>
      <c r="AM155" s="13">
        <v>77</v>
      </c>
      <c r="AN155" s="13">
        <v>1</v>
      </c>
      <c r="AO155" s="13">
        <v>0</v>
      </c>
      <c r="AP155" s="13">
        <v>3</v>
      </c>
      <c r="AQ155" s="13">
        <v>275</v>
      </c>
      <c r="AR155" s="13">
        <v>3</v>
      </c>
      <c r="AS155" s="13">
        <v>0</v>
      </c>
      <c r="AT155" s="13">
        <v>3</v>
      </c>
      <c r="AU155" s="13">
        <v>3</v>
      </c>
      <c r="AV155" s="13">
        <v>501</v>
      </c>
      <c r="AW155" s="13">
        <v>0</v>
      </c>
      <c r="AX155" s="13">
        <v>1</v>
      </c>
      <c r="AY155" s="13">
        <v>17</v>
      </c>
      <c r="AZ155" s="13">
        <v>0</v>
      </c>
      <c r="BA155" s="13">
        <v>0</v>
      </c>
      <c r="BB155" s="13">
        <v>0</v>
      </c>
      <c r="BC155" s="13">
        <v>0</v>
      </c>
      <c r="BD155" s="13">
        <v>1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6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25</v>
      </c>
      <c r="CC155" s="13">
        <v>0</v>
      </c>
      <c r="CD155" s="13">
        <v>0</v>
      </c>
      <c r="CE155" s="13">
        <v>0</v>
      </c>
      <c r="CF155" s="13">
        <f>SUM(E155:CE155)</f>
        <v>2488</v>
      </c>
    </row>
    <row r="156" spans="1:84" ht="8.25" customHeight="1" x14ac:dyDescent="0.15">
      <c r="A156" s="37"/>
      <c r="B156" s="47" t="s">
        <v>235</v>
      </c>
      <c r="C156" s="43" t="s">
        <v>236</v>
      </c>
      <c r="D156" s="44"/>
      <c r="E156" s="13">
        <v>1</v>
      </c>
      <c r="F156" s="13">
        <v>370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15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22</v>
      </c>
      <c r="AG156" s="13">
        <v>5</v>
      </c>
      <c r="AH156" s="13">
        <v>0</v>
      </c>
      <c r="AI156" s="13">
        <v>0</v>
      </c>
      <c r="AJ156" s="13">
        <v>1613</v>
      </c>
      <c r="AK156" s="13">
        <v>1</v>
      </c>
      <c r="AL156" s="13">
        <v>0</v>
      </c>
      <c r="AM156" s="13">
        <v>78</v>
      </c>
      <c r="AN156" s="13">
        <v>1</v>
      </c>
      <c r="AO156" s="13">
        <v>0</v>
      </c>
      <c r="AP156" s="13">
        <v>4</v>
      </c>
      <c r="AQ156" s="13">
        <v>960</v>
      </c>
      <c r="AR156" s="13">
        <v>29</v>
      </c>
      <c r="AS156" s="13">
        <v>1</v>
      </c>
      <c r="AT156" s="13">
        <v>3</v>
      </c>
      <c r="AU156" s="13">
        <v>10</v>
      </c>
      <c r="AV156" s="13">
        <v>828</v>
      </c>
      <c r="AW156" s="13">
        <v>0</v>
      </c>
      <c r="AX156" s="13">
        <v>1</v>
      </c>
      <c r="AY156" s="13">
        <v>26</v>
      </c>
      <c r="AZ156" s="13">
        <v>0</v>
      </c>
      <c r="BA156" s="13">
        <v>16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89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2</v>
      </c>
      <c r="BP156" s="13">
        <v>0</v>
      </c>
      <c r="BQ156" s="13">
        <v>0</v>
      </c>
      <c r="BR156" s="13">
        <v>0</v>
      </c>
      <c r="BS156" s="13">
        <v>0</v>
      </c>
      <c r="BT156" s="13">
        <v>27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88</v>
      </c>
      <c r="CC156" s="13">
        <v>0</v>
      </c>
      <c r="CD156" s="13">
        <v>2</v>
      </c>
      <c r="CE156" s="13">
        <v>2</v>
      </c>
      <c r="CF156" s="13">
        <f>SUM(E156:CE156)</f>
        <v>4212</v>
      </c>
    </row>
    <row r="157" spans="1:84" ht="8.25" customHeight="1" x14ac:dyDescent="0.15">
      <c r="A157" s="37"/>
      <c r="B157" s="47"/>
      <c r="C157" s="43" t="s">
        <v>237</v>
      </c>
      <c r="D157" s="44"/>
      <c r="E157" s="13">
        <v>4</v>
      </c>
      <c r="F157" s="13">
        <v>383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1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60</v>
      </c>
      <c r="AG157" s="13">
        <v>2</v>
      </c>
      <c r="AH157" s="13">
        <v>0</v>
      </c>
      <c r="AI157" s="13">
        <v>0</v>
      </c>
      <c r="AJ157" s="13">
        <v>679</v>
      </c>
      <c r="AK157" s="13">
        <v>0</v>
      </c>
      <c r="AL157" s="13">
        <v>1</v>
      </c>
      <c r="AM157" s="13">
        <v>78</v>
      </c>
      <c r="AN157" s="13">
        <v>0</v>
      </c>
      <c r="AO157" s="13">
        <v>0</v>
      </c>
      <c r="AP157" s="13">
        <v>2</v>
      </c>
      <c r="AQ157" s="13">
        <v>552</v>
      </c>
      <c r="AR157" s="13">
        <v>17</v>
      </c>
      <c r="AS157" s="13">
        <v>0</v>
      </c>
      <c r="AT157" s="13">
        <v>2</v>
      </c>
      <c r="AU157" s="13">
        <v>6</v>
      </c>
      <c r="AV157" s="13">
        <v>550</v>
      </c>
      <c r="AW157" s="13">
        <v>0</v>
      </c>
      <c r="AX157" s="13">
        <v>0</v>
      </c>
      <c r="AY157" s="13">
        <v>10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3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24</v>
      </c>
      <c r="CC157" s="13">
        <v>0</v>
      </c>
      <c r="CD157" s="13">
        <v>0</v>
      </c>
      <c r="CE157" s="13">
        <v>1</v>
      </c>
      <c r="CF157" s="13">
        <f>SUM(E157:CE157)</f>
        <v>2408</v>
      </c>
    </row>
    <row r="158" spans="1:84" ht="8.25" customHeight="1" x14ac:dyDescent="0.15">
      <c r="A158" s="38"/>
      <c r="B158" s="33" t="s">
        <v>100</v>
      </c>
      <c r="C158" s="34"/>
      <c r="D158" s="35"/>
      <c r="E158" s="14">
        <f>SUM(E145:E148,E151,E154:E157)</f>
        <v>18</v>
      </c>
      <c r="F158" s="14">
        <f t="shared" ref="F158:BQ158" si="62">SUM(F145:F148,F151,F154:F157)</f>
        <v>2807</v>
      </c>
      <c r="G158" s="14">
        <f t="shared" si="62"/>
        <v>3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216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13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480</v>
      </c>
      <c r="AG158" s="14">
        <f t="shared" si="62"/>
        <v>56</v>
      </c>
      <c r="AH158" s="14">
        <f t="shared" si="62"/>
        <v>0</v>
      </c>
      <c r="AI158" s="14">
        <f t="shared" si="62"/>
        <v>0</v>
      </c>
      <c r="AJ158" s="14">
        <f t="shared" si="62"/>
        <v>9781</v>
      </c>
      <c r="AK158" s="14">
        <f t="shared" si="62"/>
        <v>5</v>
      </c>
      <c r="AL158" s="14">
        <f t="shared" si="62"/>
        <v>3</v>
      </c>
      <c r="AM158" s="14">
        <f t="shared" si="62"/>
        <v>623</v>
      </c>
      <c r="AN158" s="14">
        <f t="shared" si="62"/>
        <v>3</v>
      </c>
      <c r="AO158" s="14">
        <f t="shared" si="62"/>
        <v>0</v>
      </c>
      <c r="AP158" s="14">
        <f t="shared" si="62"/>
        <v>23</v>
      </c>
      <c r="AQ158" s="14">
        <f t="shared" si="62"/>
        <v>6107</v>
      </c>
      <c r="AR158" s="14">
        <f t="shared" si="62"/>
        <v>149</v>
      </c>
      <c r="AS158" s="14">
        <f t="shared" si="62"/>
        <v>1</v>
      </c>
      <c r="AT158" s="14">
        <f t="shared" si="62"/>
        <v>19</v>
      </c>
      <c r="AU158" s="14">
        <f t="shared" si="62"/>
        <v>68</v>
      </c>
      <c r="AV158" s="14">
        <f t="shared" si="62"/>
        <v>5770</v>
      </c>
      <c r="AW158" s="14">
        <f t="shared" si="62"/>
        <v>5</v>
      </c>
      <c r="AX158" s="14">
        <f t="shared" si="62"/>
        <v>2</v>
      </c>
      <c r="AY158" s="14">
        <f t="shared" si="62"/>
        <v>184</v>
      </c>
      <c r="AZ158" s="14">
        <f t="shared" si="62"/>
        <v>0</v>
      </c>
      <c r="BA158" s="14">
        <f t="shared" si="62"/>
        <v>30</v>
      </c>
      <c r="BB158" s="14">
        <f t="shared" si="62"/>
        <v>0</v>
      </c>
      <c r="BC158" s="14">
        <f t="shared" si="62"/>
        <v>1</v>
      </c>
      <c r="BD158" s="14">
        <f t="shared" si="62"/>
        <v>1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775</v>
      </c>
      <c r="BI158" s="14">
        <f t="shared" si="62"/>
        <v>0</v>
      </c>
      <c r="BJ158" s="14">
        <f t="shared" si="62"/>
        <v>13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24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97</v>
      </c>
      <c r="BU158" s="14">
        <f t="shared" si="63"/>
        <v>13</v>
      </c>
      <c r="BV158" s="14">
        <f t="shared" si="63"/>
        <v>16</v>
      </c>
      <c r="BW158" s="14">
        <f t="shared" si="63"/>
        <v>1</v>
      </c>
      <c r="BX158" s="14">
        <f t="shared" si="63"/>
        <v>3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435</v>
      </c>
      <c r="CC158" s="14">
        <f t="shared" si="63"/>
        <v>9</v>
      </c>
      <c r="CD158" s="14">
        <f t="shared" si="63"/>
        <v>4</v>
      </c>
      <c r="CE158" s="14">
        <f t="shared" si="63"/>
        <v>13</v>
      </c>
      <c r="CF158" s="14">
        <f t="shared" si="63"/>
        <v>27883</v>
      </c>
    </row>
    <row r="159" spans="1:84" ht="8.25" customHeight="1" x14ac:dyDescent="0.15">
      <c r="A159" s="36" t="s">
        <v>238</v>
      </c>
      <c r="B159" s="39" t="s">
        <v>239</v>
      </c>
      <c r="C159" s="40"/>
      <c r="D159" s="41"/>
      <c r="E159" s="10">
        <v>0</v>
      </c>
      <c r="F159" s="10">
        <v>50</v>
      </c>
      <c r="G159" s="10">
        <v>59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46</v>
      </c>
      <c r="AG159" s="10">
        <v>3</v>
      </c>
      <c r="AH159" s="10">
        <v>0</v>
      </c>
      <c r="AI159" s="10">
        <v>0</v>
      </c>
      <c r="AJ159" s="10">
        <v>265</v>
      </c>
      <c r="AK159" s="10">
        <v>0</v>
      </c>
      <c r="AL159" s="10">
        <v>0</v>
      </c>
      <c r="AM159" s="10">
        <v>36</v>
      </c>
      <c r="AN159" s="10">
        <v>1</v>
      </c>
      <c r="AO159" s="10">
        <v>0</v>
      </c>
      <c r="AP159" s="10">
        <v>1</v>
      </c>
      <c r="AQ159" s="10">
        <v>122</v>
      </c>
      <c r="AR159" s="10">
        <v>4</v>
      </c>
      <c r="AS159" s="10">
        <v>0</v>
      </c>
      <c r="AT159" s="10">
        <v>0</v>
      </c>
      <c r="AU159" s="10">
        <v>1</v>
      </c>
      <c r="AV159" s="10">
        <v>295</v>
      </c>
      <c r="AW159" s="10">
        <v>0</v>
      </c>
      <c r="AX159" s="10">
        <v>0</v>
      </c>
      <c r="AY159" s="10">
        <v>4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4</v>
      </c>
      <c r="BU159" s="10">
        <v>0</v>
      </c>
      <c r="BV159" s="10">
        <v>2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8</v>
      </c>
      <c r="CC159" s="10">
        <v>0</v>
      </c>
      <c r="CD159" s="10">
        <v>0</v>
      </c>
      <c r="CE159" s="10">
        <v>0</v>
      </c>
      <c r="CF159" s="13">
        <f>SUM(E159:CE159)</f>
        <v>940</v>
      </c>
    </row>
    <row r="160" spans="1:84" ht="8.25" customHeight="1" x14ac:dyDescent="0.15">
      <c r="A160" s="37"/>
      <c r="B160" s="47" t="s">
        <v>240</v>
      </c>
      <c r="C160" s="48" t="s">
        <v>241</v>
      </c>
      <c r="D160" s="49"/>
      <c r="E160" s="13">
        <v>0</v>
      </c>
      <c r="F160" s="13">
        <v>380</v>
      </c>
      <c r="G160" s="13">
        <v>55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64</v>
      </c>
      <c r="AG160" s="13">
        <v>0</v>
      </c>
      <c r="AH160" s="13">
        <v>0</v>
      </c>
      <c r="AI160" s="13">
        <v>0</v>
      </c>
      <c r="AJ160" s="13">
        <v>227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70</v>
      </c>
      <c r="AR160" s="13">
        <v>1</v>
      </c>
      <c r="AS160" s="13">
        <v>0</v>
      </c>
      <c r="AT160" s="13">
        <v>1</v>
      </c>
      <c r="AU160" s="13">
        <v>1</v>
      </c>
      <c r="AV160" s="13">
        <v>262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6</v>
      </c>
      <c r="CC160" s="13">
        <v>0</v>
      </c>
      <c r="CD160" s="13">
        <v>0</v>
      </c>
      <c r="CE160" s="13">
        <v>0</v>
      </c>
      <c r="CF160" s="13">
        <f>SUM(E160:CE160)</f>
        <v>1157</v>
      </c>
    </row>
    <row r="161" spans="1:84" ht="8.25" customHeight="1" x14ac:dyDescent="0.15">
      <c r="A161" s="37"/>
      <c r="B161" s="47"/>
      <c r="C161" s="48" t="s">
        <v>242</v>
      </c>
      <c r="D161" s="49"/>
      <c r="E161" s="13">
        <v>0</v>
      </c>
      <c r="F161" s="13">
        <v>110</v>
      </c>
      <c r="G161" s="13">
        <v>7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101</v>
      </c>
      <c r="AK161" s="13">
        <v>0</v>
      </c>
      <c r="AL161" s="13">
        <v>0</v>
      </c>
      <c r="AM161" s="13">
        <v>15</v>
      </c>
      <c r="AN161" s="13">
        <v>0</v>
      </c>
      <c r="AO161" s="13">
        <v>0</v>
      </c>
      <c r="AP161" s="13">
        <v>0</v>
      </c>
      <c r="AQ161" s="13">
        <v>26</v>
      </c>
      <c r="AR161" s="13">
        <v>3</v>
      </c>
      <c r="AS161" s="13">
        <v>0</v>
      </c>
      <c r="AT161" s="13">
        <v>0</v>
      </c>
      <c r="AU161" s="13">
        <v>1</v>
      </c>
      <c r="AV161" s="13">
        <v>118</v>
      </c>
      <c r="AW161" s="13">
        <v>0</v>
      </c>
      <c r="AX161" s="13">
        <v>0</v>
      </c>
      <c r="AY161" s="13">
        <v>4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425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490</v>
      </c>
      <c r="G162" s="13">
        <f t="shared" si="64"/>
        <v>62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76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328</v>
      </c>
      <c r="AK162" s="13">
        <f t="shared" si="64"/>
        <v>0</v>
      </c>
      <c r="AL162" s="13">
        <f t="shared" si="64"/>
        <v>0</v>
      </c>
      <c r="AM162" s="13">
        <f t="shared" si="64"/>
        <v>65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96</v>
      </c>
      <c r="AR162" s="13">
        <f t="shared" si="64"/>
        <v>4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380</v>
      </c>
      <c r="AW162" s="13">
        <f t="shared" si="64"/>
        <v>0</v>
      </c>
      <c r="AX162" s="13">
        <f t="shared" si="64"/>
        <v>0</v>
      </c>
      <c r="AY162" s="13">
        <f t="shared" si="64"/>
        <v>7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9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1582</v>
      </c>
    </row>
    <row r="163" spans="1:84" ht="8.25" customHeight="1" x14ac:dyDescent="0.15">
      <c r="A163" s="37"/>
      <c r="B163" s="47" t="s">
        <v>243</v>
      </c>
      <c r="C163" s="43" t="s">
        <v>244</v>
      </c>
      <c r="D163" s="44"/>
      <c r="E163" s="13">
        <v>0</v>
      </c>
      <c r="F163" s="13">
        <v>394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61</v>
      </c>
      <c r="AG163" s="13">
        <v>6</v>
      </c>
      <c r="AH163" s="13">
        <v>0</v>
      </c>
      <c r="AI163" s="13">
        <v>0</v>
      </c>
      <c r="AJ163" s="13">
        <v>643</v>
      </c>
      <c r="AK163" s="13">
        <v>0</v>
      </c>
      <c r="AL163" s="13">
        <v>1</v>
      </c>
      <c r="AM163" s="13">
        <v>120</v>
      </c>
      <c r="AN163" s="13">
        <v>0</v>
      </c>
      <c r="AO163" s="13">
        <v>0</v>
      </c>
      <c r="AP163" s="13">
        <v>3</v>
      </c>
      <c r="AQ163" s="13">
        <v>521</v>
      </c>
      <c r="AR163" s="13">
        <v>10</v>
      </c>
      <c r="AS163" s="13">
        <v>0</v>
      </c>
      <c r="AT163" s="13">
        <v>2</v>
      </c>
      <c r="AU163" s="13">
        <v>16</v>
      </c>
      <c r="AV163" s="13">
        <v>468</v>
      </c>
      <c r="AW163" s="13">
        <v>0</v>
      </c>
      <c r="AX163" s="13">
        <v>1</v>
      </c>
      <c r="AY163" s="13">
        <v>14</v>
      </c>
      <c r="AZ163" s="13">
        <v>0</v>
      </c>
      <c r="BA163" s="13">
        <v>2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13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17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28</v>
      </c>
      <c r="CC163" s="13">
        <v>0</v>
      </c>
      <c r="CD163" s="13">
        <v>0</v>
      </c>
      <c r="CE163" s="13">
        <v>1</v>
      </c>
      <c r="CF163" s="13">
        <f>SUM(E163:CE163)</f>
        <v>2356</v>
      </c>
    </row>
    <row r="164" spans="1:84" ht="8.25" customHeight="1" x14ac:dyDescent="0.15">
      <c r="A164" s="37"/>
      <c r="B164" s="47"/>
      <c r="C164" s="43" t="s">
        <v>245</v>
      </c>
      <c r="D164" s="44"/>
      <c r="E164" s="13">
        <v>0</v>
      </c>
      <c r="F164" s="13">
        <v>44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3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253</v>
      </c>
      <c r="AK164" s="13">
        <v>0</v>
      </c>
      <c r="AL164" s="13">
        <v>0</v>
      </c>
      <c r="AM164" s="13">
        <v>34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0</v>
      </c>
      <c r="AV164" s="13">
        <v>248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26</v>
      </c>
      <c r="CC164" s="13">
        <v>0</v>
      </c>
      <c r="CD164" s="13">
        <v>1</v>
      </c>
      <c r="CE164" s="13">
        <v>0</v>
      </c>
      <c r="CF164" s="13">
        <f>SUM(E164:CE164)</f>
        <v>873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438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8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90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896</v>
      </c>
      <c r="AK165" s="13">
        <f t="shared" si="66"/>
        <v>0</v>
      </c>
      <c r="AL165" s="13">
        <f t="shared" si="66"/>
        <v>1</v>
      </c>
      <c r="AM165" s="13">
        <f t="shared" si="66"/>
        <v>154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725</v>
      </c>
      <c r="AR165" s="13">
        <f t="shared" si="66"/>
        <v>14</v>
      </c>
      <c r="AS165" s="13">
        <f t="shared" si="66"/>
        <v>0</v>
      </c>
      <c r="AT165" s="13">
        <f t="shared" si="66"/>
        <v>4</v>
      </c>
      <c r="AU165" s="13">
        <f t="shared" si="66"/>
        <v>16</v>
      </c>
      <c r="AV165" s="13">
        <f t="shared" si="66"/>
        <v>716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2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15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21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54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3229</v>
      </c>
    </row>
    <row r="166" spans="1:84" ht="8.25" customHeight="1" x14ac:dyDescent="0.15">
      <c r="A166" s="37"/>
      <c r="B166" s="47" t="s">
        <v>246</v>
      </c>
      <c r="C166" s="43" t="s">
        <v>247</v>
      </c>
      <c r="D166" s="44"/>
      <c r="E166" s="13">
        <v>3</v>
      </c>
      <c r="F166" s="13">
        <v>182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27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1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61</v>
      </c>
      <c r="AG166" s="13">
        <v>1</v>
      </c>
      <c r="AH166" s="13">
        <v>0</v>
      </c>
      <c r="AI166" s="13">
        <v>0</v>
      </c>
      <c r="AJ166" s="13">
        <v>894</v>
      </c>
      <c r="AK166" s="13">
        <v>0</v>
      </c>
      <c r="AL166" s="13">
        <v>1</v>
      </c>
      <c r="AM166" s="13">
        <v>125</v>
      </c>
      <c r="AN166" s="13">
        <v>0</v>
      </c>
      <c r="AO166" s="13">
        <v>0</v>
      </c>
      <c r="AP166" s="13">
        <v>7</v>
      </c>
      <c r="AQ166" s="13">
        <v>296</v>
      </c>
      <c r="AR166" s="13">
        <v>20</v>
      </c>
      <c r="AS166" s="13">
        <v>0</v>
      </c>
      <c r="AT166" s="13">
        <v>4</v>
      </c>
      <c r="AU166" s="13">
        <v>13</v>
      </c>
      <c r="AV166" s="13">
        <v>578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11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48</v>
      </c>
      <c r="CC166" s="13">
        <v>0</v>
      </c>
      <c r="CD166" s="13">
        <v>1</v>
      </c>
      <c r="CE166" s="13">
        <v>1</v>
      </c>
      <c r="CF166" s="13">
        <f>SUM(E166:CE166)</f>
        <v>2341</v>
      </c>
    </row>
    <row r="167" spans="1:84" ht="8.25" customHeight="1" x14ac:dyDescent="0.15">
      <c r="A167" s="37"/>
      <c r="B167" s="47"/>
      <c r="C167" s="43" t="s">
        <v>248</v>
      </c>
      <c r="D167" s="44"/>
      <c r="E167" s="13">
        <v>0</v>
      </c>
      <c r="F167" s="13">
        <v>75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7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75</v>
      </c>
      <c r="AG167" s="13">
        <v>0</v>
      </c>
      <c r="AH167" s="13">
        <v>0</v>
      </c>
      <c r="AI167" s="13">
        <v>0</v>
      </c>
      <c r="AJ167" s="13">
        <v>300</v>
      </c>
      <c r="AK167" s="13">
        <v>0</v>
      </c>
      <c r="AL167" s="13">
        <v>0</v>
      </c>
      <c r="AM167" s="13">
        <v>65</v>
      </c>
      <c r="AN167" s="13">
        <v>0</v>
      </c>
      <c r="AO167" s="13">
        <v>0</v>
      </c>
      <c r="AP167" s="13">
        <v>2</v>
      </c>
      <c r="AQ167" s="13">
        <v>196</v>
      </c>
      <c r="AR167" s="13">
        <v>10</v>
      </c>
      <c r="AS167" s="13">
        <v>0</v>
      </c>
      <c r="AT167" s="13">
        <v>4</v>
      </c>
      <c r="AU167" s="13">
        <v>5</v>
      </c>
      <c r="AV167" s="13">
        <v>413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1220</v>
      </c>
    </row>
    <row r="168" spans="1:84" ht="8.25" customHeight="1" x14ac:dyDescent="0.15">
      <c r="A168" s="37"/>
      <c r="B168" s="47" t="s">
        <v>249</v>
      </c>
      <c r="C168" s="43" t="s">
        <v>250</v>
      </c>
      <c r="D168" s="44"/>
      <c r="E168" s="13">
        <v>0</v>
      </c>
      <c r="F168" s="13">
        <v>200</v>
      </c>
      <c r="G168" s="13">
        <v>47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2</v>
      </c>
      <c r="W168" s="13">
        <v>0</v>
      </c>
      <c r="X168" s="13">
        <v>0</v>
      </c>
      <c r="Y168" s="13">
        <v>0</v>
      </c>
      <c r="Z168" s="13">
        <v>0</v>
      </c>
      <c r="AA168" s="13">
        <v>22</v>
      </c>
      <c r="AB168" s="13">
        <v>0</v>
      </c>
      <c r="AC168" s="13">
        <v>0</v>
      </c>
      <c r="AD168" s="13">
        <v>0</v>
      </c>
      <c r="AE168" s="13">
        <v>0</v>
      </c>
      <c r="AF168" s="13">
        <v>91</v>
      </c>
      <c r="AG168" s="13">
        <v>4</v>
      </c>
      <c r="AH168" s="13">
        <v>0</v>
      </c>
      <c r="AI168" s="13">
        <v>0</v>
      </c>
      <c r="AJ168" s="13">
        <v>366</v>
      </c>
      <c r="AK168" s="13">
        <v>0</v>
      </c>
      <c r="AL168" s="13">
        <v>1</v>
      </c>
      <c r="AM168" s="13">
        <v>173</v>
      </c>
      <c r="AN168" s="13">
        <v>0</v>
      </c>
      <c r="AO168" s="13">
        <v>0</v>
      </c>
      <c r="AP168" s="13">
        <v>8</v>
      </c>
      <c r="AQ168" s="13">
        <v>232</v>
      </c>
      <c r="AR168" s="13">
        <v>10</v>
      </c>
      <c r="AS168" s="13">
        <v>0</v>
      </c>
      <c r="AT168" s="13">
        <v>1</v>
      </c>
      <c r="AU168" s="13">
        <v>8</v>
      </c>
      <c r="AV168" s="13">
        <v>350</v>
      </c>
      <c r="AW168" s="13">
        <v>0</v>
      </c>
      <c r="AX168" s="13">
        <v>0</v>
      </c>
      <c r="AY168" s="13">
        <v>5</v>
      </c>
      <c r="AZ168" s="13">
        <v>0</v>
      </c>
      <c r="BA168" s="13">
        <v>3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18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38</v>
      </c>
      <c r="CC168" s="13">
        <v>0</v>
      </c>
      <c r="CD168" s="13">
        <v>0</v>
      </c>
      <c r="CE168" s="13">
        <v>0</v>
      </c>
      <c r="CF168" s="13">
        <f>SUM(E168:CE168)</f>
        <v>1609</v>
      </c>
    </row>
    <row r="169" spans="1:84" ht="8.25" customHeight="1" x14ac:dyDescent="0.15">
      <c r="A169" s="37"/>
      <c r="B169" s="50"/>
      <c r="C169" s="43" t="s">
        <v>251</v>
      </c>
      <c r="D169" s="44"/>
      <c r="E169" s="13">
        <v>0</v>
      </c>
      <c r="F169" s="13">
        <v>88</v>
      </c>
      <c r="G169" s="13">
        <v>4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11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120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51</v>
      </c>
      <c r="AR169" s="13">
        <v>2</v>
      </c>
      <c r="AS169" s="13">
        <v>0</v>
      </c>
      <c r="AT169" s="13">
        <v>0</v>
      </c>
      <c r="AU169" s="13">
        <v>0</v>
      </c>
      <c r="AV169" s="13">
        <v>60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5</v>
      </c>
      <c r="CC169" s="13">
        <v>0</v>
      </c>
      <c r="CD169" s="13">
        <v>0</v>
      </c>
      <c r="CE169" s="13">
        <v>2</v>
      </c>
      <c r="CF169" s="13">
        <f>SUM(E169:CE169)</f>
        <v>368</v>
      </c>
    </row>
    <row r="170" spans="1:84" ht="8.25" customHeight="1" x14ac:dyDescent="0.15">
      <c r="A170" s="37"/>
      <c r="B170" s="50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288</v>
      </c>
      <c r="G170" s="13">
        <f t="shared" si="67"/>
        <v>51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2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33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96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486</v>
      </c>
      <c r="AK170" s="13">
        <f t="shared" si="67"/>
        <v>0</v>
      </c>
      <c r="AL170" s="13">
        <f t="shared" si="67"/>
        <v>1</v>
      </c>
      <c r="AM170" s="13">
        <f t="shared" si="67"/>
        <v>186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283</v>
      </c>
      <c r="AR170" s="13">
        <f t="shared" si="67"/>
        <v>12</v>
      </c>
      <c r="AS170" s="13">
        <f t="shared" si="67"/>
        <v>0</v>
      </c>
      <c r="AT170" s="13">
        <f t="shared" si="67"/>
        <v>1</v>
      </c>
      <c r="AU170" s="13">
        <f t="shared" si="67"/>
        <v>8</v>
      </c>
      <c r="AV170" s="13">
        <f t="shared" si="67"/>
        <v>410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3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18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7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43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1977</v>
      </c>
    </row>
    <row r="171" spans="1:84" ht="8.25" customHeight="1" x14ac:dyDescent="0.15">
      <c r="A171" s="38"/>
      <c r="B171" s="33" t="s">
        <v>100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1523</v>
      </c>
      <c r="G171" s="14">
        <f t="shared" si="68"/>
        <v>176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135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9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95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444</v>
      </c>
      <c r="AG171" s="14">
        <f t="shared" si="68"/>
        <v>14</v>
      </c>
      <c r="AH171" s="14">
        <f t="shared" si="68"/>
        <v>0</v>
      </c>
      <c r="AI171" s="14">
        <f t="shared" si="68"/>
        <v>0</v>
      </c>
      <c r="AJ171" s="14">
        <f t="shared" si="68"/>
        <v>3169</v>
      </c>
      <c r="AK171" s="14">
        <f t="shared" si="68"/>
        <v>0</v>
      </c>
      <c r="AL171" s="14">
        <f t="shared" si="68"/>
        <v>3</v>
      </c>
      <c r="AM171" s="14">
        <f t="shared" si="68"/>
        <v>631</v>
      </c>
      <c r="AN171" s="14">
        <f t="shared" si="68"/>
        <v>1</v>
      </c>
      <c r="AO171" s="14">
        <f t="shared" si="68"/>
        <v>0</v>
      </c>
      <c r="AP171" s="14">
        <f t="shared" si="68"/>
        <v>27</v>
      </c>
      <c r="AQ171" s="14">
        <f t="shared" si="68"/>
        <v>1718</v>
      </c>
      <c r="AR171" s="14">
        <f t="shared" si="68"/>
        <v>64</v>
      </c>
      <c r="AS171" s="14">
        <f t="shared" si="68"/>
        <v>0</v>
      </c>
      <c r="AT171" s="14">
        <f t="shared" si="68"/>
        <v>14</v>
      </c>
      <c r="AU171" s="14">
        <f t="shared" si="68"/>
        <v>45</v>
      </c>
      <c r="AV171" s="14">
        <f t="shared" si="68"/>
        <v>2792</v>
      </c>
      <c r="AW171" s="14">
        <f t="shared" si="68"/>
        <v>0</v>
      </c>
      <c r="AX171" s="14">
        <f t="shared" si="68"/>
        <v>3</v>
      </c>
      <c r="AY171" s="14">
        <f t="shared" si="68"/>
        <v>61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78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55</v>
      </c>
      <c r="BU171" s="14">
        <f t="shared" si="69"/>
        <v>0</v>
      </c>
      <c r="BV171" s="14">
        <f t="shared" si="69"/>
        <v>7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189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11289</v>
      </c>
    </row>
    <row r="172" spans="1:84" ht="8.25" customHeight="1" x14ac:dyDescent="0.15">
      <c r="A172" s="36" t="s">
        <v>252</v>
      </c>
      <c r="B172" s="39" t="s">
        <v>253</v>
      </c>
      <c r="C172" s="40"/>
      <c r="D172" s="41"/>
      <c r="E172" s="10">
        <v>5</v>
      </c>
      <c r="F172" s="10">
        <v>87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411</v>
      </c>
      <c r="AK172" s="10">
        <v>0</v>
      </c>
      <c r="AL172" s="10">
        <v>1</v>
      </c>
      <c r="AM172" s="10">
        <v>92</v>
      </c>
      <c r="AN172" s="10">
        <v>0</v>
      </c>
      <c r="AO172" s="10">
        <v>0</v>
      </c>
      <c r="AP172" s="10">
        <v>1</v>
      </c>
      <c r="AQ172" s="10">
        <v>162</v>
      </c>
      <c r="AR172" s="10">
        <v>6</v>
      </c>
      <c r="AS172" s="10">
        <v>0</v>
      </c>
      <c r="AT172" s="10">
        <v>1</v>
      </c>
      <c r="AU172" s="10">
        <v>5</v>
      </c>
      <c r="AV172" s="10">
        <v>306</v>
      </c>
      <c r="AW172" s="10">
        <v>1</v>
      </c>
      <c r="AX172" s="10">
        <v>0</v>
      </c>
      <c r="AY172" s="10">
        <v>6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4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1130</v>
      </c>
    </row>
    <row r="173" spans="1:84" ht="8.25" customHeight="1" x14ac:dyDescent="0.15">
      <c r="A173" s="37"/>
      <c r="B173" s="47" t="s">
        <v>254</v>
      </c>
      <c r="C173" s="48" t="s">
        <v>252</v>
      </c>
      <c r="D173" s="49"/>
      <c r="E173" s="13">
        <v>0</v>
      </c>
      <c r="F173" s="13">
        <v>226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5</v>
      </c>
      <c r="AB173" s="13">
        <v>0</v>
      </c>
      <c r="AC173" s="13">
        <v>0</v>
      </c>
      <c r="AD173" s="13">
        <v>0</v>
      </c>
      <c r="AE173" s="13">
        <v>0</v>
      </c>
      <c r="AF173" s="13">
        <v>14</v>
      </c>
      <c r="AG173" s="13">
        <v>0</v>
      </c>
      <c r="AH173" s="13">
        <v>0</v>
      </c>
      <c r="AI173" s="13">
        <v>0</v>
      </c>
      <c r="AJ173" s="13">
        <v>295</v>
      </c>
      <c r="AK173" s="13">
        <v>1</v>
      </c>
      <c r="AL173" s="13">
        <v>0</v>
      </c>
      <c r="AM173" s="13">
        <v>37</v>
      </c>
      <c r="AN173" s="13">
        <v>3</v>
      </c>
      <c r="AO173" s="13">
        <v>0</v>
      </c>
      <c r="AP173" s="13">
        <v>1</v>
      </c>
      <c r="AQ173" s="13">
        <v>181</v>
      </c>
      <c r="AR173" s="13">
        <v>3</v>
      </c>
      <c r="AS173" s="13">
        <v>0</v>
      </c>
      <c r="AT173" s="13">
        <v>1</v>
      </c>
      <c r="AU173" s="13">
        <v>7</v>
      </c>
      <c r="AV173" s="13">
        <v>300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1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13</v>
      </c>
      <c r="CC173" s="13">
        <v>1</v>
      </c>
      <c r="CD173" s="13">
        <v>1</v>
      </c>
      <c r="CE173" s="13">
        <v>0</v>
      </c>
      <c r="CF173" s="13">
        <f>SUM(E173:CE173)</f>
        <v>1118</v>
      </c>
    </row>
    <row r="174" spans="1:84" ht="8.25" customHeight="1" x14ac:dyDescent="0.15">
      <c r="A174" s="37"/>
      <c r="B174" s="47"/>
      <c r="C174" s="48" t="s">
        <v>255</v>
      </c>
      <c r="D174" s="49"/>
      <c r="E174" s="13">
        <v>0</v>
      </c>
      <c r="F174" s="13">
        <v>13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1</v>
      </c>
      <c r="AG174" s="13">
        <v>1</v>
      </c>
      <c r="AH174" s="13">
        <v>0</v>
      </c>
      <c r="AI174" s="13">
        <v>0</v>
      </c>
      <c r="AJ174" s="13">
        <v>231</v>
      </c>
      <c r="AK174" s="13">
        <v>1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123</v>
      </c>
      <c r="AR174" s="13">
        <v>0</v>
      </c>
      <c r="AS174" s="13">
        <v>0</v>
      </c>
      <c r="AT174" s="13">
        <v>3</v>
      </c>
      <c r="AU174" s="13">
        <v>4</v>
      </c>
      <c r="AV174" s="13">
        <v>247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10</v>
      </c>
      <c r="CC174" s="13">
        <v>0</v>
      </c>
      <c r="CD174" s="13">
        <v>0</v>
      </c>
      <c r="CE174" s="13">
        <v>0</v>
      </c>
      <c r="CF174" s="13">
        <f>SUM(E174:CE174)</f>
        <v>677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239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5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526</v>
      </c>
      <c r="AK175" s="13">
        <f t="shared" si="70"/>
        <v>2</v>
      </c>
      <c r="AL175" s="13">
        <f t="shared" si="70"/>
        <v>0</v>
      </c>
      <c r="AM175" s="13">
        <f t="shared" si="70"/>
        <v>63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304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11</v>
      </c>
      <c r="AV175" s="13">
        <f t="shared" si="70"/>
        <v>547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5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23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1795</v>
      </c>
    </row>
    <row r="176" spans="1:84" ht="8.25" customHeight="1" x14ac:dyDescent="0.15">
      <c r="A176" s="37"/>
      <c r="B176" s="42" t="s">
        <v>256</v>
      </c>
      <c r="C176" s="43"/>
      <c r="D176" s="44"/>
      <c r="E176" s="13">
        <v>5</v>
      </c>
      <c r="F176" s="13">
        <v>418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61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9</v>
      </c>
      <c r="AB176" s="13">
        <v>0</v>
      </c>
      <c r="AC176" s="13">
        <v>0</v>
      </c>
      <c r="AD176" s="13">
        <v>0</v>
      </c>
      <c r="AE176" s="13">
        <v>0</v>
      </c>
      <c r="AF176" s="13">
        <v>90</v>
      </c>
      <c r="AG176" s="13">
        <v>11</v>
      </c>
      <c r="AH176" s="13">
        <v>0</v>
      </c>
      <c r="AI176" s="13">
        <v>0</v>
      </c>
      <c r="AJ176" s="13">
        <v>872</v>
      </c>
      <c r="AK176" s="13">
        <v>1</v>
      </c>
      <c r="AL176" s="13">
        <v>0</v>
      </c>
      <c r="AM176" s="13">
        <v>124</v>
      </c>
      <c r="AN176" s="13">
        <v>1</v>
      </c>
      <c r="AO176" s="13">
        <v>0</v>
      </c>
      <c r="AP176" s="13">
        <v>2</v>
      </c>
      <c r="AQ176" s="13">
        <v>351</v>
      </c>
      <c r="AR176" s="13">
        <v>13</v>
      </c>
      <c r="AS176" s="13">
        <v>0</v>
      </c>
      <c r="AT176" s="13">
        <v>7</v>
      </c>
      <c r="AU176" s="13">
        <v>8</v>
      </c>
      <c r="AV176" s="13">
        <v>641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9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26</v>
      </c>
      <c r="CC176" s="13">
        <v>0</v>
      </c>
      <c r="CD176" s="13">
        <v>0</v>
      </c>
      <c r="CE176" s="13">
        <v>4</v>
      </c>
      <c r="CF176" s="13">
        <f>SUM(E176:CE176)</f>
        <v>2677</v>
      </c>
    </row>
    <row r="177" spans="1:84" ht="8.25" customHeight="1" x14ac:dyDescent="0.15">
      <c r="A177" s="37"/>
      <c r="B177" s="42" t="s">
        <v>257</v>
      </c>
      <c r="C177" s="43"/>
      <c r="D177" s="44"/>
      <c r="E177" s="13">
        <v>5</v>
      </c>
      <c r="F177" s="13">
        <v>114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413</v>
      </c>
      <c r="AK177" s="13">
        <v>0</v>
      </c>
      <c r="AL177" s="13">
        <v>0</v>
      </c>
      <c r="AM177" s="13">
        <v>65</v>
      </c>
      <c r="AN177" s="13">
        <v>0</v>
      </c>
      <c r="AO177" s="13">
        <v>0</v>
      </c>
      <c r="AP177" s="13">
        <v>1</v>
      </c>
      <c r="AQ177" s="13">
        <v>169</v>
      </c>
      <c r="AR177" s="13">
        <v>3</v>
      </c>
      <c r="AS177" s="13">
        <v>0</v>
      </c>
      <c r="AT177" s="13">
        <v>4</v>
      </c>
      <c r="AU177" s="13">
        <v>10</v>
      </c>
      <c r="AV177" s="13">
        <v>335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22</v>
      </c>
      <c r="CC177" s="13">
        <v>0</v>
      </c>
      <c r="CD177" s="13">
        <v>0</v>
      </c>
      <c r="CE177" s="13">
        <v>0</v>
      </c>
      <c r="CF177" s="13">
        <f>SUM(E177:CE177)</f>
        <v>1214</v>
      </c>
    </row>
    <row r="178" spans="1:84" ht="8.25" customHeight="1" x14ac:dyDescent="0.15">
      <c r="A178" s="38"/>
      <c r="B178" s="33" t="s">
        <v>100</v>
      </c>
      <c r="C178" s="34"/>
      <c r="D178" s="35"/>
      <c r="E178" s="14">
        <f>SUM(E172,E175:E177)</f>
        <v>15</v>
      </c>
      <c r="F178" s="14">
        <f t="shared" ref="F178:BQ178" si="72">SUM(F172,F175:F177)</f>
        <v>858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126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4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15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124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2222</v>
      </c>
      <c r="AK178" s="14">
        <f t="shared" si="72"/>
        <v>3</v>
      </c>
      <c r="AL178" s="14">
        <f t="shared" si="72"/>
        <v>1</v>
      </c>
      <c r="AM178" s="14">
        <f t="shared" si="72"/>
        <v>344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986</v>
      </c>
      <c r="AR178" s="14">
        <f t="shared" si="72"/>
        <v>25</v>
      </c>
      <c r="AS178" s="14">
        <f t="shared" si="72"/>
        <v>0</v>
      </c>
      <c r="AT178" s="14">
        <f t="shared" si="72"/>
        <v>16</v>
      </c>
      <c r="AU178" s="14">
        <f t="shared" si="72"/>
        <v>34</v>
      </c>
      <c r="AV178" s="14">
        <f t="shared" si="72"/>
        <v>1829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21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96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6816</v>
      </c>
    </row>
    <row r="179" spans="1:84" ht="8.25" customHeight="1" x14ac:dyDescent="0.15">
      <c r="A179" s="36" t="s">
        <v>258</v>
      </c>
      <c r="B179" s="46" t="s">
        <v>259</v>
      </c>
      <c r="C179" s="40" t="s">
        <v>260</v>
      </c>
      <c r="D179" s="41"/>
      <c r="E179" s="10">
        <v>0</v>
      </c>
      <c r="F179" s="10">
        <v>35</v>
      </c>
      <c r="G179" s="10">
        <v>57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10</v>
      </c>
      <c r="AB179" s="10">
        <v>1</v>
      </c>
      <c r="AC179" s="10">
        <v>0</v>
      </c>
      <c r="AD179" s="10">
        <v>0</v>
      </c>
      <c r="AE179" s="10">
        <v>0</v>
      </c>
      <c r="AF179" s="10">
        <v>6</v>
      </c>
      <c r="AG179" s="10">
        <v>15</v>
      </c>
      <c r="AH179" s="10">
        <v>0</v>
      </c>
      <c r="AI179" s="10">
        <v>0</v>
      </c>
      <c r="AJ179" s="10">
        <v>1566</v>
      </c>
      <c r="AK179" s="10">
        <v>0</v>
      </c>
      <c r="AL179" s="10">
        <v>1</v>
      </c>
      <c r="AM179" s="10">
        <v>43</v>
      </c>
      <c r="AN179" s="10">
        <v>0</v>
      </c>
      <c r="AO179" s="10">
        <v>0</v>
      </c>
      <c r="AP179" s="10">
        <v>1</v>
      </c>
      <c r="AQ179" s="10">
        <v>334</v>
      </c>
      <c r="AR179" s="10">
        <v>15</v>
      </c>
      <c r="AS179" s="10">
        <v>0</v>
      </c>
      <c r="AT179" s="10">
        <v>3</v>
      </c>
      <c r="AU179" s="10">
        <v>3</v>
      </c>
      <c r="AV179" s="10">
        <v>336</v>
      </c>
      <c r="AW179" s="10">
        <v>0</v>
      </c>
      <c r="AX179" s="10">
        <v>0</v>
      </c>
      <c r="AY179" s="10">
        <v>4</v>
      </c>
      <c r="AZ179" s="10">
        <v>0</v>
      </c>
      <c r="BA179" s="10">
        <v>5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5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21</v>
      </c>
      <c r="BU179" s="10">
        <v>0</v>
      </c>
      <c r="BV179" s="10">
        <v>6</v>
      </c>
      <c r="BW179" s="10">
        <v>0</v>
      </c>
      <c r="BX179" s="10">
        <v>0</v>
      </c>
      <c r="BY179" s="10">
        <v>1</v>
      </c>
      <c r="BZ179" s="10">
        <v>0</v>
      </c>
      <c r="CA179" s="10">
        <v>1</v>
      </c>
      <c r="CB179" s="10">
        <v>68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2559</v>
      </c>
    </row>
    <row r="180" spans="1:84" ht="8.25" customHeight="1" x14ac:dyDescent="0.15">
      <c r="A180" s="37"/>
      <c r="B180" s="47"/>
      <c r="C180" s="43" t="s">
        <v>261</v>
      </c>
      <c r="D180" s="44"/>
      <c r="E180" s="13">
        <v>0</v>
      </c>
      <c r="F180" s="13">
        <v>99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8</v>
      </c>
      <c r="AG180" s="13">
        <v>2</v>
      </c>
      <c r="AH180" s="13">
        <v>0</v>
      </c>
      <c r="AI180" s="13">
        <v>0</v>
      </c>
      <c r="AJ180" s="13">
        <v>424</v>
      </c>
      <c r="AK180" s="13">
        <v>0</v>
      </c>
      <c r="AL180" s="13">
        <v>0</v>
      </c>
      <c r="AM180" s="13">
        <v>45</v>
      </c>
      <c r="AN180" s="13">
        <v>0</v>
      </c>
      <c r="AO180" s="13">
        <v>0</v>
      </c>
      <c r="AP180" s="13">
        <v>0</v>
      </c>
      <c r="AQ180" s="13">
        <v>400</v>
      </c>
      <c r="AR180" s="13">
        <v>16</v>
      </c>
      <c r="AS180" s="13">
        <v>0</v>
      </c>
      <c r="AT180" s="13">
        <v>2</v>
      </c>
      <c r="AU180" s="13">
        <v>2</v>
      </c>
      <c r="AV180" s="13">
        <v>282</v>
      </c>
      <c r="AW180" s="13">
        <v>0</v>
      </c>
      <c r="AX180" s="13">
        <v>0</v>
      </c>
      <c r="AY180" s="13">
        <v>5</v>
      </c>
      <c r="AZ180" s="13">
        <v>0</v>
      </c>
      <c r="BA180" s="13">
        <v>2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13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0</v>
      </c>
      <c r="CB180" s="13">
        <v>36</v>
      </c>
      <c r="CC180" s="13">
        <v>0</v>
      </c>
      <c r="CD180" s="13">
        <v>0</v>
      </c>
      <c r="CE180" s="13">
        <v>0</v>
      </c>
      <c r="CF180" s="13">
        <f t="shared" si="74"/>
        <v>1399</v>
      </c>
    </row>
    <row r="181" spans="1:84" ht="8.25" customHeight="1" x14ac:dyDescent="0.15">
      <c r="A181" s="37"/>
      <c r="B181" s="47"/>
      <c r="C181" s="43" t="s">
        <v>262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30</v>
      </c>
      <c r="AG181" s="13">
        <v>10</v>
      </c>
      <c r="AH181" s="13">
        <v>0</v>
      </c>
      <c r="AI181" s="13">
        <v>0</v>
      </c>
      <c r="AJ181" s="13">
        <v>418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236</v>
      </c>
      <c r="AR181" s="13">
        <v>11</v>
      </c>
      <c r="AS181" s="13">
        <v>0</v>
      </c>
      <c r="AT181" s="13">
        <v>0</v>
      </c>
      <c r="AU181" s="13">
        <v>2</v>
      </c>
      <c r="AV181" s="13">
        <v>321</v>
      </c>
      <c r="AW181" s="13">
        <v>0</v>
      </c>
      <c r="AX181" s="13">
        <v>1</v>
      </c>
      <c r="AY181" s="13">
        <v>6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3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38</v>
      </c>
      <c r="CC181" s="13">
        <v>0</v>
      </c>
      <c r="CD181" s="13">
        <v>1</v>
      </c>
      <c r="CE181" s="13">
        <v>4</v>
      </c>
      <c r="CF181" s="13">
        <f t="shared" si="74"/>
        <v>1252</v>
      </c>
    </row>
    <row r="182" spans="1:84" ht="8.25" customHeight="1" x14ac:dyDescent="0.15">
      <c r="A182" s="37"/>
      <c r="B182" s="47"/>
      <c r="C182" s="43" t="s">
        <v>263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14</v>
      </c>
      <c r="AN182" s="13">
        <v>0</v>
      </c>
      <c r="AO182" s="13">
        <v>0</v>
      </c>
      <c r="AP182" s="13">
        <v>0</v>
      </c>
      <c r="AQ182" s="13">
        <v>86</v>
      </c>
      <c r="AR182" s="13">
        <v>4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2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1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0</v>
      </c>
      <c r="CB182" s="13">
        <v>14</v>
      </c>
      <c r="CC182" s="13">
        <v>0</v>
      </c>
      <c r="CD182" s="13">
        <v>0</v>
      </c>
      <c r="CE182" s="13">
        <v>1</v>
      </c>
      <c r="CF182" s="13">
        <f t="shared" si="74"/>
        <v>524</v>
      </c>
    </row>
    <row r="183" spans="1:84" ht="8.25" customHeight="1" x14ac:dyDescent="0.15">
      <c r="A183" s="37"/>
      <c r="B183" s="42" t="s">
        <v>264</v>
      </c>
      <c r="C183" s="43"/>
      <c r="D183" s="44"/>
      <c r="E183" s="13">
        <v>0</v>
      </c>
      <c r="F183" s="13">
        <v>207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19</v>
      </c>
      <c r="AB183" s="13">
        <v>0</v>
      </c>
      <c r="AC183" s="13">
        <v>0</v>
      </c>
      <c r="AD183" s="13">
        <v>0</v>
      </c>
      <c r="AE183" s="13">
        <v>0</v>
      </c>
      <c r="AF183" s="13">
        <v>33</v>
      </c>
      <c r="AG183" s="13">
        <v>2</v>
      </c>
      <c r="AH183" s="13">
        <v>0</v>
      </c>
      <c r="AI183" s="13">
        <v>0</v>
      </c>
      <c r="AJ183" s="13">
        <v>453</v>
      </c>
      <c r="AK183" s="13">
        <v>0</v>
      </c>
      <c r="AL183" s="13">
        <v>0</v>
      </c>
      <c r="AM183" s="13">
        <v>33</v>
      </c>
      <c r="AN183" s="13">
        <v>2</v>
      </c>
      <c r="AO183" s="13">
        <v>0</v>
      </c>
      <c r="AP183" s="13">
        <v>3</v>
      </c>
      <c r="AQ183" s="13">
        <v>202</v>
      </c>
      <c r="AR183" s="13">
        <v>5</v>
      </c>
      <c r="AS183" s="13">
        <v>0</v>
      </c>
      <c r="AT183" s="13">
        <v>0</v>
      </c>
      <c r="AU183" s="13">
        <v>4</v>
      </c>
      <c r="AV183" s="13">
        <v>299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1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2</v>
      </c>
      <c r="BY183" s="13">
        <v>0</v>
      </c>
      <c r="BZ183" s="13">
        <v>0</v>
      </c>
      <c r="CA183" s="13">
        <v>2</v>
      </c>
      <c r="CB183" s="13">
        <v>32</v>
      </c>
      <c r="CC183" s="13">
        <v>0</v>
      </c>
      <c r="CD183" s="13">
        <v>0</v>
      </c>
      <c r="CE183" s="13">
        <v>1</v>
      </c>
      <c r="CF183" s="13">
        <f t="shared" si="74"/>
        <v>1326</v>
      </c>
    </row>
    <row r="184" spans="1:84" ht="8.25" customHeight="1" x14ac:dyDescent="0.15">
      <c r="A184" s="37"/>
      <c r="B184" s="47" t="s">
        <v>265</v>
      </c>
      <c r="C184" s="43" t="s">
        <v>266</v>
      </c>
      <c r="D184" s="44"/>
      <c r="E184" s="13">
        <v>0</v>
      </c>
      <c r="F184" s="13">
        <v>140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22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57</v>
      </c>
      <c r="AG184" s="13">
        <v>6</v>
      </c>
      <c r="AH184" s="13">
        <v>0</v>
      </c>
      <c r="AI184" s="13">
        <v>0</v>
      </c>
      <c r="AJ184" s="13">
        <v>428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6</v>
      </c>
      <c r="AV184" s="13">
        <v>347</v>
      </c>
      <c r="AW184" s="13">
        <v>0</v>
      </c>
      <c r="AX184" s="13">
        <v>0</v>
      </c>
      <c r="AY184" s="13">
        <v>9</v>
      </c>
      <c r="AZ184" s="13">
        <v>0</v>
      </c>
      <c r="BA184" s="13">
        <v>2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0</v>
      </c>
      <c r="BX184" s="13">
        <v>0</v>
      </c>
      <c r="BY184" s="13">
        <v>0</v>
      </c>
      <c r="BZ184" s="13">
        <v>0</v>
      </c>
      <c r="CA184" s="13">
        <v>0</v>
      </c>
      <c r="CB184" s="13">
        <v>25</v>
      </c>
      <c r="CC184" s="13">
        <v>0</v>
      </c>
      <c r="CD184" s="13">
        <v>2</v>
      </c>
      <c r="CE184" s="13">
        <v>1</v>
      </c>
      <c r="CF184" s="13">
        <f t="shared" si="74"/>
        <v>1268</v>
      </c>
    </row>
    <row r="185" spans="1:84" ht="8.25" customHeight="1" x14ac:dyDescent="0.15">
      <c r="A185" s="37"/>
      <c r="B185" s="47"/>
      <c r="C185" s="43" t="s">
        <v>267</v>
      </c>
      <c r="D185" s="44"/>
      <c r="E185" s="13">
        <v>0</v>
      </c>
      <c r="F185" s="13">
        <v>56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8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7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183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45</v>
      </c>
      <c r="AR185" s="13">
        <v>0</v>
      </c>
      <c r="AS185" s="13">
        <v>0</v>
      </c>
      <c r="AT185" s="13">
        <v>5</v>
      </c>
      <c r="AU185" s="13">
        <v>0</v>
      </c>
      <c r="AV185" s="13">
        <v>145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0</v>
      </c>
      <c r="CB185" s="13">
        <v>10</v>
      </c>
      <c r="CC185" s="13">
        <v>0</v>
      </c>
      <c r="CD185" s="13">
        <v>0</v>
      </c>
      <c r="CE185" s="13">
        <v>0</v>
      </c>
      <c r="CF185" s="13">
        <f t="shared" si="74"/>
        <v>496</v>
      </c>
    </row>
    <row r="186" spans="1:84" ht="8.25" customHeight="1" x14ac:dyDescent="0.15">
      <c r="A186" s="37"/>
      <c r="B186" s="47"/>
      <c r="C186" s="43" t="s">
        <v>268</v>
      </c>
      <c r="D186" s="44"/>
      <c r="E186" s="13">
        <v>0</v>
      </c>
      <c r="F186" s="13">
        <v>87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54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26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194</v>
      </c>
    </row>
    <row r="187" spans="1:84" ht="8.25" customHeight="1" x14ac:dyDescent="0.15">
      <c r="A187" s="37"/>
      <c r="B187" s="42" t="s">
        <v>269</v>
      </c>
      <c r="C187" s="43"/>
      <c r="D187" s="44"/>
      <c r="E187" s="13">
        <v>0</v>
      </c>
      <c r="F187" s="13">
        <v>462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30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3</v>
      </c>
      <c r="W187" s="13">
        <v>0</v>
      </c>
      <c r="X187" s="13">
        <v>0</v>
      </c>
      <c r="Y187" s="13">
        <v>0</v>
      </c>
      <c r="Z187" s="13">
        <v>0</v>
      </c>
      <c r="AA187" s="13">
        <v>77</v>
      </c>
      <c r="AB187" s="13">
        <v>0</v>
      </c>
      <c r="AC187" s="13">
        <v>0</v>
      </c>
      <c r="AD187" s="13">
        <v>0</v>
      </c>
      <c r="AE187" s="13">
        <v>0</v>
      </c>
      <c r="AF187" s="13">
        <v>44</v>
      </c>
      <c r="AG187" s="13">
        <v>2</v>
      </c>
      <c r="AH187" s="13">
        <v>0</v>
      </c>
      <c r="AI187" s="13">
        <v>0</v>
      </c>
      <c r="AJ187" s="13">
        <v>1106</v>
      </c>
      <c r="AK187" s="13">
        <v>2</v>
      </c>
      <c r="AL187" s="13">
        <v>1</v>
      </c>
      <c r="AM187" s="13">
        <v>120</v>
      </c>
      <c r="AN187" s="13">
        <v>0</v>
      </c>
      <c r="AO187" s="13">
        <v>0</v>
      </c>
      <c r="AP187" s="13">
        <v>1</v>
      </c>
      <c r="AQ187" s="13">
        <v>756</v>
      </c>
      <c r="AR187" s="13">
        <v>38</v>
      </c>
      <c r="AS187" s="13">
        <v>0</v>
      </c>
      <c r="AT187" s="13">
        <v>3</v>
      </c>
      <c r="AU187" s="13">
        <v>7</v>
      </c>
      <c r="AV187" s="13">
        <v>570</v>
      </c>
      <c r="AW187" s="13">
        <v>0</v>
      </c>
      <c r="AX187" s="13">
        <v>0</v>
      </c>
      <c r="AY187" s="13">
        <v>9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19</v>
      </c>
      <c r="BU187" s="13">
        <v>0</v>
      </c>
      <c r="BV187" s="13">
        <v>2</v>
      </c>
      <c r="BW187" s="13">
        <v>3</v>
      </c>
      <c r="BX187" s="13">
        <v>0</v>
      </c>
      <c r="BY187" s="13">
        <v>0</v>
      </c>
      <c r="BZ187" s="13">
        <v>0</v>
      </c>
      <c r="CA187" s="13">
        <v>3</v>
      </c>
      <c r="CB187" s="13">
        <v>55</v>
      </c>
      <c r="CC187" s="13">
        <v>1</v>
      </c>
      <c r="CD187" s="13">
        <v>2</v>
      </c>
      <c r="CE187" s="13">
        <v>1</v>
      </c>
      <c r="CF187" s="13">
        <f t="shared" si="74"/>
        <v>3354</v>
      </c>
    </row>
    <row r="188" spans="1:84" ht="8.25" customHeight="1" x14ac:dyDescent="0.15">
      <c r="A188" s="37"/>
      <c r="B188" s="42" t="s">
        <v>270</v>
      </c>
      <c r="C188" s="43"/>
      <c r="D188" s="44"/>
      <c r="E188" s="13">
        <v>3</v>
      </c>
      <c r="F188" s="13">
        <v>276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87</v>
      </c>
      <c r="AG188" s="13">
        <v>4</v>
      </c>
      <c r="AH188" s="13">
        <v>0</v>
      </c>
      <c r="AI188" s="13">
        <v>0</v>
      </c>
      <c r="AJ188" s="13">
        <v>446</v>
      </c>
      <c r="AK188" s="13">
        <v>0</v>
      </c>
      <c r="AL188" s="13">
        <v>0</v>
      </c>
      <c r="AM188" s="13">
        <v>90</v>
      </c>
      <c r="AN188" s="13">
        <v>0</v>
      </c>
      <c r="AO188" s="13">
        <v>0</v>
      </c>
      <c r="AP188" s="13">
        <v>4</v>
      </c>
      <c r="AQ188" s="13">
        <v>257</v>
      </c>
      <c r="AR188" s="13">
        <v>21</v>
      </c>
      <c r="AS188" s="13">
        <v>0</v>
      </c>
      <c r="AT188" s="13">
        <v>1</v>
      </c>
      <c r="AU188" s="13">
        <v>3</v>
      </c>
      <c r="AV188" s="13">
        <v>456</v>
      </c>
      <c r="AW188" s="13">
        <v>1</v>
      </c>
      <c r="AX188" s="13">
        <v>0</v>
      </c>
      <c r="AY188" s="13">
        <v>10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12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1</v>
      </c>
      <c r="CB188" s="13">
        <v>39</v>
      </c>
      <c r="CC188" s="13">
        <v>0</v>
      </c>
      <c r="CD188" s="13">
        <v>1</v>
      </c>
      <c r="CE188" s="13">
        <v>1</v>
      </c>
      <c r="CF188" s="13">
        <f t="shared" si="74"/>
        <v>1813</v>
      </c>
    </row>
    <row r="189" spans="1:84" ht="8.25" customHeight="1" x14ac:dyDescent="0.15">
      <c r="A189" s="37"/>
      <c r="B189" s="42" t="s">
        <v>271</v>
      </c>
      <c r="C189" s="43"/>
      <c r="D189" s="44"/>
      <c r="E189" s="13">
        <v>1</v>
      </c>
      <c r="F189" s="13">
        <v>105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4</v>
      </c>
      <c r="W189" s="13">
        <v>0</v>
      </c>
      <c r="X189" s="13">
        <v>0</v>
      </c>
      <c r="Y189" s="13">
        <v>0</v>
      </c>
      <c r="Z189" s="13">
        <v>0</v>
      </c>
      <c r="AA189" s="13">
        <v>30</v>
      </c>
      <c r="AB189" s="13">
        <v>0</v>
      </c>
      <c r="AC189" s="13">
        <v>0</v>
      </c>
      <c r="AD189" s="13">
        <v>0</v>
      </c>
      <c r="AE189" s="13">
        <v>0</v>
      </c>
      <c r="AF189" s="13">
        <v>8</v>
      </c>
      <c r="AG189" s="13">
        <v>4</v>
      </c>
      <c r="AH189" s="13">
        <v>0</v>
      </c>
      <c r="AI189" s="13">
        <v>0</v>
      </c>
      <c r="AJ189" s="13">
        <v>616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252</v>
      </c>
      <c r="AR189" s="13">
        <v>14</v>
      </c>
      <c r="AS189" s="13">
        <v>0</v>
      </c>
      <c r="AT189" s="13">
        <v>2</v>
      </c>
      <c r="AU189" s="13">
        <v>6</v>
      </c>
      <c r="AV189" s="13">
        <v>518</v>
      </c>
      <c r="AW189" s="13">
        <v>0</v>
      </c>
      <c r="AX189" s="13">
        <v>0</v>
      </c>
      <c r="AY189" s="13">
        <v>9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6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0</v>
      </c>
      <c r="CB189" s="13">
        <v>52</v>
      </c>
      <c r="CC189" s="13">
        <v>0</v>
      </c>
      <c r="CD189" s="13">
        <v>0</v>
      </c>
      <c r="CE189" s="13">
        <v>1</v>
      </c>
      <c r="CF189" s="13">
        <f t="shared" si="74"/>
        <v>1722</v>
      </c>
    </row>
    <row r="190" spans="1:84" ht="8.25" customHeight="1" x14ac:dyDescent="0.15">
      <c r="A190" s="37"/>
      <c r="B190" s="45" t="s">
        <v>272</v>
      </c>
      <c r="C190" s="43" t="s">
        <v>272</v>
      </c>
      <c r="D190" s="44"/>
      <c r="E190" s="13">
        <v>0</v>
      </c>
      <c r="F190" s="13">
        <v>280</v>
      </c>
      <c r="G190" s="13">
        <v>2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22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24</v>
      </c>
      <c r="AB190" s="13">
        <v>0</v>
      </c>
      <c r="AC190" s="13">
        <v>0</v>
      </c>
      <c r="AD190" s="13">
        <v>0</v>
      </c>
      <c r="AE190" s="13">
        <v>0</v>
      </c>
      <c r="AF190" s="13">
        <v>185</v>
      </c>
      <c r="AG190" s="13">
        <v>5</v>
      </c>
      <c r="AH190" s="13">
        <v>0</v>
      </c>
      <c r="AI190" s="13">
        <v>0</v>
      </c>
      <c r="AJ190" s="13">
        <v>614</v>
      </c>
      <c r="AK190" s="13">
        <v>0</v>
      </c>
      <c r="AL190" s="13">
        <v>0</v>
      </c>
      <c r="AM190" s="13">
        <v>71</v>
      </c>
      <c r="AN190" s="13">
        <v>0</v>
      </c>
      <c r="AO190" s="13">
        <v>0</v>
      </c>
      <c r="AP190" s="13">
        <v>4</v>
      </c>
      <c r="AQ190" s="13">
        <v>265</v>
      </c>
      <c r="AR190" s="13">
        <v>13</v>
      </c>
      <c r="AS190" s="13">
        <v>0</v>
      </c>
      <c r="AT190" s="13">
        <v>2</v>
      </c>
      <c r="AU190" s="13">
        <v>7</v>
      </c>
      <c r="AV190" s="13">
        <v>569</v>
      </c>
      <c r="AW190" s="13">
        <v>0</v>
      </c>
      <c r="AX190" s="13">
        <v>0</v>
      </c>
      <c r="AY190" s="13">
        <v>22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17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18</v>
      </c>
      <c r="BU190" s="13">
        <v>0</v>
      </c>
      <c r="BV190" s="13">
        <v>1</v>
      </c>
      <c r="BW190" s="13">
        <v>2</v>
      </c>
      <c r="BX190" s="13">
        <v>0</v>
      </c>
      <c r="BY190" s="13">
        <v>0</v>
      </c>
      <c r="BZ190" s="13">
        <v>0</v>
      </c>
      <c r="CA190" s="13">
        <v>2</v>
      </c>
      <c r="CB190" s="13">
        <v>83</v>
      </c>
      <c r="CC190" s="13">
        <v>0</v>
      </c>
      <c r="CD190" s="13">
        <v>2</v>
      </c>
      <c r="CE190" s="13">
        <v>7</v>
      </c>
      <c r="CF190" s="13">
        <f t="shared" si="74"/>
        <v>2221</v>
      </c>
    </row>
    <row r="191" spans="1:84" ht="8.25" customHeight="1" x14ac:dyDescent="0.15">
      <c r="A191" s="37"/>
      <c r="B191" s="45"/>
      <c r="C191" s="43" t="s">
        <v>273</v>
      </c>
      <c r="D191" s="44"/>
      <c r="E191" s="13">
        <f>SUM(E203:E204)</f>
        <v>0</v>
      </c>
      <c r="F191" s="13">
        <f t="shared" ref="F191:CE191" si="75">SUM(F203:F204)</f>
        <v>52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66</v>
      </c>
      <c r="AK191" s="13">
        <f t="shared" si="75"/>
        <v>0</v>
      </c>
      <c r="AL191" s="13">
        <f t="shared" si="75"/>
        <v>0</v>
      </c>
      <c r="AM191" s="13">
        <f t="shared" si="75"/>
        <v>12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85</v>
      </c>
      <c r="AW191" s="13">
        <f t="shared" si="75"/>
        <v>0</v>
      </c>
      <c r="AX191" s="13">
        <f t="shared" si="75"/>
        <v>0</v>
      </c>
      <c r="AY191" s="13">
        <f t="shared" si="75"/>
        <v>9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0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284</v>
      </c>
    </row>
    <row r="192" spans="1:84" ht="8.25" customHeight="1" x14ac:dyDescent="0.15">
      <c r="A192" s="38"/>
      <c r="B192" s="33" t="s">
        <v>100</v>
      </c>
      <c r="C192" s="34"/>
      <c r="D192" s="35"/>
      <c r="E192" s="14">
        <f>SUM(E179:E191)</f>
        <v>5</v>
      </c>
      <c r="F192" s="14">
        <f t="shared" ref="F192:CF192" si="76">SUM(F179:F191)</f>
        <v>1897</v>
      </c>
      <c r="G192" s="14">
        <f t="shared" si="76"/>
        <v>184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177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13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489</v>
      </c>
      <c r="AG192" s="14">
        <f t="shared" si="76"/>
        <v>54</v>
      </c>
      <c r="AH192" s="14">
        <f t="shared" si="76"/>
        <v>0</v>
      </c>
      <c r="AI192" s="14">
        <f t="shared" si="76"/>
        <v>0</v>
      </c>
      <c r="AJ192" s="14">
        <f t="shared" si="76"/>
        <v>6525</v>
      </c>
      <c r="AK192" s="14">
        <f t="shared" si="76"/>
        <v>2</v>
      </c>
      <c r="AL192" s="14">
        <f t="shared" si="76"/>
        <v>2</v>
      </c>
      <c r="AM192" s="14">
        <f t="shared" si="76"/>
        <v>588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2998</v>
      </c>
      <c r="AR192" s="14">
        <f t="shared" si="76"/>
        <v>143</v>
      </c>
      <c r="AS192" s="14">
        <f t="shared" si="76"/>
        <v>0</v>
      </c>
      <c r="AT192" s="14">
        <f t="shared" si="76"/>
        <v>21</v>
      </c>
      <c r="AU192" s="14">
        <f t="shared" si="76"/>
        <v>42</v>
      </c>
      <c r="AV192" s="14">
        <f t="shared" si="76"/>
        <v>4115</v>
      </c>
      <c r="AW192" s="14">
        <f t="shared" si="76"/>
        <v>1</v>
      </c>
      <c r="AX192" s="14">
        <f t="shared" si="76"/>
        <v>1</v>
      </c>
      <c r="AY192" s="14">
        <f t="shared" si="76"/>
        <v>91</v>
      </c>
      <c r="AZ192" s="14">
        <f t="shared" si="76"/>
        <v>0</v>
      </c>
      <c r="BA192" s="14">
        <f>SUM(BA179:BA191)</f>
        <v>15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70</v>
      </c>
      <c r="BI192" s="14">
        <f t="shared" si="76"/>
        <v>0</v>
      </c>
      <c r="BJ192" s="14">
        <f t="shared" si="76"/>
        <v>5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104</v>
      </c>
      <c r="BU192" s="14">
        <f t="shared" si="76"/>
        <v>0</v>
      </c>
      <c r="BV192" s="14">
        <f t="shared" si="76"/>
        <v>18</v>
      </c>
      <c r="BW192" s="14">
        <f t="shared" si="76"/>
        <v>13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9</v>
      </c>
      <c r="CB192" s="14">
        <f t="shared" si="76"/>
        <v>459</v>
      </c>
      <c r="CC192" s="14">
        <f t="shared" si="76"/>
        <v>1</v>
      </c>
      <c r="CD192" s="14">
        <f t="shared" si="76"/>
        <v>8</v>
      </c>
      <c r="CE192" s="14">
        <f t="shared" si="76"/>
        <v>19</v>
      </c>
      <c r="CF192" s="14">
        <f t="shared" si="76"/>
        <v>18412</v>
      </c>
    </row>
    <row r="193" spans="1:84" ht="8.25" customHeight="1" x14ac:dyDescent="0.15">
      <c r="A193" s="36" t="s">
        <v>274</v>
      </c>
      <c r="B193" s="39" t="s">
        <v>275</v>
      </c>
      <c r="C193" s="40"/>
      <c r="D193" s="41"/>
      <c r="E193" s="10">
        <v>1</v>
      </c>
      <c r="F193" s="10">
        <v>31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44</v>
      </c>
      <c r="AG193" s="10">
        <v>4</v>
      </c>
      <c r="AH193" s="10">
        <v>0</v>
      </c>
      <c r="AI193" s="10">
        <v>0</v>
      </c>
      <c r="AJ193" s="10">
        <v>809</v>
      </c>
      <c r="AK193" s="10">
        <v>0</v>
      </c>
      <c r="AL193" s="10">
        <v>0</v>
      </c>
      <c r="AM193" s="10">
        <v>77</v>
      </c>
      <c r="AN193" s="10">
        <v>0</v>
      </c>
      <c r="AO193" s="10">
        <v>0</v>
      </c>
      <c r="AP193" s="10">
        <v>2</v>
      </c>
      <c r="AQ193" s="10">
        <v>745</v>
      </c>
      <c r="AR193" s="10">
        <v>4</v>
      </c>
      <c r="AS193" s="10">
        <v>0</v>
      </c>
      <c r="AT193" s="10">
        <v>0</v>
      </c>
      <c r="AU193" s="10">
        <v>5</v>
      </c>
      <c r="AV193" s="10">
        <v>739</v>
      </c>
      <c r="AW193" s="10">
        <v>0</v>
      </c>
      <c r="AX193" s="10">
        <v>0</v>
      </c>
      <c r="AY193" s="10">
        <v>3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5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22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17</v>
      </c>
      <c r="CC193" s="10">
        <v>0</v>
      </c>
      <c r="CD193" s="10">
        <v>0</v>
      </c>
      <c r="CE193" s="10">
        <v>2</v>
      </c>
      <c r="CF193" s="13">
        <f>SUM(E193:CE193)</f>
        <v>2544</v>
      </c>
    </row>
    <row r="194" spans="1:84" ht="8.25" customHeight="1" x14ac:dyDescent="0.15">
      <c r="A194" s="37"/>
      <c r="B194" s="42" t="s">
        <v>276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46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117</v>
      </c>
      <c r="AR194" s="13">
        <v>0</v>
      </c>
      <c r="AS194" s="13">
        <v>0</v>
      </c>
      <c r="AT194" s="13">
        <v>0</v>
      </c>
      <c r="AU194" s="13">
        <v>0</v>
      </c>
      <c r="AV194" s="13">
        <v>52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240</v>
      </c>
    </row>
    <row r="195" spans="1:84" ht="8.25" customHeight="1" x14ac:dyDescent="0.15">
      <c r="A195" s="37"/>
      <c r="B195" s="42" t="s">
        <v>277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5</v>
      </c>
      <c r="AG195" s="13">
        <v>4</v>
      </c>
      <c r="AH195" s="13">
        <v>0</v>
      </c>
      <c r="AI195" s="13">
        <v>0</v>
      </c>
      <c r="AJ195" s="13">
        <v>67</v>
      </c>
      <c r="AK195" s="13">
        <v>0</v>
      </c>
      <c r="AL195" s="13">
        <v>0</v>
      </c>
      <c r="AM195" s="13">
        <v>4</v>
      </c>
      <c r="AN195" s="13">
        <v>0</v>
      </c>
      <c r="AO195" s="13">
        <v>0</v>
      </c>
      <c r="AP195" s="13">
        <v>0</v>
      </c>
      <c r="AQ195" s="13">
        <v>56</v>
      </c>
      <c r="AR195" s="13">
        <v>0</v>
      </c>
      <c r="AS195" s="13">
        <v>0</v>
      </c>
      <c r="AT195" s="13">
        <v>3</v>
      </c>
      <c r="AU195" s="13">
        <v>0</v>
      </c>
      <c r="AV195" s="13">
        <v>28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194</v>
      </c>
    </row>
    <row r="196" spans="1:84" ht="8.25" customHeight="1" x14ac:dyDescent="0.15">
      <c r="A196" s="38"/>
      <c r="B196" s="33" t="s">
        <v>100</v>
      </c>
      <c r="C196" s="34"/>
      <c r="D196" s="35"/>
      <c r="E196" s="14">
        <f t="shared" ref="E196:CF196" si="77">SUM(E193:E195)</f>
        <v>1</v>
      </c>
      <c r="F196" s="14">
        <f t="shared" si="77"/>
        <v>48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14</v>
      </c>
      <c r="AH196" s="14">
        <f t="shared" si="77"/>
        <v>0</v>
      </c>
      <c r="AI196" s="14">
        <f t="shared" si="77"/>
        <v>0</v>
      </c>
      <c r="AJ196" s="14">
        <f t="shared" si="77"/>
        <v>922</v>
      </c>
      <c r="AK196" s="14">
        <f t="shared" si="77"/>
        <v>0</v>
      </c>
      <c r="AL196" s="14">
        <f t="shared" si="77"/>
        <v>0</v>
      </c>
      <c r="AM196" s="14">
        <f t="shared" si="77"/>
        <v>90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918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5</v>
      </c>
      <c r="AV196" s="14">
        <f t="shared" si="77"/>
        <v>819</v>
      </c>
      <c r="AW196" s="14">
        <f t="shared" si="77"/>
        <v>0</v>
      </c>
      <c r="AX196" s="14">
        <f t="shared" si="77"/>
        <v>0</v>
      </c>
      <c r="AY196" s="14">
        <f t="shared" si="77"/>
        <v>3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5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29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19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2978</v>
      </c>
    </row>
    <row r="197" spans="1:84" ht="8.25" customHeight="1" x14ac:dyDescent="0.15">
      <c r="A197" s="26" t="s">
        <v>278</v>
      </c>
      <c r="B197" s="27"/>
      <c r="C197" s="27"/>
      <c r="D197" s="28"/>
      <c r="E197" s="21">
        <f t="shared" ref="E197:BP197" si="78">SUM(E19,E40,E100,E118,E144,E158,E171,E178,E192,E196)</f>
        <v>46</v>
      </c>
      <c r="F197" s="21">
        <f t="shared" si="78"/>
        <v>15986</v>
      </c>
      <c r="G197" s="21">
        <f t="shared" si="78"/>
        <v>1310</v>
      </c>
      <c r="H197" s="21">
        <f t="shared" si="78"/>
        <v>0</v>
      </c>
      <c r="I197" s="21">
        <f t="shared" si="78"/>
        <v>2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1110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3</v>
      </c>
      <c r="T197" s="21">
        <f t="shared" si="78"/>
        <v>0</v>
      </c>
      <c r="U197" s="21">
        <f t="shared" si="78"/>
        <v>1</v>
      </c>
      <c r="V197" s="21">
        <f t="shared" si="78"/>
        <v>75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823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3555</v>
      </c>
      <c r="AG197" s="21">
        <f t="shared" si="78"/>
        <v>240</v>
      </c>
      <c r="AH197" s="21">
        <f t="shared" si="78"/>
        <v>0</v>
      </c>
      <c r="AI197" s="21">
        <f t="shared" si="78"/>
        <v>0</v>
      </c>
      <c r="AJ197" s="21">
        <f t="shared" si="78"/>
        <v>55112</v>
      </c>
      <c r="AK197" s="21">
        <f t="shared" si="78"/>
        <v>14</v>
      </c>
      <c r="AL197" s="21">
        <f t="shared" si="78"/>
        <v>51</v>
      </c>
      <c r="AM197" s="21">
        <f t="shared" si="78"/>
        <v>5544</v>
      </c>
      <c r="AN197" s="21">
        <f t="shared" si="78"/>
        <v>36</v>
      </c>
      <c r="AO197" s="21">
        <f t="shared" si="78"/>
        <v>2</v>
      </c>
      <c r="AP197" s="21">
        <f t="shared" si="78"/>
        <v>255</v>
      </c>
      <c r="AQ197" s="21">
        <f t="shared" si="78"/>
        <v>33168</v>
      </c>
      <c r="AR197" s="21">
        <f t="shared" si="78"/>
        <v>1364</v>
      </c>
      <c r="AS197" s="21">
        <f t="shared" si="78"/>
        <v>97</v>
      </c>
      <c r="AT197" s="21">
        <f t="shared" si="78"/>
        <v>121</v>
      </c>
      <c r="AU197" s="21">
        <f t="shared" si="78"/>
        <v>541</v>
      </c>
      <c r="AV197" s="21">
        <f t="shared" si="78"/>
        <v>33350</v>
      </c>
      <c r="AW197" s="21">
        <f t="shared" si="78"/>
        <v>15</v>
      </c>
      <c r="AX197" s="21">
        <f t="shared" si="78"/>
        <v>14</v>
      </c>
      <c r="AY197" s="21">
        <f t="shared" si="78"/>
        <v>782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2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1153</v>
      </c>
      <c r="BI197" s="21">
        <f t="shared" si="78"/>
        <v>0</v>
      </c>
      <c r="BJ197" s="21">
        <f t="shared" si="78"/>
        <v>84</v>
      </c>
      <c r="BK197" s="21">
        <f t="shared" si="78"/>
        <v>4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107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1136</v>
      </c>
      <c r="BU197" s="21">
        <f t="shared" si="79"/>
        <v>20</v>
      </c>
      <c r="BV197" s="21">
        <f t="shared" si="79"/>
        <v>91</v>
      </c>
      <c r="BW197" s="21">
        <f t="shared" si="79"/>
        <v>17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74</v>
      </c>
      <c r="CB197" s="21">
        <f t="shared" si="79"/>
        <v>3227</v>
      </c>
      <c r="CC197" s="21">
        <f t="shared" si="79"/>
        <v>51</v>
      </c>
      <c r="CD197" s="21">
        <f t="shared" si="79"/>
        <v>29</v>
      </c>
      <c r="CE197" s="21">
        <f t="shared" si="79"/>
        <v>96</v>
      </c>
      <c r="CF197" s="21">
        <f t="shared" si="79"/>
        <v>159956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279</v>
      </c>
      <c r="B203" s="30" t="s">
        <v>272</v>
      </c>
      <c r="C203" s="32" t="s">
        <v>280</v>
      </c>
      <c r="D203" s="20" t="s">
        <v>272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273</v>
      </c>
      <c r="E204" s="25">
        <v>0</v>
      </c>
      <c r="F204" s="25">
        <v>52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65</v>
      </c>
      <c r="AK204" s="25">
        <v>0</v>
      </c>
      <c r="AL204" s="25">
        <v>0</v>
      </c>
      <c r="AM204" s="25">
        <v>11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85</v>
      </c>
      <c r="AW204" s="25">
        <v>0</v>
      </c>
      <c r="AX204" s="25">
        <v>0</v>
      </c>
      <c r="AY204" s="25">
        <v>9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0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281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C49:D49"/>
    <mergeCell ref="B50:B53"/>
    <mergeCell ref="C50:D50"/>
    <mergeCell ref="C51:D51"/>
    <mergeCell ref="C52:D52"/>
    <mergeCell ref="C53:D53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60:C62"/>
    <mergeCell ref="C63:D63"/>
    <mergeCell ref="B64:B77"/>
    <mergeCell ref="C64:C66"/>
    <mergeCell ref="C67:C70"/>
    <mergeCell ref="C71:C73"/>
    <mergeCell ref="C74:C77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 vertic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</vt:lpstr>
      <vt:lpstr>'202505'!Print_Titles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2026-05-11T05:35:49Z</cp:lastPrinted>
  <dcterms:created xsi:type="dcterms:W3CDTF">2026-05-11T00:46:43Z</dcterms:created>
  <dcterms:modified xsi:type="dcterms:W3CDTF">2026-05-11T05:38:28Z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