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1_部内共有\01_部内共有\03_HP更新用データ格納\00_統計情報データ格納\17_R7年度\4_7月\02_主管事務所別業務量\"/>
    </mc:Choice>
  </mc:AlternateContent>
  <xr:revisionPtr revIDLastSave="0" documentId="13_ncr:1_{0ADFCFEE-6247-4552-B52A-DE108A0555BC}" xr6:coauthVersionLast="47" xr6:coauthVersionMax="47" xr10:uidLastSave="{00000000-0000-0000-0000-000000000000}"/>
  <bookViews>
    <workbookView xWindow="0" yWindow="-16320" windowWidth="29040" windowHeight="15720" activeTab="3" xr2:uid="{C6D69EB3-662B-40E3-985A-111C401444CF}"/>
  </bookViews>
  <sheets>
    <sheet name="令和7年4月" sheetId="1" r:id="rId1"/>
    <sheet name="令和7年5月" sheetId="2" r:id="rId2"/>
    <sheet name="令和7年6月" sheetId="3" r:id="rId3"/>
    <sheet name="令和7年7月" sheetId="4" r:id="rId4"/>
  </sheets>
  <externalReferences>
    <externalReference r:id="rId5"/>
    <externalReference r:id="rId6"/>
    <externalReference r:id="rId7"/>
    <externalReference r:id="rId8"/>
  </externalReferences>
  <definedNames>
    <definedName name="cal_index_size">[1]!cal_index_size</definedName>
    <definedName name="cal_table_size">[1]!cal_table_size</definedName>
    <definedName name="CULC.cal_index_size">[2]!CULC.cal_index_size</definedName>
    <definedName name="HIDUKE" localSheetId="0">#REF!,#REF!,#REF!</definedName>
    <definedName name="HIDUKE" localSheetId="1">#REF!,#REF!,#REF!</definedName>
    <definedName name="HIDUKE" localSheetId="2">#REF!,#REF!,#REF!</definedName>
    <definedName name="HIDUKE" localSheetId="3">#REF!,#REF!,#REF!</definedName>
    <definedName name="HIDUKE">#REF!,#REF!,#REF!</definedName>
    <definedName name="_xlnm.Print_Area" localSheetId="0">令和7年4月!$A$1:$BI$106</definedName>
    <definedName name="_xlnm.Print_Area" localSheetId="1">令和7年5月!$A$1:$BI$106</definedName>
    <definedName name="_xlnm.Print_Area" localSheetId="2">令和7年6月!$A$1:$BH$106</definedName>
    <definedName name="_xlnm.Print_Area" localSheetId="3">令和7年7月!$A$1:$BH$106</definedName>
    <definedName name="_xlnm.Print_Titles" localSheetId="0">令和7年4月!$A:$A,令和7年4月!$1:$5</definedName>
    <definedName name="_xlnm.Print_Titles" localSheetId="1">令和7年5月!$A:$A,令和7年5月!$1:$5</definedName>
    <definedName name="_xlnm.Print_Titles" localSheetId="2">令和7年6月!$A:$A,令和7年6月!$1:$5</definedName>
    <definedName name="_xlnm.Print_Titles" localSheetId="3">令和7年7月!$A:$A,令和7年7月!$1:$5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>[4]!ワイドに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05" i="4" l="1"/>
  <c r="AR105" i="4"/>
  <c r="AQ105" i="4"/>
  <c r="AP105" i="4"/>
  <c r="AO105" i="4"/>
  <c r="AN105" i="4"/>
  <c r="AM105" i="4"/>
  <c r="AL105" i="4"/>
  <c r="AK105" i="4"/>
  <c r="AJ105" i="4"/>
  <c r="AI105" i="4"/>
  <c r="AH105" i="4"/>
  <c r="AG105" i="4"/>
  <c r="AF105" i="4"/>
  <c r="AE105" i="4"/>
  <c r="AD105" i="4"/>
  <c r="AC105" i="4"/>
  <c r="AA105" i="4"/>
  <c r="Z105" i="4"/>
  <c r="Y105" i="4"/>
  <c r="X105" i="4"/>
  <c r="W105" i="4"/>
  <c r="V105" i="4"/>
  <c r="U105" i="4"/>
  <c r="T105" i="4"/>
  <c r="R105" i="4"/>
  <c r="Q105" i="4"/>
  <c r="P105" i="4"/>
  <c r="O105" i="4"/>
  <c r="N105" i="4"/>
  <c r="M105" i="4"/>
  <c r="K105" i="4"/>
  <c r="J105" i="4"/>
  <c r="I105" i="4"/>
  <c r="H105" i="4"/>
  <c r="G105" i="4"/>
  <c r="E105" i="4"/>
  <c r="D105" i="4"/>
  <c r="C105" i="4"/>
  <c r="B105" i="4"/>
  <c r="AB104" i="4"/>
  <c r="S104" i="4"/>
  <c r="L104" i="4"/>
  <c r="I104" i="4"/>
  <c r="F104" i="4"/>
  <c r="AB103" i="4"/>
  <c r="S103" i="4"/>
  <c r="L103" i="4"/>
  <c r="I103" i="4"/>
  <c r="F103" i="4"/>
  <c r="AB102" i="4"/>
  <c r="S102" i="4"/>
  <c r="L102" i="4"/>
  <c r="I102" i="4"/>
  <c r="F102" i="4"/>
  <c r="AS101" i="4"/>
  <c r="AR101" i="4"/>
  <c r="AQ101" i="4"/>
  <c r="AP101" i="4"/>
  <c r="AO101" i="4"/>
  <c r="AN101" i="4"/>
  <c r="AM101" i="4"/>
  <c r="AL101" i="4"/>
  <c r="AK101" i="4"/>
  <c r="AJ101" i="4"/>
  <c r="AI101" i="4"/>
  <c r="AH101" i="4"/>
  <c r="AG101" i="4"/>
  <c r="AF101" i="4"/>
  <c r="AE101" i="4"/>
  <c r="AD101" i="4"/>
  <c r="AC101" i="4"/>
  <c r="AA101" i="4"/>
  <c r="Z101" i="4"/>
  <c r="Y101" i="4"/>
  <c r="X101" i="4"/>
  <c r="W101" i="4"/>
  <c r="V101" i="4"/>
  <c r="U101" i="4"/>
  <c r="T101" i="4"/>
  <c r="R101" i="4"/>
  <c r="Q101" i="4"/>
  <c r="P101" i="4"/>
  <c r="O101" i="4"/>
  <c r="N101" i="4"/>
  <c r="M101" i="4"/>
  <c r="K101" i="4"/>
  <c r="J101" i="4"/>
  <c r="H101" i="4"/>
  <c r="G101" i="4"/>
  <c r="E101" i="4"/>
  <c r="D101" i="4"/>
  <c r="C101" i="4"/>
  <c r="B101" i="4"/>
  <c r="AB100" i="4"/>
  <c r="S100" i="4"/>
  <c r="L100" i="4"/>
  <c r="I100" i="4"/>
  <c r="F100" i="4"/>
  <c r="AB99" i="4"/>
  <c r="S99" i="4"/>
  <c r="L99" i="4"/>
  <c r="I99" i="4"/>
  <c r="F99" i="4"/>
  <c r="AB98" i="4"/>
  <c r="S98" i="4"/>
  <c r="L98" i="4"/>
  <c r="I98" i="4"/>
  <c r="F98" i="4"/>
  <c r="AB97" i="4"/>
  <c r="S97" i="4"/>
  <c r="L97" i="4"/>
  <c r="I97" i="4"/>
  <c r="F97" i="4"/>
  <c r="AB96" i="4"/>
  <c r="S96" i="4"/>
  <c r="L96" i="4"/>
  <c r="I96" i="4"/>
  <c r="F96" i="4"/>
  <c r="AB95" i="4"/>
  <c r="S95" i="4"/>
  <c r="L95" i="4"/>
  <c r="I95" i="4"/>
  <c r="F95" i="4"/>
  <c r="AB94" i="4"/>
  <c r="S94" i="4"/>
  <c r="L94" i="4"/>
  <c r="I94" i="4"/>
  <c r="F94" i="4"/>
  <c r="AB93" i="4"/>
  <c r="S93" i="4"/>
  <c r="L93" i="4"/>
  <c r="I93" i="4"/>
  <c r="F93" i="4"/>
  <c r="AB92" i="4"/>
  <c r="S92" i="4"/>
  <c r="L92" i="4"/>
  <c r="I92" i="4"/>
  <c r="F92" i="4"/>
  <c r="AB91" i="4"/>
  <c r="S91" i="4"/>
  <c r="L91" i="4"/>
  <c r="I91" i="4"/>
  <c r="F91" i="4"/>
  <c r="AB90" i="4"/>
  <c r="S90" i="4"/>
  <c r="L90" i="4"/>
  <c r="I90" i="4"/>
  <c r="F90" i="4"/>
  <c r="AB89" i="4"/>
  <c r="S89" i="4"/>
  <c r="L89" i="4"/>
  <c r="I89" i="4"/>
  <c r="F89" i="4"/>
  <c r="AB88" i="4"/>
  <c r="S88" i="4"/>
  <c r="L88" i="4"/>
  <c r="I88" i="4"/>
  <c r="F88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A87" i="4"/>
  <c r="Z87" i="4"/>
  <c r="Y87" i="4"/>
  <c r="X87" i="4"/>
  <c r="W87" i="4"/>
  <c r="V87" i="4"/>
  <c r="U87" i="4"/>
  <c r="T87" i="4"/>
  <c r="R87" i="4"/>
  <c r="Q87" i="4"/>
  <c r="P87" i="4"/>
  <c r="O87" i="4"/>
  <c r="N87" i="4"/>
  <c r="M87" i="4"/>
  <c r="K87" i="4"/>
  <c r="J87" i="4"/>
  <c r="H87" i="4"/>
  <c r="G87" i="4"/>
  <c r="E87" i="4"/>
  <c r="D87" i="4"/>
  <c r="C87" i="4"/>
  <c r="B87" i="4"/>
  <c r="AB86" i="4"/>
  <c r="S86" i="4"/>
  <c r="L86" i="4"/>
  <c r="I86" i="4"/>
  <c r="F86" i="4"/>
  <c r="AB85" i="4"/>
  <c r="S85" i="4"/>
  <c r="L85" i="4"/>
  <c r="I85" i="4"/>
  <c r="F85" i="4"/>
  <c r="AB84" i="4"/>
  <c r="S84" i="4"/>
  <c r="L84" i="4"/>
  <c r="I84" i="4"/>
  <c r="F84" i="4"/>
  <c r="AB83" i="4"/>
  <c r="S83" i="4"/>
  <c r="L83" i="4"/>
  <c r="I83" i="4"/>
  <c r="F83" i="4"/>
  <c r="AS82" i="4"/>
  <c r="AR82" i="4"/>
  <c r="AQ82" i="4"/>
  <c r="AP82" i="4"/>
  <c r="AO82" i="4"/>
  <c r="AN82" i="4"/>
  <c r="AM82" i="4"/>
  <c r="AL82" i="4"/>
  <c r="AK82" i="4"/>
  <c r="AJ82" i="4"/>
  <c r="AI82" i="4"/>
  <c r="AH82" i="4"/>
  <c r="AG82" i="4"/>
  <c r="AF82" i="4"/>
  <c r="AE82" i="4"/>
  <c r="AD82" i="4"/>
  <c r="AC82" i="4"/>
  <c r="AA82" i="4"/>
  <c r="Z82" i="4"/>
  <c r="Y82" i="4"/>
  <c r="X82" i="4"/>
  <c r="W82" i="4"/>
  <c r="V82" i="4"/>
  <c r="U82" i="4"/>
  <c r="T82" i="4"/>
  <c r="R82" i="4"/>
  <c r="Q82" i="4"/>
  <c r="P82" i="4"/>
  <c r="O82" i="4"/>
  <c r="N82" i="4"/>
  <c r="M82" i="4"/>
  <c r="K82" i="4"/>
  <c r="J82" i="4"/>
  <c r="H82" i="4"/>
  <c r="G82" i="4"/>
  <c r="E82" i="4"/>
  <c r="D82" i="4"/>
  <c r="C82" i="4"/>
  <c r="B82" i="4"/>
  <c r="AB81" i="4"/>
  <c r="S81" i="4"/>
  <c r="L81" i="4"/>
  <c r="I81" i="4"/>
  <c r="F81" i="4"/>
  <c r="AB80" i="4"/>
  <c r="S80" i="4"/>
  <c r="L80" i="4"/>
  <c r="I80" i="4"/>
  <c r="F80" i="4"/>
  <c r="AB79" i="4"/>
  <c r="S79" i="4"/>
  <c r="L79" i="4"/>
  <c r="I79" i="4"/>
  <c r="F79" i="4"/>
  <c r="AB78" i="4"/>
  <c r="S78" i="4"/>
  <c r="L78" i="4"/>
  <c r="I78" i="4"/>
  <c r="F78" i="4"/>
  <c r="AB77" i="4"/>
  <c r="S77" i="4"/>
  <c r="L77" i="4"/>
  <c r="I77" i="4"/>
  <c r="F77" i="4"/>
  <c r="AB76" i="4"/>
  <c r="S76" i="4"/>
  <c r="L76" i="4"/>
  <c r="I76" i="4"/>
  <c r="F76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A75" i="4"/>
  <c r="Z75" i="4"/>
  <c r="Y75" i="4"/>
  <c r="X75" i="4"/>
  <c r="W75" i="4"/>
  <c r="V75" i="4"/>
  <c r="U75" i="4"/>
  <c r="T75" i="4"/>
  <c r="R75" i="4"/>
  <c r="Q75" i="4"/>
  <c r="P75" i="4"/>
  <c r="O75" i="4"/>
  <c r="N75" i="4"/>
  <c r="M75" i="4"/>
  <c r="K75" i="4"/>
  <c r="J75" i="4"/>
  <c r="H75" i="4"/>
  <c r="G75" i="4"/>
  <c r="E75" i="4"/>
  <c r="D75" i="4"/>
  <c r="C75" i="4"/>
  <c r="B75" i="4"/>
  <c r="AB74" i="4"/>
  <c r="S74" i="4"/>
  <c r="L74" i="4"/>
  <c r="I74" i="4"/>
  <c r="F74" i="4"/>
  <c r="AB73" i="4"/>
  <c r="S73" i="4"/>
  <c r="L73" i="4"/>
  <c r="I73" i="4"/>
  <c r="F73" i="4"/>
  <c r="AB72" i="4"/>
  <c r="S72" i="4"/>
  <c r="L72" i="4"/>
  <c r="I72" i="4"/>
  <c r="F72" i="4"/>
  <c r="AB71" i="4"/>
  <c r="S71" i="4"/>
  <c r="L71" i="4"/>
  <c r="I71" i="4"/>
  <c r="F71" i="4"/>
  <c r="AB70" i="4"/>
  <c r="S70" i="4"/>
  <c r="L70" i="4"/>
  <c r="I70" i="4"/>
  <c r="F70" i="4"/>
  <c r="AB69" i="4"/>
  <c r="S69" i="4"/>
  <c r="L69" i="4"/>
  <c r="I69" i="4"/>
  <c r="F69" i="4"/>
  <c r="AB68" i="4"/>
  <c r="S68" i="4"/>
  <c r="L68" i="4"/>
  <c r="I68" i="4"/>
  <c r="F68" i="4"/>
  <c r="AB67" i="4"/>
  <c r="S67" i="4"/>
  <c r="L67" i="4"/>
  <c r="I67" i="4"/>
  <c r="F67" i="4"/>
  <c r="AB66" i="4"/>
  <c r="S66" i="4"/>
  <c r="L66" i="4"/>
  <c r="I66" i="4"/>
  <c r="F66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A65" i="4"/>
  <c r="Z65" i="4"/>
  <c r="Y65" i="4"/>
  <c r="X65" i="4"/>
  <c r="W65" i="4"/>
  <c r="V65" i="4"/>
  <c r="U65" i="4"/>
  <c r="T65" i="4"/>
  <c r="R65" i="4"/>
  <c r="Q65" i="4"/>
  <c r="P65" i="4"/>
  <c r="O65" i="4"/>
  <c r="N65" i="4"/>
  <c r="M65" i="4"/>
  <c r="K65" i="4"/>
  <c r="J65" i="4"/>
  <c r="H65" i="4"/>
  <c r="G65" i="4"/>
  <c r="E65" i="4"/>
  <c r="D65" i="4"/>
  <c r="C65" i="4"/>
  <c r="B65" i="4"/>
  <c r="AB64" i="4"/>
  <c r="S64" i="4"/>
  <c r="L64" i="4"/>
  <c r="I64" i="4"/>
  <c r="F64" i="4"/>
  <c r="AB63" i="4"/>
  <c r="S63" i="4"/>
  <c r="L63" i="4"/>
  <c r="I63" i="4"/>
  <c r="F63" i="4"/>
  <c r="AB62" i="4"/>
  <c r="S62" i="4"/>
  <c r="L62" i="4"/>
  <c r="I62" i="4"/>
  <c r="F62" i="4"/>
  <c r="AB61" i="4"/>
  <c r="S61" i="4"/>
  <c r="L61" i="4"/>
  <c r="I61" i="4"/>
  <c r="F61" i="4"/>
  <c r="AB60" i="4"/>
  <c r="S60" i="4"/>
  <c r="L60" i="4"/>
  <c r="I60" i="4"/>
  <c r="F60" i="4"/>
  <c r="AB59" i="4"/>
  <c r="S59" i="4"/>
  <c r="L59" i="4"/>
  <c r="I59" i="4"/>
  <c r="F59" i="4"/>
  <c r="AB58" i="4"/>
  <c r="S58" i="4"/>
  <c r="L58" i="4"/>
  <c r="I58" i="4"/>
  <c r="F58" i="4"/>
  <c r="AB57" i="4"/>
  <c r="S57" i="4"/>
  <c r="L57" i="4"/>
  <c r="I57" i="4"/>
  <c r="F57" i="4"/>
  <c r="AB56" i="4"/>
  <c r="S56" i="4"/>
  <c r="L56" i="4"/>
  <c r="I56" i="4"/>
  <c r="F56" i="4"/>
  <c r="AB55" i="4"/>
  <c r="S55" i="4"/>
  <c r="L55" i="4"/>
  <c r="I55" i="4"/>
  <c r="F55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A54" i="4"/>
  <c r="Z54" i="4"/>
  <c r="Y54" i="4"/>
  <c r="X54" i="4"/>
  <c r="W54" i="4"/>
  <c r="V54" i="4"/>
  <c r="U54" i="4"/>
  <c r="T54" i="4"/>
  <c r="R54" i="4"/>
  <c r="Q54" i="4"/>
  <c r="P54" i="4"/>
  <c r="O54" i="4"/>
  <c r="N54" i="4"/>
  <c r="M54" i="4"/>
  <c r="K54" i="4"/>
  <c r="J54" i="4"/>
  <c r="H54" i="4"/>
  <c r="G54" i="4"/>
  <c r="E54" i="4"/>
  <c r="D54" i="4"/>
  <c r="C54" i="4"/>
  <c r="B54" i="4"/>
  <c r="AB53" i="4"/>
  <c r="S53" i="4"/>
  <c r="L53" i="4"/>
  <c r="I53" i="4"/>
  <c r="F53" i="4"/>
  <c r="AB52" i="4"/>
  <c r="S52" i="4"/>
  <c r="L52" i="4"/>
  <c r="I52" i="4"/>
  <c r="F52" i="4"/>
  <c r="AB51" i="4"/>
  <c r="S51" i="4"/>
  <c r="L51" i="4"/>
  <c r="I51" i="4"/>
  <c r="F51" i="4"/>
  <c r="AB50" i="4"/>
  <c r="S50" i="4"/>
  <c r="L50" i="4"/>
  <c r="I50" i="4"/>
  <c r="F50" i="4"/>
  <c r="AB49" i="4"/>
  <c r="S49" i="4"/>
  <c r="L49" i="4"/>
  <c r="I49" i="4"/>
  <c r="F49" i="4"/>
  <c r="AB48" i="4"/>
  <c r="S48" i="4"/>
  <c r="L48" i="4"/>
  <c r="I48" i="4"/>
  <c r="F48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A47" i="4"/>
  <c r="Z47" i="4"/>
  <c r="Y47" i="4"/>
  <c r="X47" i="4"/>
  <c r="W47" i="4"/>
  <c r="V47" i="4"/>
  <c r="U47" i="4"/>
  <c r="T47" i="4"/>
  <c r="R47" i="4"/>
  <c r="Q47" i="4"/>
  <c r="P47" i="4"/>
  <c r="O47" i="4"/>
  <c r="N47" i="4"/>
  <c r="M47" i="4"/>
  <c r="K47" i="4"/>
  <c r="J47" i="4"/>
  <c r="H47" i="4"/>
  <c r="G47" i="4"/>
  <c r="E47" i="4"/>
  <c r="D47" i="4"/>
  <c r="C47" i="4"/>
  <c r="B47" i="4"/>
  <c r="AB46" i="4"/>
  <c r="S46" i="4"/>
  <c r="L46" i="4"/>
  <c r="I46" i="4"/>
  <c r="F46" i="4"/>
  <c r="AB45" i="4"/>
  <c r="S45" i="4"/>
  <c r="L45" i="4"/>
  <c r="I45" i="4"/>
  <c r="F45" i="4"/>
  <c r="AB44" i="4"/>
  <c r="S44" i="4"/>
  <c r="L44" i="4"/>
  <c r="I44" i="4"/>
  <c r="F44" i="4"/>
  <c r="AB43" i="4"/>
  <c r="S43" i="4"/>
  <c r="L43" i="4"/>
  <c r="I43" i="4"/>
  <c r="F43" i="4"/>
  <c r="AB42" i="4"/>
  <c r="S42" i="4"/>
  <c r="L42" i="4"/>
  <c r="I42" i="4"/>
  <c r="F42" i="4"/>
  <c r="AB41" i="4"/>
  <c r="S41" i="4"/>
  <c r="L41" i="4"/>
  <c r="I41" i="4"/>
  <c r="F41" i="4"/>
  <c r="AB40" i="4"/>
  <c r="S40" i="4"/>
  <c r="L40" i="4"/>
  <c r="I40" i="4"/>
  <c r="F40" i="4"/>
  <c r="AB39" i="4"/>
  <c r="S39" i="4"/>
  <c r="L39" i="4"/>
  <c r="I39" i="4"/>
  <c r="F39" i="4"/>
  <c r="AB38" i="4"/>
  <c r="S38" i="4"/>
  <c r="L38" i="4"/>
  <c r="I38" i="4"/>
  <c r="F38" i="4"/>
  <c r="AB37" i="4"/>
  <c r="S37" i="4"/>
  <c r="L37" i="4"/>
  <c r="I37" i="4"/>
  <c r="F37" i="4"/>
  <c r="AB36" i="4"/>
  <c r="S36" i="4"/>
  <c r="L36" i="4"/>
  <c r="I36" i="4"/>
  <c r="F36" i="4"/>
  <c r="AB35" i="4"/>
  <c r="S35" i="4"/>
  <c r="L35" i="4"/>
  <c r="I35" i="4"/>
  <c r="F35" i="4"/>
  <c r="AB34" i="4"/>
  <c r="S34" i="4"/>
  <c r="L34" i="4"/>
  <c r="I34" i="4"/>
  <c r="F34" i="4"/>
  <c r="AB33" i="4"/>
  <c r="S33" i="4"/>
  <c r="L33" i="4"/>
  <c r="I33" i="4"/>
  <c r="F33" i="4"/>
  <c r="AB32" i="4"/>
  <c r="S32" i="4"/>
  <c r="L32" i="4"/>
  <c r="I32" i="4"/>
  <c r="F32" i="4"/>
  <c r="AB31" i="4"/>
  <c r="S31" i="4"/>
  <c r="L31" i="4"/>
  <c r="I31" i="4"/>
  <c r="F31" i="4"/>
  <c r="AB30" i="4"/>
  <c r="S30" i="4"/>
  <c r="L30" i="4"/>
  <c r="I30" i="4"/>
  <c r="F30" i="4"/>
  <c r="AB29" i="4"/>
  <c r="S29" i="4"/>
  <c r="L29" i="4"/>
  <c r="I29" i="4"/>
  <c r="F29" i="4"/>
  <c r="AB28" i="4"/>
  <c r="S28" i="4"/>
  <c r="L28" i="4"/>
  <c r="I28" i="4"/>
  <c r="F28" i="4"/>
  <c r="AB27" i="4"/>
  <c r="S27" i="4"/>
  <c r="L27" i="4"/>
  <c r="I27" i="4"/>
  <c r="F27" i="4"/>
  <c r="AB26" i="4"/>
  <c r="S26" i="4"/>
  <c r="L26" i="4"/>
  <c r="I26" i="4"/>
  <c r="F26" i="4"/>
  <c r="AB25" i="4"/>
  <c r="S25" i="4"/>
  <c r="L25" i="4"/>
  <c r="I25" i="4"/>
  <c r="F25" i="4"/>
  <c r="AB24" i="4"/>
  <c r="S24" i="4"/>
  <c r="L24" i="4"/>
  <c r="I24" i="4"/>
  <c r="F24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A23" i="4"/>
  <c r="Z23" i="4"/>
  <c r="Y23" i="4"/>
  <c r="X23" i="4"/>
  <c r="W23" i="4"/>
  <c r="V23" i="4"/>
  <c r="U23" i="4"/>
  <c r="T23" i="4"/>
  <c r="R23" i="4"/>
  <c r="Q23" i="4"/>
  <c r="P23" i="4"/>
  <c r="O23" i="4"/>
  <c r="N23" i="4"/>
  <c r="M23" i="4"/>
  <c r="K23" i="4"/>
  <c r="J23" i="4"/>
  <c r="H23" i="4"/>
  <c r="G23" i="4"/>
  <c r="E23" i="4"/>
  <c r="D23" i="4"/>
  <c r="C23" i="4"/>
  <c r="B23" i="4"/>
  <c r="AB22" i="4"/>
  <c r="S22" i="4"/>
  <c r="L22" i="4"/>
  <c r="I22" i="4"/>
  <c r="F22" i="4"/>
  <c r="AB21" i="4"/>
  <c r="S21" i="4"/>
  <c r="L21" i="4"/>
  <c r="I21" i="4"/>
  <c r="F21" i="4"/>
  <c r="AB20" i="4"/>
  <c r="S20" i="4"/>
  <c r="L20" i="4"/>
  <c r="I20" i="4"/>
  <c r="F20" i="4"/>
  <c r="AB19" i="4"/>
  <c r="S19" i="4"/>
  <c r="L19" i="4"/>
  <c r="I19" i="4"/>
  <c r="F19" i="4"/>
  <c r="AB18" i="4"/>
  <c r="S18" i="4"/>
  <c r="L18" i="4"/>
  <c r="I18" i="4"/>
  <c r="F18" i="4"/>
  <c r="AB17" i="4"/>
  <c r="S17" i="4"/>
  <c r="L17" i="4"/>
  <c r="I17" i="4"/>
  <c r="F17" i="4"/>
  <c r="AB16" i="4"/>
  <c r="S16" i="4"/>
  <c r="L16" i="4"/>
  <c r="I16" i="4"/>
  <c r="F16" i="4"/>
  <c r="AB15" i="4"/>
  <c r="S15" i="4"/>
  <c r="L15" i="4"/>
  <c r="I15" i="4"/>
  <c r="F15" i="4"/>
  <c r="AB14" i="4"/>
  <c r="S14" i="4"/>
  <c r="L14" i="4"/>
  <c r="I14" i="4"/>
  <c r="F14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A13" i="4"/>
  <c r="Z13" i="4"/>
  <c r="Y13" i="4"/>
  <c r="X13" i="4"/>
  <c r="W13" i="4"/>
  <c r="V13" i="4"/>
  <c r="U13" i="4"/>
  <c r="T13" i="4"/>
  <c r="R13" i="4"/>
  <c r="Q13" i="4"/>
  <c r="P13" i="4"/>
  <c r="O13" i="4"/>
  <c r="N13" i="4"/>
  <c r="M13" i="4"/>
  <c r="K13" i="4"/>
  <c r="J13" i="4"/>
  <c r="H13" i="4"/>
  <c r="G13" i="4"/>
  <c r="E13" i="4"/>
  <c r="D13" i="4"/>
  <c r="C13" i="4"/>
  <c r="B13" i="4"/>
  <c r="AB12" i="4"/>
  <c r="S12" i="4"/>
  <c r="L12" i="4"/>
  <c r="I12" i="4"/>
  <c r="F12" i="4"/>
  <c r="AB11" i="4"/>
  <c r="S11" i="4"/>
  <c r="L11" i="4"/>
  <c r="I11" i="4"/>
  <c r="F11" i="4"/>
  <c r="AB10" i="4"/>
  <c r="S10" i="4"/>
  <c r="L10" i="4"/>
  <c r="I10" i="4"/>
  <c r="F10" i="4"/>
  <c r="AB9" i="4"/>
  <c r="S9" i="4"/>
  <c r="L9" i="4"/>
  <c r="I9" i="4"/>
  <c r="F9" i="4"/>
  <c r="AB8" i="4"/>
  <c r="S8" i="4"/>
  <c r="L8" i="4"/>
  <c r="I8" i="4"/>
  <c r="F8" i="4"/>
  <c r="AB7" i="4"/>
  <c r="S7" i="4"/>
  <c r="L7" i="4"/>
  <c r="I7" i="4"/>
  <c r="F7" i="4"/>
  <c r="AB6" i="4"/>
  <c r="S6" i="4"/>
  <c r="L6" i="4"/>
  <c r="L13" i="4" s="1"/>
  <c r="I6" i="4"/>
  <c r="F6" i="4"/>
  <c r="AS105" i="3"/>
  <c r="AR105" i="3"/>
  <c r="AQ105" i="3"/>
  <c r="AP105" i="3"/>
  <c r="AO105" i="3"/>
  <c r="AO106" i="3" s="1"/>
  <c r="AN105" i="3"/>
  <c r="AN106" i="3" s="1"/>
  <c r="AM105" i="3"/>
  <c r="AL105" i="3"/>
  <c r="AK105" i="3"/>
  <c r="AJ105" i="3"/>
  <c r="AI105" i="3"/>
  <c r="AH105" i="3"/>
  <c r="AG105" i="3"/>
  <c r="AF105" i="3"/>
  <c r="AE105" i="3"/>
  <c r="AD105" i="3"/>
  <c r="AD106" i="3" s="1"/>
  <c r="AC105" i="3"/>
  <c r="AC106" i="3" s="1"/>
  <c r="AB105" i="3"/>
  <c r="AA105" i="3"/>
  <c r="Z105" i="3"/>
  <c r="Y105" i="3"/>
  <c r="X105" i="3"/>
  <c r="W105" i="3"/>
  <c r="V105" i="3"/>
  <c r="U105" i="3"/>
  <c r="T105" i="3"/>
  <c r="R105" i="3"/>
  <c r="Q105" i="3"/>
  <c r="Q106" i="3" s="1"/>
  <c r="P105" i="3"/>
  <c r="O105" i="3"/>
  <c r="N105" i="3"/>
  <c r="M105" i="3"/>
  <c r="K105" i="3"/>
  <c r="J105" i="3"/>
  <c r="H105" i="3"/>
  <c r="G105" i="3"/>
  <c r="E105" i="3"/>
  <c r="E106" i="3" s="1"/>
  <c r="D105" i="3"/>
  <c r="C105" i="3"/>
  <c r="B105" i="3"/>
  <c r="AB104" i="3"/>
  <c r="S104" i="3"/>
  <c r="L104" i="3"/>
  <c r="I104" i="3"/>
  <c r="F104" i="3"/>
  <c r="AB103" i="3"/>
  <c r="S103" i="3"/>
  <c r="S105" i="3" s="1"/>
  <c r="L103" i="3"/>
  <c r="L105" i="3" s="1"/>
  <c r="I103" i="3"/>
  <c r="I105" i="3" s="1"/>
  <c r="F103" i="3"/>
  <c r="F105" i="3" s="1"/>
  <c r="AB102" i="3"/>
  <c r="S102" i="3"/>
  <c r="L102" i="3"/>
  <c r="I102" i="3"/>
  <c r="F102" i="3"/>
  <c r="AS101" i="3"/>
  <c r="AR101" i="3"/>
  <c r="AQ101" i="3"/>
  <c r="AP101" i="3"/>
  <c r="AO101" i="3"/>
  <c r="AN101" i="3"/>
  <c r="AM101" i="3"/>
  <c r="AL101" i="3"/>
  <c r="AK101" i="3"/>
  <c r="AJ101" i="3"/>
  <c r="AI101" i="3"/>
  <c r="AH101" i="3"/>
  <c r="AG101" i="3"/>
  <c r="AF101" i="3"/>
  <c r="AE101" i="3"/>
  <c r="AD101" i="3"/>
  <c r="AC101" i="3"/>
  <c r="AA101" i="3"/>
  <c r="Z101" i="3"/>
  <c r="Y101" i="3"/>
  <c r="X101" i="3"/>
  <c r="W101" i="3"/>
  <c r="V101" i="3"/>
  <c r="U101" i="3"/>
  <c r="T101" i="3"/>
  <c r="R101" i="3"/>
  <c r="Q101" i="3"/>
  <c r="P101" i="3"/>
  <c r="O101" i="3"/>
  <c r="N101" i="3"/>
  <c r="M101" i="3"/>
  <c r="K101" i="3"/>
  <c r="J101" i="3"/>
  <c r="H101" i="3"/>
  <c r="G101" i="3"/>
  <c r="E101" i="3"/>
  <c r="D101" i="3"/>
  <c r="C101" i="3"/>
  <c r="B101" i="3"/>
  <c r="AB100" i="3"/>
  <c r="S100" i="3"/>
  <c r="L100" i="3"/>
  <c r="I100" i="3"/>
  <c r="F100" i="3"/>
  <c r="AB99" i="3"/>
  <c r="S99" i="3"/>
  <c r="L99" i="3"/>
  <c r="I99" i="3"/>
  <c r="F99" i="3"/>
  <c r="AB98" i="3"/>
  <c r="S98" i="3"/>
  <c r="L98" i="3"/>
  <c r="I98" i="3"/>
  <c r="F98" i="3"/>
  <c r="AB97" i="3"/>
  <c r="S97" i="3"/>
  <c r="L97" i="3"/>
  <c r="I97" i="3"/>
  <c r="F97" i="3"/>
  <c r="AB96" i="3"/>
  <c r="S96" i="3"/>
  <c r="L96" i="3"/>
  <c r="I96" i="3"/>
  <c r="F96" i="3"/>
  <c r="AB95" i="3"/>
  <c r="S95" i="3"/>
  <c r="L95" i="3"/>
  <c r="I95" i="3"/>
  <c r="F95" i="3"/>
  <c r="AB94" i="3"/>
  <c r="S94" i="3"/>
  <c r="L94" i="3"/>
  <c r="I94" i="3"/>
  <c r="F94" i="3"/>
  <c r="AB93" i="3"/>
  <c r="S93" i="3"/>
  <c r="L93" i="3"/>
  <c r="I93" i="3"/>
  <c r="F93" i="3"/>
  <c r="AB92" i="3"/>
  <c r="S92" i="3"/>
  <c r="L92" i="3"/>
  <c r="I92" i="3"/>
  <c r="F92" i="3"/>
  <c r="F101" i="3" s="1"/>
  <c r="AB91" i="3"/>
  <c r="AB101" i="3" s="1"/>
  <c r="S91" i="3"/>
  <c r="L91" i="3"/>
  <c r="I91" i="3"/>
  <c r="F91" i="3"/>
  <c r="AB90" i="3"/>
  <c r="S90" i="3"/>
  <c r="L90" i="3"/>
  <c r="I90" i="3"/>
  <c r="F90" i="3"/>
  <c r="AB89" i="3"/>
  <c r="S89" i="3"/>
  <c r="S101" i="3" s="1"/>
  <c r="L89" i="3"/>
  <c r="I89" i="3"/>
  <c r="I101" i="3" s="1"/>
  <c r="F89" i="3"/>
  <c r="AB88" i="3"/>
  <c r="S88" i="3"/>
  <c r="L88" i="3"/>
  <c r="L101" i="3" s="1"/>
  <c r="I88" i="3"/>
  <c r="F88" i="3"/>
  <c r="AS87" i="3"/>
  <c r="AR87" i="3"/>
  <c r="AQ87" i="3"/>
  <c r="AP87" i="3"/>
  <c r="AO87" i="3"/>
  <c r="AN87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R87" i="3"/>
  <c r="Q87" i="3"/>
  <c r="P87" i="3"/>
  <c r="O87" i="3"/>
  <c r="N87" i="3"/>
  <c r="M87" i="3"/>
  <c r="K87" i="3"/>
  <c r="J87" i="3"/>
  <c r="H87" i="3"/>
  <c r="G87" i="3"/>
  <c r="E87" i="3"/>
  <c r="D87" i="3"/>
  <c r="C87" i="3"/>
  <c r="B87" i="3"/>
  <c r="AB86" i="3"/>
  <c r="S86" i="3"/>
  <c r="L86" i="3"/>
  <c r="I86" i="3"/>
  <c r="F86" i="3"/>
  <c r="AB85" i="3"/>
  <c r="S85" i="3"/>
  <c r="S87" i="3" s="1"/>
  <c r="L85" i="3"/>
  <c r="I85" i="3"/>
  <c r="F85" i="3"/>
  <c r="AB84" i="3"/>
  <c r="S84" i="3"/>
  <c r="L84" i="3"/>
  <c r="I84" i="3"/>
  <c r="F84" i="3"/>
  <c r="AB83" i="3"/>
  <c r="S83" i="3"/>
  <c r="L83" i="3"/>
  <c r="L87" i="3" s="1"/>
  <c r="I83" i="3"/>
  <c r="I87" i="3" s="1"/>
  <c r="F83" i="3"/>
  <c r="AS82" i="3"/>
  <c r="AS106" i="3" s="1"/>
  <c r="AR82" i="3"/>
  <c r="AR106" i="3" s="1"/>
  <c r="AQ82" i="3"/>
  <c r="AP82" i="3"/>
  <c r="AO82" i="3"/>
  <c r="AN82" i="3"/>
  <c r="AM82" i="3"/>
  <c r="AL82" i="3"/>
  <c r="AL106" i="3" s="1"/>
  <c r="AK82" i="3"/>
  <c r="AJ82" i="3"/>
  <c r="AJ106" i="3" s="1"/>
  <c r="AI82" i="3"/>
  <c r="AI106" i="3" s="1"/>
  <c r="AH82" i="3"/>
  <c r="AH106" i="3" s="1"/>
  <c r="AG82" i="3"/>
  <c r="AG106" i="3" s="1"/>
  <c r="AF82" i="3"/>
  <c r="AF106" i="3" s="1"/>
  <c r="AE82" i="3"/>
  <c r="AD82" i="3"/>
  <c r="AC82" i="3"/>
  <c r="AA82" i="3"/>
  <c r="Z82" i="3"/>
  <c r="Z106" i="3" s="1"/>
  <c r="Y82" i="3"/>
  <c r="X82" i="3"/>
  <c r="X106" i="3" s="1"/>
  <c r="W82" i="3"/>
  <c r="W106" i="3" s="1"/>
  <c r="V82" i="3"/>
  <c r="V106" i="3" s="1"/>
  <c r="U82" i="3"/>
  <c r="U106" i="3" s="1"/>
  <c r="T82" i="3"/>
  <c r="T106" i="3" s="1"/>
  <c r="R82" i="3"/>
  <c r="Q82" i="3"/>
  <c r="P82" i="3"/>
  <c r="O82" i="3"/>
  <c r="N82" i="3"/>
  <c r="N106" i="3" s="1"/>
  <c r="M82" i="3"/>
  <c r="K82" i="3"/>
  <c r="J82" i="3"/>
  <c r="J106" i="3" s="1"/>
  <c r="H82" i="3"/>
  <c r="H106" i="3" s="1"/>
  <c r="G82" i="3"/>
  <c r="E82" i="3"/>
  <c r="D82" i="3"/>
  <c r="C82" i="3"/>
  <c r="B82" i="3"/>
  <c r="B106" i="3" s="1"/>
  <c r="AB81" i="3"/>
  <c r="S81" i="3"/>
  <c r="L81" i="3"/>
  <c r="I81" i="3"/>
  <c r="F81" i="3"/>
  <c r="AB80" i="3"/>
  <c r="S80" i="3"/>
  <c r="L80" i="3"/>
  <c r="I80" i="3"/>
  <c r="F80" i="3"/>
  <c r="AB79" i="3"/>
  <c r="S79" i="3"/>
  <c r="L79" i="3"/>
  <c r="I79" i="3"/>
  <c r="F79" i="3"/>
  <c r="AB78" i="3"/>
  <c r="S78" i="3"/>
  <c r="L78" i="3"/>
  <c r="I78" i="3"/>
  <c r="F78" i="3"/>
  <c r="AB77" i="3"/>
  <c r="S77" i="3"/>
  <c r="L77" i="3"/>
  <c r="I77" i="3"/>
  <c r="F77" i="3"/>
  <c r="AB76" i="3"/>
  <c r="AB82" i="3" s="1"/>
  <c r="S76" i="3"/>
  <c r="S82" i="3" s="1"/>
  <c r="L76" i="3"/>
  <c r="I76" i="3"/>
  <c r="I82" i="3" s="1"/>
  <c r="F76" i="3"/>
  <c r="F82" i="3" s="1"/>
  <c r="AS75" i="3"/>
  <c r="AR75" i="3"/>
  <c r="AQ75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A75" i="3"/>
  <c r="Z75" i="3"/>
  <c r="Y75" i="3"/>
  <c r="X75" i="3"/>
  <c r="W75" i="3"/>
  <c r="V75" i="3"/>
  <c r="U75" i="3"/>
  <c r="T75" i="3"/>
  <c r="R75" i="3"/>
  <c r="Q75" i="3"/>
  <c r="P75" i="3"/>
  <c r="O75" i="3"/>
  <c r="N75" i="3"/>
  <c r="M75" i="3"/>
  <c r="K75" i="3"/>
  <c r="J75" i="3"/>
  <c r="H75" i="3"/>
  <c r="G75" i="3"/>
  <c r="E75" i="3"/>
  <c r="D75" i="3"/>
  <c r="C75" i="3"/>
  <c r="B75" i="3"/>
  <c r="AB74" i="3"/>
  <c r="S74" i="3"/>
  <c r="L74" i="3"/>
  <c r="I74" i="3"/>
  <c r="F74" i="3"/>
  <c r="AB73" i="3"/>
  <c r="S73" i="3"/>
  <c r="L73" i="3"/>
  <c r="I73" i="3"/>
  <c r="F73" i="3"/>
  <c r="AB72" i="3"/>
  <c r="S72" i="3"/>
  <c r="L72" i="3"/>
  <c r="I72" i="3"/>
  <c r="F72" i="3"/>
  <c r="AB71" i="3"/>
  <c r="S71" i="3"/>
  <c r="L71" i="3"/>
  <c r="I71" i="3"/>
  <c r="F71" i="3"/>
  <c r="AB70" i="3"/>
  <c r="S70" i="3"/>
  <c r="L70" i="3"/>
  <c r="I70" i="3"/>
  <c r="F70" i="3"/>
  <c r="AB69" i="3"/>
  <c r="S69" i="3"/>
  <c r="L69" i="3"/>
  <c r="I69" i="3"/>
  <c r="F69" i="3"/>
  <c r="AB68" i="3"/>
  <c r="S68" i="3"/>
  <c r="L68" i="3"/>
  <c r="I68" i="3"/>
  <c r="F68" i="3"/>
  <c r="AB67" i="3"/>
  <c r="S67" i="3"/>
  <c r="S75" i="3" s="1"/>
  <c r="L67" i="3"/>
  <c r="I67" i="3"/>
  <c r="F67" i="3"/>
  <c r="AB66" i="3"/>
  <c r="S66" i="3"/>
  <c r="L66" i="3"/>
  <c r="I66" i="3"/>
  <c r="F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A65" i="3"/>
  <c r="Z65" i="3"/>
  <c r="Y65" i="3"/>
  <c r="X65" i="3"/>
  <c r="W65" i="3"/>
  <c r="V65" i="3"/>
  <c r="U65" i="3"/>
  <c r="T65" i="3"/>
  <c r="R65" i="3"/>
  <c r="Q65" i="3"/>
  <c r="P65" i="3"/>
  <c r="O65" i="3"/>
  <c r="N65" i="3"/>
  <c r="M65" i="3"/>
  <c r="K65" i="3"/>
  <c r="J65" i="3"/>
  <c r="H65" i="3"/>
  <c r="G65" i="3"/>
  <c r="E65" i="3"/>
  <c r="D65" i="3"/>
  <c r="C65" i="3"/>
  <c r="B65" i="3"/>
  <c r="AB64" i="3"/>
  <c r="S64" i="3"/>
  <c r="L64" i="3"/>
  <c r="I64" i="3"/>
  <c r="F64" i="3"/>
  <c r="AB63" i="3"/>
  <c r="S63" i="3"/>
  <c r="L63" i="3"/>
  <c r="I63" i="3"/>
  <c r="F63" i="3"/>
  <c r="AB62" i="3"/>
  <c r="S62" i="3"/>
  <c r="L62" i="3"/>
  <c r="I62" i="3"/>
  <c r="F62" i="3"/>
  <c r="AB61" i="3"/>
  <c r="S61" i="3"/>
  <c r="L61" i="3"/>
  <c r="I61" i="3"/>
  <c r="F61" i="3"/>
  <c r="AB60" i="3"/>
  <c r="S60" i="3"/>
  <c r="L60" i="3"/>
  <c r="I60" i="3"/>
  <c r="F60" i="3"/>
  <c r="AB59" i="3"/>
  <c r="S59" i="3"/>
  <c r="L59" i="3"/>
  <c r="I59" i="3"/>
  <c r="F59" i="3"/>
  <c r="AB58" i="3"/>
  <c r="S58" i="3"/>
  <c r="L58" i="3"/>
  <c r="I58" i="3"/>
  <c r="F58" i="3"/>
  <c r="AB57" i="3"/>
  <c r="S57" i="3"/>
  <c r="L57" i="3"/>
  <c r="I57" i="3"/>
  <c r="F57" i="3"/>
  <c r="AB56" i="3"/>
  <c r="S56" i="3"/>
  <c r="L56" i="3"/>
  <c r="I56" i="3"/>
  <c r="I65" i="3" s="1"/>
  <c r="F56" i="3"/>
  <c r="AB55" i="3"/>
  <c r="S55" i="3"/>
  <c r="S65" i="3" s="1"/>
  <c r="L55" i="3"/>
  <c r="I55" i="3"/>
  <c r="F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A54" i="3"/>
  <c r="Z54" i="3"/>
  <c r="Y54" i="3"/>
  <c r="X54" i="3"/>
  <c r="W54" i="3"/>
  <c r="V54" i="3"/>
  <c r="U54" i="3"/>
  <c r="T54" i="3"/>
  <c r="R54" i="3"/>
  <c r="Q54" i="3"/>
  <c r="P54" i="3"/>
  <c r="O54" i="3"/>
  <c r="N54" i="3"/>
  <c r="M54" i="3"/>
  <c r="K54" i="3"/>
  <c r="J54" i="3"/>
  <c r="H54" i="3"/>
  <c r="G54" i="3"/>
  <c r="E54" i="3"/>
  <c r="D54" i="3"/>
  <c r="C54" i="3"/>
  <c r="B54" i="3"/>
  <c r="AB53" i="3"/>
  <c r="S53" i="3"/>
  <c r="L53" i="3"/>
  <c r="I53" i="3"/>
  <c r="F53" i="3"/>
  <c r="AB52" i="3"/>
  <c r="S52" i="3"/>
  <c r="L52" i="3"/>
  <c r="I52" i="3"/>
  <c r="F52" i="3"/>
  <c r="AB51" i="3"/>
  <c r="AB54" i="3" s="1"/>
  <c r="S51" i="3"/>
  <c r="L51" i="3"/>
  <c r="I51" i="3"/>
  <c r="F51" i="3"/>
  <c r="AB50" i="3"/>
  <c r="S50" i="3"/>
  <c r="L50" i="3"/>
  <c r="I50" i="3"/>
  <c r="F50" i="3"/>
  <c r="AB49" i="3"/>
  <c r="S49" i="3"/>
  <c r="S54" i="3" s="1"/>
  <c r="L49" i="3"/>
  <c r="I49" i="3"/>
  <c r="F49" i="3"/>
  <c r="F54" i="3" s="1"/>
  <c r="AB48" i="3"/>
  <c r="S48" i="3"/>
  <c r="L48" i="3"/>
  <c r="L54" i="3" s="1"/>
  <c r="I48" i="3"/>
  <c r="I54" i="3" s="1"/>
  <c r="F48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A47" i="3"/>
  <c r="Z47" i="3"/>
  <c r="Y47" i="3"/>
  <c r="X47" i="3"/>
  <c r="W47" i="3"/>
  <c r="V47" i="3"/>
  <c r="U47" i="3"/>
  <c r="T47" i="3"/>
  <c r="R47" i="3"/>
  <c r="Q47" i="3"/>
  <c r="P47" i="3"/>
  <c r="O47" i="3"/>
  <c r="N47" i="3"/>
  <c r="M47" i="3"/>
  <c r="K47" i="3"/>
  <c r="J47" i="3"/>
  <c r="H47" i="3"/>
  <c r="G47" i="3"/>
  <c r="E47" i="3"/>
  <c r="D47" i="3"/>
  <c r="C47" i="3"/>
  <c r="B47" i="3"/>
  <c r="AB46" i="3"/>
  <c r="S46" i="3"/>
  <c r="L46" i="3"/>
  <c r="I46" i="3"/>
  <c r="F46" i="3"/>
  <c r="AB45" i="3"/>
  <c r="S45" i="3"/>
  <c r="L45" i="3"/>
  <c r="I45" i="3"/>
  <c r="F45" i="3"/>
  <c r="AB44" i="3"/>
  <c r="S44" i="3"/>
  <c r="L44" i="3"/>
  <c r="I44" i="3"/>
  <c r="F44" i="3"/>
  <c r="AB43" i="3"/>
  <c r="S43" i="3"/>
  <c r="L43" i="3"/>
  <c r="I43" i="3"/>
  <c r="F43" i="3"/>
  <c r="AB42" i="3"/>
  <c r="S42" i="3"/>
  <c r="L42" i="3"/>
  <c r="I42" i="3"/>
  <c r="F42" i="3"/>
  <c r="AB41" i="3"/>
  <c r="S41" i="3"/>
  <c r="L41" i="3"/>
  <c r="I41" i="3"/>
  <c r="F41" i="3"/>
  <c r="AB40" i="3"/>
  <c r="S40" i="3"/>
  <c r="L40" i="3"/>
  <c r="I40" i="3"/>
  <c r="F40" i="3"/>
  <c r="AB39" i="3"/>
  <c r="S39" i="3"/>
  <c r="L39" i="3"/>
  <c r="I39" i="3"/>
  <c r="F39" i="3"/>
  <c r="AB38" i="3"/>
  <c r="S38" i="3"/>
  <c r="L38" i="3"/>
  <c r="I38" i="3"/>
  <c r="F38" i="3"/>
  <c r="AB37" i="3"/>
  <c r="S37" i="3"/>
  <c r="L37" i="3"/>
  <c r="I37" i="3"/>
  <c r="F37" i="3"/>
  <c r="AB36" i="3"/>
  <c r="S36" i="3"/>
  <c r="L36" i="3"/>
  <c r="I36" i="3"/>
  <c r="F36" i="3"/>
  <c r="AB35" i="3"/>
  <c r="S35" i="3"/>
  <c r="L35" i="3"/>
  <c r="I35" i="3"/>
  <c r="F35" i="3"/>
  <c r="AB34" i="3"/>
  <c r="S34" i="3"/>
  <c r="L34" i="3"/>
  <c r="I34" i="3"/>
  <c r="F34" i="3"/>
  <c r="AB33" i="3"/>
  <c r="S33" i="3"/>
  <c r="L33" i="3"/>
  <c r="I33" i="3"/>
  <c r="F33" i="3"/>
  <c r="AB32" i="3"/>
  <c r="S32" i="3"/>
  <c r="L32" i="3"/>
  <c r="I32" i="3"/>
  <c r="F32" i="3"/>
  <c r="AB31" i="3"/>
  <c r="S31" i="3"/>
  <c r="L31" i="3"/>
  <c r="I31" i="3"/>
  <c r="F31" i="3"/>
  <c r="AB30" i="3"/>
  <c r="S30" i="3"/>
  <c r="L30" i="3"/>
  <c r="I30" i="3"/>
  <c r="F30" i="3"/>
  <c r="AB29" i="3"/>
  <c r="S29" i="3"/>
  <c r="L29" i="3"/>
  <c r="I29" i="3"/>
  <c r="F29" i="3"/>
  <c r="AB28" i="3"/>
  <c r="S28" i="3"/>
  <c r="L28" i="3"/>
  <c r="I28" i="3"/>
  <c r="F28" i="3"/>
  <c r="AB27" i="3"/>
  <c r="S27" i="3"/>
  <c r="L27" i="3"/>
  <c r="I27" i="3"/>
  <c r="F27" i="3"/>
  <c r="AB26" i="3"/>
  <c r="S26" i="3"/>
  <c r="L26" i="3"/>
  <c r="I26" i="3"/>
  <c r="F26" i="3"/>
  <c r="AB25" i="3"/>
  <c r="S25" i="3"/>
  <c r="S47" i="3" s="1"/>
  <c r="L25" i="3"/>
  <c r="I25" i="3"/>
  <c r="F25" i="3"/>
  <c r="AB24" i="3"/>
  <c r="S24" i="3"/>
  <c r="L24" i="3"/>
  <c r="I24" i="3"/>
  <c r="F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K23" i="3"/>
  <c r="J23" i="3"/>
  <c r="H23" i="3"/>
  <c r="G23" i="3"/>
  <c r="E23" i="3"/>
  <c r="D23" i="3"/>
  <c r="C23" i="3"/>
  <c r="B23" i="3"/>
  <c r="AB22" i="3"/>
  <c r="S22" i="3"/>
  <c r="L22" i="3"/>
  <c r="I22" i="3"/>
  <c r="F22" i="3"/>
  <c r="AB21" i="3"/>
  <c r="S21" i="3"/>
  <c r="L21" i="3"/>
  <c r="I21" i="3"/>
  <c r="F21" i="3"/>
  <c r="AB20" i="3"/>
  <c r="S20" i="3"/>
  <c r="L20" i="3"/>
  <c r="I20" i="3"/>
  <c r="F20" i="3"/>
  <c r="AB19" i="3"/>
  <c r="S19" i="3"/>
  <c r="L19" i="3"/>
  <c r="I19" i="3"/>
  <c r="F19" i="3"/>
  <c r="F23" i="3" s="1"/>
  <c r="AB18" i="3"/>
  <c r="S18" i="3"/>
  <c r="L18" i="3"/>
  <c r="I18" i="3"/>
  <c r="F18" i="3"/>
  <c r="AB17" i="3"/>
  <c r="S17" i="3"/>
  <c r="L17" i="3"/>
  <c r="I17" i="3"/>
  <c r="F17" i="3"/>
  <c r="AB16" i="3"/>
  <c r="S16" i="3"/>
  <c r="L16" i="3"/>
  <c r="I16" i="3"/>
  <c r="F16" i="3"/>
  <c r="AB15" i="3"/>
  <c r="S15" i="3"/>
  <c r="L15" i="3"/>
  <c r="I15" i="3"/>
  <c r="F15" i="3"/>
  <c r="AB14" i="3"/>
  <c r="S14" i="3"/>
  <c r="L14" i="3"/>
  <c r="I14" i="3"/>
  <c r="I23" i="3" s="1"/>
  <c r="F14" i="3"/>
  <c r="AS13" i="3"/>
  <c r="AR13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A13" i="3"/>
  <c r="Z13" i="3"/>
  <c r="Y13" i="3"/>
  <c r="X13" i="3"/>
  <c r="W13" i="3"/>
  <c r="V13" i="3"/>
  <c r="U13" i="3"/>
  <c r="T13" i="3"/>
  <c r="R13" i="3"/>
  <c r="Q13" i="3"/>
  <c r="P13" i="3"/>
  <c r="O13" i="3"/>
  <c r="N13" i="3"/>
  <c r="M13" i="3"/>
  <c r="L13" i="3"/>
  <c r="K13" i="3"/>
  <c r="J13" i="3"/>
  <c r="H13" i="3"/>
  <c r="G13" i="3"/>
  <c r="E13" i="3"/>
  <c r="D13" i="3"/>
  <c r="C13" i="3"/>
  <c r="B13" i="3"/>
  <c r="AB12" i="3"/>
  <c r="S12" i="3"/>
  <c r="L12" i="3"/>
  <c r="I12" i="3"/>
  <c r="F12" i="3"/>
  <c r="AB11" i="3"/>
  <c r="S11" i="3"/>
  <c r="L11" i="3"/>
  <c r="I11" i="3"/>
  <c r="F11" i="3"/>
  <c r="AB10" i="3"/>
  <c r="S10" i="3"/>
  <c r="L10" i="3"/>
  <c r="I10" i="3"/>
  <c r="F10" i="3"/>
  <c r="AB9" i="3"/>
  <c r="S9" i="3"/>
  <c r="L9" i="3"/>
  <c r="I9" i="3"/>
  <c r="F9" i="3"/>
  <c r="AB8" i="3"/>
  <c r="S8" i="3"/>
  <c r="L8" i="3"/>
  <c r="I8" i="3"/>
  <c r="F8" i="3"/>
  <c r="AB7" i="3"/>
  <c r="AB13" i="3" s="1"/>
  <c r="S7" i="3"/>
  <c r="L7" i="3"/>
  <c r="I7" i="3"/>
  <c r="F7" i="3"/>
  <c r="AB6" i="3"/>
  <c r="S6" i="3"/>
  <c r="L6" i="3"/>
  <c r="I6" i="3"/>
  <c r="F6" i="3"/>
  <c r="F13" i="3" s="1"/>
  <c r="R106" i="2"/>
  <c r="AZ105" i="2"/>
  <c r="AZ106" i="2" s="1"/>
  <c r="AY105" i="2"/>
  <c r="AY106" i="2" s="1"/>
  <c r="AX105" i="2"/>
  <c r="AT105" i="2"/>
  <c r="AS105" i="2"/>
  <c r="AR105" i="2"/>
  <c r="AQ105" i="2"/>
  <c r="AP105" i="2"/>
  <c r="AO105" i="2"/>
  <c r="AN105" i="2"/>
  <c r="AM105" i="2"/>
  <c r="AM106" i="2" s="1"/>
  <c r="AL105" i="2"/>
  <c r="AK105" i="2"/>
  <c r="AK106" i="2" s="1"/>
  <c r="AJ105" i="2"/>
  <c r="AJ106" i="2" s="1"/>
  <c r="AI105" i="2"/>
  <c r="AH105" i="2"/>
  <c r="AG105" i="2"/>
  <c r="AF105" i="2"/>
  <c r="AE105" i="2"/>
  <c r="AD105" i="2"/>
  <c r="AB105" i="2"/>
  <c r="AB106" i="2" s="1"/>
  <c r="AA105" i="2"/>
  <c r="AA106" i="2" s="1"/>
  <c r="Z105" i="2"/>
  <c r="Y105" i="2"/>
  <c r="X105" i="2"/>
  <c r="W105" i="2"/>
  <c r="V105" i="2"/>
  <c r="U105" i="2"/>
  <c r="S105" i="2"/>
  <c r="R105" i="2"/>
  <c r="Q105" i="2"/>
  <c r="P105" i="2"/>
  <c r="P106" i="2" s="1"/>
  <c r="O105" i="2"/>
  <c r="N105" i="2"/>
  <c r="N106" i="2" s="1"/>
  <c r="L105" i="2"/>
  <c r="K105" i="2"/>
  <c r="J105" i="2"/>
  <c r="H105" i="2"/>
  <c r="G105" i="2"/>
  <c r="E105" i="2"/>
  <c r="D105" i="2"/>
  <c r="D106" i="2" s="1"/>
  <c r="C105" i="2"/>
  <c r="B105" i="2"/>
  <c r="BH104" i="2"/>
  <c r="BH105" i="2" s="1"/>
  <c r="BG104" i="2"/>
  <c r="BF104" i="2"/>
  <c r="BI104" i="2" s="1"/>
  <c r="BE104" i="2"/>
  <c r="BD104" i="2"/>
  <c r="BB104" i="2"/>
  <c r="BA104" i="2"/>
  <c r="BC104" i="2" s="1"/>
  <c r="AW104" i="2"/>
  <c r="AC104" i="2"/>
  <c r="T104" i="2"/>
  <c r="M104" i="2"/>
  <c r="I104" i="2"/>
  <c r="F104" i="2"/>
  <c r="BI103" i="2"/>
  <c r="BH103" i="2"/>
  <c r="BG103" i="2"/>
  <c r="BE103" i="2"/>
  <c r="BD103" i="2"/>
  <c r="BF103" i="2" s="1"/>
  <c r="BB103" i="2"/>
  <c r="BA103" i="2"/>
  <c r="BC103" i="2" s="1"/>
  <c r="AW103" i="2"/>
  <c r="AC103" i="2"/>
  <c r="AC105" i="2" s="1"/>
  <c r="T103" i="2"/>
  <c r="M103" i="2"/>
  <c r="M105" i="2" s="1"/>
  <c r="I103" i="2"/>
  <c r="F103" i="2"/>
  <c r="BH102" i="2"/>
  <c r="BG102" i="2"/>
  <c r="BG105" i="2" s="1"/>
  <c r="BE102" i="2"/>
  <c r="BE105" i="2" s="1"/>
  <c r="BD102" i="2"/>
  <c r="BD105" i="2" s="1"/>
  <c r="BC102" i="2"/>
  <c r="BC105" i="2" s="1"/>
  <c r="BB102" i="2"/>
  <c r="BB105" i="2" s="1"/>
  <c r="BA102" i="2"/>
  <c r="AW102" i="2"/>
  <c r="AW105" i="2" s="1"/>
  <c r="AC102" i="2"/>
  <c r="T102" i="2"/>
  <c r="M102" i="2"/>
  <c r="I102" i="2"/>
  <c r="I105" i="2" s="1"/>
  <c r="F102" i="2"/>
  <c r="F105" i="2" s="1"/>
  <c r="BE101" i="2"/>
  <c r="BD101" i="2"/>
  <c r="AZ101" i="2"/>
  <c r="AY101" i="2"/>
  <c r="AX101" i="2"/>
  <c r="AW101" i="2"/>
  <c r="AT101" i="2"/>
  <c r="AS101" i="2"/>
  <c r="AR101" i="2"/>
  <c r="AQ101" i="2"/>
  <c r="AP101" i="2"/>
  <c r="AP106" i="2" s="1"/>
  <c r="AO101" i="2"/>
  <c r="AO106" i="2" s="1"/>
  <c r="AN101" i="2"/>
  <c r="AM101" i="2"/>
  <c r="AL101" i="2"/>
  <c r="AK101" i="2"/>
  <c r="AJ101" i="2"/>
  <c r="AI101" i="2"/>
  <c r="AH101" i="2"/>
  <c r="AG101" i="2"/>
  <c r="AF101" i="2"/>
  <c r="AE101" i="2"/>
  <c r="AD101" i="2"/>
  <c r="AD106" i="2" s="1"/>
  <c r="AC101" i="2"/>
  <c r="AB101" i="2"/>
  <c r="AA101" i="2"/>
  <c r="Z101" i="2"/>
  <c r="Y101" i="2"/>
  <c r="X101" i="2"/>
  <c r="W101" i="2"/>
  <c r="V101" i="2"/>
  <c r="U101" i="2"/>
  <c r="S101" i="2"/>
  <c r="R101" i="2"/>
  <c r="Q101" i="2"/>
  <c r="Q106" i="2" s="1"/>
  <c r="P101" i="2"/>
  <c r="O101" i="2"/>
  <c r="N101" i="2"/>
  <c r="L101" i="2"/>
  <c r="K101" i="2"/>
  <c r="J101" i="2"/>
  <c r="H101" i="2"/>
  <c r="G101" i="2"/>
  <c r="E101" i="2"/>
  <c r="D101" i="2"/>
  <c r="C101" i="2"/>
  <c r="B101" i="2"/>
  <c r="BH100" i="2"/>
  <c r="BG100" i="2"/>
  <c r="BE100" i="2"/>
  <c r="BD100" i="2"/>
  <c r="BF100" i="2" s="1"/>
  <c r="BI100" i="2" s="1"/>
  <c r="BB100" i="2"/>
  <c r="BA100" i="2"/>
  <c r="BC100" i="2" s="1"/>
  <c r="AW100" i="2"/>
  <c r="AC100" i="2"/>
  <c r="T100" i="2"/>
  <c r="M100" i="2"/>
  <c r="I100" i="2"/>
  <c r="F100" i="2"/>
  <c r="BH99" i="2"/>
  <c r="BG99" i="2"/>
  <c r="BE99" i="2"/>
  <c r="BD99" i="2"/>
  <c r="BF99" i="2" s="1"/>
  <c r="BI99" i="2" s="1"/>
  <c r="BB99" i="2"/>
  <c r="BA99" i="2"/>
  <c r="BC99" i="2" s="1"/>
  <c r="AW99" i="2"/>
  <c r="AC99" i="2"/>
  <c r="T99" i="2"/>
  <c r="M99" i="2"/>
  <c r="I99" i="2"/>
  <c r="F99" i="2"/>
  <c r="BI98" i="2"/>
  <c r="BH98" i="2"/>
  <c r="BG98" i="2"/>
  <c r="BE98" i="2"/>
  <c r="BD98" i="2"/>
  <c r="BF98" i="2" s="1"/>
  <c r="BB98" i="2"/>
  <c r="BA98" i="2"/>
  <c r="BC98" i="2" s="1"/>
  <c r="AW98" i="2"/>
  <c r="AC98" i="2"/>
  <c r="T98" i="2"/>
  <c r="M98" i="2"/>
  <c r="I98" i="2"/>
  <c r="F98" i="2"/>
  <c r="BH97" i="2"/>
  <c r="BG97" i="2"/>
  <c r="BE97" i="2"/>
  <c r="BD97" i="2"/>
  <c r="BF97" i="2" s="1"/>
  <c r="BI97" i="2" s="1"/>
  <c r="BC97" i="2"/>
  <c r="BB97" i="2"/>
  <c r="BA97" i="2"/>
  <c r="AW97" i="2"/>
  <c r="AC97" i="2"/>
  <c r="T97" i="2"/>
  <c r="M97" i="2"/>
  <c r="I97" i="2"/>
  <c r="F97" i="2"/>
  <c r="BH96" i="2"/>
  <c r="BG96" i="2"/>
  <c r="BE96" i="2"/>
  <c r="BD96" i="2"/>
  <c r="BF96" i="2" s="1"/>
  <c r="BI96" i="2" s="1"/>
  <c r="BB96" i="2"/>
  <c r="BA96" i="2"/>
  <c r="BC96" i="2" s="1"/>
  <c r="AW96" i="2"/>
  <c r="AC96" i="2"/>
  <c r="T96" i="2"/>
  <c r="M96" i="2"/>
  <c r="I96" i="2"/>
  <c r="F96" i="2"/>
  <c r="BH95" i="2"/>
  <c r="BG95" i="2"/>
  <c r="BE95" i="2"/>
  <c r="BD95" i="2"/>
  <c r="BF95" i="2" s="1"/>
  <c r="BI95" i="2" s="1"/>
  <c r="BB95" i="2"/>
  <c r="BA95" i="2"/>
  <c r="BC95" i="2" s="1"/>
  <c r="AW95" i="2"/>
  <c r="AC95" i="2"/>
  <c r="T95" i="2"/>
  <c r="M95" i="2"/>
  <c r="I95" i="2"/>
  <c r="I101" i="2" s="1"/>
  <c r="F95" i="2"/>
  <c r="BI94" i="2"/>
  <c r="BH94" i="2"/>
  <c r="BG94" i="2"/>
  <c r="BE94" i="2"/>
  <c r="BD94" i="2"/>
  <c r="BF94" i="2" s="1"/>
  <c r="BB94" i="2"/>
  <c r="BA94" i="2"/>
  <c r="BC94" i="2" s="1"/>
  <c r="AW94" i="2"/>
  <c r="AC94" i="2"/>
  <c r="T94" i="2"/>
  <c r="M94" i="2"/>
  <c r="I94" i="2"/>
  <c r="F94" i="2"/>
  <c r="BH93" i="2"/>
  <c r="BG93" i="2"/>
  <c r="BE93" i="2"/>
  <c r="BD93" i="2"/>
  <c r="BF93" i="2" s="1"/>
  <c r="BI93" i="2" s="1"/>
  <c r="BB93" i="2"/>
  <c r="BC93" i="2" s="1"/>
  <c r="BA93" i="2"/>
  <c r="AW93" i="2"/>
  <c r="AC93" i="2"/>
  <c r="T93" i="2"/>
  <c r="M93" i="2"/>
  <c r="I93" i="2"/>
  <c r="F93" i="2"/>
  <c r="BH92" i="2"/>
  <c r="BG92" i="2"/>
  <c r="BE92" i="2"/>
  <c r="BD92" i="2"/>
  <c r="BF92" i="2" s="1"/>
  <c r="BI92" i="2" s="1"/>
  <c r="BB92" i="2"/>
  <c r="BA92" i="2"/>
  <c r="BC92" i="2" s="1"/>
  <c r="AW92" i="2"/>
  <c r="AC92" i="2"/>
  <c r="T92" i="2"/>
  <c r="M92" i="2"/>
  <c r="I92" i="2"/>
  <c r="F92" i="2"/>
  <c r="BH91" i="2"/>
  <c r="BH101" i="2" s="1"/>
  <c r="BG91" i="2"/>
  <c r="BE91" i="2"/>
  <c r="BD91" i="2"/>
  <c r="BF91" i="2" s="1"/>
  <c r="BI91" i="2" s="1"/>
  <c r="BB91" i="2"/>
  <c r="BA91" i="2"/>
  <c r="BC91" i="2" s="1"/>
  <c r="AW91" i="2"/>
  <c r="AC91" i="2"/>
  <c r="T91" i="2"/>
  <c r="M91" i="2"/>
  <c r="I91" i="2"/>
  <c r="F91" i="2"/>
  <c r="BH90" i="2"/>
  <c r="BG90" i="2"/>
  <c r="BE90" i="2"/>
  <c r="BD90" i="2"/>
  <c r="BF90" i="2" s="1"/>
  <c r="BI90" i="2" s="1"/>
  <c r="BB90" i="2"/>
  <c r="BA90" i="2"/>
  <c r="BC90" i="2" s="1"/>
  <c r="AW90" i="2"/>
  <c r="AC90" i="2"/>
  <c r="T90" i="2"/>
  <c r="M90" i="2"/>
  <c r="I90" i="2"/>
  <c r="F90" i="2"/>
  <c r="BH89" i="2"/>
  <c r="BG89" i="2"/>
  <c r="BE89" i="2"/>
  <c r="BD89" i="2"/>
  <c r="BF89" i="2" s="1"/>
  <c r="BI89" i="2" s="1"/>
  <c r="BB89" i="2"/>
  <c r="BC89" i="2" s="1"/>
  <c r="BA89" i="2"/>
  <c r="AW89" i="2"/>
  <c r="AC89" i="2"/>
  <c r="T89" i="2"/>
  <c r="M89" i="2"/>
  <c r="I89" i="2"/>
  <c r="F89" i="2"/>
  <c r="BH88" i="2"/>
  <c r="BG88" i="2"/>
  <c r="BE88" i="2"/>
  <c r="BD88" i="2"/>
  <c r="BF88" i="2" s="1"/>
  <c r="BB88" i="2"/>
  <c r="BA88" i="2"/>
  <c r="AW88" i="2"/>
  <c r="AC88" i="2"/>
  <c r="T88" i="2"/>
  <c r="M88" i="2"/>
  <c r="I88" i="2"/>
  <c r="F88" i="2"/>
  <c r="BH87" i="2"/>
  <c r="BG87" i="2"/>
  <c r="AZ87" i="2"/>
  <c r="AY87" i="2"/>
  <c r="AX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L87" i="2"/>
  <c r="K87" i="2"/>
  <c r="J87" i="2"/>
  <c r="H87" i="2"/>
  <c r="G87" i="2"/>
  <c r="E87" i="2"/>
  <c r="D87" i="2"/>
  <c r="C87" i="2"/>
  <c r="B87" i="2"/>
  <c r="BH86" i="2"/>
  <c r="BG86" i="2"/>
  <c r="BE86" i="2"/>
  <c r="BF86" i="2" s="1"/>
  <c r="BI86" i="2" s="1"/>
  <c r="BD86" i="2"/>
  <c r="BB86" i="2"/>
  <c r="BA86" i="2"/>
  <c r="BC86" i="2" s="1"/>
  <c r="AW86" i="2"/>
  <c r="AC86" i="2"/>
  <c r="T86" i="2"/>
  <c r="M86" i="2"/>
  <c r="I86" i="2"/>
  <c r="F86" i="2"/>
  <c r="BH85" i="2"/>
  <c r="BG85" i="2"/>
  <c r="BE85" i="2"/>
  <c r="BD85" i="2"/>
  <c r="BF85" i="2" s="1"/>
  <c r="BI85" i="2" s="1"/>
  <c r="BB85" i="2"/>
  <c r="BC85" i="2" s="1"/>
  <c r="BA85" i="2"/>
  <c r="AW85" i="2"/>
  <c r="AC85" i="2"/>
  <c r="T85" i="2"/>
  <c r="M85" i="2"/>
  <c r="I85" i="2"/>
  <c r="F85" i="2"/>
  <c r="F87" i="2" s="1"/>
  <c r="BH84" i="2"/>
  <c r="BG84" i="2"/>
  <c r="BE84" i="2"/>
  <c r="BF84" i="2" s="1"/>
  <c r="BI84" i="2" s="1"/>
  <c r="BD84" i="2"/>
  <c r="BB84" i="2"/>
  <c r="BA84" i="2"/>
  <c r="AW84" i="2"/>
  <c r="AC84" i="2"/>
  <c r="T84" i="2"/>
  <c r="M84" i="2"/>
  <c r="M87" i="2" s="1"/>
  <c r="I84" i="2"/>
  <c r="I87" i="2" s="1"/>
  <c r="F84" i="2"/>
  <c r="BH83" i="2"/>
  <c r="BG83" i="2"/>
  <c r="BE83" i="2"/>
  <c r="BE87" i="2" s="1"/>
  <c r="BD83" i="2"/>
  <c r="BC83" i="2"/>
  <c r="BB83" i="2"/>
  <c r="BA83" i="2"/>
  <c r="AW83" i="2"/>
  <c r="AW87" i="2" s="1"/>
  <c r="AC83" i="2"/>
  <c r="T83" i="2"/>
  <c r="M83" i="2"/>
  <c r="I83" i="2"/>
  <c r="F83" i="2"/>
  <c r="AZ82" i="2"/>
  <c r="AY82" i="2"/>
  <c r="AX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B82" i="2"/>
  <c r="AA82" i="2"/>
  <c r="Z82" i="2"/>
  <c r="Y82" i="2"/>
  <c r="X82" i="2"/>
  <c r="W82" i="2"/>
  <c r="V82" i="2"/>
  <c r="U82" i="2"/>
  <c r="S82" i="2"/>
  <c r="R82" i="2"/>
  <c r="Q82" i="2"/>
  <c r="P82" i="2"/>
  <c r="O82" i="2"/>
  <c r="O106" i="2" s="1"/>
  <c r="N82" i="2"/>
  <c r="L82" i="2"/>
  <c r="K82" i="2"/>
  <c r="J82" i="2"/>
  <c r="H82" i="2"/>
  <c r="G82" i="2"/>
  <c r="E82" i="2"/>
  <c r="D82" i="2"/>
  <c r="C82" i="2"/>
  <c r="B82" i="2"/>
  <c r="BH81" i="2"/>
  <c r="BG81" i="2"/>
  <c r="BF81" i="2"/>
  <c r="BI81" i="2" s="1"/>
  <c r="BE81" i="2"/>
  <c r="BD81" i="2"/>
  <c r="BB81" i="2"/>
  <c r="BA81" i="2"/>
  <c r="AW81" i="2"/>
  <c r="AC81" i="2"/>
  <c r="T81" i="2"/>
  <c r="M81" i="2"/>
  <c r="I81" i="2"/>
  <c r="F81" i="2"/>
  <c r="BH80" i="2"/>
  <c r="BG80" i="2"/>
  <c r="BE80" i="2"/>
  <c r="BE82" i="2" s="1"/>
  <c r="BD80" i="2"/>
  <c r="BF80" i="2" s="1"/>
  <c r="BI80" i="2" s="1"/>
  <c r="BC80" i="2"/>
  <c r="BB80" i="2"/>
  <c r="BA80" i="2"/>
  <c r="AW80" i="2"/>
  <c r="AC80" i="2"/>
  <c r="T80" i="2"/>
  <c r="M80" i="2"/>
  <c r="I80" i="2"/>
  <c r="F80" i="2"/>
  <c r="BH79" i="2"/>
  <c r="BG79" i="2"/>
  <c r="BG82" i="2" s="1"/>
  <c r="BF79" i="2"/>
  <c r="BI79" i="2" s="1"/>
  <c r="BE79" i="2"/>
  <c r="BD79" i="2"/>
  <c r="BC79" i="2"/>
  <c r="BB79" i="2"/>
  <c r="BA79" i="2"/>
  <c r="AW79" i="2"/>
  <c r="AC79" i="2"/>
  <c r="T79" i="2"/>
  <c r="M79" i="2"/>
  <c r="I79" i="2"/>
  <c r="F79" i="2"/>
  <c r="F82" i="2" s="1"/>
  <c r="BI78" i="2"/>
  <c r="BH78" i="2"/>
  <c r="BG78" i="2"/>
  <c r="BF78" i="2"/>
  <c r="BE78" i="2"/>
  <c r="BD78" i="2"/>
  <c r="BC78" i="2"/>
  <c r="BB78" i="2"/>
  <c r="BA78" i="2"/>
  <c r="AW78" i="2"/>
  <c r="AC78" i="2"/>
  <c r="T78" i="2"/>
  <c r="T82" i="2" s="1"/>
  <c r="M78" i="2"/>
  <c r="I78" i="2"/>
  <c r="F78" i="2"/>
  <c r="BH77" i="2"/>
  <c r="BG77" i="2"/>
  <c r="BE77" i="2"/>
  <c r="BF77" i="2" s="1"/>
  <c r="BI77" i="2" s="1"/>
  <c r="BD77" i="2"/>
  <c r="BB77" i="2"/>
  <c r="BA77" i="2"/>
  <c r="AW77" i="2"/>
  <c r="AC77" i="2"/>
  <c r="AC82" i="2" s="1"/>
  <c r="T77" i="2"/>
  <c r="M77" i="2"/>
  <c r="I77" i="2"/>
  <c r="F77" i="2"/>
  <c r="BH76" i="2"/>
  <c r="BG76" i="2"/>
  <c r="BE76" i="2"/>
  <c r="BD76" i="2"/>
  <c r="BB76" i="2"/>
  <c r="BC76" i="2" s="1"/>
  <c r="BA76" i="2"/>
  <c r="AW76" i="2"/>
  <c r="AC76" i="2"/>
  <c r="T76" i="2"/>
  <c r="M76" i="2"/>
  <c r="I76" i="2"/>
  <c r="F76" i="2"/>
  <c r="AZ75" i="2"/>
  <c r="AY75" i="2"/>
  <c r="AX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L75" i="2"/>
  <c r="K75" i="2"/>
  <c r="J75" i="2"/>
  <c r="H75" i="2"/>
  <c r="G75" i="2"/>
  <c r="E75" i="2"/>
  <c r="D75" i="2"/>
  <c r="C75" i="2"/>
  <c r="B75" i="2"/>
  <c r="BH74" i="2"/>
  <c r="BG74" i="2"/>
  <c r="BE74" i="2"/>
  <c r="BD74" i="2"/>
  <c r="BF74" i="2" s="1"/>
  <c r="BI74" i="2" s="1"/>
  <c r="BC74" i="2"/>
  <c r="BB74" i="2"/>
  <c r="BA74" i="2"/>
  <c r="AW74" i="2"/>
  <c r="AC74" i="2"/>
  <c r="T74" i="2"/>
  <c r="M74" i="2"/>
  <c r="I74" i="2"/>
  <c r="F74" i="2"/>
  <c r="BH73" i="2"/>
  <c r="BG73" i="2"/>
  <c r="BF73" i="2"/>
  <c r="BI73" i="2" s="1"/>
  <c r="BE73" i="2"/>
  <c r="BD73" i="2"/>
  <c r="BB73" i="2"/>
  <c r="BA73" i="2"/>
  <c r="BC73" i="2" s="1"/>
  <c r="AW73" i="2"/>
  <c r="AC73" i="2"/>
  <c r="T73" i="2"/>
  <c r="M73" i="2"/>
  <c r="I73" i="2"/>
  <c r="F73" i="2"/>
  <c r="BH72" i="2"/>
  <c r="BG72" i="2"/>
  <c r="BE72" i="2"/>
  <c r="BD72" i="2"/>
  <c r="BF72" i="2" s="1"/>
  <c r="BI72" i="2" s="1"/>
  <c r="BB72" i="2"/>
  <c r="BA72" i="2"/>
  <c r="BC72" i="2" s="1"/>
  <c r="AW72" i="2"/>
  <c r="AC72" i="2"/>
  <c r="T72" i="2"/>
  <c r="M72" i="2"/>
  <c r="I72" i="2"/>
  <c r="F72" i="2"/>
  <c r="BH71" i="2"/>
  <c r="BG71" i="2"/>
  <c r="BE71" i="2"/>
  <c r="BE75" i="2" s="1"/>
  <c r="BD71" i="2"/>
  <c r="BF71" i="2" s="1"/>
  <c r="BI71" i="2" s="1"/>
  <c r="BC71" i="2"/>
  <c r="BB71" i="2"/>
  <c r="BA71" i="2"/>
  <c r="AW71" i="2"/>
  <c r="AC71" i="2"/>
  <c r="T71" i="2"/>
  <c r="M71" i="2"/>
  <c r="I71" i="2"/>
  <c r="F71" i="2"/>
  <c r="BH70" i="2"/>
  <c r="BH75" i="2" s="1"/>
  <c r="BG70" i="2"/>
  <c r="BG75" i="2" s="1"/>
  <c r="BF70" i="2"/>
  <c r="BI70" i="2" s="1"/>
  <c r="BE70" i="2"/>
  <c r="BD70" i="2"/>
  <c r="BC70" i="2"/>
  <c r="BB70" i="2"/>
  <c r="BA70" i="2"/>
  <c r="AW70" i="2"/>
  <c r="AC70" i="2"/>
  <c r="T70" i="2"/>
  <c r="M70" i="2"/>
  <c r="I70" i="2"/>
  <c r="F70" i="2"/>
  <c r="BI69" i="2"/>
  <c r="BH69" i="2"/>
  <c r="BG69" i="2"/>
  <c r="BF69" i="2"/>
  <c r="BE69" i="2"/>
  <c r="BD69" i="2"/>
  <c r="BB69" i="2"/>
  <c r="BA69" i="2"/>
  <c r="BC69" i="2" s="1"/>
  <c r="AW69" i="2"/>
  <c r="AC69" i="2"/>
  <c r="T69" i="2"/>
  <c r="M69" i="2"/>
  <c r="I69" i="2"/>
  <c r="I75" i="2" s="1"/>
  <c r="F69" i="2"/>
  <c r="BH68" i="2"/>
  <c r="BG68" i="2"/>
  <c r="BE68" i="2"/>
  <c r="BD68" i="2"/>
  <c r="BF68" i="2" s="1"/>
  <c r="BI68" i="2" s="1"/>
  <c r="BB68" i="2"/>
  <c r="BA68" i="2"/>
  <c r="BC68" i="2" s="1"/>
  <c r="AW68" i="2"/>
  <c r="AC68" i="2"/>
  <c r="AC75" i="2" s="1"/>
  <c r="T68" i="2"/>
  <c r="M68" i="2"/>
  <c r="I68" i="2"/>
  <c r="F68" i="2"/>
  <c r="BH67" i="2"/>
  <c r="BG67" i="2"/>
  <c r="BF67" i="2"/>
  <c r="BI67" i="2" s="1"/>
  <c r="BE67" i="2"/>
  <c r="BD67" i="2"/>
  <c r="BB67" i="2"/>
  <c r="BA67" i="2"/>
  <c r="BC67" i="2" s="1"/>
  <c r="AW67" i="2"/>
  <c r="AC67" i="2"/>
  <c r="T67" i="2"/>
  <c r="M67" i="2"/>
  <c r="I67" i="2"/>
  <c r="F67" i="2"/>
  <c r="BH66" i="2"/>
  <c r="BG66" i="2"/>
  <c r="BE66" i="2"/>
  <c r="BD66" i="2"/>
  <c r="BC66" i="2"/>
  <c r="BB66" i="2"/>
  <c r="BA66" i="2"/>
  <c r="AW66" i="2"/>
  <c r="AC66" i="2"/>
  <c r="T66" i="2"/>
  <c r="M66" i="2"/>
  <c r="M75" i="2" s="1"/>
  <c r="I66" i="2"/>
  <c r="F66" i="2"/>
  <c r="AZ65" i="2"/>
  <c r="AY65" i="2"/>
  <c r="AX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B65" i="2"/>
  <c r="AA65" i="2"/>
  <c r="Z65" i="2"/>
  <c r="Y65" i="2"/>
  <c r="X65" i="2"/>
  <c r="W65" i="2"/>
  <c r="V65" i="2"/>
  <c r="U65" i="2"/>
  <c r="S65" i="2"/>
  <c r="R65" i="2"/>
  <c r="Q65" i="2"/>
  <c r="P65" i="2"/>
  <c r="O65" i="2"/>
  <c r="N65" i="2"/>
  <c r="L65" i="2"/>
  <c r="K65" i="2"/>
  <c r="J65" i="2"/>
  <c r="I65" i="2"/>
  <c r="H65" i="2"/>
  <c r="G65" i="2"/>
  <c r="E65" i="2"/>
  <c r="D65" i="2"/>
  <c r="C65" i="2"/>
  <c r="C106" i="2" s="1"/>
  <c r="B65" i="2"/>
  <c r="BH64" i="2"/>
  <c r="BG64" i="2"/>
  <c r="BE64" i="2"/>
  <c r="BD64" i="2"/>
  <c r="BF64" i="2" s="1"/>
  <c r="BI64" i="2" s="1"/>
  <c r="BB64" i="2"/>
  <c r="BC64" i="2" s="1"/>
  <c r="BA64" i="2"/>
  <c r="AW64" i="2"/>
  <c r="AC64" i="2"/>
  <c r="T64" i="2"/>
  <c r="M64" i="2"/>
  <c r="I64" i="2"/>
  <c r="F64" i="2"/>
  <c r="BH63" i="2"/>
  <c r="BG63" i="2"/>
  <c r="BE63" i="2"/>
  <c r="BF63" i="2" s="1"/>
  <c r="BI63" i="2" s="1"/>
  <c r="BD63" i="2"/>
  <c r="BB63" i="2"/>
  <c r="BA63" i="2"/>
  <c r="BC63" i="2" s="1"/>
  <c r="AW63" i="2"/>
  <c r="AC63" i="2"/>
  <c r="T63" i="2"/>
  <c r="M63" i="2"/>
  <c r="I63" i="2"/>
  <c r="F63" i="2"/>
  <c r="BH62" i="2"/>
  <c r="BG62" i="2"/>
  <c r="BE62" i="2"/>
  <c r="BD62" i="2"/>
  <c r="BB62" i="2"/>
  <c r="BA62" i="2"/>
  <c r="BC62" i="2" s="1"/>
  <c r="AW62" i="2"/>
  <c r="AC62" i="2"/>
  <c r="T62" i="2"/>
  <c r="M62" i="2"/>
  <c r="I62" i="2"/>
  <c r="F62" i="2"/>
  <c r="BH61" i="2"/>
  <c r="BG61" i="2"/>
  <c r="BE61" i="2"/>
  <c r="BD61" i="2"/>
  <c r="BF61" i="2" s="1"/>
  <c r="BI61" i="2" s="1"/>
  <c r="BB61" i="2"/>
  <c r="BA61" i="2"/>
  <c r="BC61" i="2" s="1"/>
  <c r="AW61" i="2"/>
  <c r="AC61" i="2"/>
  <c r="T61" i="2"/>
  <c r="M61" i="2"/>
  <c r="I61" i="2"/>
  <c r="F61" i="2"/>
  <c r="BH60" i="2"/>
  <c r="BG60" i="2"/>
  <c r="BE60" i="2"/>
  <c r="BD60" i="2"/>
  <c r="BF60" i="2" s="1"/>
  <c r="BI60" i="2" s="1"/>
  <c r="BB60" i="2"/>
  <c r="BC60" i="2" s="1"/>
  <c r="BA60" i="2"/>
  <c r="AW60" i="2"/>
  <c r="AC60" i="2"/>
  <c r="T60" i="2"/>
  <c r="M60" i="2"/>
  <c r="I60" i="2"/>
  <c r="F60" i="2"/>
  <c r="BH59" i="2"/>
  <c r="BG59" i="2"/>
  <c r="BE59" i="2"/>
  <c r="BF59" i="2" s="1"/>
  <c r="BI59" i="2" s="1"/>
  <c r="BD59" i="2"/>
  <c r="BB59" i="2"/>
  <c r="BA59" i="2"/>
  <c r="AW59" i="2"/>
  <c r="AC59" i="2"/>
  <c r="T59" i="2"/>
  <c r="M59" i="2"/>
  <c r="I59" i="2"/>
  <c r="F59" i="2"/>
  <c r="BH58" i="2"/>
  <c r="BG58" i="2"/>
  <c r="BE58" i="2"/>
  <c r="BD58" i="2"/>
  <c r="BC58" i="2"/>
  <c r="BB58" i="2"/>
  <c r="BA58" i="2"/>
  <c r="AW58" i="2"/>
  <c r="AC58" i="2"/>
  <c r="T58" i="2"/>
  <c r="M58" i="2"/>
  <c r="I58" i="2"/>
  <c r="F58" i="2"/>
  <c r="BH57" i="2"/>
  <c r="BH65" i="2" s="1"/>
  <c r="BG57" i="2"/>
  <c r="BG65" i="2" s="1"/>
  <c r="BE57" i="2"/>
  <c r="BF57" i="2" s="1"/>
  <c r="BI57" i="2" s="1"/>
  <c r="BD57" i="2"/>
  <c r="BB57" i="2"/>
  <c r="BA57" i="2"/>
  <c r="BC57" i="2" s="1"/>
  <c r="AW57" i="2"/>
  <c r="AC57" i="2"/>
  <c r="T57" i="2"/>
  <c r="M57" i="2"/>
  <c r="I57" i="2"/>
  <c r="F57" i="2"/>
  <c r="BH56" i="2"/>
  <c r="BG56" i="2"/>
  <c r="BE56" i="2"/>
  <c r="BD56" i="2"/>
  <c r="BB56" i="2"/>
  <c r="BC56" i="2" s="1"/>
  <c r="BA56" i="2"/>
  <c r="AW56" i="2"/>
  <c r="AC56" i="2"/>
  <c r="T56" i="2"/>
  <c r="M56" i="2"/>
  <c r="I56" i="2"/>
  <c r="F56" i="2"/>
  <c r="BH55" i="2"/>
  <c r="BG55" i="2"/>
  <c r="BE55" i="2"/>
  <c r="BE65" i="2" s="1"/>
  <c r="BD55" i="2"/>
  <c r="BB55" i="2"/>
  <c r="BA55" i="2"/>
  <c r="BC55" i="2" s="1"/>
  <c r="AW55" i="2"/>
  <c r="AW65" i="2" s="1"/>
  <c r="AC55" i="2"/>
  <c r="T55" i="2"/>
  <c r="M55" i="2"/>
  <c r="I55" i="2"/>
  <c r="F55" i="2"/>
  <c r="AZ54" i="2"/>
  <c r="AY54" i="2"/>
  <c r="AX54" i="2"/>
  <c r="AT54" i="2"/>
  <c r="AS54" i="2"/>
  <c r="AR54" i="2"/>
  <c r="AQ54" i="2"/>
  <c r="AP54" i="2"/>
  <c r="AO54" i="2"/>
  <c r="AN54" i="2"/>
  <c r="AN106" i="2" s="1"/>
  <c r="AM54" i="2"/>
  <c r="AL54" i="2"/>
  <c r="AK54" i="2"/>
  <c r="AJ54" i="2"/>
  <c r="AI54" i="2"/>
  <c r="AH54" i="2"/>
  <c r="AG54" i="2"/>
  <c r="AF54" i="2"/>
  <c r="AE54" i="2"/>
  <c r="AD54" i="2"/>
  <c r="AB54" i="2"/>
  <c r="AA54" i="2"/>
  <c r="Z54" i="2"/>
  <c r="Y54" i="2"/>
  <c r="X54" i="2"/>
  <c r="X106" i="2" s="1"/>
  <c r="W54" i="2"/>
  <c r="V54" i="2"/>
  <c r="U54" i="2"/>
  <c r="S54" i="2"/>
  <c r="R54" i="2"/>
  <c r="Q54" i="2"/>
  <c r="P54" i="2"/>
  <c r="O54" i="2"/>
  <c r="N54" i="2"/>
  <c r="L54" i="2"/>
  <c r="K54" i="2"/>
  <c r="J54" i="2"/>
  <c r="H54" i="2"/>
  <c r="G54" i="2"/>
  <c r="E54" i="2"/>
  <c r="D54" i="2"/>
  <c r="C54" i="2"/>
  <c r="B54" i="2"/>
  <c r="B106" i="2" s="1"/>
  <c r="BI53" i="2"/>
  <c r="BH53" i="2"/>
  <c r="BG53" i="2"/>
  <c r="BF53" i="2"/>
  <c r="BE53" i="2"/>
  <c r="BD53" i="2"/>
  <c r="BB53" i="2"/>
  <c r="BC53" i="2" s="1"/>
  <c r="BA53" i="2"/>
  <c r="AW53" i="2"/>
  <c r="AC53" i="2"/>
  <c r="T53" i="2"/>
  <c r="M53" i="2"/>
  <c r="I53" i="2"/>
  <c r="F53" i="2"/>
  <c r="BH52" i="2"/>
  <c r="BG52" i="2"/>
  <c r="BF52" i="2"/>
  <c r="BI52" i="2" s="1"/>
  <c r="BE52" i="2"/>
  <c r="BD52" i="2"/>
  <c r="BB52" i="2"/>
  <c r="BA52" i="2"/>
  <c r="BC52" i="2" s="1"/>
  <c r="AW52" i="2"/>
  <c r="AC52" i="2"/>
  <c r="T52" i="2"/>
  <c r="M52" i="2"/>
  <c r="I52" i="2"/>
  <c r="F52" i="2"/>
  <c r="BH51" i="2"/>
  <c r="BG51" i="2"/>
  <c r="BE51" i="2"/>
  <c r="BD51" i="2"/>
  <c r="BF51" i="2" s="1"/>
  <c r="BI51" i="2" s="1"/>
  <c r="BC51" i="2"/>
  <c r="BC54" i="2" s="1"/>
  <c r="BB51" i="2"/>
  <c r="BA51" i="2"/>
  <c r="AW51" i="2"/>
  <c r="AC51" i="2"/>
  <c r="T51" i="2"/>
  <c r="M51" i="2"/>
  <c r="I51" i="2"/>
  <c r="F51" i="2"/>
  <c r="F54" i="2" s="1"/>
  <c r="BH50" i="2"/>
  <c r="BG50" i="2"/>
  <c r="BF50" i="2"/>
  <c r="BI50" i="2" s="1"/>
  <c r="BE50" i="2"/>
  <c r="BD50" i="2"/>
  <c r="BC50" i="2"/>
  <c r="BB50" i="2"/>
  <c r="BA50" i="2"/>
  <c r="AW50" i="2"/>
  <c r="AC50" i="2"/>
  <c r="T50" i="2"/>
  <c r="M50" i="2"/>
  <c r="I50" i="2"/>
  <c r="F50" i="2"/>
  <c r="BI49" i="2"/>
  <c r="BH49" i="2"/>
  <c r="BG49" i="2"/>
  <c r="BF49" i="2"/>
  <c r="BE49" i="2"/>
  <c r="BD49" i="2"/>
  <c r="BC49" i="2"/>
  <c r="BB49" i="2"/>
  <c r="BA49" i="2"/>
  <c r="AW49" i="2"/>
  <c r="AC49" i="2"/>
  <c r="T49" i="2"/>
  <c r="M49" i="2"/>
  <c r="M54" i="2" s="1"/>
  <c r="I49" i="2"/>
  <c r="F49" i="2"/>
  <c r="BH48" i="2"/>
  <c r="BG48" i="2"/>
  <c r="BG54" i="2" s="1"/>
  <c r="BE48" i="2"/>
  <c r="BE54" i="2" s="1"/>
  <c r="BD48" i="2"/>
  <c r="BC48" i="2"/>
  <c r="BB48" i="2"/>
  <c r="BB54" i="2" s="1"/>
  <c r="BA48" i="2"/>
  <c r="BA54" i="2" s="1"/>
  <c r="AW48" i="2"/>
  <c r="AC48" i="2"/>
  <c r="AC54" i="2" s="1"/>
  <c r="T48" i="2"/>
  <c r="M48" i="2"/>
  <c r="I48" i="2"/>
  <c r="I54" i="2" s="1"/>
  <c r="F48" i="2"/>
  <c r="AZ47" i="2"/>
  <c r="AY47" i="2"/>
  <c r="AX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B47" i="2"/>
  <c r="AA47" i="2"/>
  <c r="Z47" i="2"/>
  <c r="Y47" i="2"/>
  <c r="X47" i="2"/>
  <c r="W47" i="2"/>
  <c r="V47" i="2"/>
  <c r="U47" i="2"/>
  <c r="S47" i="2"/>
  <c r="R47" i="2"/>
  <c r="Q47" i="2"/>
  <c r="P47" i="2"/>
  <c r="O47" i="2"/>
  <c r="N47" i="2"/>
  <c r="L47" i="2"/>
  <c r="K47" i="2"/>
  <c r="J47" i="2"/>
  <c r="H47" i="2"/>
  <c r="G47" i="2"/>
  <c r="E47" i="2"/>
  <c r="D47" i="2"/>
  <c r="C47" i="2"/>
  <c r="B47" i="2"/>
  <c r="BH46" i="2"/>
  <c r="BG46" i="2"/>
  <c r="BE46" i="2"/>
  <c r="BD46" i="2"/>
  <c r="BC46" i="2"/>
  <c r="BB46" i="2"/>
  <c r="BA46" i="2"/>
  <c r="AW46" i="2"/>
  <c r="AC46" i="2"/>
  <c r="T46" i="2"/>
  <c r="M46" i="2"/>
  <c r="I46" i="2"/>
  <c r="F46" i="2"/>
  <c r="BH45" i="2"/>
  <c r="BG45" i="2"/>
  <c r="BF45" i="2"/>
  <c r="BI45" i="2" s="1"/>
  <c r="BE45" i="2"/>
  <c r="BD45" i="2"/>
  <c r="BB45" i="2"/>
  <c r="BA45" i="2"/>
  <c r="BC45" i="2" s="1"/>
  <c r="AW45" i="2"/>
  <c r="AC45" i="2"/>
  <c r="T45" i="2"/>
  <c r="M45" i="2"/>
  <c r="I45" i="2"/>
  <c r="F45" i="2"/>
  <c r="BH44" i="2"/>
  <c r="BG44" i="2"/>
  <c r="BE44" i="2"/>
  <c r="BD44" i="2"/>
  <c r="BF44" i="2" s="1"/>
  <c r="BI44" i="2" s="1"/>
  <c r="BB44" i="2"/>
  <c r="BA44" i="2"/>
  <c r="BC44" i="2" s="1"/>
  <c r="AW44" i="2"/>
  <c r="AC44" i="2"/>
  <c r="T44" i="2"/>
  <c r="M44" i="2"/>
  <c r="I44" i="2"/>
  <c r="F44" i="2"/>
  <c r="BH43" i="2"/>
  <c r="BG43" i="2"/>
  <c r="BE43" i="2"/>
  <c r="BD43" i="2"/>
  <c r="BF43" i="2" s="1"/>
  <c r="BI43" i="2" s="1"/>
  <c r="BB43" i="2"/>
  <c r="BA43" i="2"/>
  <c r="BC43" i="2" s="1"/>
  <c r="AW43" i="2"/>
  <c r="AC43" i="2"/>
  <c r="T43" i="2"/>
  <c r="M43" i="2"/>
  <c r="I43" i="2"/>
  <c r="F43" i="2"/>
  <c r="BH42" i="2"/>
  <c r="BG42" i="2"/>
  <c r="BF42" i="2"/>
  <c r="BI42" i="2" s="1"/>
  <c r="BE42" i="2"/>
  <c r="BD42" i="2"/>
  <c r="BB42" i="2"/>
  <c r="BA42" i="2"/>
  <c r="BC42" i="2" s="1"/>
  <c r="AW42" i="2"/>
  <c r="AC42" i="2"/>
  <c r="T42" i="2"/>
  <c r="M42" i="2"/>
  <c r="I42" i="2"/>
  <c r="F42" i="2"/>
  <c r="BH41" i="2"/>
  <c r="BG41" i="2"/>
  <c r="BE41" i="2"/>
  <c r="BD41" i="2"/>
  <c r="BF41" i="2" s="1"/>
  <c r="BI41" i="2" s="1"/>
  <c r="BC41" i="2"/>
  <c r="BB41" i="2"/>
  <c r="BA41" i="2"/>
  <c r="AW41" i="2"/>
  <c r="AC41" i="2"/>
  <c r="T41" i="2"/>
  <c r="M41" i="2"/>
  <c r="I41" i="2"/>
  <c r="F41" i="2"/>
  <c r="BH40" i="2"/>
  <c r="BG40" i="2"/>
  <c r="BF40" i="2"/>
  <c r="BI40" i="2" s="1"/>
  <c r="BE40" i="2"/>
  <c r="BD40" i="2"/>
  <c r="BB40" i="2"/>
  <c r="BA40" i="2"/>
  <c r="BC40" i="2" s="1"/>
  <c r="AW40" i="2"/>
  <c r="AC40" i="2"/>
  <c r="T40" i="2"/>
  <c r="M40" i="2"/>
  <c r="I40" i="2"/>
  <c r="F40" i="2"/>
  <c r="BI39" i="2"/>
  <c r="BH39" i="2"/>
  <c r="BG39" i="2"/>
  <c r="BE39" i="2"/>
  <c r="BD39" i="2"/>
  <c r="BF39" i="2" s="1"/>
  <c r="BB39" i="2"/>
  <c r="BA39" i="2"/>
  <c r="BC39" i="2" s="1"/>
  <c r="AW39" i="2"/>
  <c r="AC39" i="2"/>
  <c r="T39" i="2"/>
  <c r="M39" i="2"/>
  <c r="I39" i="2"/>
  <c r="F39" i="2"/>
  <c r="BH38" i="2"/>
  <c r="BG38" i="2"/>
  <c r="BE38" i="2"/>
  <c r="BD38" i="2"/>
  <c r="BF38" i="2" s="1"/>
  <c r="BI38" i="2" s="1"/>
  <c r="BC38" i="2"/>
  <c r="BB38" i="2"/>
  <c r="BA38" i="2"/>
  <c r="AW38" i="2"/>
  <c r="AC38" i="2"/>
  <c r="T38" i="2"/>
  <c r="M38" i="2"/>
  <c r="I38" i="2"/>
  <c r="F38" i="2"/>
  <c r="BH37" i="2"/>
  <c r="BG37" i="2"/>
  <c r="BF37" i="2"/>
  <c r="BI37" i="2" s="1"/>
  <c r="BE37" i="2"/>
  <c r="BD37" i="2"/>
  <c r="BB37" i="2"/>
  <c r="BA37" i="2"/>
  <c r="BC37" i="2" s="1"/>
  <c r="AW37" i="2"/>
  <c r="AC37" i="2"/>
  <c r="T37" i="2"/>
  <c r="M37" i="2"/>
  <c r="I37" i="2"/>
  <c r="F37" i="2"/>
  <c r="BH36" i="2"/>
  <c r="BG36" i="2"/>
  <c r="BE36" i="2"/>
  <c r="BD36" i="2"/>
  <c r="BF36" i="2" s="1"/>
  <c r="BI36" i="2" s="1"/>
  <c r="BB36" i="2"/>
  <c r="BA36" i="2"/>
  <c r="BC36" i="2" s="1"/>
  <c r="AW36" i="2"/>
  <c r="AC36" i="2"/>
  <c r="T36" i="2"/>
  <c r="M36" i="2"/>
  <c r="I36" i="2"/>
  <c r="F36" i="2"/>
  <c r="BH35" i="2"/>
  <c r="BG35" i="2"/>
  <c r="BE35" i="2"/>
  <c r="BD35" i="2"/>
  <c r="BF35" i="2" s="1"/>
  <c r="BI35" i="2" s="1"/>
  <c r="BB35" i="2"/>
  <c r="BC35" i="2" s="1"/>
  <c r="BA35" i="2"/>
  <c r="AW35" i="2"/>
  <c r="AC35" i="2"/>
  <c r="T35" i="2"/>
  <c r="M35" i="2"/>
  <c r="I35" i="2"/>
  <c r="F35" i="2"/>
  <c r="BH34" i="2"/>
  <c r="BG34" i="2"/>
  <c r="BF34" i="2"/>
  <c r="BI34" i="2" s="1"/>
  <c r="BE34" i="2"/>
  <c r="BD34" i="2"/>
  <c r="BB34" i="2"/>
  <c r="BA34" i="2"/>
  <c r="BC34" i="2" s="1"/>
  <c r="AW34" i="2"/>
  <c r="AC34" i="2"/>
  <c r="T34" i="2"/>
  <c r="M34" i="2"/>
  <c r="I34" i="2"/>
  <c r="F34" i="2"/>
  <c r="BH33" i="2"/>
  <c r="BG33" i="2"/>
  <c r="BE33" i="2"/>
  <c r="BD33" i="2"/>
  <c r="BF33" i="2" s="1"/>
  <c r="BI33" i="2" s="1"/>
  <c r="BC33" i="2"/>
  <c r="BB33" i="2"/>
  <c r="BA33" i="2"/>
  <c r="AW33" i="2"/>
  <c r="AC33" i="2"/>
  <c r="T33" i="2"/>
  <c r="M33" i="2"/>
  <c r="I33" i="2"/>
  <c r="F33" i="2"/>
  <c r="BH32" i="2"/>
  <c r="BG32" i="2"/>
  <c r="BF32" i="2"/>
  <c r="BI32" i="2" s="1"/>
  <c r="BE32" i="2"/>
  <c r="BD32" i="2"/>
  <c r="BB32" i="2"/>
  <c r="BA32" i="2"/>
  <c r="BC32" i="2" s="1"/>
  <c r="AW32" i="2"/>
  <c r="AC32" i="2"/>
  <c r="T32" i="2"/>
  <c r="M32" i="2"/>
  <c r="I32" i="2"/>
  <c r="F32" i="2"/>
  <c r="BH31" i="2"/>
  <c r="BG31" i="2"/>
  <c r="BE31" i="2"/>
  <c r="BD31" i="2"/>
  <c r="BF31" i="2" s="1"/>
  <c r="BI31" i="2" s="1"/>
  <c r="BB31" i="2"/>
  <c r="BC31" i="2" s="1"/>
  <c r="BA31" i="2"/>
  <c r="AW31" i="2"/>
  <c r="AC31" i="2"/>
  <c r="T31" i="2"/>
  <c r="M31" i="2"/>
  <c r="I31" i="2"/>
  <c r="F31" i="2"/>
  <c r="BH30" i="2"/>
  <c r="BG30" i="2"/>
  <c r="BE30" i="2"/>
  <c r="BD30" i="2"/>
  <c r="BF30" i="2" s="1"/>
  <c r="BI30" i="2" s="1"/>
  <c r="BC30" i="2"/>
  <c r="BB30" i="2"/>
  <c r="BA30" i="2"/>
  <c r="AW30" i="2"/>
  <c r="AC30" i="2"/>
  <c r="T30" i="2"/>
  <c r="M30" i="2"/>
  <c r="I30" i="2"/>
  <c r="F30" i="2"/>
  <c r="BI29" i="2"/>
  <c r="BH29" i="2"/>
  <c r="BG29" i="2"/>
  <c r="BF29" i="2"/>
  <c r="BE29" i="2"/>
  <c r="BD29" i="2"/>
  <c r="BB29" i="2"/>
  <c r="BA29" i="2"/>
  <c r="BC29" i="2" s="1"/>
  <c r="AW29" i="2"/>
  <c r="AC29" i="2"/>
  <c r="T29" i="2"/>
  <c r="M29" i="2"/>
  <c r="I29" i="2"/>
  <c r="F29" i="2"/>
  <c r="BI28" i="2"/>
  <c r="BH28" i="2"/>
  <c r="BG28" i="2"/>
  <c r="BE28" i="2"/>
  <c r="BD28" i="2"/>
  <c r="BF28" i="2" s="1"/>
  <c r="BB28" i="2"/>
  <c r="BA28" i="2"/>
  <c r="BC28" i="2" s="1"/>
  <c r="AW28" i="2"/>
  <c r="AC28" i="2"/>
  <c r="T28" i="2"/>
  <c r="M28" i="2"/>
  <c r="I28" i="2"/>
  <c r="F28" i="2"/>
  <c r="BH27" i="2"/>
  <c r="BG27" i="2"/>
  <c r="BE27" i="2"/>
  <c r="BD27" i="2"/>
  <c r="BF27" i="2" s="1"/>
  <c r="BI27" i="2" s="1"/>
  <c r="BB27" i="2"/>
  <c r="BA27" i="2"/>
  <c r="BC27" i="2" s="1"/>
  <c r="AW27" i="2"/>
  <c r="AC27" i="2"/>
  <c r="T27" i="2"/>
  <c r="M27" i="2"/>
  <c r="I27" i="2"/>
  <c r="F27" i="2"/>
  <c r="BH26" i="2"/>
  <c r="BG26" i="2"/>
  <c r="BF26" i="2"/>
  <c r="BI26" i="2" s="1"/>
  <c r="BE26" i="2"/>
  <c r="BD26" i="2"/>
  <c r="BB26" i="2"/>
  <c r="BB47" i="2" s="1"/>
  <c r="BA26" i="2"/>
  <c r="BC26" i="2" s="1"/>
  <c r="AW26" i="2"/>
  <c r="AW47" i="2" s="1"/>
  <c r="AC26" i="2"/>
  <c r="T26" i="2"/>
  <c r="M26" i="2"/>
  <c r="I26" i="2"/>
  <c r="F26" i="2"/>
  <c r="BH25" i="2"/>
  <c r="BG25" i="2"/>
  <c r="BE25" i="2"/>
  <c r="BD25" i="2"/>
  <c r="BF25" i="2" s="1"/>
  <c r="BI25" i="2" s="1"/>
  <c r="BC25" i="2"/>
  <c r="BB25" i="2"/>
  <c r="BA25" i="2"/>
  <c r="AW25" i="2"/>
  <c r="AC25" i="2"/>
  <c r="T25" i="2"/>
  <c r="M25" i="2"/>
  <c r="I25" i="2"/>
  <c r="F25" i="2"/>
  <c r="BH24" i="2"/>
  <c r="BH47" i="2" s="1"/>
  <c r="BG24" i="2"/>
  <c r="BF24" i="2"/>
  <c r="BI24" i="2" s="1"/>
  <c r="BE24" i="2"/>
  <c r="BD24" i="2"/>
  <c r="BB24" i="2"/>
  <c r="BA24" i="2"/>
  <c r="AW24" i="2"/>
  <c r="AC24" i="2"/>
  <c r="T24" i="2"/>
  <c r="M24" i="2"/>
  <c r="I24" i="2"/>
  <c r="I47" i="2" s="1"/>
  <c r="F24" i="2"/>
  <c r="BG23" i="2"/>
  <c r="AZ23" i="2"/>
  <c r="AY23" i="2"/>
  <c r="AX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B23" i="2"/>
  <c r="AA23" i="2"/>
  <c r="Z23" i="2"/>
  <c r="Y23" i="2"/>
  <c r="Y106" i="2" s="1"/>
  <c r="X23" i="2"/>
  <c r="W23" i="2"/>
  <c r="V23" i="2"/>
  <c r="U23" i="2"/>
  <c r="S23" i="2"/>
  <c r="R23" i="2"/>
  <c r="Q23" i="2"/>
  <c r="P23" i="2"/>
  <c r="O23" i="2"/>
  <c r="N23" i="2"/>
  <c r="L23" i="2"/>
  <c r="L106" i="2" s="1"/>
  <c r="K23" i="2"/>
  <c r="J23" i="2"/>
  <c r="H23" i="2"/>
  <c r="G23" i="2"/>
  <c r="E23" i="2"/>
  <c r="D23" i="2"/>
  <c r="C23" i="2"/>
  <c r="B23" i="2"/>
  <c r="BI22" i="2"/>
  <c r="BH22" i="2"/>
  <c r="BG22" i="2"/>
  <c r="BE22" i="2"/>
  <c r="BF22" i="2" s="1"/>
  <c r="BD22" i="2"/>
  <c r="BB22" i="2"/>
  <c r="BA22" i="2"/>
  <c r="AW22" i="2"/>
  <c r="AC22" i="2"/>
  <c r="T22" i="2"/>
  <c r="M22" i="2"/>
  <c r="I22" i="2"/>
  <c r="F22" i="2"/>
  <c r="BH21" i="2"/>
  <c r="BG21" i="2"/>
  <c r="BE21" i="2"/>
  <c r="BD21" i="2"/>
  <c r="BF21" i="2" s="1"/>
  <c r="BI21" i="2" s="1"/>
  <c r="BC21" i="2"/>
  <c r="BB21" i="2"/>
  <c r="BA21" i="2"/>
  <c r="AW21" i="2"/>
  <c r="AC21" i="2"/>
  <c r="T21" i="2"/>
  <c r="M21" i="2"/>
  <c r="I21" i="2"/>
  <c r="F21" i="2"/>
  <c r="BH20" i="2"/>
  <c r="BG20" i="2"/>
  <c r="BE20" i="2"/>
  <c r="BF20" i="2" s="1"/>
  <c r="BI20" i="2" s="1"/>
  <c r="BD20" i="2"/>
  <c r="BC20" i="2"/>
  <c r="BB20" i="2"/>
  <c r="BA20" i="2"/>
  <c r="AW20" i="2"/>
  <c r="AC20" i="2"/>
  <c r="T20" i="2"/>
  <c r="M20" i="2"/>
  <c r="I20" i="2"/>
  <c r="F20" i="2"/>
  <c r="BI19" i="2"/>
  <c r="BH19" i="2"/>
  <c r="BG19" i="2"/>
  <c r="BF19" i="2"/>
  <c r="BE19" i="2"/>
  <c r="BD19" i="2"/>
  <c r="BB19" i="2"/>
  <c r="BC19" i="2" s="1"/>
  <c r="BA19" i="2"/>
  <c r="AW19" i="2"/>
  <c r="AC19" i="2"/>
  <c r="T19" i="2"/>
  <c r="M19" i="2"/>
  <c r="I19" i="2"/>
  <c r="F19" i="2"/>
  <c r="BI18" i="2"/>
  <c r="BH18" i="2"/>
  <c r="BG18" i="2"/>
  <c r="BE18" i="2"/>
  <c r="BF18" i="2" s="1"/>
  <c r="BD18" i="2"/>
  <c r="BB18" i="2"/>
  <c r="BA18" i="2"/>
  <c r="BC18" i="2" s="1"/>
  <c r="AW18" i="2"/>
  <c r="AC18" i="2"/>
  <c r="T18" i="2"/>
  <c r="M18" i="2"/>
  <c r="I18" i="2"/>
  <c r="F18" i="2"/>
  <c r="F23" i="2" s="1"/>
  <c r="BH17" i="2"/>
  <c r="BG17" i="2"/>
  <c r="BE17" i="2"/>
  <c r="BD17" i="2"/>
  <c r="BB17" i="2"/>
  <c r="BA17" i="2"/>
  <c r="BC17" i="2" s="1"/>
  <c r="AW17" i="2"/>
  <c r="AC17" i="2"/>
  <c r="T17" i="2"/>
  <c r="M17" i="2"/>
  <c r="I17" i="2"/>
  <c r="I23" i="2" s="1"/>
  <c r="F17" i="2"/>
  <c r="BH16" i="2"/>
  <c r="BG16" i="2"/>
  <c r="BE16" i="2"/>
  <c r="BD16" i="2"/>
  <c r="BF16" i="2" s="1"/>
  <c r="BI16" i="2" s="1"/>
  <c r="BC16" i="2"/>
  <c r="BB16" i="2"/>
  <c r="BA16" i="2"/>
  <c r="AW16" i="2"/>
  <c r="AC16" i="2"/>
  <c r="T16" i="2"/>
  <c r="M16" i="2"/>
  <c r="I16" i="2"/>
  <c r="F16" i="2"/>
  <c r="BH15" i="2"/>
  <c r="BG15" i="2"/>
  <c r="BF15" i="2"/>
  <c r="BI15" i="2" s="1"/>
  <c r="BE15" i="2"/>
  <c r="BD15" i="2"/>
  <c r="BB15" i="2"/>
  <c r="BC15" i="2" s="1"/>
  <c r="BA15" i="2"/>
  <c r="AW15" i="2"/>
  <c r="AC15" i="2"/>
  <c r="AC23" i="2" s="1"/>
  <c r="T15" i="2"/>
  <c r="M15" i="2"/>
  <c r="I15" i="2"/>
  <c r="F15" i="2"/>
  <c r="BH14" i="2"/>
  <c r="BG14" i="2"/>
  <c r="BE14" i="2"/>
  <c r="BD14" i="2"/>
  <c r="BB14" i="2"/>
  <c r="BA14" i="2"/>
  <c r="AW14" i="2"/>
  <c r="AW23" i="2" s="1"/>
  <c r="AC14" i="2"/>
  <c r="T14" i="2"/>
  <c r="M14" i="2"/>
  <c r="I14" i="2"/>
  <c r="F14" i="2"/>
  <c r="AZ13" i="2"/>
  <c r="AY13" i="2"/>
  <c r="AX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B13" i="2"/>
  <c r="AA13" i="2"/>
  <c r="Z13" i="2"/>
  <c r="Y13" i="2"/>
  <c r="X13" i="2"/>
  <c r="W13" i="2"/>
  <c r="V13" i="2"/>
  <c r="U13" i="2"/>
  <c r="S13" i="2"/>
  <c r="R13" i="2"/>
  <c r="Q13" i="2"/>
  <c r="P13" i="2"/>
  <c r="O13" i="2"/>
  <c r="N13" i="2"/>
  <c r="L13" i="2"/>
  <c r="K13" i="2"/>
  <c r="J13" i="2"/>
  <c r="H13" i="2"/>
  <c r="G13" i="2"/>
  <c r="E13" i="2"/>
  <c r="D13" i="2"/>
  <c r="C13" i="2"/>
  <c r="B13" i="2"/>
  <c r="BI12" i="2"/>
  <c r="BH12" i="2"/>
  <c r="BG12" i="2"/>
  <c r="BF12" i="2"/>
  <c r="BE12" i="2"/>
  <c r="BD12" i="2"/>
  <c r="BB12" i="2"/>
  <c r="BA12" i="2"/>
  <c r="BC12" i="2" s="1"/>
  <c r="AW12" i="2"/>
  <c r="AC12" i="2"/>
  <c r="T12" i="2"/>
  <c r="M12" i="2"/>
  <c r="I12" i="2"/>
  <c r="F12" i="2"/>
  <c r="BH11" i="2"/>
  <c r="BG11" i="2"/>
  <c r="BE11" i="2"/>
  <c r="BD11" i="2"/>
  <c r="BF11" i="2" s="1"/>
  <c r="BI11" i="2" s="1"/>
  <c r="BB11" i="2"/>
  <c r="BA11" i="2"/>
  <c r="BC11" i="2" s="1"/>
  <c r="AW11" i="2"/>
  <c r="AC11" i="2"/>
  <c r="T11" i="2"/>
  <c r="M11" i="2"/>
  <c r="I11" i="2"/>
  <c r="F11" i="2"/>
  <c r="BH10" i="2"/>
  <c r="BG10" i="2"/>
  <c r="BE10" i="2"/>
  <c r="BD10" i="2"/>
  <c r="BF10" i="2" s="1"/>
  <c r="BI10" i="2" s="1"/>
  <c r="BB10" i="2"/>
  <c r="BB13" i="2" s="1"/>
  <c r="BA10" i="2"/>
  <c r="AW10" i="2"/>
  <c r="AC10" i="2"/>
  <c r="T10" i="2"/>
  <c r="M10" i="2"/>
  <c r="I10" i="2"/>
  <c r="F10" i="2"/>
  <c r="BH9" i="2"/>
  <c r="BG9" i="2"/>
  <c r="BE9" i="2"/>
  <c r="BF9" i="2" s="1"/>
  <c r="BI9" i="2" s="1"/>
  <c r="BD9" i="2"/>
  <c r="BC9" i="2"/>
  <c r="BB9" i="2"/>
  <c r="BA9" i="2"/>
  <c r="AW9" i="2"/>
  <c r="AC9" i="2"/>
  <c r="T9" i="2"/>
  <c r="M9" i="2"/>
  <c r="I9" i="2"/>
  <c r="F9" i="2"/>
  <c r="BI8" i="2"/>
  <c r="BH8" i="2"/>
  <c r="BH13" i="2" s="1"/>
  <c r="BG8" i="2"/>
  <c r="BF8" i="2"/>
  <c r="BE8" i="2"/>
  <c r="BD8" i="2"/>
  <c r="BB8" i="2"/>
  <c r="BA8" i="2"/>
  <c r="BC8" i="2" s="1"/>
  <c r="AW8" i="2"/>
  <c r="AC8" i="2"/>
  <c r="T8" i="2"/>
  <c r="M8" i="2"/>
  <c r="M13" i="2" s="1"/>
  <c r="I8" i="2"/>
  <c r="F8" i="2"/>
  <c r="BH7" i="2"/>
  <c r="BG7" i="2"/>
  <c r="BE7" i="2"/>
  <c r="BD7" i="2"/>
  <c r="BF7" i="2" s="1"/>
  <c r="BI7" i="2" s="1"/>
  <c r="BB7" i="2"/>
  <c r="BA7" i="2"/>
  <c r="BC7" i="2" s="1"/>
  <c r="AW7" i="2"/>
  <c r="AC7" i="2"/>
  <c r="AC13" i="2" s="1"/>
  <c r="T7" i="2"/>
  <c r="M7" i="2"/>
  <c r="I7" i="2"/>
  <c r="F7" i="2"/>
  <c r="BH6" i="2"/>
  <c r="BG6" i="2"/>
  <c r="BG13" i="2" s="1"/>
  <c r="BE6" i="2"/>
  <c r="BD6" i="2"/>
  <c r="BC6" i="2"/>
  <c r="BB6" i="2"/>
  <c r="BA6" i="2"/>
  <c r="AW6" i="2"/>
  <c r="AC6" i="2"/>
  <c r="T6" i="2"/>
  <c r="M6" i="2"/>
  <c r="I6" i="2"/>
  <c r="F6" i="2"/>
  <c r="F13" i="2" s="1"/>
  <c r="I75" i="4" l="1"/>
  <c r="F105" i="4"/>
  <c r="F65" i="4"/>
  <c r="I54" i="4"/>
  <c r="L23" i="4"/>
  <c r="X106" i="4"/>
  <c r="AK106" i="4"/>
  <c r="L105" i="4"/>
  <c r="S105" i="4"/>
  <c r="I65" i="4"/>
  <c r="I82" i="4"/>
  <c r="L82" i="4"/>
  <c r="AB101" i="4"/>
  <c r="G106" i="4"/>
  <c r="I87" i="4"/>
  <c r="W106" i="4"/>
  <c r="AB13" i="4"/>
  <c r="F47" i="4"/>
  <c r="AB54" i="4"/>
  <c r="I47" i="4"/>
  <c r="F75" i="4"/>
  <c r="S82" i="4"/>
  <c r="AB87" i="4"/>
  <c r="AB82" i="4"/>
  <c r="Y106" i="4"/>
  <c r="J106" i="4"/>
  <c r="S47" i="4"/>
  <c r="M106" i="4"/>
  <c r="AJ106" i="4"/>
  <c r="K106" i="4"/>
  <c r="S65" i="4"/>
  <c r="I13" i="4"/>
  <c r="AL106" i="4"/>
  <c r="S101" i="4"/>
  <c r="S54" i="4"/>
  <c r="H106" i="4"/>
  <c r="U106" i="4"/>
  <c r="L47" i="4"/>
  <c r="S23" i="4"/>
  <c r="S13" i="4"/>
  <c r="B106" i="4"/>
  <c r="N106" i="4"/>
  <c r="AA106" i="4"/>
  <c r="AN106" i="4"/>
  <c r="F54" i="4"/>
  <c r="S87" i="4"/>
  <c r="AB105" i="4"/>
  <c r="C106" i="4"/>
  <c r="O106" i="4"/>
  <c r="AC106" i="4"/>
  <c r="AO106" i="4"/>
  <c r="D106" i="4"/>
  <c r="P106" i="4"/>
  <c r="AD106" i="4"/>
  <c r="AP106" i="4"/>
  <c r="S75" i="4"/>
  <c r="E106" i="4"/>
  <c r="Q106" i="4"/>
  <c r="Z106" i="4"/>
  <c r="AB47" i="4"/>
  <c r="L65" i="4"/>
  <c r="AB75" i="4"/>
  <c r="R106" i="4"/>
  <c r="AF106" i="4"/>
  <c r="AR106" i="4"/>
  <c r="F13" i="4"/>
  <c r="AM106" i="4"/>
  <c r="T106" i="4"/>
  <c r="AH106" i="4"/>
  <c r="AB65" i="4"/>
  <c r="AB23" i="4"/>
  <c r="F101" i="4"/>
  <c r="AE106" i="4"/>
  <c r="AQ106" i="4"/>
  <c r="AI106" i="4"/>
  <c r="I23" i="4"/>
  <c r="L54" i="4"/>
  <c r="AG106" i="4"/>
  <c r="AS106" i="4"/>
  <c r="L87" i="4"/>
  <c r="V106" i="4"/>
  <c r="F23" i="4"/>
  <c r="F87" i="4"/>
  <c r="I101" i="4"/>
  <c r="L75" i="4"/>
  <c r="F82" i="4"/>
  <c r="L101" i="4"/>
  <c r="I47" i="3"/>
  <c r="I75" i="3"/>
  <c r="K106" i="3"/>
  <c r="Y106" i="3"/>
  <c r="AB75" i="3"/>
  <c r="AB106" i="3" s="1"/>
  <c r="AB23" i="3"/>
  <c r="L47" i="3"/>
  <c r="L65" i="3"/>
  <c r="L82" i="3"/>
  <c r="M106" i="3"/>
  <c r="L75" i="3"/>
  <c r="P106" i="3"/>
  <c r="I13" i="3"/>
  <c r="AP106" i="3"/>
  <c r="AB47" i="3"/>
  <c r="F87" i="3"/>
  <c r="F106" i="3" s="1"/>
  <c r="R106" i="3"/>
  <c r="AE106" i="3"/>
  <c r="AQ106" i="3"/>
  <c r="S13" i="3"/>
  <c r="S106" i="3" s="1"/>
  <c r="F47" i="3"/>
  <c r="AM106" i="3"/>
  <c r="D106" i="3"/>
  <c r="AB65" i="3"/>
  <c r="AA106" i="3"/>
  <c r="I106" i="3"/>
  <c r="L23" i="3"/>
  <c r="F65" i="3"/>
  <c r="F75" i="3"/>
  <c r="AK106" i="3"/>
  <c r="O106" i="3"/>
  <c r="L106" i="3"/>
  <c r="G106" i="3"/>
  <c r="C106" i="3"/>
  <c r="BI88" i="2"/>
  <c r="BF101" i="2"/>
  <c r="BI101" i="2" s="1"/>
  <c r="AC65" i="2"/>
  <c r="BD47" i="2"/>
  <c r="BC10" i="2"/>
  <c r="BC13" i="2" s="1"/>
  <c r="BG47" i="2"/>
  <c r="BG106" i="2" s="1"/>
  <c r="BA82" i="2"/>
  <c r="BC77" i="2"/>
  <c r="BC82" i="2" s="1"/>
  <c r="BF76" i="2"/>
  <c r="BD82" i="2"/>
  <c r="BG101" i="2"/>
  <c r="AL106" i="2"/>
  <c r="BD75" i="2"/>
  <c r="BF66" i="2"/>
  <c r="Z106" i="2"/>
  <c r="F101" i="2"/>
  <c r="BH23" i="2"/>
  <c r="BF46" i="2"/>
  <c r="BI46" i="2" s="1"/>
  <c r="AF106" i="2"/>
  <c r="AR106" i="2"/>
  <c r="BD65" i="2"/>
  <c r="BF56" i="2"/>
  <c r="BI56" i="2" s="1"/>
  <c r="BA13" i="2"/>
  <c r="F47" i="2"/>
  <c r="AW75" i="2"/>
  <c r="BF83" i="2"/>
  <c r="BD87" i="2"/>
  <c r="BD106" i="2" s="1"/>
  <c r="BB23" i="2"/>
  <c r="BC75" i="2"/>
  <c r="AC47" i="2"/>
  <c r="BH82" i="2"/>
  <c r="T47" i="2"/>
  <c r="M65" i="2"/>
  <c r="I82" i="2"/>
  <c r="BA105" i="2"/>
  <c r="BC87" i="2"/>
  <c r="BC14" i="2"/>
  <c r="BA23" i="2"/>
  <c r="BB82" i="2"/>
  <c r="BD23" i="2"/>
  <c r="BE47" i="2"/>
  <c r="E106" i="2"/>
  <c r="BF6" i="2"/>
  <c r="BD13" i="2"/>
  <c r="BE13" i="2"/>
  <c r="M23" i="2"/>
  <c r="BC22" i="2"/>
  <c r="BF48" i="2"/>
  <c r="T65" i="2"/>
  <c r="BC81" i="2"/>
  <c r="T101" i="2"/>
  <c r="AX106" i="2"/>
  <c r="T23" i="2"/>
  <c r="BA75" i="2"/>
  <c r="AW82" i="2"/>
  <c r="AW106" i="2" s="1"/>
  <c r="BA87" i="2"/>
  <c r="BB101" i="2"/>
  <c r="BB106" i="2" s="1"/>
  <c r="AW13" i="2"/>
  <c r="BF58" i="2"/>
  <c r="BI58" i="2" s="1"/>
  <c r="BA65" i="2"/>
  <c r="BB75" i="2"/>
  <c r="BB87" i="2"/>
  <c r="BC84" i="2"/>
  <c r="BC88" i="2"/>
  <c r="BC101" i="2" s="1"/>
  <c r="S106" i="2"/>
  <c r="AE106" i="2"/>
  <c r="AQ106" i="2"/>
  <c r="BF14" i="2"/>
  <c r="BE23" i="2"/>
  <c r="BE106" i="2" s="1"/>
  <c r="M47" i="2"/>
  <c r="BB65" i="2"/>
  <c r="F75" i="2"/>
  <c r="F106" i="2" s="1"/>
  <c r="G106" i="2"/>
  <c r="AH106" i="2"/>
  <c r="AT106" i="2"/>
  <c r="BH54" i="2"/>
  <c r="BH106" i="2" s="1"/>
  <c r="BF62" i="2"/>
  <c r="BI62" i="2" s="1"/>
  <c r="M101" i="2"/>
  <c r="U106" i="2"/>
  <c r="AG106" i="2"/>
  <c r="AS106" i="2"/>
  <c r="BF102" i="2"/>
  <c r="H106" i="2"/>
  <c r="V106" i="2"/>
  <c r="AI106" i="2"/>
  <c r="T54" i="2"/>
  <c r="J106" i="2"/>
  <c r="W106" i="2"/>
  <c r="I13" i="2"/>
  <c r="AW54" i="2"/>
  <c r="BD54" i="2"/>
  <c r="M82" i="2"/>
  <c r="M106" i="2" s="1"/>
  <c r="I106" i="2"/>
  <c r="K106" i="2"/>
  <c r="BA47" i="2"/>
  <c r="BC24" i="2"/>
  <c r="BC47" i="2" s="1"/>
  <c r="AC87" i="2"/>
  <c r="AC106" i="2" s="1"/>
  <c r="T13" i="2"/>
  <c r="BF17" i="2"/>
  <c r="BI17" i="2" s="1"/>
  <c r="F65" i="2"/>
  <c r="BC59" i="2"/>
  <c r="BC65" i="2" s="1"/>
  <c r="BA101" i="2"/>
  <c r="T105" i="2"/>
  <c r="BF55" i="2"/>
  <c r="S106" i="4" l="1"/>
  <c r="L106" i="4"/>
  <c r="F106" i="4"/>
  <c r="I106" i="4"/>
  <c r="AB106" i="4"/>
  <c r="BC106" i="2"/>
  <c r="BI55" i="2"/>
  <c r="BF65" i="2"/>
  <c r="BI65" i="2" s="1"/>
  <c r="BI66" i="2"/>
  <c r="BF75" i="2"/>
  <c r="BI75" i="2" s="1"/>
  <c r="BF13" i="2"/>
  <c r="BI13" i="2" s="1"/>
  <c r="BI6" i="2"/>
  <c r="BI76" i="2"/>
  <c r="BF82" i="2"/>
  <c r="BI82" i="2" s="1"/>
  <c r="BF105" i="2"/>
  <c r="BI102" i="2"/>
  <c r="BF47" i="2"/>
  <c r="BI47" i="2" s="1"/>
  <c r="BI48" i="2"/>
  <c r="BF54" i="2"/>
  <c r="BI54" i="2" s="1"/>
  <c r="T106" i="2"/>
  <c r="BC23" i="2"/>
  <c r="BI83" i="2"/>
  <c r="BF87" i="2"/>
  <c r="BI87" i="2" s="1"/>
  <c r="BF23" i="2"/>
  <c r="BI23" i="2" s="1"/>
  <c r="BI14" i="2"/>
  <c r="BA106" i="2"/>
  <c r="BF106" i="2" l="1"/>
  <c r="BI106" i="2" s="1"/>
  <c r="BI105" i="2"/>
  <c r="AZ105" i="1" l="1"/>
  <c r="AY105" i="1"/>
  <c r="AX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B105" i="1"/>
  <c r="AA105" i="1"/>
  <c r="Z105" i="1"/>
  <c r="Y105" i="1"/>
  <c r="X105" i="1"/>
  <c r="W105" i="1"/>
  <c r="V105" i="1"/>
  <c r="U105" i="1"/>
  <c r="S105" i="1"/>
  <c r="R105" i="1"/>
  <c r="Q105" i="1"/>
  <c r="P105" i="1"/>
  <c r="O105" i="1"/>
  <c r="N105" i="1"/>
  <c r="L105" i="1"/>
  <c r="K105" i="1"/>
  <c r="J105" i="1"/>
  <c r="H105" i="1"/>
  <c r="G105" i="1"/>
  <c r="E105" i="1"/>
  <c r="D105" i="1"/>
  <c r="C105" i="1"/>
  <c r="B105" i="1"/>
  <c r="BE104" i="1"/>
  <c r="BD104" i="1"/>
  <c r="BB104" i="1"/>
  <c r="BA104" i="1"/>
  <c r="BC104" i="1" s="1"/>
  <c r="AW104" i="1"/>
  <c r="AC104" i="1"/>
  <c r="T104" i="1"/>
  <c r="M104" i="1"/>
  <c r="I104" i="1"/>
  <c r="F104" i="1"/>
  <c r="BE103" i="1"/>
  <c r="BD103" i="1"/>
  <c r="BF103" i="1" s="1"/>
  <c r="BI103" i="1" s="1"/>
  <c r="BB103" i="1"/>
  <c r="BA103" i="1"/>
  <c r="AW103" i="1"/>
  <c r="AC103" i="1"/>
  <c r="T103" i="1"/>
  <c r="M103" i="1"/>
  <c r="I103" i="1"/>
  <c r="F103" i="1"/>
  <c r="BG103" i="1" s="1"/>
  <c r="BE102" i="1"/>
  <c r="BD102" i="1"/>
  <c r="BB102" i="1"/>
  <c r="BA102" i="1"/>
  <c r="AW102" i="1"/>
  <c r="AC102" i="1"/>
  <c r="T102" i="1"/>
  <c r="M102" i="1"/>
  <c r="M105" i="1" s="1"/>
  <c r="I102" i="1"/>
  <c r="F102" i="1"/>
  <c r="AZ101" i="1"/>
  <c r="AY101" i="1"/>
  <c r="AX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B101" i="1"/>
  <c r="AA101" i="1"/>
  <c r="Z101" i="1"/>
  <c r="Y101" i="1"/>
  <c r="X101" i="1"/>
  <c r="W101" i="1"/>
  <c r="V101" i="1"/>
  <c r="U101" i="1"/>
  <c r="S101" i="1"/>
  <c r="R101" i="1"/>
  <c r="Q101" i="1"/>
  <c r="P101" i="1"/>
  <c r="O101" i="1"/>
  <c r="N101" i="1"/>
  <c r="L101" i="1"/>
  <c r="K101" i="1"/>
  <c r="J101" i="1"/>
  <c r="H101" i="1"/>
  <c r="G101" i="1"/>
  <c r="E101" i="1"/>
  <c r="D101" i="1"/>
  <c r="C101" i="1"/>
  <c r="B101" i="1"/>
  <c r="BE100" i="1"/>
  <c r="BD100" i="1"/>
  <c r="BB100" i="1"/>
  <c r="BA100" i="1"/>
  <c r="AW100" i="1"/>
  <c r="AC100" i="1"/>
  <c r="T100" i="1"/>
  <c r="M100" i="1"/>
  <c r="I100" i="1"/>
  <c r="F100" i="1"/>
  <c r="BE99" i="1"/>
  <c r="BD99" i="1"/>
  <c r="BF99" i="1" s="1"/>
  <c r="BI99" i="1" s="1"/>
  <c r="BB99" i="1"/>
  <c r="BA99" i="1"/>
  <c r="BC99" i="1" s="1"/>
  <c r="AW99" i="1"/>
  <c r="AC99" i="1"/>
  <c r="T99" i="1"/>
  <c r="M99" i="1"/>
  <c r="I99" i="1"/>
  <c r="BH99" i="1" s="1"/>
  <c r="F99" i="1"/>
  <c r="BE98" i="1"/>
  <c r="BD98" i="1"/>
  <c r="BB98" i="1"/>
  <c r="BA98" i="1"/>
  <c r="AW98" i="1"/>
  <c r="AC98" i="1"/>
  <c r="T98" i="1"/>
  <c r="M98" i="1"/>
  <c r="I98" i="1"/>
  <c r="F98" i="1"/>
  <c r="BE97" i="1"/>
  <c r="BD97" i="1"/>
  <c r="BF97" i="1" s="1"/>
  <c r="BI97" i="1" s="1"/>
  <c r="BB97" i="1"/>
  <c r="BA97" i="1"/>
  <c r="BC97" i="1" s="1"/>
  <c r="AW97" i="1"/>
  <c r="AC97" i="1"/>
  <c r="T97" i="1"/>
  <c r="M97" i="1"/>
  <c r="I97" i="1"/>
  <c r="F97" i="1"/>
  <c r="BH97" i="1" s="1"/>
  <c r="BE96" i="1"/>
  <c r="BD96" i="1"/>
  <c r="BB96" i="1"/>
  <c r="BA96" i="1"/>
  <c r="BC96" i="1" s="1"/>
  <c r="AW96" i="1"/>
  <c r="AC96" i="1"/>
  <c r="T96" i="1"/>
  <c r="M96" i="1"/>
  <c r="I96" i="1"/>
  <c r="F96" i="1"/>
  <c r="BE95" i="1"/>
  <c r="BD95" i="1"/>
  <c r="BB95" i="1"/>
  <c r="BA95" i="1"/>
  <c r="AW95" i="1"/>
  <c r="AC95" i="1"/>
  <c r="T95" i="1"/>
  <c r="M95" i="1"/>
  <c r="I95" i="1"/>
  <c r="F95" i="1"/>
  <c r="BG95" i="1" s="1"/>
  <c r="BE94" i="1"/>
  <c r="BD94" i="1"/>
  <c r="BF94" i="1" s="1"/>
  <c r="BI94" i="1" s="1"/>
  <c r="BB94" i="1"/>
  <c r="BC94" i="1" s="1"/>
  <c r="BA94" i="1"/>
  <c r="AW94" i="1"/>
  <c r="AC94" i="1"/>
  <c r="T94" i="1"/>
  <c r="M94" i="1"/>
  <c r="I94" i="1"/>
  <c r="F94" i="1"/>
  <c r="BE93" i="1"/>
  <c r="BD93" i="1"/>
  <c r="BF93" i="1" s="1"/>
  <c r="BI93" i="1" s="1"/>
  <c r="BB93" i="1"/>
  <c r="BA93" i="1"/>
  <c r="BC93" i="1" s="1"/>
  <c r="AW93" i="1"/>
  <c r="AC93" i="1"/>
  <c r="T93" i="1"/>
  <c r="M93" i="1"/>
  <c r="I93" i="1"/>
  <c r="F93" i="1"/>
  <c r="BE92" i="1"/>
  <c r="BD92" i="1"/>
  <c r="BF92" i="1" s="1"/>
  <c r="BI92" i="1" s="1"/>
  <c r="BB92" i="1"/>
  <c r="BA92" i="1"/>
  <c r="BC92" i="1" s="1"/>
  <c r="AW92" i="1"/>
  <c r="AC92" i="1"/>
  <c r="T92" i="1"/>
  <c r="M92" i="1"/>
  <c r="I92" i="1"/>
  <c r="BH92" i="1" s="1"/>
  <c r="F92" i="1"/>
  <c r="BE91" i="1"/>
  <c r="BD91" i="1"/>
  <c r="BB91" i="1"/>
  <c r="BA91" i="1"/>
  <c r="BC91" i="1" s="1"/>
  <c r="AW91" i="1"/>
  <c r="AC91" i="1"/>
  <c r="T91" i="1"/>
  <c r="M91" i="1"/>
  <c r="I91" i="1"/>
  <c r="F91" i="1"/>
  <c r="BE90" i="1"/>
  <c r="BD90" i="1"/>
  <c r="BB90" i="1"/>
  <c r="BA90" i="1"/>
  <c r="AW90" i="1"/>
  <c r="AC90" i="1"/>
  <c r="T90" i="1"/>
  <c r="M90" i="1"/>
  <c r="I90" i="1"/>
  <c r="F90" i="1"/>
  <c r="BH90" i="1" s="1"/>
  <c r="BE89" i="1"/>
  <c r="BD89" i="1"/>
  <c r="BB89" i="1"/>
  <c r="BA89" i="1"/>
  <c r="AW89" i="1"/>
  <c r="AC89" i="1"/>
  <c r="T89" i="1"/>
  <c r="M89" i="1"/>
  <c r="I89" i="1"/>
  <c r="F89" i="1"/>
  <c r="BE88" i="1"/>
  <c r="BD88" i="1"/>
  <c r="BF88" i="1" s="1"/>
  <c r="BB88" i="1"/>
  <c r="BA88" i="1"/>
  <c r="AW88" i="1"/>
  <c r="AC88" i="1"/>
  <c r="T88" i="1"/>
  <c r="M88" i="1"/>
  <c r="I88" i="1"/>
  <c r="F88" i="1"/>
  <c r="AZ87" i="1"/>
  <c r="AY87" i="1"/>
  <c r="AX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B87" i="1"/>
  <c r="AA87" i="1"/>
  <c r="Z87" i="1"/>
  <c r="Y87" i="1"/>
  <c r="X87" i="1"/>
  <c r="W87" i="1"/>
  <c r="V87" i="1"/>
  <c r="U87" i="1"/>
  <c r="S87" i="1"/>
  <c r="R87" i="1"/>
  <c r="Q87" i="1"/>
  <c r="P87" i="1"/>
  <c r="O87" i="1"/>
  <c r="N87" i="1"/>
  <c r="L87" i="1"/>
  <c r="K87" i="1"/>
  <c r="J87" i="1"/>
  <c r="H87" i="1"/>
  <c r="G87" i="1"/>
  <c r="E87" i="1"/>
  <c r="D87" i="1"/>
  <c r="C87" i="1"/>
  <c r="B87" i="1"/>
  <c r="BE86" i="1"/>
  <c r="BD86" i="1"/>
  <c r="BF86" i="1" s="1"/>
  <c r="BI86" i="1" s="1"/>
  <c r="BB86" i="1"/>
  <c r="BA86" i="1"/>
  <c r="AW86" i="1"/>
  <c r="AC86" i="1"/>
  <c r="T86" i="1"/>
  <c r="M86" i="1"/>
  <c r="I86" i="1"/>
  <c r="F86" i="1"/>
  <c r="BE85" i="1"/>
  <c r="BD85" i="1"/>
  <c r="BB85" i="1"/>
  <c r="BA85" i="1"/>
  <c r="BC85" i="1" s="1"/>
  <c r="AW85" i="1"/>
  <c r="AC85" i="1"/>
  <c r="T85" i="1"/>
  <c r="M85" i="1"/>
  <c r="I85" i="1"/>
  <c r="F85" i="1"/>
  <c r="BE84" i="1"/>
  <c r="BD84" i="1"/>
  <c r="BB84" i="1"/>
  <c r="BA84" i="1"/>
  <c r="AW84" i="1"/>
  <c r="AC84" i="1"/>
  <c r="T84" i="1"/>
  <c r="M84" i="1"/>
  <c r="I84" i="1"/>
  <c r="F84" i="1"/>
  <c r="BH84" i="1" s="1"/>
  <c r="BE83" i="1"/>
  <c r="BD83" i="1"/>
  <c r="BB83" i="1"/>
  <c r="BA83" i="1"/>
  <c r="AW83" i="1"/>
  <c r="AC83" i="1"/>
  <c r="T83" i="1"/>
  <c r="M83" i="1"/>
  <c r="I83" i="1"/>
  <c r="F83" i="1"/>
  <c r="AZ82" i="1"/>
  <c r="AY82" i="1"/>
  <c r="AX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B82" i="1"/>
  <c r="AA82" i="1"/>
  <c r="Z82" i="1"/>
  <c r="Y82" i="1"/>
  <c r="X82" i="1"/>
  <c r="W82" i="1"/>
  <c r="V82" i="1"/>
  <c r="U82" i="1"/>
  <c r="S82" i="1"/>
  <c r="R82" i="1"/>
  <c r="Q82" i="1"/>
  <c r="P82" i="1"/>
  <c r="O82" i="1"/>
  <c r="N82" i="1"/>
  <c r="L82" i="1"/>
  <c r="K82" i="1"/>
  <c r="J82" i="1"/>
  <c r="H82" i="1"/>
  <c r="G82" i="1"/>
  <c r="E82" i="1"/>
  <c r="D82" i="1"/>
  <c r="C82" i="1"/>
  <c r="B82" i="1"/>
  <c r="BE81" i="1"/>
  <c r="BD81" i="1"/>
  <c r="BB81" i="1"/>
  <c r="BA81" i="1"/>
  <c r="AW81" i="1"/>
  <c r="AC81" i="1"/>
  <c r="T81" i="1"/>
  <c r="M81" i="1"/>
  <c r="I81" i="1"/>
  <c r="F81" i="1"/>
  <c r="BH81" i="1" s="1"/>
  <c r="BE80" i="1"/>
  <c r="BD80" i="1"/>
  <c r="BB80" i="1"/>
  <c r="BA80" i="1"/>
  <c r="AW80" i="1"/>
  <c r="AC80" i="1"/>
  <c r="T80" i="1"/>
  <c r="M80" i="1"/>
  <c r="I80" i="1"/>
  <c r="F80" i="1"/>
  <c r="BE79" i="1"/>
  <c r="BD79" i="1"/>
  <c r="BB79" i="1"/>
  <c r="BA79" i="1"/>
  <c r="AW79" i="1"/>
  <c r="AC79" i="1"/>
  <c r="T79" i="1"/>
  <c r="M79" i="1"/>
  <c r="I79" i="1"/>
  <c r="F79" i="1"/>
  <c r="BG79" i="1" s="1"/>
  <c r="BE78" i="1"/>
  <c r="BD78" i="1"/>
  <c r="BF78" i="1" s="1"/>
  <c r="BI78" i="1" s="1"/>
  <c r="BB78" i="1"/>
  <c r="BA78" i="1"/>
  <c r="BC78" i="1" s="1"/>
  <c r="AW78" i="1"/>
  <c r="AC78" i="1"/>
  <c r="T78" i="1"/>
  <c r="M78" i="1"/>
  <c r="I78" i="1"/>
  <c r="F78" i="1"/>
  <c r="BE77" i="1"/>
  <c r="BD77" i="1"/>
  <c r="BF77" i="1" s="1"/>
  <c r="BI77" i="1" s="1"/>
  <c r="BB77" i="1"/>
  <c r="BA77" i="1"/>
  <c r="BC77" i="1" s="1"/>
  <c r="AW77" i="1"/>
  <c r="AC77" i="1"/>
  <c r="T77" i="1"/>
  <c r="M77" i="1"/>
  <c r="I77" i="1"/>
  <c r="F77" i="1"/>
  <c r="BG77" i="1" s="1"/>
  <c r="BE76" i="1"/>
  <c r="BD76" i="1"/>
  <c r="BB76" i="1"/>
  <c r="BA76" i="1"/>
  <c r="AW76" i="1"/>
  <c r="AC76" i="1"/>
  <c r="T76" i="1"/>
  <c r="M76" i="1"/>
  <c r="M82" i="1" s="1"/>
  <c r="I76" i="1"/>
  <c r="F76" i="1"/>
  <c r="AZ75" i="1"/>
  <c r="AY75" i="1"/>
  <c r="AX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B75" i="1"/>
  <c r="AA75" i="1"/>
  <c r="Z75" i="1"/>
  <c r="Y75" i="1"/>
  <c r="X75" i="1"/>
  <c r="W75" i="1"/>
  <c r="V75" i="1"/>
  <c r="U75" i="1"/>
  <c r="S75" i="1"/>
  <c r="R75" i="1"/>
  <c r="Q75" i="1"/>
  <c r="P75" i="1"/>
  <c r="O75" i="1"/>
  <c r="N75" i="1"/>
  <c r="L75" i="1"/>
  <c r="K75" i="1"/>
  <c r="J75" i="1"/>
  <c r="H75" i="1"/>
  <c r="G75" i="1"/>
  <c r="E75" i="1"/>
  <c r="D75" i="1"/>
  <c r="C75" i="1"/>
  <c r="B75" i="1"/>
  <c r="BE74" i="1"/>
  <c r="BD74" i="1"/>
  <c r="BF74" i="1" s="1"/>
  <c r="BI74" i="1" s="1"/>
  <c r="BB74" i="1"/>
  <c r="BA74" i="1"/>
  <c r="BC74" i="1" s="1"/>
  <c r="AW74" i="1"/>
  <c r="AC74" i="1"/>
  <c r="T74" i="1"/>
  <c r="M74" i="1"/>
  <c r="I74" i="1"/>
  <c r="F74" i="1"/>
  <c r="BH74" i="1" s="1"/>
  <c r="BE73" i="1"/>
  <c r="BD73" i="1"/>
  <c r="BF73" i="1" s="1"/>
  <c r="BI73" i="1" s="1"/>
  <c r="BB73" i="1"/>
  <c r="BA73" i="1"/>
  <c r="AW73" i="1"/>
  <c r="AC73" i="1"/>
  <c r="T73" i="1"/>
  <c r="M73" i="1"/>
  <c r="I73" i="1"/>
  <c r="F73" i="1"/>
  <c r="BE72" i="1"/>
  <c r="BD72" i="1"/>
  <c r="BF72" i="1" s="1"/>
  <c r="BI72" i="1" s="1"/>
  <c r="BB72" i="1"/>
  <c r="BA72" i="1"/>
  <c r="BC72" i="1" s="1"/>
  <c r="AW72" i="1"/>
  <c r="AC72" i="1"/>
  <c r="T72" i="1"/>
  <c r="M72" i="1"/>
  <c r="I72" i="1"/>
  <c r="F72" i="1"/>
  <c r="BE71" i="1"/>
  <c r="BD71" i="1"/>
  <c r="BB71" i="1"/>
  <c r="BA71" i="1"/>
  <c r="BC71" i="1" s="1"/>
  <c r="AW71" i="1"/>
  <c r="AC71" i="1"/>
  <c r="T71" i="1"/>
  <c r="M71" i="1"/>
  <c r="I71" i="1"/>
  <c r="BH71" i="1" s="1"/>
  <c r="F71" i="1"/>
  <c r="BE70" i="1"/>
  <c r="BD70" i="1"/>
  <c r="BB70" i="1"/>
  <c r="BA70" i="1"/>
  <c r="BC70" i="1" s="1"/>
  <c r="AW70" i="1"/>
  <c r="AC70" i="1"/>
  <c r="T70" i="1"/>
  <c r="M70" i="1"/>
  <c r="I70" i="1"/>
  <c r="F70" i="1"/>
  <c r="BE69" i="1"/>
  <c r="BD69" i="1"/>
  <c r="BF69" i="1" s="1"/>
  <c r="BI69" i="1" s="1"/>
  <c r="BB69" i="1"/>
  <c r="BA69" i="1"/>
  <c r="AW69" i="1"/>
  <c r="AC69" i="1"/>
  <c r="T69" i="1"/>
  <c r="M69" i="1"/>
  <c r="I69" i="1"/>
  <c r="F69" i="1"/>
  <c r="BH69" i="1" s="1"/>
  <c r="BE68" i="1"/>
  <c r="BD68" i="1"/>
  <c r="BB68" i="1"/>
  <c r="BA68" i="1"/>
  <c r="AW68" i="1"/>
  <c r="AC68" i="1"/>
  <c r="T68" i="1"/>
  <c r="M68" i="1"/>
  <c r="I68" i="1"/>
  <c r="F68" i="1"/>
  <c r="BE67" i="1"/>
  <c r="BD67" i="1"/>
  <c r="BF67" i="1" s="1"/>
  <c r="BI67" i="1" s="1"/>
  <c r="BB67" i="1"/>
  <c r="BA67" i="1"/>
  <c r="AW67" i="1"/>
  <c r="AC67" i="1"/>
  <c r="T67" i="1"/>
  <c r="M67" i="1"/>
  <c r="I67" i="1"/>
  <c r="F67" i="1"/>
  <c r="BG67" i="1" s="1"/>
  <c r="BE66" i="1"/>
  <c r="BD66" i="1"/>
  <c r="BF66" i="1" s="1"/>
  <c r="BB66" i="1"/>
  <c r="BA66" i="1"/>
  <c r="AW66" i="1"/>
  <c r="AC66" i="1"/>
  <c r="T66" i="1"/>
  <c r="M66" i="1"/>
  <c r="I66" i="1"/>
  <c r="F66" i="1"/>
  <c r="AZ65" i="1"/>
  <c r="AY65" i="1"/>
  <c r="AX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B65" i="1"/>
  <c r="AA65" i="1"/>
  <c r="Z65" i="1"/>
  <c r="Y65" i="1"/>
  <c r="X65" i="1"/>
  <c r="W65" i="1"/>
  <c r="V65" i="1"/>
  <c r="U65" i="1"/>
  <c r="S65" i="1"/>
  <c r="R65" i="1"/>
  <c r="Q65" i="1"/>
  <c r="P65" i="1"/>
  <c r="O65" i="1"/>
  <c r="N65" i="1"/>
  <c r="L65" i="1"/>
  <c r="K65" i="1"/>
  <c r="J65" i="1"/>
  <c r="H65" i="1"/>
  <c r="G65" i="1"/>
  <c r="E65" i="1"/>
  <c r="D65" i="1"/>
  <c r="C65" i="1"/>
  <c r="B65" i="1"/>
  <c r="BE64" i="1"/>
  <c r="BD64" i="1"/>
  <c r="BF64" i="1" s="1"/>
  <c r="BI64" i="1" s="1"/>
  <c r="BB64" i="1"/>
  <c r="BA64" i="1"/>
  <c r="AW64" i="1"/>
  <c r="AC64" i="1"/>
  <c r="T64" i="1"/>
  <c r="M64" i="1"/>
  <c r="I64" i="1"/>
  <c r="F64" i="1"/>
  <c r="BE63" i="1"/>
  <c r="BD63" i="1"/>
  <c r="BF63" i="1" s="1"/>
  <c r="BI63" i="1" s="1"/>
  <c r="BB63" i="1"/>
  <c r="BA63" i="1"/>
  <c r="AW63" i="1"/>
  <c r="AC63" i="1"/>
  <c r="T63" i="1"/>
  <c r="M63" i="1"/>
  <c r="I63" i="1"/>
  <c r="F63" i="1"/>
  <c r="BG63" i="1" s="1"/>
  <c r="BE62" i="1"/>
  <c r="BD62" i="1"/>
  <c r="BF62" i="1" s="1"/>
  <c r="BI62" i="1" s="1"/>
  <c r="BB62" i="1"/>
  <c r="BA62" i="1"/>
  <c r="AW62" i="1"/>
  <c r="AC62" i="1"/>
  <c r="T62" i="1"/>
  <c r="M62" i="1"/>
  <c r="I62" i="1"/>
  <c r="F62" i="1"/>
  <c r="BE61" i="1"/>
  <c r="BD61" i="1"/>
  <c r="BB61" i="1"/>
  <c r="BA61" i="1"/>
  <c r="BC61" i="1" s="1"/>
  <c r="AW61" i="1"/>
  <c r="AC61" i="1"/>
  <c r="T61" i="1"/>
  <c r="M61" i="1"/>
  <c r="I61" i="1"/>
  <c r="F61" i="1"/>
  <c r="BG61" i="1" s="1"/>
  <c r="BE60" i="1"/>
  <c r="BD60" i="1"/>
  <c r="BB60" i="1"/>
  <c r="BA60" i="1"/>
  <c r="AW60" i="1"/>
  <c r="AC60" i="1"/>
  <c r="T60" i="1"/>
  <c r="M60" i="1"/>
  <c r="I60" i="1"/>
  <c r="F60" i="1"/>
  <c r="BE59" i="1"/>
  <c r="BD59" i="1"/>
  <c r="BB59" i="1"/>
  <c r="BA59" i="1"/>
  <c r="BC59" i="1" s="1"/>
  <c r="AW59" i="1"/>
  <c r="AC59" i="1"/>
  <c r="T59" i="1"/>
  <c r="M59" i="1"/>
  <c r="I59" i="1"/>
  <c r="F59" i="1"/>
  <c r="BE58" i="1"/>
  <c r="BD58" i="1"/>
  <c r="BB58" i="1"/>
  <c r="BA58" i="1"/>
  <c r="AW58" i="1"/>
  <c r="AC58" i="1"/>
  <c r="T58" i="1"/>
  <c r="M58" i="1"/>
  <c r="I58" i="1"/>
  <c r="F58" i="1"/>
  <c r="BE57" i="1"/>
  <c r="BD57" i="1"/>
  <c r="BF57" i="1" s="1"/>
  <c r="BI57" i="1" s="1"/>
  <c r="BB57" i="1"/>
  <c r="BA57" i="1"/>
  <c r="AW57" i="1"/>
  <c r="AC57" i="1"/>
  <c r="T57" i="1"/>
  <c r="M57" i="1"/>
  <c r="I57" i="1"/>
  <c r="F57" i="1"/>
  <c r="BH57" i="1" s="1"/>
  <c r="BE56" i="1"/>
  <c r="BD56" i="1"/>
  <c r="BB56" i="1"/>
  <c r="BA56" i="1"/>
  <c r="AW56" i="1"/>
  <c r="AC56" i="1"/>
  <c r="T56" i="1"/>
  <c r="M56" i="1"/>
  <c r="I56" i="1"/>
  <c r="F56" i="1"/>
  <c r="BE55" i="1"/>
  <c r="BD55" i="1"/>
  <c r="BB55" i="1"/>
  <c r="BA55" i="1"/>
  <c r="AW55" i="1"/>
  <c r="AC55" i="1"/>
  <c r="T55" i="1"/>
  <c r="M55" i="1"/>
  <c r="I55" i="1"/>
  <c r="F55" i="1"/>
  <c r="AZ54" i="1"/>
  <c r="AY54" i="1"/>
  <c r="AX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B54" i="1"/>
  <c r="AA54" i="1"/>
  <c r="Z54" i="1"/>
  <c r="Y54" i="1"/>
  <c r="X54" i="1"/>
  <c r="W54" i="1"/>
  <c r="V54" i="1"/>
  <c r="U54" i="1"/>
  <c r="S54" i="1"/>
  <c r="R54" i="1"/>
  <c r="Q54" i="1"/>
  <c r="P54" i="1"/>
  <c r="O54" i="1"/>
  <c r="N54" i="1"/>
  <c r="L54" i="1"/>
  <c r="K54" i="1"/>
  <c r="J54" i="1"/>
  <c r="H54" i="1"/>
  <c r="G54" i="1"/>
  <c r="E54" i="1"/>
  <c r="D54" i="1"/>
  <c r="C54" i="1"/>
  <c r="B54" i="1"/>
  <c r="BE53" i="1"/>
  <c r="BD53" i="1"/>
  <c r="BF53" i="1" s="1"/>
  <c r="BI53" i="1" s="1"/>
  <c r="BB53" i="1"/>
  <c r="BA53" i="1"/>
  <c r="AW53" i="1"/>
  <c r="AC53" i="1"/>
  <c r="T53" i="1"/>
  <c r="M53" i="1"/>
  <c r="I53" i="1"/>
  <c r="F53" i="1"/>
  <c r="BE52" i="1"/>
  <c r="BD52" i="1"/>
  <c r="BF52" i="1" s="1"/>
  <c r="BI52" i="1" s="1"/>
  <c r="BB52" i="1"/>
  <c r="BA52" i="1"/>
  <c r="BC52" i="1" s="1"/>
  <c r="AW52" i="1"/>
  <c r="AC52" i="1"/>
  <c r="T52" i="1"/>
  <c r="M52" i="1"/>
  <c r="I52" i="1"/>
  <c r="F52" i="1"/>
  <c r="BE51" i="1"/>
  <c r="BD51" i="1"/>
  <c r="BF51" i="1" s="1"/>
  <c r="BI51" i="1" s="1"/>
  <c r="BB51" i="1"/>
  <c r="BA51" i="1"/>
  <c r="AW51" i="1"/>
  <c r="AC51" i="1"/>
  <c r="T51" i="1"/>
  <c r="M51" i="1"/>
  <c r="I51" i="1"/>
  <c r="BH51" i="1" s="1"/>
  <c r="F51" i="1"/>
  <c r="BE50" i="1"/>
  <c r="BD50" i="1"/>
  <c r="BB50" i="1"/>
  <c r="BA50" i="1"/>
  <c r="BC50" i="1" s="1"/>
  <c r="AW50" i="1"/>
  <c r="AC50" i="1"/>
  <c r="T50" i="1"/>
  <c r="M50" i="1"/>
  <c r="I50" i="1"/>
  <c r="F50" i="1"/>
  <c r="BE49" i="1"/>
  <c r="BD49" i="1"/>
  <c r="BB49" i="1"/>
  <c r="BA49" i="1"/>
  <c r="BC49" i="1" s="1"/>
  <c r="AW49" i="1"/>
  <c r="AC49" i="1"/>
  <c r="T49" i="1"/>
  <c r="M49" i="1"/>
  <c r="I49" i="1"/>
  <c r="F49" i="1"/>
  <c r="BE48" i="1"/>
  <c r="BD48" i="1"/>
  <c r="BB48" i="1"/>
  <c r="BA48" i="1"/>
  <c r="AW48" i="1"/>
  <c r="AC48" i="1"/>
  <c r="T48" i="1"/>
  <c r="M48" i="1"/>
  <c r="I48" i="1"/>
  <c r="F48" i="1"/>
  <c r="AZ47" i="1"/>
  <c r="AY47" i="1"/>
  <c r="AX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B47" i="1"/>
  <c r="AA47" i="1"/>
  <c r="Z47" i="1"/>
  <c r="Y47" i="1"/>
  <c r="X47" i="1"/>
  <c r="W47" i="1"/>
  <c r="V47" i="1"/>
  <c r="U47" i="1"/>
  <c r="S47" i="1"/>
  <c r="R47" i="1"/>
  <c r="Q47" i="1"/>
  <c r="P47" i="1"/>
  <c r="O47" i="1"/>
  <c r="N47" i="1"/>
  <c r="L47" i="1"/>
  <c r="K47" i="1"/>
  <c r="J47" i="1"/>
  <c r="H47" i="1"/>
  <c r="G47" i="1"/>
  <c r="E47" i="1"/>
  <c r="D47" i="1"/>
  <c r="C47" i="1"/>
  <c r="B47" i="1"/>
  <c r="BE46" i="1"/>
  <c r="BD46" i="1"/>
  <c r="BB46" i="1"/>
  <c r="BA46" i="1"/>
  <c r="AW46" i="1"/>
  <c r="AC46" i="1"/>
  <c r="T46" i="1"/>
  <c r="M46" i="1"/>
  <c r="I46" i="1"/>
  <c r="F46" i="1"/>
  <c r="BG46" i="1" s="1"/>
  <c r="BE45" i="1"/>
  <c r="BD45" i="1"/>
  <c r="BF45" i="1" s="1"/>
  <c r="BI45" i="1" s="1"/>
  <c r="BB45" i="1"/>
  <c r="BA45" i="1"/>
  <c r="AW45" i="1"/>
  <c r="AC45" i="1"/>
  <c r="T45" i="1"/>
  <c r="M45" i="1"/>
  <c r="I45" i="1"/>
  <c r="F45" i="1"/>
  <c r="BE44" i="1"/>
  <c r="BD44" i="1"/>
  <c r="BB44" i="1"/>
  <c r="BA44" i="1"/>
  <c r="AW44" i="1"/>
  <c r="AC44" i="1"/>
  <c r="T44" i="1"/>
  <c r="M44" i="1"/>
  <c r="I44" i="1"/>
  <c r="F44" i="1"/>
  <c r="BE43" i="1"/>
  <c r="BD43" i="1"/>
  <c r="BB43" i="1"/>
  <c r="BA43" i="1"/>
  <c r="AW43" i="1"/>
  <c r="AC43" i="1"/>
  <c r="T43" i="1"/>
  <c r="M43" i="1"/>
  <c r="I43" i="1"/>
  <c r="F43" i="1"/>
  <c r="BE42" i="1"/>
  <c r="BD42" i="1"/>
  <c r="BF42" i="1" s="1"/>
  <c r="BI42" i="1" s="1"/>
  <c r="BB42" i="1"/>
  <c r="BA42" i="1"/>
  <c r="BC42" i="1" s="1"/>
  <c r="AW42" i="1"/>
  <c r="AC42" i="1"/>
  <c r="T42" i="1"/>
  <c r="M42" i="1"/>
  <c r="I42" i="1"/>
  <c r="BH42" i="1" s="1"/>
  <c r="F42" i="1"/>
  <c r="BE41" i="1"/>
  <c r="BD41" i="1"/>
  <c r="BB41" i="1"/>
  <c r="BA41" i="1"/>
  <c r="BC41" i="1" s="1"/>
  <c r="AW41" i="1"/>
  <c r="AC41" i="1"/>
  <c r="T41" i="1"/>
  <c r="M41" i="1"/>
  <c r="I41" i="1"/>
  <c r="F41" i="1"/>
  <c r="BE40" i="1"/>
  <c r="BD40" i="1"/>
  <c r="BB40" i="1"/>
  <c r="BA40" i="1"/>
  <c r="BC40" i="1" s="1"/>
  <c r="AW40" i="1"/>
  <c r="AC40" i="1"/>
  <c r="T40" i="1"/>
  <c r="M40" i="1"/>
  <c r="I40" i="1"/>
  <c r="F40" i="1"/>
  <c r="BH40" i="1" s="1"/>
  <c r="BE39" i="1"/>
  <c r="BD39" i="1"/>
  <c r="BC39" i="1"/>
  <c r="BB39" i="1"/>
  <c r="BA39" i="1"/>
  <c r="AW39" i="1"/>
  <c r="AC39" i="1"/>
  <c r="T39" i="1"/>
  <c r="M39" i="1"/>
  <c r="I39" i="1"/>
  <c r="F39" i="1"/>
  <c r="BE38" i="1"/>
  <c r="BD38" i="1"/>
  <c r="BB38" i="1"/>
  <c r="BA38" i="1"/>
  <c r="BC38" i="1" s="1"/>
  <c r="AW38" i="1"/>
  <c r="AC38" i="1"/>
  <c r="T38" i="1"/>
  <c r="M38" i="1"/>
  <c r="I38" i="1"/>
  <c r="F38" i="1"/>
  <c r="BH38" i="1" s="1"/>
  <c r="BE37" i="1"/>
  <c r="BD37" i="1"/>
  <c r="BB37" i="1"/>
  <c r="BA37" i="1"/>
  <c r="AW37" i="1"/>
  <c r="AC37" i="1"/>
  <c r="T37" i="1"/>
  <c r="M37" i="1"/>
  <c r="I37" i="1"/>
  <c r="F37" i="1"/>
  <c r="BE36" i="1"/>
  <c r="BD36" i="1"/>
  <c r="BF36" i="1" s="1"/>
  <c r="BI36" i="1" s="1"/>
  <c r="BB36" i="1"/>
  <c r="BA36" i="1"/>
  <c r="AW36" i="1"/>
  <c r="AC36" i="1"/>
  <c r="T36" i="1"/>
  <c r="M36" i="1"/>
  <c r="I36" i="1"/>
  <c r="F36" i="1"/>
  <c r="BG36" i="1" s="1"/>
  <c r="BE35" i="1"/>
  <c r="BD35" i="1"/>
  <c r="BF35" i="1" s="1"/>
  <c r="BI35" i="1" s="1"/>
  <c r="BB35" i="1"/>
  <c r="BA35" i="1"/>
  <c r="AW35" i="1"/>
  <c r="AC35" i="1"/>
  <c r="T35" i="1"/>
  <c r="M35" i="1"/>
  <c r="I35" i="1"/>
  <c r="F35" i="1"/>
  <c r="BE34" i="1"/>
  <c r="BD34" i="1"/>
  <c r="BF34" i="1" s="1"/>
  <c r="BI34" i="1" s="1"/>
  <c r="BB34" i="1"/>
  <c r="BA34" i="1"/>
  <c r="BC34" i="1" s="1"/>
  <c r="AW34" i="1"/>
  <c r="AC34" i="1"/>
  <c r="T34" i="1"/>
  <c r="M34" i="1"/>
  <c r="I34" i="1"/>
  <c r="F34" i="1"/>
  <c r="BG34" i="1" s="1"/>
  <c r="BE33" i="1"/>
  <c r="BD33" i="1"/>
  <c r="BF33" i="1" s="1"/>
  <c r="BI33" i="1" s="1"/>
  <c r="BB33" i="1"/>
  <c r="BA33" i="1"/>
  <c r="BC33" i="1" s="1"/>
  <c r="AW33" i="1"/>
  <c r="AC33" i="1"/>
  <c r="T33" i="1"/>
  <c r="M33" i="1"/>
  <c r="I33" i="1"/>
  <c r="F33" i="1"/>
  <c r="BE32" i="1"/>
  <c r="BD32" i="1"/>
  <c r="BB32" i="1"/>
  <c r="BA32" i="1"/>
  <c r="BC32" i="1" s="1"/>
  <c r="AW32" i="1"/>
  <c r="AC32" i="1"/>
  <c r="T32" i="1"/>
  <c r="M32" i="1"/>
  <c r="I32" i="1"/>
  <c r="F32" i="1"/>
  <c r="BE31" i="1"/>
  <c r="BD31" i="1"/>
  <c r="BF31" i="1" s="1"/>
  <c r="BI31" i="1" s="1"/>
  <c r="BB31" i="1"/>
  <c r="BA31" i="1"/>
  <c r="AW31" i="1"/>
  <c r="AC31" i="1"/>
  <c r="T31" i="1"/>
  <c r="M31" i="1"/>
  <c r="I31" i="1"/>
  <c r="BH31" i="1" s="1"/>
  <c r="F31" i="1"/>
  <c r="BE30" i="1"/>
  <c r="BD30" i="1"/>
  <c r="BB30" i="1"/>
  <c r="BA30" i="1"/>
  <c r="AW30" i="1"/>
  <c r="AC30" i="1"/>
  <c r="T30" i="1"/>
  <c r="M30" i="1"/>
  <c r="I30" i="1"/>
  <c r="F30" i="1"/>
  <c r="BE29" i="1"/>
  <c r="BD29" i="1"/>
  <c r="BB29" i="1"/>
  <c r="BA29" i="1"/>
  <c r="BC29" i="1" s="1"/>
  <c r="AW29" i="1"/>
  <c r="AC29" i="1"/>
  <c r="T29" i="1"/>
  <c r="M29" i="1"/>
  <c r="I29" i="1"/>
  <c r="F29" i="1"/>
  <c r="BH29" i="1" s="1"/>
  <c r="BE28" i="1"/>
  <c r="BD28" i="1"/>
  <c r="BF28" i="1" s="1"/>
  <c r="BI28" i="1" s="1"/>
  <c r="BB28" i="1"/>
  <c r="BA28" i="1"/>
  <c r="BC28" i="1" s="1"/>
  <c r="AW28" i="1"/>
  <c r="AC28" i="1"/>
  <c r="T28" i="1"/>
  <c r="M28" i="1"/>
  <c r="I28" i="1"/>
  <c r="F28" i="1"/>
  <c r="BE27" i="1"/>
  <c r="BD27" i="1"/>
  <c r="BB27" i="1"/>
  <c r="BA27" i="1"/>
  <c r="BC27" i="1" s="1"/>
  <c r="AW27" i="1"/>
  <c r="AC27" i="1"/>
  <c r="T27" i="1"/>
  <c r="M27" i="1"/>
  <c r="I27" i="1"/>
  <c r="F27" i="1"/>
  <c r="BG27" i="1" s="1"/>
  <c r="BE26" i="1"/>
  <c r="BD26" i="1"/>
  <c r="BB26" i="1"/>
  <c r="BA26" i="1"/>
  <c r="BC26" i="1" s="1"/>
  <c r="AW26" i="1"/>
  <c r="AC26" i="1"/>
  <c r="T26" i="1"/>
  <c r="M26" i="1"/>
  <c r="I26" i="1"/>
  <c r="F26" i="1"/>
  <c r="BE25" i="1"/>
  <c r="BD25" i="1"/>
  <c r="BB25" i="1"/>
  <c r="BA25" i="1"/>
  <c r="AW25" i="1"/>
  <c r="AC25" i="1"/>
  <c r="T25" i="1"/>
  <c r="M25" i="1"/>
  <c r="I25" i="1"/>
  <c r="F25" i="1"/>
  <c r="BH25" i="1" s="1"/>
  <c r="BE24" i="1"/>
  <c r="BD24" i="1"/>
  <c r="BB24" i="1"/>
  <c r="BA24" i="1"/>
  <c r="AW24" i="1"/>
  <c r="AC24" i="1"/>
  <c r="T24" i="1"/>
  <c r="M24" i="1"/>
  <c r="I24" i="1"/>
  <c r="F24" i="1"/>
  <c r="AZ23" i="1"/>
  <c r="AY23" i="1"/>
  <c r="AX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B23" i="1"/>
  <c r="AA23" i="1"/>
  <c r="Z23" i="1"/>
  <c r="Y23" i="1"/>
  <c r="X23" i="1"/>
  <c r="W23" i="1"/>
  <c r="V23" i="1"/>
  <c r="U23" i="1"/>
  <c r="S23" i="1"/>
  <c r="R23" i="1"/>
  <c r="Q23" i="1"/>
  <c r="P23" i="1"/>
  <c r="O23" i="1"/>
  <c r="N23" i="1"/>
  <c r="L23" i="1"/>
  <c r="K23" i="1"/>
  <c r="J23" i="1"/>
  <c r="H23" i="1"/>
  <c r="G23" i="1"/>
  <c r="E23" i="1"/>
  <c r="D23" i="1"/>
  <c r="C23" i="1"/>
  <c r="B23" i="1"/>
  <c r="BE22" i="1"/>
  <c r="BD22" i="1"/>
  <c r="BB22" i="1"/>
  <c r="BA22" i="1"/>
  <c r="AW22" i="1"/>
  <c r="AC22" i="1"/>
  <c r="T22" i="1"/>
  <c r="M22" i="1"/>
  <c r="I22" i="1"/>
  <c r="F22" i="1"/>
  <c r="BG22" i="1" s="1"/>
  <c r="BE21" i="1"/>
  <c r="BD21" i="1"/>
  <c r="BB21" i="1"/>
  <c r="BA21" i="1"/>
  <c r="AW21" i="1"/>
  <c r="AC21" i="1"/>
  <c r="T21" i="1"/>
  <c r="M21" i="1"/>
  <c r="I21" i="1"/>
  <c r="F21" i="1"/>
  <c r="BE20" i="1"/>
  <c r="BD20" i="1"/>
  <c r="BF20" i="1" s="1"/>
  <c r="BI20" i="1" s="1"/>
  <c r="BB20" i="1"/>
  <c r="BA20" i="1"/>
  <c r="AW20" i="1"/>
  <c r="AC20" i="1"/>
  <c r="T20" i="1"/>
  <c r="M20" i="1"/>
  <c r="I20" i="1"/>
  <c r="F20" i="1"/>
  <c r="BG20" i="1" s="1"/>
  <c r="BE19" i="1"/>
  <c r="BD19" i="1"/>
  <c r="BB19" i="1"/>
  <c r="BA19" i="1"/>
  <c r="AW19" i="1"/>
  <c r="AC19" i="1"/>
  <c r="T19" i="1"/>
  <c r="M19" i="1"/>
  <c r="I19" i="1"/>
  <c r="F19" i="1"/>
  <c r="BE18" i="1"/>
  <c r="BD18" i="1"/>
  <c r="BF18" i="1" s="1"/>
  <c r="BI18" i="1" s="1"/>
  <c r="BB18" i="1"/>
  <c r="BA18" i="1"/>
  <c r="AW18" i="1"/>
  <c r="AC18" i="1"/>
  <c r="T18" i="1"/>
  <c r="M18" i="1"/>
  <c r="I18" i="1"/>
  <c r="F18" i="1"/>
  <c r="BH18" i="1" s="1"/>
  <c r="BE17" i="1"/>
  <c r="BD17" i="1"/>
  <c r="BB17" i="1"/>
  <c r="BA17" i="1"/>
  <c r="BC17" i="1" s="1"/>
  <c r="AW17" i="1"/>
  <c r="AC17" i="1"/>
  <c r="T17" i="1"/>
  <c r="M17" i="1"/>
  <c r="I17" i="1"/>
  <c r="F17" i="1"/>
  <c r="BE16" i="1"/>
  <c r="BD16" i="1"/>
  <c r="BB16" i="1"/>
  <c r="BA16" i="1"/>
  <c r="AW16" i="1"/>
  <c r="AC16" i="1"/>
  <c r="T16" i="1"/>
  <c r="M16" i="1"/>
  <c r="I16" i="1"/>
  <c r="BH16" i="1" s="1"/>
  <c r="F16" i="1"/>
  <c r="BE15" i="1"/>
  <c r="BD15" i="1"/>
  <c r="BB15" i="1"/>
  <c r="BA15" i="1"/>
  <c r="BC15" i="1" s="1"/>
  <c r="AW15" i="1"/>
  <c r="AC15" i="1"/>
  <c r="T15" i="1"/>
  <c r="M15" i="1"/>
  <c r="I15" i="1"/>
  <c r="F15" i="1"/>
  <c r="BE14" i="1"/>
  <c r="BD14" i="1"/>
  <c r="BB14" i="1"/>
  <c r="BA14" i="1"/>
  <c r="AW14" i="1"/>
  <c r="AC14" i="1"/>
  <c r="T14" i="1"/>
  <c r="M14" i="1"/>
  <c r="I14" i="1"/>
  <c r="F14" i="1"/>
  <c r="AZ13" i="1"/>
  <c r="AY13" i="1"/>
  <c r="AX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B13" i="1"/>
  <c r="AA13" i="1"/>
  <c r="Z13" i="1"/>
  <c r="Y13" i="1"/>
  <c r="X13" i="1"/>
  <c r="W13" i="1"/>
  <c r="V13" i="1"/>
  <c r="U13" i="1"/>
  <c r="S13" i="1"/>
  <c r="R13" i="1"/>
  <c r="Q13" i="1"/>
  <c r="P13" i="1"/>
  <c r="O13" i="1"/>
  <c r="N13" i="1"/>
  <c r="L13" i="1"/>
  <c r="K13" i="1"/>
  <c r="J13" i="1"/>
  <c r="H13" i="1"/>
  <c r="G13" i="1"/>
  <c r="E13" i="1"/>
  <c r="D13" i="1"/>
  <c r="C13" i="1"/>
  <c r="B13" i="1"/>
  <c r="BE12" i="1"/>
  <c r="BD12" i="1"/>
  <c r="BF12" i="1" s="1"/>
  <c r="BI12" i="1" s="1"/>
  <c r="BB12" i="1"/>
  <c r="BA12" i="1"/>
  <c r="BC12" i="1" s="1"/>
  <c r="AW12" i="1"/>
  <c r="AC12" i="1"/>
  <c r="T12" i="1"/>
  <c r="M12" i="1"/>
  <c r="I12" i="1"/>
  <c r="F12" i="1"/>
  <c r="BE11" i="1"/>
  <c r="BD11" i="1"/>
  <c r="BB11" i="1"/>
  <c r="BA11" i="1"/>
  <c r="AW11" i="1"/>
  <c r="AC11" i="1"/>
  <c r="T11" i="1"/>
  <c r="M11" i="1"/>
  <c r="I11" i="1"/>
  <c r="F11" i="1"/>
  <c r="BE10" i="1"/>
  <c r="BD10" i="1"/>
  <c r="BB10" i="1"/>
  <c r="BA10" i="1"/>
  <c r="AW10" i="1"/>
  <c r="AC10" i="1"/>
  <c r="T10" i="1"/>
  <c r="M10" i="1"/>
  <c r="I10" i="1"/>
  <c r="F10" i="1"/>
  <c r="BE9" i="1"/>
  <c r="BD9" i="1"/>
  <c r="BB9" i="1"/>
  <c r="BA9" i="1"/>
  <c r="BC9" i="1" s="1"/>
  <c r="AW9" i="1"/>
  <c r="AC9" i="1"/>
  <c r="T9" i="1"/>
  <c r="M9" i="1"/>
  <c r="I9" i="1"/>
  <c r="F9" i="1"/>
  <c r="BE8" i="1"/>
  <c r="BD8" i="1"/>
  <c r="BF8" i="1" s="1"/>
  <c r="BI8" i="1" s="1"/>
  <c r="BB8" i="1"/>
  <c r="BA8" i="1"/>
  <c r="BC8" i="1" s="1"/>
  <c r="AW8" i="1"/>
  <c r="AC8" i="1"/>
  <c r="T8" i="1"/>
  <c r="M8" i="1"/>
  <c r="I8" i="1"/>
  <c r="F8" i="1"/>
  <c r="BE7" i="1"/>
  <c r="BD7" i="1"/>
  <c r="BB7" i="1"/>
  <c r="BA7" i="1"/>
  <c r="AW7" i="1"/>
  <c r="AC7" i="1"/>
  <c r="T7" i="1"/>
  <c r="M7" i="1"/>
  <c r="I7" i="1"/>
  <c r="F7" i="1"/>
  <c r="BE6" i="1"/>
  <c r="BD6" i="1"/>
  <c r="BF6" i="1" s="1"/>
  <c r="BI6" i="1" s="1"/>
  <c r="BB6" i="1"/>
  <c r="BA6" i="1"/>
  <c r="AW6" i="1"/>
  <c r="AC6" i="1"/>
  <c r="T6" i="1"/>
  <c r="M6" i="1"/>
  <c r="I6" i="1"/>
  <c r="F6" i="1"/>
  <c r="T82" i="1" l="1"/>
  <c r="T105" i="1"/>
  <c r="BC16" i="1"/>
  <c r="BF17" i="1"/>
  <c r="BI17" i="1" s="1"/>
  <c r="BC22" i="1"/>
  <c r="BC45" i="1"/>
  <c r="BF46" i="1"/>
  <c r="BI46" i="1" s="1"/>
  <c r="BF55" i="1"/>
  <c r="BC81" i="1"/>
  <c r="BC90" i="1"/>
  <c r="BF11" i="1"/>
  <c r="BI11" i="1" s="1"/>
  <c r="BC31" i="1"/>
  <c r="BC48" i="1"/>
  <c r="BF49" i="1"/>
  <c r="BI49" i="1" s="1"/>
  <c r="BC69" i="1"/>
  <c r="BC84" i="1"/>
  <c r="BF85" i="1"/>
  <c r="BI85" i="1" s="1"/>
  <c r="BF15" i="1"/>
  <c r="BI15" i="1" s="1"/>
  <c r="BF59" i="1"/>
  <c r="BI59" i="1" s="1"/>
  <c r="BC64" i="1"/>
  <c r="BC79" i="1"/>
  <c r="BC73" i="1"/>
  <c r="BB75" i="1"/>
  <c r="BF61" i="1"/>
  <c r="BI61" i="1" s="1"/>
  <c r="BF60" i="1"/>
  <c r="BI60" i="1" s="1"/>
  <c r="BB82" i="1"/>
  <c r="BB105" i="1"/>
  <c r="BC53" i="1"/>
  <c r="BC86" i="1"/>
  <c r="BC21" i="1"/>
  <c r="BF91" i="1"/>
  <c r="BI91" i="1" s="1"/>
  <c r="BE105" i="1"/>
  <c r="BF9" i="1"/>
  <c r="BI9" i="1" s="1"/>
  <c r="BC25" i="1"/>
  <c r="BF27" i="1"/>
  <c r="BI27" i="1" s="1"/>
  <c r="BF40" i="1"/>
  <c r="BI40" i="1" s="1"/>
  <c r="BC51" i="1"/>
  <c r="BC57" i="1"/>
  <c r="BC63" i="1"/>
  <c r="BF90" i="1"/>
  <c r="BI90" i="1" s="1"/>
  <c r="AC105" i="1"/>
  <c r="M75" i="1"/>
  <c r="T75" i="1"/>
  <c r="BF7" i="1"/>
  <c r="BI7" i="1" s="1"/>
  <c r="BC18" i="1"/>
  <c r="BC19" i="1"/>
  <c r="BB47" i="1"/>
  <c r="BF38" i="1"/>
  <c r="BI38" i="1" s="1"/>
  <c r="BC62" i="1"/>
  <c r="BC67" i="1"/>
  <c r="BF95" i="1"/>
  <c r="BI95" i="1" s="1"/>
  <c r="BC100" i="1"/>
  <c r="BC7" i="1"/>
  <c r="BH7" i="1"/>
  <c r="T47" i="1"/>
  <c r="BE47" i="1"/>
  <c r="BH20" i="1"/>
  <c r="BH27" i="1"/>
  <c r="BG18" i="1"/>
  <c r="AC75" i="1"/>
  <c r="BE75" i="1"/>
  <c r="BG16" i="1"/>
  <c r="BH49" i="1"/>
  <c r="BF56" i="1"/>
  <c r="BI56" i="1" s="1"/>
  <c r="BH59" i="1"/>
  <c r="BF24" i="1"/>
  <c r="BI24" i="1" s="1"/>
  <c r="BD82" i="1"/>
  <c r="AC82" i="1"/>
  <c r="BE82" i="1"/>
  <c r="BB13" i="1"/>
  <c r="BG9" i="1"/>
  <c r="BH9" i="1"/>
  <c r="F23" i="1"/>
  <c r="BH35" i="1"/>
  <c r="BF41" i="1"/>
  <c r="BI41" i="1" s="1"/>
  <c r="BG44" i="1"/>
  <c r="BH46" i="1"/>
  <c r="BF104" i="1"/>
  <c r="BI104" i="1" s="1"/>
  <c r="BH63" i="1"/>
  <c r="BG11" i="1"/>
  <c r="BA23" i="1"/>
  <c r="BF39" i="1"/>
  <c r="BI39" i="1" s="1"/>
  <c r="BG42" i="1"/>
  <c r="BH44" i="1"/>
  <c r="BC46" i="1"/>
  <c r="BG7" i="1"/>
  <c r="BC11" i="1"/>
  <c r="BF37" i="1"/>
  <c r="BI37" i="1" s="1"/>
  <c r="BG92" i="1"/>
  <c r="BF96" i="1"/>
  <c r="BI96" i="1" s="1"/>
  <c r="BG99" i="1"/>
  <c r="BD105" i="1"/>
  <c r="BF102" i="1"/>
  <c r="B106" i="1"/>
  <c r="Q106" i="1"/>
  <c r="BH37" i="1"/>
  <c r="BH39" i="1"/>
  <c r="AC54" i="1"/>
  <c r="BE54" i="1"/>
  <c r="BH53" i="1"/>
  <c r="BH56" i="1"/>
  <c r="F75" i="1"/>
  <c r="AW75" i="1"/>
  <c r="BG73" i="1"/>
  <c r="AC87" i="1"/>
  <c r="BE87" i="1"/>
  <c r="BG86" i="1"/>
  <c r="BH94" i="1"/>
  <c r="BH96" i="1"/>
  <c r="BG102" i="1"/>
  <c r="BF10" i="1"/>
  <c r="BI10" i="1" s="1"/>
  <c r="BF19" i="1"/>
  <c r="BI19" i="1" s="1"/>
  <c r="BF21" i="1"/>
  <c r="BI21" i="1" s="1"/>
  <c r="AC47" i="1"/>
  <c r="BD47" i="1"/>
  <c r="BF26" i="1"/>
  <c r="BI26" i="1" s="1"/>
  <c r="BG31" i="1"/>
  <c r="BH33" i="1"/>
  <c r="BC35" i="1"/>
  <c r="BC37" i="1"/>
  <c r="BF43" i="1"/>
  <c r="BI43" i="1" s="1"/>
  <c r="BF48" i="1"/>
  <c r="BI48" i="1" s="1"/>
  <c r="BG51" i="1"/>
  <c r="BC56" i="1"/>
  <c r="BF58" i="1"/>
  <c r="BI58" i="1" s="1"/>
  <c r="BA75" i="1"/>
  <c r="BF68" i="1"/>
  <c r="BI68" i="1" s="1"/>
  <c r="BG71" i="1"/>
  <c r="BH73" i="1"/>
  <c r="I82" i="1"/>
  <c r="BA82" i="1"/>
  <c r="BF80" i="1"/>
  <c r="BI80" i="1" s="1"/>
  <c r="BF83" i="1"/>
  <c r="BF87" i="1" s="1"/>
  <c r="BH86" i="1"/>
  <c r="BF89" i="1"/>
  <c r="BI89" i="1" s="1"/>
  <c r="BF98" i="1"/>
  <c r="BI98" i="1" s="1"/>
  <c r="BA105" i="1"/>
  <c r="BH61" i="1"/>
  <c r="F13" i="1"/>
  <c r="AW13" i="1"/>
  <c r="BH8" i="1"/>
  <c r="BH12" i="1"/>
  <c r="AC23" i="1"/>
  <c r="BE23" i="1"/>
  <c r="BF16" i="1"/>
  <c r="BI16" i="1" s="1"/>
  <c r="BC20" i="1"/>
  <c r="BF22" i="1"/>
  <c r="BI22" i="1" s="1"/>
  <c r="BF25" i="1"/>
  <c r="BI25" i="1" s="1"/>
  <c r="BG30" i="1"/>
  <c r="BG32" i="1"/>
  <c r="BH34" i="1"/>
  <c r="BH36" i="1"/>
  <c r="BC36" i="1"/>
  <c r="BF44" i="1"/>
  <c r="BI44" i="1" s="1"/>
  <c r="BG50" i="1"/>
  <c r="BH52" i="1"/>
  <c r="I65" i="1"/>
  <c r="BC55" i="1"/>
  <c r="BH64" i="1"/>
  <c r="BG72" i="1"/>
  <c r="BF81" i="1"/>
  <c r="BI81" i="1" s="1"/>
  <c r="BH85" i="1"/>
  <c r="M101" i="1"/>
  <c r="BB101" i="1"/>
  <c r="BG93" i="1"/>
  <c r="BH95" i="1"/>
  <c r="BC95" i="1"/>
  <c r="BH103" i="1"/>
  <c r="BC103" i="1"/>
  <c r="BF29" i="1"/>
  <c r="BI29" i="1" s="1"/>
  <c r="AW65" i="1"/>
  <c r="BA101" i="1"/>
  <c r="BG15" i="1"/>
  <c r="BH30" i="1"/>
  <c r="AW54" i="1"/>
  <c r="BG70" i="1"/>
  <c r="BG91" i="1"/>
  <c r="T65" i="1"/>
  <c r="BH70" i="1"/>
  <c r="BF79" i="1"/>
  <c r="BI79" i="1" s="1"/>
  <c r="I87" i="1"/>
  <c r="BA87" i="1"/>
  <c r="AC101" i="1"/>
  <c r="BE101" i="1"/>
  <c r="BH91" i="1"/>
  <c r="F101" i="1"/>
  <c r="BH11" i="1"/>
  <c r="BH22" i="1"/>
  <c r="BC44" i="1"/>
  <c r="BH79" i="1"/>
  <c r="BF84" i="1"/>
  <c r="BI84" i="1" s="1"/>
  <c r="I13" i="1"/>
  <c r="BG17" i="1"/>
  <c r="BH32" i="1"/>
  <c r="BH50" i="1"/>
  <c r="BB65" i="1"/>
  <c r="F87" i="1"/>
  <c r="T101" i="1"/>
  <c r="BH93" i="1"/>
  <c r="BH100" i="1"/>
  <c r="M13" i="1"/>
  <c r="BH10" i="1"/>
  <c r="AW47" i="1"/>
  <c r="BH45" i="1"/>
  <c r="BH62" i="1"/>
  <c r="BD13" i="1"/>
  <c r="BC10" i="1"/>
  <c r="BG19" i="1"/>
  <c r="BH21" i="1"/>
  <c r="I47" i="1"/>
  <c r="BH26" i="1"/>
  <c r="BC30" i="1"/>
  <c r="BH41" i="1"/>
  <c r="BG43" i="1"/>
  <c r="M54" i="1"/>
  <c r="BB54" i="1"/>
  <c r="AC65" i="1"/>
  <c r="BE65" i="1"/>
  <c r="BG58" i="1"/>
  <c r="BG60" i="1"/>
  <c r="BG68" i="1"/>
  <c r="BG78" i="1"/>
  <c r="BG80" i="1"/>
  <c r="M87" i="1"/>
  <c r="BB87" i="1"/>
  <c r="BG89" i="1"/>
  <c r="BH98" i="1"/>
  <c r="BH67" i="1"/>
  <c r="BF71" i="1"/>
  <c r="BI71" i="1" s="1"/>
  <c r="BH77" i="1"/>
  <c r="I101" i="1"/>
  <c r="BA13" i="1"/>
  <c r="M65" i="1"/>
  <c r="BH72" i="1"/>
  <c r="BH17" i="1"/>
  <c r="F47" i="1"/>
  <c r="BG26" i="1"/>
  <c r="BH28" i="1"/>
  <c r="I54" i="1"/>
  <c r="T13" i="1"/>
  <c r="AC13" i="1"/>
  <c r="BE13" i="1"/>
  <c r="BH19" i="1"/>
  <c r="M47" i="1"/>
  <c r="BC24" i="1"/>
  <c r="BF30" i="1"/>
  <c r="BI30" i="1" s="1"/>
  <c r="BF32" i="1"/>
  <c r="BI32" i="1" s="1"/>
  <c r="BG39" i="1"/>
  <c r="BH43" i="1"/>
  <c r="BC43" i="1"/>
  <c r="T54" i="1"/>
  <c r="BD54" i="1"/>
  <c r="BF50" i="1"/>
  <c r="BI50" i="1" s="1"/>
  <c r="BG56" i="1"/>
  <c r="BH58" i="1"/>
  <c r="BC58" i="1"/>
  <c r="BH60" i="1"/>
  <c r="BC60" i="1"/>
  <c r="BH68" i="1"/>
  <c r="BC68" i="1"/>
  <c r="BF70" i="1"/>
  <c r="BI70" i="1" s="1"/>
  <c r="BH78" i="1"/>
  <c r="BH80" i="1"/>
  <c r="BC80" i="1"/>
  <c r="T87" i="1"/>
  <c r="BD87" i="1"/>
  <c r="BH89" i="1"/>
  <c r="BC89" i="1"/>
  <c r="BG96" i="1"/>
  <c r="BC98" i="1"/>
  <c r="BF100" i="1"/>
  <c r="BI100" i="1" s="1"/>
  <c r="BH104" i="1"/>
  <c r="BB23" i="1"/>
  <c r="C106" i="1"/>
  <c r="R106" i="1"/>
  <c r="AF106" i="1"/>
  <c r="AR106" i="1"/>
  <c r="BG8" i="1"/>
  <c r="BC14" i="1"/>
  <c r="BG55" i="1"/>
  <c r="D106" i="1"/>
  <c r="S106" i="1"/>
  <c r="AG106" i="1"/>
  <c r="AS106" i="1"/>
  <c r="AQ106" i="1"/>
  <c r="BD23" i="1"/>
  <c r="E106" i="1"/>
  <c r="U106" i="1"/>
  <c r="AH106" i="1"/>
  <c r="AT106" i="1"/>
  <c r="BG48" i="1"/>
  <c r="BI88" i="1"/>
  <c r="G106" i="1"/>
  <c r="V106" i="1"/>
  <c r="AI106" i="1"/>
  <c r="BG10" i="1"/>
  <c r="BF14" i="1"/>
  <c r="BI55" i="1"/>
  <c r="H106" i="1"/>
  <c r="W106" i="1"/>
  <c r="AJ106" i="1"/>
  <c r="BC6" i="1"/>
  <c r="BG12" i="1"/>
  <c r="J106" i="1"/>
  <c r="X106" i="1"/>
  <c r="AK106" i="1"/>
  <c r="K106" i="1"/>
  <c r="Y106" i="1"/>
  <c r="AL106" i="1"/>
  <c r="AE106" i="1"/>
  <c r="BH76" i="1"/>
  <c r="L106" i="1"/>
  <c r="Z106" i="1"/>
  <c r="AM106" i="1"/>
  <c r="BG21" i="1"/>
  <c r="BH66" i="1"/>
  <c r="N106" i="1"/>
  <c r="AA106" i="1"/>
  <c r="AN106" i="1"/>
  <c r="AX106" i="1"/>
  <c r="M23" i="1"/>
  <c r="AW23" i="1"/>
  <c r="BH15" i="1"/>
  <c r="O106" i="1"/>
  <c r="AB106" i="1"/>
  <c r="AO106" i="1"/>
  <c r="AY106" i="1"/>
  <c r="I23" i="1"/>
  <c r="T23" i="1"/>
  <c r="BI66" i="1"/>
  <c r="P106" i="1"/>
  <c r="AD106" i="1"/>
  <c r="AP106" i="1"/>
  <c r="AZ106" i="1"/>
  <c r="AW82" i="1"/>
  <c r="BC88" i="1"/>
  <c r="BG94" i="1"/>
  <c r="BG33" i="1"/>
  <c r="BG45" i="1"/>
  <c r="BG57" i="1"/>
  <c r="F65" i="1"/>
  <c r="BA65" i="1"/>
  <c r="BG69" i="1"/>
  <c r="BG81" i="1"/>
  <c r="BD101" i="1"/>
  <c r="BC102" i="1"/>
  <c r="F54" i="1"/>
  <c r="BA54" i="1"/>
  <c r="I75" i="1"/>
  <c r="BD75" i="1"/>
  <c r="BC76" i="1"/>
  <c r="F105" i="1"/>
  <c r="BG35" i="1"/>
  <c r="BG59" i="1"/>
  <c r="BG84" i="1"/>
  <c r="BG97" i="1"/>
  <c r="BD65" i="1"/>
  <c r="BC66" i="1"/>
  <c r="BG85" i="1"/>
  <c r="AW87" i="1"/>
  <c r="BG98" i="1"/>
  <c r="BG25" i="1"/>
  <c r="BG37" i="1"/>
  <c r="BG49" i="1"/>
  <c r="BF76" i="1"/>
  <c r="AW101" i="1"/>
  <c r="I105" i="1"/>
  <c r="BG38" i="1"/>
  <c r="BG62" i="1"/>
  <c r="BG74" i="1"/>
  <c r="F82" i="1"/>
  <c r="BG100" i="1"/>
  <c r="BA47" i="1"/>
  <c r="BG28" i="1"/>
  <c r="BG40" i="1"/>
  <c r="BG52" i="1"/>
  <c r="BG64" i="1"/>
  <c r="BC83" i="1"/>
  <c r="BG90" i="1"/>
  <c r="AW105" i="1"/>
  <c r="BG29" i="1"/>
  <c r="BG41" i="1"/>
  <c r="BG53" i="1"/>
  <c r="BG104" i="1"/>
  <c r="BI83" i="1" l="1"/>
  <c r="BC47" i="1"/>
  <c r="BF13" i="1"/>
  <c r="BI13" i="1" s="1"/>
  <c r="BB106" i="1"/>
  <c r="BC54" i="1"/>
  <c r="BE106" i="1"/>
  <c r="T106" i="1"/>
  <c r="BI87" i="1"/>
  <c r="BC65" i="1"/>
  <c r="BH75" i="1"/>
  <c r="BC75" i="1"/>
  <c r="BF54" i="1"/>
  <c r="BI54" i="1" s="1"/>
  <c r="M106" i="1"/>
  <c r="AC106" i="1"/>
  <c r="BF105" i="1"/>
  <c r="BI105" i="1" s="1"/>
  <c r="BC87" i="1"/>
  <c r="BD106" i="1"/>
  <c r="BH82" i="1"/>
  <c r="BA106" i="1"/>
  <c r="BC82" i="1"/>
  <c r="BF65" i="1"/>
  <c r="BI65" i="1" s="1"/>
  <c r="BI102" i="1"/>
  <c r="BH102" i="1"/>
  <c r="BH105" i="1" s="1"/>
  <c r="BF47" i="1"/>
  <c r="BI47" i="1" s="1"/>
  <c r="BC101" i="1"/>
  <c r="BF75" i="1"/>
  <c r="BI75" i="1" s="1"/>
  <c r="BF101" i="1"/>
  <c r="BI101" i="1" s="1"/>
  <c r="BC23" i="1"/>
  <c r="BC105" i="1"/>
  <c r="BC13" i="1"/>
  <c r="BG66" i="1"/>
  <c r="BG75" i="1" s="1"/>
  <c r="BF82" i="1"/>
  <c r="BI82" i="1" s="1"/>
  <c r="BI76" i="1"/>
  <c r="BG24" i="1"/>
  <c r="BG47" i="1" s="1"/>
  <c r="BH48" i="1"/>
  <c r="BH54" i="1" s="1"/>
  <c r="BH88" i="1"/>
  <c r="BH101" i="1" s="1"/>
  <c r="BH83" i="1"/>
  <c r="BH87" i="1" s="1"/>
  <c r="AW106" i="1"/>
  <c r="BH55" i="1"/>
  <c r="BH65" i="1" s="1"/>
  <c r="BG105" i="1"/>
  <c r="BG88" i="1"/>
  <c r="BG101" i="1" s="1"/>
  <c r="BH24" i="1"/>
  <c r="BH47" i="1" s="1"/>
  <c r="F106" i="1"/>
  <c r="BF23" i="1"/>
  <c r="BI23" i="1" s="1"/>
  <c r="BI14" i="1"/>
  <c r="BG65" i="1"/>
  <c r="BG76" i="1"/>
  <c r="BG82" i="1" s="1"/>
  <c r="BG54" i="1"/>
  <c r="BH14" i="1"/>
  <c r="BH23" i="1" s="1"/>
  <c r="BG83" i="1"/>
  <c r="BG87" i="1" s="1"/>
  <c r="BG14" i="1"/>
  <c r="BG23" i="1" s="1"/>
  <c r="BG6" i="1"/>
  <c r="BG13" i="1" s="1"/>
  <c r="BH6" i="1"/>
  <c r="BH13" i="1" s="1"/>
  <c r="I106" i="1"/>
  <c r="BC106" i="1" l="1"/>
  <c r="BF106" i="1"/>
  <c r="BI106" i="1" s="1"/>
  <c r="BH106" i="1"/>
  <c r="BG106" i="1"/>
</calcChain>
</file>

<file path=xl/sharedStrings.xml><?xml version="1.0" encoding="utf-8"?>
<sst xmlns="http://schemas.openxmlformats.org/spreadsheetml/2006/main" count="726" uniqueCount="149">
  <si>
    <t>事務所名</t>
    <rPh sb="0" eb="2">
      <t>ジム</t>
    </rPh>
    <rPh sb="2" eb="3">
      <t>ショ</t>
    </rPh>
    <rPh sb="3" eb="4">
      <t>メイ</t>
    </rPh>
    <phoneticPr fontId="5"/>
  </si>
  <si>
    <t>窓口申請</t>
    <rPh sb="0" eb="2">
      <t>マドグチ</t>
    </rPh>
    <rPh sb="2" eb="4">
      <t>シンセイ</t>
    </rPh>
    <phoneticPr fontId="5"/>
  </si>
  <si>
    <t>窓口申請</t>
    <rPh sb="0" eb="1">
      <t>マドグチ</t>
    </rPh>
    <rPh sb="1" eb="3">
      <t>シンセイ</t>
    </rPh>
    <phoneticPr fontId="5"/>
  </si>
  <si>
    <t>軽自動車ＯＳＳ</t>
    <rPh sb="0" eb="4">
      <t>ケイジドウシャ</t>
    </rPh>
    <phoneticPr fontId="5"/>
  </si>
  <si>
    <t>窓口申請＋軽自動車ＯＳＳ</t>
    <rPh sb="0" eb="2">
      <t>マドグチ</t>
    </rPh>
    <rPh sb="2" eb="4">
      <t>シンセイ</t>
    </rPh>
    <rPh sb="5" eb="9">
      <t>ケイジドウシャ</t>
    </rPh>
    <phoneticPr fontId="5"/>
  </si>
  <si>
    <t>新規検査</t>
    <rPh sb="0" eb="2">
      <t>シンキ</t>
    </rPh>
    <rPh sb="2" eb="4">
      <t>ケンサ</t>
    </rPh>
    <phoneticPr fontId="5"/>
  </si>
  <si>
    <t>継続検査</t>
    <rPh sb="0" eb="2">
      <t>ケイゾク</t>
    </rPh>
    <rPh sb="2" eb="4">
      <t>ケンサ</t>
    </rPh>
    <phoneticPr fontId="5"/>
  </si>
  <si>
    <t>臨時検査</t>
    <rPh sb="0" eb="1">
      <t>リンジ</t>
    </rPh>
    <rPh sb="1" eb="3">
      <t>ケンサ</t>
    </rPh>
    <phoneticPr fontId="5"/>
  </si>
  <si>
    <t>予備検査</t>
    <rPh sb="0" eb="2">
      <t>ヨビ</t>
    </rPh>
    <rPh sb="2" eb="4">
      <t>ケンサ</t>
    </rPh>
    <phoneticPr fontId="5"/>
  </si>
  <si>
    <t>構造変更</t>
    <rPh sb="0" eb="2">
      <t>コウゾウ</t>
    </rPh>
    <rPh sb="2" eb="4">
      <t>ヘンコウ</t>
    </rPh>
    <phoneticPr fontId="5"/>
  </si>
  <si>
    <t>予備検書換</t>
    <rPh sb="0" eb="5">
      <t>ヨビケンカキカエ</t>
    </rPh>
    <phoneticPr fontId="5"/>
  </si>
  <si>
    <t>記録変更</t>
    <phoneticPr fontId="5"/>
  </si>
  <si>
    <t>再交付</t>
    <rPh sb="0" eb="3">
      <t>サイコウフ</t>
    </rPh>
    <phoneticPr fontId="5"/>
  </si>
  <si>
    <t>所有者
変更記録</t>
    <rPh sb="0" eb="3">
      <t>ショユウシャ</t>
    </rPh>
    <rPh sb="4" eb="6">
      <t>ヘンコウ</t>
    </rPh>
    <rPh sb="6" eb="8">
      <t>キロク</t>
    </rPh>
    <phoneticPr fontId="5"/>
  </si>
  <si>
    <t>検査記録事項証明</t>
    <rPh sb="0" eb="2">
      <t>ケンサ</t>
    </rPh>
    <rPh sb="2" eb="4">
      <t>キロク</t>
    </rPh>
    <rPh sb="4" eb="6">
      <t>ジコウ</t>
    </rPh>
    <rPh sb="6" eb="8">
      <t>ショウメイ</t>
    </rPh>
    <phoneticPr fontId="5"/>
  </si>
  <si>
    <t>検査証返納届</t>
    <rPh sb="0" eb="3">
      <t>ケンサショウ</t>
    </rPh>
    <rPh sb="3" eb="5">
      <t>ヘンノウ</t>
    </rPh>
    <rPh sb="5" eb="6">
      <t>トドケ</t>
    </rPh>
    <phoneticPr fontId="5"/>
  </si>
  <si>
    <t>一時使用中止</t>
    <rPh sb="0" eb="2">
      <t>イチジ</t>
    </rPh>
    <rPh sb="2" eb="4">
      <t>シヨウ</t>
    </rPh>
    <rPh sb="4" eb="6">
      <t>チュウシ</t>
    </rPh>
    <phoneticPr fontId="5"/>
  </si>
  <si>
    <t>輸出予定
届出証明書
返納</t>
    <rPh sb="0" eb="2">
      <t>ユシュツ</t>
    </rPh>
    <rPh sb="2" eb="4">
      <t>ヨテイ</t>
    </rPh>
    <rPh sb="5" eb="7">
      <t>トドケデ</t>
    </rPh>
    <rPh sb="7" eb="9">
      <t>ショウメイ</t>
    </rPh>
    <rPh sb="9" eb="10">
      <t>ショ</t>
    </rPh>
    <rPh sb="11" eb="13">
      <t>ヘンノウ</t>
    </rPh>
    <phoneticPr fontId="5"/>
  </si>
  <si>
    <t>再輸入
見込届出</t>
    <rPh sb="0" eb="3">
      <t>サイユニュウ</t>
    </rPh>
    <rPh sb="4" eb="6">
      <t>ミコミ</t>
    </rPh>
    <rPh sb="6" eb="8">
      <t>トドケデ</t>
    </rPh>
    <phoneticPr fontId="5"/>
  </si>
  <si>
    <t>検査合計</t>
    <rPh sb="0" eb="2">
      <t>ケンサ</t>
    </rPh>
    <rPh sb="2" eb="4">
      <t>ゴウケイ</t>
    </rPh>
    <phoneticPr fontId="5"/>
  </si>
  <si>
    <t>申請合計</t>
    <rPh sb="0" eb="2">
      <t>シンセイ</t>
    </rPh>
    <rPh sb="2" eb="4">
      <t>ゴウケイ</t>
    </rPh>
    <phoneticPr fontId="5"/>
  </si>
  <si>
    <t>持込合計</t>
    <rPh sb="0" eb="2">
      <t>モチコミ</t>
    </rPh>
    <rPh sb="2" eb="3">
      <t>ゴウ</t>
    </rPh>
    <rPh sb="3" eb="4">
      <t>ケイ</t>
    </rPh>
    <phoneticPr fontId="5"/>
  </si>
  <si>
    <t>新規検査</t>
    <rPh sb="0" eb="1">
      <t>シンキ</t>
    </rPh>
    <rPh sb="1" eb="3">
      <t>ケンサ</t>
    </rPh>
    <phoneticPr fontId="5"/>
  </si>
  <si>
    <t>指定整備率</t>
    <rPh sb="0" eb="2">
      <t>シテイ</t>
    </rPh>
    <rPh sb="2" eb="4">
      <t>セイビ</t>
    </rPh>
    <rPh sb="4" eb="5">
      <t>リツ</t>
    </rPh>
    <phoneticPr fontId="5"/>
  </si>
  <si>
    <t>新車</t>
    <rPh sb="0" eb="2">
      <t>シンシャ</t>
    </rPh>
    <phoneticPr fontId="5"/>
  </si>
  <si>
    <t>中古</t>
    <rPh sb="0" eb="2">
      <t>チュウコ</t>
    </rPh>
    <phoneticPr fontId="5"/>
  </si>
  <si>
    <t>計</t>
    <rPh sb="0" eb="1">
      <t>ケイ</t>
    </rPh>
    <phoneticPr fontId="5"/>
  </si>
  <si>
    <t>指定
整備</t>
    <rPh sb="0" eb="2">
      <t>シテイ</t>
    </rPh>
    <rPh sb="3" eb="5">
      <t>セイビ</t>
    </rPh>
    <phoneticPr fontId="5"/>
  </si>
  <si>
    <t>持込</t>
    <rPh sb="0" eb="1">
      <t>モチコミ</t>
    </rPh>
    <phoneticPr fontId="5"/>
  </si>
  <si>
    <t>持込</t>
    <rPh sb="0" eb="2">
      <t>モチコミ</t>
    </rPh>
    <phoneticPr fontId="5"/>
  </si>
  <si>
    <t>[転入]</t>
    <rPh sb="1" eb="3">
      <t>テンニュウ</t>
    </rPh>
    <phoneticPr fontId="5"/>
  </si>
  <si>
    <t>[番号変更]</t>
  </si>
  <si>
    <t>[番号変更]</t>
    <phoneticPr fontId="5"/>
  </si>
  <si>
    <t>検査証</t>
    <rPh sb="0" eb="3">
      <t>ケンサショウ</t>
    </rPh>
    <phoneticPr fontId="5"/>
  </si>
  <si>
    <t>検査
標章</t>
    <rPh sb="0" eb="2">
      <t>ケンサ</t>
    </rPh>
    <rPh sb="3" eb="4">
      <t>ヒョウ</t>
    </rPh>
    <rPh sb="4" eb="5">
      <t>ショウ</t>
    </rPh>
    <phoneticPr fontId="5"/>
  </si>
  <si>
    <t>予備
検査証</t>
    <rPh sb="0" eb="2">
      <t>ヨビ</t>
    </rPh>
    <rPh sb="3" eb="5">
      <t>ケンサ</t>
    </rPh>
    <rPh sb="5" eb="6">
      <t>アカシ</t>
    </rPh>
    <phoneticPr fontId="5"/>
  </si>
  <si>
    <t>限定
検査証</t>
    <rPh sb="0" eb="2">
      <t>ゲンテイ</t>
    </rPh>
    <rPh sb="3" eb="5">
      <t>ケンサ</t>
    </rPh>
    <rPh sb="5" eb="6">
      <t>アカシ</t>
    </rPh>
    <phoneticPr fontId="5"/>
  </si>
  <si>
    <t>証明書
交付</t>
    <rPh sb="0" eb="3">
      <t>ショウメイショ</t>
    </rPh>
    <rPh sb="4" eb="6">
      <t>コウフ</t>
    </rPh>
    <phoneticPr fontId="5"/>
  </si>
  <si>
    <t>解体返納</t>
    <rPh sb="0" eb="2">
      <t>カイタイ</t>
    </rPh>
    <rPh sb="2" eb="4">
      <t>ヘンノウ</t>
    </rPh>
    <phoneticPr fontId="5"/>
  </si>
  <si>
    <t>滅失返納</t>
    <rPh sb="0" eb="2">
      <t>メッシツ</t>
    </rPh>
    <rPh sb="2" eb="4">
      <t>ヘンノウ</t>
    </rPh>
    <phoneticPr fontId="5"/>
  </si>
  <si>
    <t>用途廃止
返納</t>
    <rPh sb="0" eb="2">
      <t>ヨウト</t>
    </rPh>
    <rPh sb="2" eb="4">
      <t>ハイシ</t>
    </rPh>
    <rPh sb="5" eb="7">
      <t>ヘンノウ</t>
    </rPh>
    <phoneticPr fontId="5"/>
  </si>
  <si>
    <r>
      <t xml:space="preserve">輸出届
</t>
    </r>
    <r>
      <rPr>
        <sz val="7"/>
        <rFont val="ＭＳ ゴシック"/>
        <family val="3"/>
        <charset val="128"/>
      </rPr>
      <t>(輸出予定届出証明書交付)</t>
    </r>
    <rPh sb="0" eb="2">
      <t>ユシュツ</t>
    </rPh>
    <rPh sb="2" eb="3">
      <t>トドケ</t>
    </rPh>
    <rPh sb="5" eb="7">
      <t>ユシュツ</t>
    </rPh>
    <rPh sb="7" eb="9">
      <t>ヨテイ</t>
    </rPh>
    <rPh sb="9" eb="11">
      <t>トドケデ</t>
    </rPh>
    <rPh sb="11" eb="13">
      <t>ショウメイ</t>
    </rPh>
    <rPh sb="13" eb="14">
      <t>ショ</t>
    </rPh>
    <rPh sb="14" eb="16">
      <t>コウフ</t>
    </rPh>
    <phoneticPr fontId="5"/>
  </si>
  <si>
    <t>解体届</t>
    <rPh sb="0" eb="2">
      <t>カイタイ</t>
    </rPh>
    <rPh sb="2" eb="3">
      <t>トドケ</t>
    </rPh>
    <phoneticPr fontId="5"/>
  </si>
  <si>
    <t>滅失届</t>
    <rPh sb="0" eb="2">
      <t>メッシツ</t>
    </rPh>
    <rPh sb="2" eb="3">
      <t>トドケ</t>
    </rPh>
    <phoneticPr fontId="5"/>
  </si>
  <si>
    <t>用途廃止
届</t>
    <rPh sb="0" eb="2">
      <t>ヨウト</t>
    </rPh>
    <rPh sb="2" eb="4">
      <t>ハイシ</t>
    </rPh>
    <rPh sb="5" eb="6">
      <t>トドケ</t>
    </rPh>
    <phoneticPr fontId="5"/>
  </si>
  <si>
    <r>
      <rPr>
        <sz val="9"/>
        <color theme="1"/>
        <rFont val="メイリオ"/>
        <family val="3"/>
        <charset val="128"/>
      </rPr>
      <t xml:space="preserve">輸出届
</t>
    </r>
    <r>
      <rPr>
        <sz val="7"/>
        <rFont val="ＭＳ ゴシック"/>
        <family val="3"/>
        <charset val="128"/>
      </rPr>
      <t>(輸出予定届出証明書交付)</t>
    </r>
    <rPh sb="0" eb="2">
      <t>ユシュツ</t>
    </rPh>
    <rPh sb="2" eb="3">
      <t>トドケ</t>
    </rPh>
    <rPh sb="5" eb="7">
      <t>ユシュツ</t>
    </rPh>
    <rPh sb="7" eb="9">
      <t>ヨテイ</t>
    </rPh>
    <rPh sb="9" eb="11">
      <t>トドケデ</t>
    </rPh>
    <rPh sb="11" eb="13">
      <t>ショウメイ</t>
    </rPh>
    <rPh sb="13" eb="14">
      <t>ショ</t>
    </rPh>
    <rPh sb="14" eb="16">
      <t>コウフ</t>
    </rPh>
    <phoneticPr fontId="5"/>
  </si>
  <si>
    <t>新車</t>
    <rPh sb="0" eb="1">
      <t>シンシャ</t>
    </rPh>
    <phoneticPr fontId="5"/>
  </si>
  <si>
    <t>指定整備</t>
    <rPh sb="0" eb="2">
      <t>シテイ</t>
    </rPh>
    <rPh sb="2" eb="4">
      <t>セイビ</t>
    </rPh>
    <phoneticPr fontId="5"/>
  </si>
  <si>
    <t>指定</t>
    <rPh sb="0" eb="2">
      <t>シテイ</t>
    </rPh>
    <phoneticPr fontId="5"/>
  </si>
  <si>
    <t>[管轄内転入]</t>
    <phoneticPr fontId="5"/>
  </si>
  <si>
    <t>現在証明</t>
    <rPh sb="0" eb="2">
      <t>ゲンザイ</t>
    </rPh>
    <rPh sb="2" eb="4">
      <t>ショウメイ</t>
    </rPh>
    <phoneticPr fontId="5"/>
  </si>
  <si>
    <t>詳細証明</t>
    <rPh sb="0" eb="2">
      <t>ショウサイ</t>
    </rPh>
    <rPh sb="2" eb="4">
      <t>ショウメイ</t>
    </rPh>
    <phoneticPr fontId="5"/>
  </si>
  <si>
    <t>重量税還付</t>
    <rPh sb="0" eb="3">
      <t>ジュウリョウゼイ</t>
    </rPh>
    <rPh sb="3" eb="5">
      <t>カンプ</t>
    </rPh>
    <phoneticPr fontId="5"/>
  </si>
  <si>
    <t>重量税還付</t>
    <rPh sb="3" eb="5">
      <t>カンプ</t>
    </rPh>
    <phoneticPr fontId="5"/>
  </si>
  <si>
    <t>指定</t>
    <rPh sb="0" eb="1">
      <t>シテイ</t>
    </rPh>
    <phoneticPr fontId="5"/>
  </si>
  <si>
    <t>記録等事務代行</t>
  </si>
  <si>
    <t>札幌</t>
  </si>
  <si>
    <t>函館</t>
  </si>
  <si>
    <t>旭川</t>
  </si>
  <si>
    <t>室蘭</t>
  </si>
  <si>
    <t>釧路</t>
  </si>
  <si>
    <t>帯広</t>
  </si>
  <si>
    <t>北見</t>
  </si>
  <si>
    <t>主管合計</t>
    <rPh sb="0" eb="2">
      <t>シュカン</t>
    </rPh>
    <rPh sb="2" eb="4">
      <t>ゴウケイ</t>
    </rPh>
    <phoneticPr fontId="5"/>
  </si>
  <si>
    <t>青森</t>
  </si>
  <si>
    <t>八戸</t>
  </si>
  <si>
    <t>岩手</t>
  </si>
  <si>
    <t>宮城</t>
  </si>
  <si>
    <t>秋田</t>
  </si>
  <si>
    <t>山形</t>
  </si>
  <si>
    <t>庄内</t>
  </si>
  <si>
    <t>福島</t>
  </si>
  <si>
    <t>いわき</t>
  </si>
  <si>
    <t>茨城</t>
  </si>
  <si>
    <t>土浦</t>
  </si>
  <si>
    <t>栃木</t>
  </si>
  <si>
    <t>佐野</t>
  </si>
  <si>
    <t>群馬</t>
  </si>
  <si>
    <t>埼玉</t>
  </si>
  <si>
    <t>春日部</t>
  </si>
  <si>
    <t>所沢</t>
  </si>
  <si>
    <t>熊谷</t>
  </si>
  <si>
    <t>千葉</t>
  </si>
  <si>
    <t>習志野</t>
  </si>
  <si>
    <t>袖ヶ浦</t>
  </si>
  <si>
    <t>野田</t>
  </si>
  <si>
    <t>東京</t>
  </si>
  <si>
    <t>練馬</t>
  </si>
  <si>
    <t>足立</t>
  </si>
  <si>
    <t>八王子</t>
  </si>
  <si>
    <t>多摩</t>
  </si>
  <si>
    <t>神奈川</t>
  </si>
  <si>
    <t>湘南</t>
  </si>
  <si>
    <t>相模</t>
  </si>
  <si>
    <t>山梨</t>
  </si>
  <si>
    <t>送付受付</t>
  </si>
  <si>
    <t>新潟</t>
  </si>
  <si>
    <t>長岡</t>
  </si>
  <si>
    <t>富山</t>
  </si>
  <si>
    <t>石川</t>
  </si>
  <si>
    <t>長野</t>
  </si>
  <si>
    <t>松本</t>
  </si>
  <si>
    <t>福井</t>
  </si>
  <si>
    <t>岐阜</t>
  </si>
  <si>
    <t>静岡</t>
  </si>
  <si>
    <t>浜松</t>
  </si>
  <si>
    <t>沼津</t>
  </si>
  <si>
    <t>愛知</t>
  </si>
  <si>
    <t>豊橋</t>
  </si>
  <si>
    <t>三河</t>
  </si>
  <si>
    <t>小牧</t>
  </si>
  <si>
    <t>三重</t>
  </si>
  <si>
    <t>滋賀</t>
  </si>
  <si>
    <t>京都</t>
  </si>
  <si>
    <t>大阪</t>
  </si>
  <si>
    <t>高槻</t>
  </si>
  <si>
    <t>和泉</t>
  </si>
  <si>
    <t>奈良</t>
  </si>
  <si>
    <t>和歌山</t>
  </si>
  <si>
    <t>兵庫</t>
  </si>
  <si>
    <t>姫路</t>
  </si>
  <si>
    <t>鳥取</t>
  </si>
  <si>
    <t>島根</t>
  </si>
  <si>
    <t>岡山</t>
  </si>
  <si>
    <t>広島</t>
  </si>
  <si>
    <t>福山</t>
  </si>
  <si>
    <t>山口</t>
  </si>
  <si>
    <t>徳島</t>
  </si>
  <si>
    <t>香川</t>
  </si>
  <si>
    <t>愛媛</t>
  </si>
  <si>
    <t>高知</t>
  </si>
  <si>
    <t>福岡</t>
  </si>
  <si>
    <t>北九州</t>
  </si>
  <si>
    <t>久留米</t>
  </si>
  <si>
    <t>筑豊</t>
  </si>
  <si>
    <t>佐賀</t>
  </si>
  <si>
    <t>長崎</t>
  </si>
  <si>
    <t>佐世保</t>
  </si>
  <si>
    <t>厳原</t>
  </si>
  <si>
    <t>熊本</t>
  </si>
  <si>
    <t>大分</t>
  </si>
  <si>
    <t>宮崎</t>
  </si>
  <si>
    <t>鹿児島</t>
  </si>
  <si>
    <t>奄美</t>
  </si>
  <si>
    <t>沖縄</t>
  </si>
  <si>
    <t>宮古</t>
  </si>
  <si>
    <t>八重山</t>
  </si>
  <si>
    <t>小計</t>
    <rPh sb="0" eb="1">
      <t>ショウケイ</t>
    </rPh>
    <phoneticPr fontId="5"/>
  </si>
  <si>
    <t>全国合計</t>
    <rPh sb="0" eb="2">
      <t>ゼンコク</t>
    </rPh>
    <rPh sb="2" eb="4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</si>
</sst>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0"/>
      <color theme="1"/>
      <name val="メイリオ"/>
      <family val="2"/>
      <charset val="128"/>
    </font>
    <font>
      <sz val="9"/>
      <color indexed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sz val="9"/>
      <color theme="1"/>
      <name val="メイリオ"/>
      <family val="2"/>
      <charset val="128"/>
    </font>
    <font>
      <sz val="9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1">
    <xf numFmtId="0" fontId="0" fillId="0" borderId="0" xfId="0"/>
    <xf numFmtId="0" fontId="2" fillId="0" borderId="0" xfId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1" applyFont="1" applyAlignment="1">
      <alignment vertical="top"/>
    </xf>
    <xf numFmtId="0" fontId="4" fillId="0" borderId="7" xfId="1" quotePrefix="1" applyFont="1" applyBorder="1" applyAlignment="1">
      <alignment horizontal="center" vertical="center"/>
    </xf>
    <xf numFmtId="0" fontId="4" fillId="0" borderId="13" xfId="1" quotePrefix="1" applyFont="1" applyBorder="1" applyAlignment="1">
      <alignment horizontal="center" vertical="center" wrapText="1"/>
    </xf>
    <xf numFmtId="0" fontId="4" fillId="0" borderId="30" xfId="1" applyFont="1" applyBorder="1" applyAlignment="1">
      <alignment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36" xfId="1" quotePrefix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43" xfId="1" quotePrefix="1" applyFont="1" applyBorder="1" applyAlignment="1">
      <alignment horizontal="center" vertical="center" wrapText="1"/>
    </xf>
    <xf numFmtId="0" fontId="4" fillId="0" borderId="42" xfId="1" applyFont="1" applyBorder="1" applyAlignment="1">
      <alignment vertical="center" wrapText="1"/>
    </xf>
    <xf numFmtId="0" fontId="4" fillId="0" borderId="45" xfId="1" quotePrefix="1" applyFont="1" applyBorder="1" applyAlignment="1">
      <alignment horizontal="center" vertical="center" wrapText="1"/>
    </xf>
    <xf numFmtId="0" fontId="4" fillId="0" borderId="46" xfId="1" quotePrefix="1" applyFont="1" applyBorder="1" applyAlignment="1">
      <alignment horizontal="center" vertical="center" shrinkToFit="1"/>
    </xf>
    <xf numFmtId="0" fontId="4" fillId="0" borderId="44" xfId="1" applyFont="1" applyBorder="1" applyAlignment="1">
      <alignment horizontal="center" vertical="center" wrapText="1"/>
    </xf>
    <xf numFmtId="0" fontId="4" fillId="0" borderId="46" xfId="1" applyFont="1" applyBorder="1" applyAlignment="1">
      <alignment horizontal="center" vertical="center" wrapText="1"/>
    </xf>
    <xf numFmtId="0" fontId="4" fillId="0" borderId="47" xfId="1" quotePrefix="1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2" borderId="10" xfId="1" applyFont="1" applyFill="1" applyBorder="1">
      <alignment vertical="center"/>
    </xf>
    <xf numFmtId="3" fontId="4" fillId="2" borderId="52" xfId="1" applyNumberFormat="1" applyFont="1" applyFill="1" applyBorder="1" applyAlignment="1">
      <alignment horizontal="right" vertical="center" shrinkToFit="1"/>
    </xf>
    <xf numFmtId="3" fontId="4" fillId="2" borderId="53" xfId="1" applyNumberFormat="1" applyFont="1" applyFill="1" applyBorder="1" applyAlignment="1">
      <alignment horizontal="right" vertical="center" shrinkToFit="1"/>
    </xf>
    <xf numFmtId="3" fontId="4" fillId="2" borderId="12" xfId="1" applyNumberFormat="1" applyFont="1" applyFill="1" applyBorder="1" applyAlignment="1">
      <alignment horizontal="right" vertical="center" shrinkToFit="1"/>
    </xf>
    <xf numFmtId="3" fontId="4" fillId="2" borderId="54" xfId="1" applyNumberFormat="1" applyFont="1" applyFill="1" applyBorder="1" applyAlignment="1">
      <alignment horizontal="right" vertical="center" shrinkToFit="1"/>
    </xf>
    <xf numFmtId="3" fontId="4" fillId="2" borderId="55" xfId="1" applyNumberFormat="1" applyFont="1" applyFill="1" applyBorder="1" applyAlignment="1">
      <alignment horizontal="right" vertical="center" shrinkToFit="1"/>
    </xf>
    <xf numFmtId="3" fontId="4" fillId="2" borderId="56" xfId="1" applyNumberFormat="1" applyFont="1" applyFill="1" applyBorder="1" applyAlignment="1">
      <alignment horizontal="right" vertical="center" shrinkToFit="1"/>
    </xf>
    <xf numFmtId="3" fontId="4" fillId="0" borderId="10" xfId="1" applyNumberFormat="1" applyFont="1" applyBorder="1" applyAlignment="1">
      <alignment horizontal="right" vertical="center" shrinkToFit="1"/>
    </xf>
    <xf numFmtId="3" fontId="4" fillId="0" borderId="53" xfId="1" applyNumberFormat="1" applyFont="1" applyBorder="1" applyAlignment="1">
      <alignment horizontal="right" vertical="center" shrinkToFit="1"/>
    </xf>
    <xf numFmtId="3" fontId="4" fillId="2" borderId="10" xfId="1" applyNumberFormat="1" applyFont="1" applyFill="1" applyBorder="1" applyAlignment="1">
      <alignment horizontal="right" vertical="center" shrinkToFit="1"/>
    </xf>
    <xf numFmtId="3" fontId="4" fillId="2" borderId="57" xfId="1" applyNumberFormat="1" applyFont="1" applyFill="1" applyBorder="1" applyAlignment="1">
      <alignment horizontal="right" vertical="center" shrinkToFit="1"/>
    </xf>
    <xf numFmtId="3" fontId="4" fillId="2" borderId="11" xfId="1" applyNumberFormat="1" applyFont="1" applyFill="1" applyBorder="1" applyAlignment="1">
      <alignment horizontal="right" vertical="center" shrinkToFit="1"/>
    </xf>
    <xf numFmtId="3" fontId="4" fillId="2" borderId="58" xfId="1" applyNumberFormat="1" applyFont="1" applyFill="1" applyBorder="1" applyAlignment="1">
      <alignment horizontal="right" vertical="center" shrinkToFit="1"/>
    </xf>
    <xf numFmtId="3" fontId="4" fillId="0" borderId="59" xfId="1" applyNumberFormat="1" applyFont="1" applyBorder="1" applyAlignment="1">
      <alignment horizontal="right" vertical="center" shrinkToFit="1"/>
    </xf>
    <xf numFmtId="3" fontId="4" fillId="0" borderId="52" xfId="1" applyNumberFormat="1" applyFont="1" applyBorder="1" applyAlignment="1">
      <alignment horizontal="right" vertical="center" shrinkToFit="1"/>
    </xf>
    <xf numFmtId="3" fontId="4" fillId="0" borderId="55" xfId="1" applyNumberFormat="1" applyFont="1" applyBorder="1" applyAlignment="1">
      <alignment horizontal="right" vertical="center" shrinkToFit="1"/>
    </xf>
    <xf numFmtId="3" fontId="4" fillId="0" borderId="60" xfId="1" applyNumberFormat="1" applyFont="1" applyBorder="1" applyAlignment="1">
      <alignment horizontal="right" vertical="center" shrinkToFit="1"/>
    </xf>
    <xf numFmtId="3" fontId="4" fillId="0" borderId="57" xfId="1" applyNumberFormat="1" applyFont="1" applyBorder="1" applyAlignment="1">
      <alignment horizontal="right" vertical="center" shrinkToFit="1"/>
    </xf>
    <xf numFmtId="3" fontId="4" fillId="0" borderId="58" xfId="1" applyNumberFormat="1" applyFont="1" applyBorder="1" applyAlignment="1">
      <alignment horizontal="right" vertical="center" shrinkToFit="1"/>
    </xf>
    <xf numFmtId="3" fontId="4" fillId="2" borderId="59" xfId="0" applyNumberFormat="1" applyFont="1" applyFill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right" vertical="center" shrinkToFit="1"/>
    </xf>
    <xf numFmtId="3" fontId="4" fillId="2" borderId="56" xfId="0" applyNumberFormat="1" applyFont="1" applyFill="1" applyBorder="1" applyAlignment="1">
      <alignment horizontal="right" vertical="center" shrinkToFit="1"/>
    </xf>
    <xf numFmtId="3" fontId="4" fillId="0" borderId="16" xfId="1" applyNumberFormat="1" applyFont="1" applyBorder="1" applyAlignment="1">
      <alignment horizontal="right" vertical="center" shrinkToFit="1"/>
    </xf>
    <xf numFmtId="3" fontId="4" fillId="2" borderId="16" xfId="0" applyNumberFormat="1" applyFont="1" applyFill="1" applyBorder="1" applyAlignment="1">
      <alignment horizontal="right" vertical="center" shrinkToFit="1"/>
    </xf>
    <xf numFmtId="3" fontId="4" fillId="2" borderId="61" xfId="0" applyNumberFormat="1" applyFont="1" applyFill="1" applyBorder="1" applyAlignment="1">
      <alignment horizontal="right" vertical="center" shrinkToFit="1"/>
    </xf>
    <xf numFmtId="3" fontId="4" fillId="0" borderId="23" xfId="1" applyNumberFormat="1" applyFont="1" applyBorder="1" applyAlignment="1">
      <alignment horizontal="right" vertical="center" shrinkToFit="1"/>
    </xf>
    <xf numFmtId="3" fontId="4" fillId="0" borderId="18" xfId="1" applyNumberFormat="1" applyFont="1" applyBorder="1" applyAlignment="1">
      <alignment horizontal="right" vertical="center" shrinkToFit="1"/>
    </xf>
    <xf numFmtId="3" fontId="4" fillId="2" borderId="54" xfId="0" applyNumberFormat="1" applyFont="1" applyFill="1" applyBorder="1" applyAlignment="1">
      <alignment horizontal="right" vertical="center" shrinkToFit="1"/>
    </xf>
    <xf numFmtId="3" fontId="4" fillId="2" borderId="53" xfId="0" applyNumberFormat="1" applyFont="1" applyFill="1" applyBorder="1" applyAlignment="1">
      <alignment horizontal="right" vertical="center" shrinkToFit="1"/>
    </xf>
    <xf numFmtId="3" fontId="4" fillId="2" borderId="55" xfId="0" applyNumberFormat="1" applyFont="1" applyFill="1" applyBorder="1" applyAlignment="1">
      <alignment horizontal="right" vertical="center" shrinkToFit="1"/>
    </xf>
    <xf numFmtId="176" fontId="4" fillId="2" borderId="36" xfId="0" applyNumberFormat="1" applyFont="1" applyFill="1" applyBorder="1" applyAlignment="1">
      <alignment horizontal="right" vertical="center" shrinkToFit="1"/>
    </xf>
    <xf numFmtId="3" fontId="4" fillId="2" borderId="59" xfId="1" applyNumberFormat="1" applyFont="1" applyFill="1" applyBorder="1" applyAlignment="1">
      <alignment horizontal="right" vertical="center" shrinkToFit="1"/>
    </xf>
    <xf numFmtId="3" fontId="4" fillId="2" borderId="62" xfId="1" applyNumberFormat="1" applyFont="1" applyFill="1" applyBorder="1" applyAlignment="1">
      <alignment horizontal="right" vertical="center" shrinkToFit="1"/>
    </xf>
    <xf numFmtId="3" fontId="4" fillId="2" borderId="39" xfId="1" applyNumberFormat="1" applyFont="1" applyFill="1" applyBorder="1" applyAlignment="1">
      <alignment horizontal="right" vertical="center" shrinkToFit="1"/>
    </xf>
    <xf numFmtId="3" fontId="4" fillId="2" borderId="26" xfId="1" applyNumberFormat="1" applyFont="1" applyFill="1" applyBorder="1" applyAlignment="1">
      <alignment horizontal="right" vertical="center" shrinkToFit="1"/>
    </xf>
    <xf numFmtId="3" fontId="4" fillId="0" borderId="36" xfId="1" applyNumberFormat="1" applyFont="1" applyBorder="1" applyAlignment="1">
      <alignment horizontal="right" vertical="center" shrinkToFit="1"/>
    </xf>
    <xf numFmtId="3" fontId="4" fillId="2" borderId="36" xfId="1" applyNumberFormat="1" applyFont="1" applyFill="1" applyBorder="1" applyAlignment="1">
      <alignment horizontal="right" vertical="center" shrinkToFit="1"/>
    </xf>
    <xf numFmtId="3" fontId="4" fillId="2" borderId="10" xfId="0" applyNumberFormat="1" applyFont="1" applyFill="1" applyBorder="1" applyAlignment="1">
      <alignment horizontal="right" vertical="center" shrinkToFit="1"/>
    </xf>
    <xf numFmtId="3" fontId="4" fillId="2" borderId="63" xfId="0" applyNumberFormat="1" applyFont="1" applyFill="1" applyBorder="1" applyAlignment="1">
      <alignment horizontal="right" vertical="center" shrinkToFit="1"/>
    </xf>
    <xf numFmtId="3" fontId="4" fillId="0" borderId="64" xfId="1" applyNumberFormat="1" applyFont="1" applyBorder="1" applyAlignment="1">
      <alignment horizontal="right" vertical="center" shrinkToFit="1"/>
    </xf>
    <xf numFmtId="3" fontId="4" fillId="0" borderId="12" xfId="1" applyNumberFormat="1" applyFont="1" applyBorder="1" applyAlignment="1">
      <alignment horizontal="right" vertical="center" shrinkToFit="1"/>
    </xf>
    <xf numFmtId="3" fontId="4" fillId="0" borderId="36" xfId="0" applyNumberFormat="1" applyFont="1" applyBorder="1" applyAlignment="1">
      <alignment horizontal="right" vertical="center" shrinkToFit="1"/>
    </xf>
    <xf numFmtId="3" fontId="4" fillId="2" borderId="33" xfId="0" applyNumberFormat="1" applyFont="1" applyFill="1" applyBorder="1" applyAlignment="1">
      <alignment horizontal="right" vertical="center" shrinkToFit="1"/>
    </xf>
    <xf numFmtId="3" fontId="4" fillId="2" borderId="20" xfId="0" applyNumberFormat="1" applyFont="1" applyFill="1" applyBorder="1" applyAlignment="1">
      <alignment horizontal="right" vertical="center" shrinkToFit="1"/>
    </xf>
    <xf numFmtId="3" fontId="4" fillId="2" borderId="21" xfId="0" applyNumberFormat="1" applyFont="1" applyFill="1" applyBorder="1" applyAlignment="1">
      <alignment horizontal="right" vertical="center" shrinkToFit="1"/>
    </xf>
    <xf numFmtId="3" fontId="4" fillId="2" borderId="7" xfId="0" applyNumberFormat="1" applyFont="1" applyFill="1" applyBorder="1" applyAlignment="1">
      <alignment horizontal="right" vertical="center" shrinkToFit="1"/>
    </xf>
    <xf numFmtId="3" fontId="4" fillId="0" borderId="65" xfId="0" applyNumberFormat="1" applyFont="1" applyBorder="1" applyAlignment="1">
      <alignment horizontal="right" vertical="center" shrinkToFit="1"/>
    </xf>
    <xf numFmtId="176" fontId="4" fillId="2" borderId="65" xfId="0" applyNumberFormat="1" applyFont="1" applyFill="1" applyBorder="1" applyAlignment="1">
      <alignment horizontal="right" vertical="center" shrinkToFit="1"/>
    </xf>
    <xf numFmtId="0" fontId="4" fillId="2" borderId="66" xfId="1" quotePrefix="1" applyFont="1" applyFill="1" applyBorder="1" applyAlignment="1">
      <alignment horizontal="center" vertical="center"/>
    </xf>
    <xf numFmtId="3" fontId="4" fillId="2" borderId="67" xfId="1" applyNumberFormat="1" applyFont="1" applyFill="1" applyBorder="1" applyAlignment="1">
      <alignment horizontal="right" vertical="center" shrinkToFit="1"/>
    </xf>
    <xf numFmtId="3" fontId="4" fillId="2" borderId="68" xfId="1" applyNumberFormat="1" applyFont="1" applyFill="1" applyBorder="1" applyAlignment="1">
      <alignment horizontal="right" vertical="center" shrinkToFit="1"/>
    </xf>
    <xf numFmtId="3" fontId="4" fillId="2" borderId="69" xfId="1" applyNumberFormat="1" applyFont="1" applyFill="1" applyBorder="1" applyAlignment="1">
      <alignment horizontal="right" vertical="center" shrinkToFit="1"/>
    </xf>
    <xf numFmtId="3" fontId="4" fillId="2" borderId="70" xfId="1" applyNumberFormat="1" applyFont="1" applyFill="1" applyBorder="1" applyAlignment="1">
      <alignment horizontal="right" vertical="center" shrinkToFit="1"/>
    </xf>
    <xf numFmtId="3" fontId="4" fillId="2" borderId="71" xfId="1" applyNumberFormat="1" applyFont="1" applyFill="1" applyBorder="1" applyAlignment="1">
      <alignment horizontal="right" vertical="center" shrinkToFit="1"/>
    </xf>
    <xf numFmtId="3" fontId="4" fillId="2" borderId="66" xfId="1" applyNumberFormat="1" applyFont="1" applyFill="1" applyBorder="1" applyAlignment="1">
      <alignment horizontal="right" vertical="center" shrinkToFit="1"/>
    </xf>
    <xf numFmtId="3" fontId="4" fillId="0" borderId="72" xfId="1" applyNumberFormat="1" applyFont="1" applyBorder="1" applyAlignment="1">
      <alignment horizontal="right" vertical="center" shrinkToFit="1"/>
    </xf>
    <xf numFmtId="3" fontId="4" fillId="0" borderId="68" xfId="1" applyNumberFormat="1" applyFont="1" applyBorder="1" applyAlignment="1">
      <alignment horizontal="right" vertical="center" shrinkToFit="1"/>
    </xf>
    <xf numFmtId="3" fontId="4" fillId="2" borderId="72" xfId="1" applyNumberFormat="1" applyFont="1" applyFill="1" applyBorder="1" applyAlignment="1">
      <alignment horizontal="right" vertical="center" shrinkToFit="1"/>
    </xf>
    <xf numFmtId="3" fontId="4" fillId="2" borderId="73" xfId="1" applyNumberFormat="1" applyFont="1" applyFill="1" applyBorder="1" applyAlignment="1">
      <alignment horizontal="right" vertical="center" shrinkToFit="1"/>
    </xf>
    <xf numFmtId="3" fontId="4" fillId="2" borderId="74" xfId="1" applyNumberFormat="1" applyFont="1" applyFill="1" applyBorder="1" applyAlignment="1">
      <alignment horizontal="right" vertical="center" shrinkToFit="1"/>
    </xf>
    <xf numFmtId="3" fontId="4" fillId="0" borderId="66" xfId="1" applyNumberFormat="1" applyFont="1" applyBorder="1" applyAlignment="1">
      <alignment horizontal="right" vertical="center" shrinkToFit="1"/>
    </xf>
    <xf numFmtId="3" fontId="4" fillId="0" borderId="67" xfId="1" applyNumberFormat="1" applyFont="1" applyBorder="1" applyAlignment="1">
      <alignment horizontal="right" vertical="center" shrinkToFit="1"/>
    </xf>
    <xf numFmtId="3" fontId="4" fillId="0" borderId="71" xfId="1" applyNumberFormat="1" applyFont="1" applyBorder="1" applyAlignment="1">
      <alignment horizontal="right" vertical="center" shrinkToFit="1"/>
    </xf>
    <xf numFmtId="3" fontId="4" fillId="0" borderId="74" xfId="1" applyNumberFormat="1" applyFont="1" applyBorder="1" applyAlignment="1">
      <alignment horizontal="right" vertical="center" shrinkToFit="1"/>
    </xf>
    <xf numFmtId="3" fontId="4" fillId="2" borderId="75" xfId="1" applyNumberFormat="1" applyFont="1" applyFill="1" applyBorder="1" applyAlignment="1">
      <alignment horizontal="right" vertical="center" shrinkToFit="1"/>
    </xf>
    <xf numFmtId="3" fontId="4" fillId="0" borderId="76" xfId="1" applyNumberFormat="1" applyFont="1" applyBorder="1" applyAlignment="1">
      <alignment horizontal="right" vertical="center" shrinkToFit="1"/>
    </xf>
    <xf numFmtId="3" fontId="4" fillId="0" borderId="69" xfId="1" applyNumberFormat="1" applyFont="1" applyBorder="1" applyAlignment="1">
      <alignment horizontal="right" vertical="center" shrinkToFit="1"/>
    </xf>
    <xf numFmtId="3" fontId="4" fillId="2" borderId="70" xfId="0" applyNumberFormat="1" applyFont="1" applyFill="1" applyBorder="1" applyAlignment="1">
      <alignment horizontal="right" vertical="center" shrinkToFit="1"/>
    </xf>
    <xf numFmtId="3" fontId="4" fillId="2" borderId="68" xfId="0" applyNumberFormat="1" applyFont="1" applyFill="1" applyBorder="1" applyAlignment="1">
      <alignment horizontal="right" vertical="center" shrinkToFit="1"/>
    </xf>
    <xf numFmtId="3" fontId="4" fillId="2" borderId="71" xfId="0" applyNumberFormat="1" applyFont="1" applyFill="1" applyBorder="1" applyAlignment="1">
      <alignment horizontal="right" vertical="center" shrinkToFit="1"/>
    </xf>
    <xf numFmtId="176" fontId="4" fillId="2" borderId="66" xfId="0" applyNumberFormat="1" applyFont="1" applyFill="1" applyBorder="1" applyAlignment="1">
      <alignment horizontal="right" vertical="center" shrinkToFit="1"/>
    </xf>
    <xf numFmtId="3" fontId="4" fillId="0" borderId="59" xfId="0" applyNumberFormat="1" applyFont="1" applyBorder="1" applyAlignment="1">
      <alignment horizontal="right" vertical="center" shrinkToFit="1"/>
    </xf>
    <xf numFmtId="176" fontId="4" fillId="2" borderId="59" xfId="0" applyNumberFormat="1" applyFont="1" applyFill="1" applyBorder="1" applyAlignment="1">
      <alignment horizontal="right" vertical="center" shrinkToFit="1"/>
    </xf>
    <xf numFmtId="0" fontId="4" fillId="2" borderId="24" xfId="1" applyFont="1" applyFill="1" applyBorder="1">
      <alignment vertical="center"/>
    </xf>
    <xf numFmtId="3" fontId="4" fillId="2" borderId="77" xfId="1" applyNumberFormat="1" applyFont="1" applyFill="1" applyBorder="1" applyAlignment="1">
      <alignment horizontal="right" vertical="center" shrinkToFit="1"/>
    </xf>
    <xf numFmtId="3" fontId="4" fillId="2" borderId="34" xfId="1" applyNumberFormat="1" applyFont="1" applyFill="1" applyBorder="1" applyAlignment="1">
      <alignment horizontal="right" vertical="center" shrinkToFit="1"/>
    </xf>
    <xf numFmtId="3" fontId="4" fillId="2" borderId="78" xfId="1" applyNumberFormat="1" applyFont="1" applyFill="1" applyBorder="1" applyAlignment="1">
      <alignment horizontal="right" vertical="center" shrinkToFit="1"/>
    </xf>
    <xf numFmtId="3" fontId="4" fillId="0" borderId="24" xfId="1" applyNumberFormat="1" applyFont="1" applyBorder="1" applyAlignment="1">
      <alignment horizontal="right" vertical="center" shrinkToFit="1"/>
    </xf>
    <xf numFmtId="3" fontId="4" fillId="0" borderId="39" xfId="1" applyNumberFormat="1" applyFont="1" applyBorder="1" applyAlignment="1">
      <alignment horizontal="right" vertical="center" shrinkToFit="1"/>
    </xf>
    <xf numFmtId="3" fontId="4" fillId="2" borderId="24" xfId="1" applyNumberFormat="1" applyFont="1" applyFill="1" applyBorder="1" applyAlignment="1">
      <alignment horizontal="right" vertical="center" shrinkToFit="1"/>
    </xf>
    <xf numFmtId="3" fontId="4" fillId="2" borderId="25" xfId="1" applyNumberFormat="1" applyFont="1" applyFill="1" applyBorder="1" applyAlignment="1">
      <alignment horizontal="right" vertical="center" shrinkToFit="1"/>
    </xf>
    <xf numFmtId="3" fontId="4" fillId="0" borderId="62" xfId="1" applyNumberFormat="1" applyFont="1" applyBorder="1" applyAlignment="1">
      <alignment horizontal="right" vertical="center" shrinkToFit="1"/>
    </xf>
    <xf numFmtId="3" fontId="4" fillId="0" borderId="78" xfId="1" applyNumberFormat="1" applyFont="1" applyBorder="1" applyAlignment="1">
      <alignment horizontal="right" vertical="center" shrinkToFit="1"/>
    </xf>
    <xf numFmtId="3" fontId="4" fillId="0" borderId="26" xfId="1" applyNumberFormat="1" applyFont="1" applyBorder="1" applyAlignment="1">
      <alignment horizontal="right" vertical="center" shrinkToFit="1"/>
    </xf>
    <xf numFmtId="3" fontId="4" fillId="0" borderId="65" xfId="1" applyNumberFormat="1" applyFont="1" applyBorder="1" applyAlignment="1">
      <alignment horizontal="right" vertical="center" shrinkToFit="1"/>
    </xf>
    <xf numFmtId="3" fontId="4" fillId="2" borderId="65" xfId="1" applyNumberFormat="1" applyFont="1" applyFill="1" applyBorder="1" applyAlignment="1">
      <alignment horizontal="right" vertical="center" shrinkToFit="1"/>
    </xf>
    <xf numFmtId="3" fontId="4" fillId="0" borderId="35" xfId="1" applyNumberFormat="1" applyFont="1" applyBorder="1" applyAlignment="1">
      <alignment horizontal="right" vertical="center" shrinkToFit="1"/>
    </xf>
    <xf numFmtId="3" fontId="4" fillId="0" borderId="79" xfId="1" applyNumberFormat="1" applyFont="1" applyBorder="1" applyAlignment="1">
      <alignment horizontal="right" vertical="center" shrinkToFit="1"/>
    </xf>
    <xf numFmtId="3" fontId="4" fillId="0" borderId="77" xfId="1" applyNumberFormat="1" applyFont="1" applyBorder="1" applyAlignment="1">
      <alignment horizontal="right" vertical="center" shrinkToFit="1"/>
    </xf>
    <xf numFmtId="0" fontId="4" fillId="2" borderId="8" xfId="1" applyFont="1" applyFill="1" applyBorder="1">
      <alignment vertical="center"/>
    </xf>
    <xf numFmtId="3" fontId="4" fillId="2" borderId="30" xfId="1" applyNumberFormat="1" applyFont="1" applyFill="1" applyBorder="1" applyAlignment="1">
      <alignment horizontal="right" vertical="center" shrinkToFit="1"/>
    </xf>
    <xf numFmtId="3" fontId="4" fillId="2" borderId="20" xfId="1" applyNumberFormat="1" applyFont="1" applyFill="1" applyBorder="1" applyAlignment="1">
      <alignment horizontal="right" vertical="center" shrinkToFit="1"/>
    </xf>
    <xf numFmtId="3" fontId="4" fillId="2" borderId="9" xfId="1" applyNumberFormat="1" applyFont="1" applyFill="1" applyBorder="1" applyAlignment="1">
      <alignment horizontal="right" vertical="center" shrinkToFit="1"/>
    </xf>
    <xf numFmtId="3" fontId="4" fillId="2" borderId="33" xfId="1" applyNumberFormat="1" applyFont="1" applyFill="1" applyBorder="1" applyAlignment="1">
      <alignment horizontal="right" vertical="center" shrinkToFit="1"/>
    </xf>
    <xf numFmtId="3" fontId="4" fillId="2" borderId="21" xfId="1" applyNumberFormat="1" applyFont="1" applyFill="1" applyBorder="1" applyAlignment="1">
      <alignment horizontal="right" vertical="center" shrinkToFit="1"/>
    </xf>
    <xf numFmtId="3" fontId="4" fillId="2" borderId="7" xfId="1" applyNumberFormat="1" applyFont="1" applyFill="1" applyBorder="1" applyAlignment="1">
      <alignment horizontal="right" vertical="center" shrinkToFit="1"/>
    </xf>
    <xf numFmtId="3" fontId="4" fillId="0" borderId="8" xfId="1" applyNumberFormat="1" applyFont="1" applyBorder="1" applyAlignment="1">
      <alignment horizontal="right" vertical="center" shrinkToFit="1"/>
    </xf>
    <xf numFmtId="3" fontId="4" fillId="0" borderId="20" xfId="1" applyNumberFormat="1" applyFont="1" applyBorder="1" applyAlignment="1">
      <alignment horizontal="right" vertical="center" shrinkToFit="1"/>
    </xf>
    <xf numFmtId="3" fontId="4" fillId="2" borderId="8" xfId="1" applyNumberFormat="1" applyFont="1" applyFill="1" applyBorder="1" applyAlignment="1">
      <alignment horizontal="right" vertical="center" shrinkToFit="1"/>
    </xf>
    <xf numFmtId="3" fontId="4" fillId="2" borderId="0" xfId="1" applyNumberFormat="1" applyFont="1" applyFill="1" applyAlignment="1">
      <alignment horizontal="right" vertical="center" shrinkToFit="1"/>
    </xf>
    <xf numFmtId="3" fontId="4" fillId="2" borderId="80" xfId="1" applyNumberFormat="1" applyFont="1" applyFill="1" applyBorder="1" applyAlignment="1">
      <alignment horizontal="right" vertical="center" shrinkToFit="1"/>
    </xf>
    <xf numFmtId="3" fontId="4" fillId="0" borderId="7" xfId="1" applyNumberFormat="1" applyFont="1" applyBorder="1" applyAlignment="1">
      <alignment horizontal="right" vertical="center" shrinkToFit="1"/>
    </xf>
    <xf numFmtId="3" fontId="4" fillId="0" borderId="30" xfId="1" applyNumberFormat="1" applyFont="1" applyBorder="1" applyAlignment="1">
      <alignment horizontal="right" vertical="center" shrinkToFit="1"/>
    </xf>
    <xf numFmtId="3" fontId="4" fillId="0" borderId="21" xfId="1" applyNumberFormat="1" applyFont="1" applyBorder="1" applyAlignment="1">
      <alignment horizontal="right" vertical="center" shrinkToFit="1"/>
    </xf>
    <xf numFmtId="3" fontId="4" fillId="0" borderId="80" xfId="1" applyNumberFormat="1" applyFont="1" applyBorder="1" applyAlignment="1">
      <alignment horizontal="right" vertical="center" shrinkToFit="1"/>
    </xf>
    <xf numFmtId="3" fontId="4" fillId="2" borderId="28" xfId="1" applyNumberFormat="1" applyFont="1" applyFill="1" applyBorder="1" applyAlignment="1">
      <alignment horizontal="right" vertical="center" shrinkToFit="1"/>
    </xf>
    <xf numFmtId="3" fontId="4" fillId="2" borderId="29" xfId="1" applyNumberFormat="1" applyFont="1" applyFill="1" applyBorder="1" applyAlignment="1">
      <alignment horizontal="right" vertical="center" shrinkToFit="1"/>
    </xf>
    <xf numFmtId="3" fontId="4" fillId="2" borderId="31" xfId="1" applyNumberFormat="1" applyFont="1" applyFill="1" applyBorder="1" applyAlignment="1">
      <alignment horizontal="right" vertical="center" shrinkToFit="1"/>
    </xf>
    <xf numFmtId="3" fontId="4" fillId="0" borderId="81" xfId="1" applyNumberFormat="1" applyFont="1" applyBorder="1" applyAlignment="1">
      <alignment horizontal="right" vertical="center" shrinkToFit="1"/>
    </xf>
    <xf numFmtId="3" fontId="4" fillId="0" borderId="9" xfId="1" applyNumberFormat="1" applyFont="1" applyBorder="1" applyAlignment="1">
      <alignment horizontal="right" vertical="center" shrinkToFit="1"/>
    </xf>
    <xf numFmtId="0" fontId="4" fillId="2" borderId="35" xfId="1" applyFont="1" applyFill="1" applyBorder="1">
      <alignment vertical="center"/>
    </xf>
    <xf numFmtId="3" fontId="4" fillId="2" borderId="40" xfId="1" applyNumberFormat="1" applyFont="1" applyFill="1" applyBorder="1" applyAlignment="1">
      <alignment horizontal="right" vertical="center" shrinkToFit="1"/>
    </xf>
    <xf numFmtId="3" fontId="4" fillId="2" borderId="32" xfId="1" applyNumberFormat="1" applyFont="1" applyFill="1" applyBorder="1" applyAlignment="1">
      <alignment horizontal="right" vertical="center" shrinkToFit="1"/>
    </xf>
    <xf numFmtId="3" fontId="4" fillId="2" borderId="27" xfId="1" applyNumberFormat="1" applyFont="1" applyFill="1" applyBorder="1" applyAlignment="1">
      <alignment horizontal="right" vertical="center" shrinkToFit="1"/>
    </xf>
    <xf numFmtId="3" fontId="4" fillId="0" borderId="29" xfId="1" applyNumberFormat="1" applyFont="1" applyBorder="1" applyAlignment="1">
      <alignment horizontal="right" vertical="center" shrinkToFit="1"/>
    </xf>
    <xf numFmtId="3" fontId="4" fillId="2" borderId="35" xfId="1" applyNumberFormat="1" applyFont="1" applyFill="1" applyBorder="1" applyAlignment="1">
      <alignment horizontal="right" vertical="center" shrinkToFit="1"/>
    </xf>
    <xf numFmtId="3" fontId="4" fillId="2" borderId="82" xfId="1" applyNumberFormat="1" applyFont="1" applyFill="1" applyBorder="1" applyAlignment="1">
      <alignment horizontal="right" vertical="center" shrinkToFit="1"/>
    </xf>
    <xf numFmtId="3" fontId="4" fillId="0" borderId="28" xfId="1" applyNumberFormat="1" applyFont="1" applyBorder="1" applyAlignment="1">
      <alignment horizontal="right" vertical="center" shrinkToFit="1"/>
    </xf>
    <xf numFmtId="3" fontId="4" fillId="0" borderId="27" xfId="1" applyNumberFormat="1" applyFont="1" applyBorder="1" applyAlignment="1">
      <alignment horizontal="right" vertical="center" shrinkToFit="1"/>
    </xf>
    <xf numFmtId="3" fontId="4" fillId="0" borderId="31" xfId="1" applyNumberFormat="1" applyFont="1" applyBorder="1" applyAlignment="1">
      <alignment horizontal="right" vertical="center" shrinkToFit="1"/>
    </xf>
    <xf numFmtId="3" fontId="4" fillId="0" borderId="83" xfId="1" applyNumberFormat="1" applyFont="1" applyBorder="1" applyAlignment="1">
      <alignment horizontal="right" vertical="center" shrinkToFit="1"/>
    </xf>
    <xf numFmtId="3" fontId="4" fillId="0" borderId="84" xfId="1" applyNumberFormat="1" applyFont="1" applyBorder="1" applyAlignment="1">
      <alignment horizontal="right" vertical="center" shrinkToFit="1"/>
    </xf>
    <xf numFmtId="3" fontId="4" fillId="0" borderId="85" xfId="1" applyNumberFormat="1" applyFont="1" applyBorder="1" applyAlignment="1">
      <alignment horizontal="right" vertical="center" shrinkToFit="1"/>
    </xf>
    <xf numFmtId="3" fontId="4" fillId="0" borderId="86" xfId="1" applyNumberFormat="1" applyFont="1" applyBorder="1" applyAlignment="1">
      <alignment horizontal="right" vertical="center" shrinkToFit="1"/>
    </xf>
    <xf numFmtId="0" fontId="4" fillId="2" borderId="47" xfId="1" quotePrefix="1" applyFont="1" applyFill="1" applyBorder="1" applyAlignment="1">
      <alignment horizontal="center" vertical="center"/>
    </xf>
    <xf numFmtId="3" fontId="4" fillId="2" borderId="87" xfId="3" applyNumberFormat="1" applyFont="1" applyFill="1" applyBorder="1" applyAlignment="1">
      <alignment horizontal="right" vertical="center" shrinkToFit="1"/>
    </xf>
    <xf numFmtId="3" fontId="4" fillId="2" borderId="88" xfId="3" applyNumberFormat="1" applyFont="1" applyFill="1" applyBorder="1" applyAlignment="1">
      <alignment horizontal="right" vertical="center" shrinkToFit="1"/>
    </xf>
    <xf numFmtId="3" fontId="4" fillId="2" borderId="89" xfId="1" applyNumberFormat="1" applyFont="1" applyFill="1" applyBorder="1" applyAlignment="1">
      <alignment horizontal="right" vertical="center" shrinkToFit="1"/>
    </xf>
    <xf numFmtId="3" fontId="4" fillId="2" borderId="90" xfId="3" applyNumberFormat="1" applyFont="1" applyFill="1" applyBorder="1" applyAlignment="1">
      <alignment horizontal="right" vertical="center" shrinkToFit="1"/>
    </xf>
    <xf numFmtId="3" fontId="4" fillId="2" borderId="89" xfId="3" applyNumberFormat="1" applyFont="1" applyFill="1" applyBorder="1" applyAlignment="1">
      <alignment horizontal="right" vertical="center" shrinkToFit="1"/>
    </xf>
    <xf numFmtId="3" fontId="4" fillId="2" borderId="91" xfId="1" applyNumberFormat="1" applyFont="1" applyFill="1" applyBorder="1" applyAlignment="1">
      <alignment horizontal="right" vertical="center" shrinkToFit="1"/>
    </xf>
    <xf numFmtId="3" fontId="4" fillId="0" borderId="2" xfId="3" applyNumberFormat="1" applyFont="1" applyFill="1" applyBorder="1" applyAlignment="1">
      <alignment horizontal="right" vertical="center" shrinkToFit="1"/>
    </xf>
    <xf numFmtId="3" fontId="4" fillId="0" borderId="88" xfId="3" applyNumberFormat="1" applyFont="1" applyFill="1" applyBorder="1" applyAlignment="1">
      <alignment horizontal="right" vertical="center" shrinkToFit="1"/>
    </xf>
    <xf numFmtId="3" fontId="4" fillId="0" borderId="92" xfId="3" applyNumberFormat="1" applyFont="1" applyFill="1" applyBorder="1" applyAlignment="1">
      <alignment horizontal="right" vertical="center" shrinkToFit="1"/>
    </xf>
    <xf numFmtId="3" fontId="4" fillId="2" borderId="2" xfId="3" applyNumberFormat="1" applyFont="1" applyFill="1" applyBorder="1" applyAlignment="1">
      <alignment horizontal="right" vertical="center" shrinkToFit="1"/>
    </xf>
    <xf numFmtId="3" fontId="4" fillId="2" borderId="3" xfId="3" applyNumberFormat="1" applyFont="1" applyFill="1" applyBorder="1" applyAlignment="1">
      <alignment horizontal="right" vertical="center" shrinkToFit="1"/>
    </xf>
    <xf numFmtId="3" fontId="4" fillId="2" borderId="92" xfId="3" applyNumberFormat="1" applyFont="1" applyFill="1" applyBorder="1" applyAlignment="1">
      <alignment horizontal="right" vertical="center" shrinkToFit="1"/>
    </xf>
    <xf numFmtId="3" fontId="4" fillId="0" borderId="91" xfId="3" applyNumberFormat="1" applyFont="1" applyFill="1" applyBorder="1" applyAlignment="1">
      <alignment horizontal="right" vertical="center" shrinkToFit="1"/>
    </xf>
    <xf numFmtId="3" fontId="4" fillId="0" borderId="87" xfId="3" applyNumberFormat="1" applyFont="1" applyFill="1" applyBorder="1" applyAlignment="1">
      <alignment horizontal="right" vertical="center" shrinkToFit="1"/>
    </xf>
    <xf numFmtId="3" fontId="4" fillId="0" borderId="89" xfId="3" applyNumberFormat="1" applyFont="1" applyFill="1" applyBorder="1" applyAlignment="1">
      <alignment horizontal="right" vertical="center" shrinkToFit="1"/>
    </xf>
    <xf numFmtId="3" fontId="4" fillId="0" borderId="4" xfId="1" applyNumberFormat="1" applyFont="1" applyBorder="1" applyAlignment="1">
      <alignment horizontal="right" vertical="center" shrinkToFit="1"/>
    </xf>
    <xf numFmtId="3" fontId="4" fillId="0" borderId="91" xfId="1" applyNumberFormat="1" applyFont="1" applyBorder="1" applyAlignment="1">
      <alignment horizontal="right" vertical="center" shrinkToFit="1"/>
    </xf>
    <xf numFmtId="3" fontId="4" fillId="2" borderId="41" xfId="1" applyNumberFormat="1" applyFont="1" applyFill="1" applyBorder="1" applyAlignment="1">
      <alignment horizontal="right" vertical="center" shrinkToFit="1"/>
    </xf>
    <xf numFmtId="3" fontId="4" fillId="0" borderId="41" xfId="1" applyNumberFormat="1" applyFont="1" applyBorder="1" applyAlignment="1">
      <alignment horizontal="right" vertical="center" shrinkToFit="1"/>
    </xf>
    <xf numFmtId="3" fontId="4" fillId="0" borderId="47" xfId="1" applyNumberFormat="1" applyFont="1" applyBorder="1" applyAlignment="1">
      <alignment horizontal="right" vertical="center" shrinkToFit="1"/>
    </xf>
    <xf numFmtId="3" fontId="4" fillId="2" borderId="93" xfId="3" applyNumberFormat="1" applyFont="1" applyFill="1" applyBorder="1" applyAlignment="1">
      <alignment horizontal="right" vertical="center" shrinkToFit="1"/>
    </xf>
    <xf numFmtId="3" fontId="4" fillId="0" borderId="6" xfId="1" applyNumberFormat="1" applyFont="1" applyBorder="1" applyAlignment="1">
      <alignment horizontal="right" vertical="center" shrinkToFit="1"/>
    </xf>
    <xf numFmtId="3" fontId="4" fillId="0" borderId="88" xfId="1" applyNumberFormat="1" applyFont="1" applyBorder="1" applyAlignment="1">
      <alignment horizontal="right" vertical="center" shrinkToFit="1"/>
    </xf>
    <xf numFmtId="3" fontId="4" fillId="2" borderId="51" xfId="3" applyNumberFormat="1" applyFont="1" applyFill="1" applyBorder="1" applyAlignment="1">
      <alignment horizontal="right" vertical="center" shrinkToFit="1"/>
    </xf>
    <xf numFmtId="3" fontId="4" fillId="2" borderId="43" xfId="3" applyNumberFormat="1" applyFont="1" applyFill="1" applyBorder="1" applyAlignment="1">
      <alignment horizontal="right" vertical="center" shrinkToFit="1"/>
    </xf>
    <xf numFmtId="3" fontId="4" fillId="2" borderId="44" xfId="1" applyNumberFormat="1" applyFont="1" applyFill="1" applyBorder="1" applyAlignment="1">
      <alignment horizontal="right" vertical="center" shrinkToFit="1"/>
    </xf>
    <xf numFmtId="176" fontId="4" fillId="2" borderId="94" xfId="0" applyNumberFormat="1" applyFont="1" applyFill="1" applyBorder="1" applyAlignment="1">
      <alignment horizontal="right" vertical="center" shrinkToFit="1"/>
    </xf>
    <xf numFmtId="0" fontId="1" fillId="0" borderId="29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28" xfId="1" quotePrefix="1" applyFont="1" applyBorder="1" applyAlignment="1">
      <alignment horizontal="center" vertical="center" wrapText="1"/>
    </xf>
    <xf numFmtId="0" fontId="4" fillId="0" borderId="42" xfId="1" quotePrefix="1" applyFont="1" applyBorder="1" applyAlignment="1">
      <alignment horizontal="center" vertical="center" wrapText="1"/>
    </xf>
    <xf numFmtId="0" fontId="4" fillId="0" borderId="29" xfId="1" quotePrefix="1" applyFont="1" applyBorder="1" applyAlignment="1">
      <alignment horizontal="center" vertical="center" wrapText="1"/>
    </xf>
    <xf numFmtId="0" fontId="4" fillId="0" borderId="43" xfId="1" quotePrefix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8" xfId="1" quotePrefix="1" applyFont="1" applyBorder="1" applyAlignment="1">
      <alignment horizontal="center" vertical="center" wrapText="1"/>
    </xf>
    <xf numFmtId="0" fontId="4" fillId="0" borderId="0" xfId="1" quotePrefix="1" applyFont="1" applyAlignment="1">
      <alignment horizontal="center" vertical="center" wrapText="1"/>
    </xf>
    <xf numFmtId="0" fontId="4" fillId="0" borderId="9" xfId="1" quotePrefix="1" applyFont="1" applyBorder="1" applyAlignment="1">
      <alignment horizontal="center" vertical="center" wrapText="1"/>
    </xf>
    <xf numFmtId="0" fontId="4" fillId="0" borderId="10" xfId="1" quotePrefix="1" applyFont="1" applyBorder="1" applyAlignment="1">
      <alignment horizontal="center" vertical="center" wrapText="1"/>
    </xf>
    <xf numFmtId="0" fontId="4" fillId="0" borderId="11" xfId="1" quotePrefix="1" applyFont="1" applyBorder="1" applyAlignment="1">
      <alignment horizontal="center" vertical="center" wrapText="1"/>
    </xf>
    <xf numFmtId="0" fontId="4" fillId="0" borderId="12" xfId="1" quotePrefix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horizontal="center" vertical="center" wrapText="1"/>
    </xf>
    <xf numFmtId="0" fontId="4" fillId="0" borderId="14" xfId="1" quotePrefix="1" applyFont="1" applyBorder="1" applyAlignment="1">
      <alignment horizontal="center" vertical="center" wrapText="1"/>
    </xf>
    <xf numFmtId="0" fontId="4" fillId="0" borderId="15" xfId="1" quotePrefix="1" applyFont="1" applyBorder="1" applyAlignment="1">
      <alignment horizontal="center" vertical="center" wrapText="1"/>
    </xf>
    <xf numFmtId="0" fontId="4" fillId="0" borderId="16" xfId="1" quotePrefix="1" applyFont="1" applyBorder="1" applyAlignment="1">
      <alignment horizontal="center" vertical="center" wrapText="1"/>
    </xf>
    <xf numFmtId="0" fontId="4" fillId="0" borderId="17" xfId="1" quotePrefix="1" applyFont="1" applyBorder="1" applyAlignment="1">
      <alignment horizontal="center" vertical="center" wrapText="1"/>
    </xf>
    <xf numFmtId="0" fontId="4" fillId="0" borderId="18" xfId="1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4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20" xfId="1" quotePrefix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 vertical="center" wrapText="1"/>
    </xf>
    <xf numFmtId="0" fontId="4" fillId="0" borderId="7" xfId="1" quotePrefix="1" applyFont="1" applyBorder="1" applyAlignment="1">
      <alignment horizontal="center" vertical="center" wrapText="1"/>
    </xf>
    <xf numFmtId="0" fontId="4" fillId="0" borderId="41" xfId="1" quotePrefix="1" applyFont="1" applyBorder="1" applyAlignment="1">
      <alignment horizontal="center" vertical="center" wrapText="1"/>
    </xf>
    <xf numFmtId="0" fontId="4" fillId="0" borderId="21" xfId="1" quotePrefix="1" applyFont="1" applyBorder="1" applyAlignment="1">
      <alignment horizontal="center" vertical="center" wrapText="1"/>
    </xf>
    <xf numFmtId="0" fontId="4" fillId="0" borderId="44" xfId="1" quotePrefix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4" fillId="0" borderId="29" xfId="1" quotePrefix="1" applyFont="1" applyBorder="1" applyAlignment="1">
      <alignment horizontal="center" vertical="center"/>
    </xf>
    <xf numFmtId="0" fontId="4" fillId="0" borderId="43" xfId="1" quotePrefix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center"/>
    </xf>
    <xf numFmtId="0" fontId="4" fillId="0" borderId="41" xfId="1" quotePrefix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quotePrefix="1" applyFont="1" applyBorder="1" applyAlignment="1">
      <alignment horizontal="center" vertical="center" wrapText="1"/>
    </xf>
    <xf numFmtId="0" fontId="4" fillId="0" borderId="3" xfId="1" quotePrefix="1" applyFont="1" applyBorder="1" applyAlignment="1">
      <alignment horizontal="center" vertical="center" wrapText="1"/>
    </xf>
    <xf numFmtId="0" fontId="4" fillId="0" borderId="4" xfId="1" quotePrefix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7" xfId="1" quotePrefix="1" applyFont="1" applyBorder="1" applyAlignment="1">
      <alignment horizontal="center" vertical="top"/>
    </xf>
    <xf numFmtId="0" fontId="4" fillId="0" borderId="41" xfId="1" quotePrefix="1" applyFont="1" applyBorder="1" applyAlignment="1">
      <alignment horizontal="center" vertical="top"/>
    </xf>
    <xf numFmtId="0" fontId="7" fillId="0" borderId="27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4" fillId="0" borderId="31" xfId="1" quotePrefix="1" applyFont="1" applyBorder="1" applyAlignment="1">
      <alignment horizontal="center" vertical="center" wrapText="1"/>
    </xf>
    <xf numFmtId="0" fontId="4" fillId="0" borderId="32" xfId="1" quotePrefix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</cellXfs>
  <cellStyles count="4">
    <cellStyle name="桁区切り 3" xfId="3" xr:uid="{8A8745BE-3B64-4467-8A61-672EBD6D7216}"/>
    <cellStyle name="標準" xfId="0" builtinId="0"/>
    <cellStyle name="標準 2 2 2" xfId="2" xr:uid="{BECD2286-A9AD-4558-8748-6F1456F24548}"/>
    <cellStyle name="標準 5 2" xfId="1" xr:uid="{7030276F-0D81-43BF-9521-78643D470B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インプット条件（継続検査）"/>
      <sheetName val="コード編集"/>
      <sheetName val="入力データ編集sheet"/>
      <sheetName val="案件リスト"/>
      <sheetName val="パラメータ"/>
      <sheetName val="観点マスタ"/>
      <sheetName val="リスト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備考"/>
      <sheetName val="Sheet3"/>
      <sheetName val="プルダウン項目対照表"/>
      <sheetName val="Reference"/>
      <sheetName val="分類項目"/>
      <sheetName val="リスト情報"/>
      <sheetName val="リストボックス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  <sheetName val="参照用ＥＲ図（共通だけ合体）.xls"/>
      <sheetName val="%E5%8F%82%E7%85%A7%E7%94%A8%EF%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D7C89-9A30-4B7F-A31D-F009630D9E5A}">
  <dimension ref="A1:BK106"/>
  <sheetViews>
    <sheetView zoomScaleNormal="100" zoomScaleSheetLayoutView="80" workbookViewId="0">
      <selection activeCell="D20" sqref="D20"/>
    </sheetView>
  </sheetViews>
  <sheetFormatPr defaultColWidth="10.6328125" defaultRowHeight="15" customHeight="1" x14ac:dyDescent="0.2"/>
  <cols>
    <col min="1" max="1" width="16.90625" style="3" bestFit="1" customWidth="1"/>
    <col min="2" max="20" width="9.453125" style="3" customWidth="1"/>
    <col min="21" max="39" width="9.36328125" style="3" customWidth="1"/>
    <col min="40" max="46" width="9.6328125" style="3" customWidth="1"/>
    <col min="47" max="49" width="11.6328125" style="3" customWidth="1"/>
    <col min="50" max="50" width="17.453125" style="3" customWidth="1"/>
    <col min="51" max="51" width="17.453125" style="2" customWidth="1"/>
    <col min="52" max="52" width="17.36328125" style="2" customWidth="1"/>
    <col min="53" max="53" width="10.6328125" style="3" customWidth="1"/>
    <col min="54" max="55" width="9.453125" style="3" customWidth="1"/>
    <col min="56" max="58" width="9" style="2" customWidth="1"/>
    <col min="59" max="61" width="11.6328125" style="2" customWidth="1"/>
    <col min="62" max="62" width="10.6328125" style="2"/>
    <col min="63" max="63" width="3.08984375" style="3" hidden="1" customWidth="1"/>
    <col min="64" max="16384" width="10.6328125" style="3"/>
  </cols>
  <sheetData>
    <row r="1" spans="1:61" s="1" customFormat="1" ht="25.5" customHeight="1" thickBot="1" x14ac:dyDescent="0.25"/>
    <row r="2" spans="1:61" ht="17.25" customHeight="1" thickBot="1" x14ac:dyDescent="0.25">
      <c r="A2" s="261" t="s">
        <v>0</v>
      </c>
      <c r="B2" s="264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6"/>
      <c r="U2" s="267" t="s">
        <v>2</v>
      </c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9"/>
      <c r="AN2" s="238" t="s">
        <v>1</v>
      </c>
      <c r="AO2" s="239"/>
      <c r="AP2" s="239"/>
      <c r="AQ2" s="239"/>
      <c r="AR2" s="239"/>
      <c r="AS2" s="239"/>
      <c r="AT2" s="239"/>
      <c r="AU2" s="239"/>
      <c r="AV2" s="239"/>
      <c r="AW2" s="239"/>
      <c r="AX2" s="228" t="s">
        <v>3</v>
      </c>
      <c r="AY2" s="205"/>
      <c r="AZ2" s="229"/>
      <c r="BA2" s="204" t="s">
        <v>4</v>
      </c>
      <c r="BB2" s="205"/>
      <c r="BC2" s="205"/>
      <c r="BD2" s="205"/>
      <c r="BE2" s="205"/>
      <c r="BF2" s="205"/>
      <c r="BG2" s="205"/>
      <c r="BH2" s="205"/>
      <c r="BI2" s="206"/>
    </row>
    <row r="3" spans="1:61" ht="17.25" customHeight="1" x14ac:dyDescent="0.2">
      <c r="A3" s="262"/>
      <c r="B3" s="207" t="s">
        <v>5</v>
      </c>
      <c r="C3" s="208"/>
      <c r="D3" s="208"/>
      <c r="E3" s="208"/>
      <c r="F3" s="209"/>
      <c r="G3" s="210" t="s">
        <v>6</v>
      </c>
      <c r="H3" s="211"/>
      <c r="I3" s="212"/>
      <c r="J3" s="4" t="s">
        <v>7</v>
      </c>
      <c r="K3" s="210" t="s">
        <v>8</v>
      </c>
      <c r="L3" s="211"/>
      <c r="M3" s="212"/>
      <c r="N3" s="213" t="s">
        <v>9</v>
      </c>
      <c r="O3" s="214"/>
      <c r="P3" s="214"/>
      <c r="Q3" s="215"/>
      <c r="R3" s="216" t="s">
        <v>10</v>
      </c>
      <c r="S3" s="217"/>
      <c r="T3" s="218"/>
      <c r="U3" s="219" t="s">
        <v>11</v>
      </c>
      <c r="V3" s="220"/>
      <c r="W3" s="220"/>
      <c r="X3" s="221"/>
      <c r="Y3" s="222" t="s">
        <v>12</v>
      </c>
      <c r="Z3" s="223"/>
      <c r="AA3" s="223"/>
      <c r="AB3" s="223"/>
      <c r="AC3" s="224"/>
      <c r="AD3" s="225" t="s">
        <v>13</v>
      </c>
      <c r="AE3" s="240" t="s">
        <v>14</v>
      </c>
      <c r="AF3" s="241"/>
      <c r="AG3" s="219" t="s">
        <v>15</v>
      </c>
      <c r="AH3" s="220"/>
      <c r="AI3" s="220"/>
      <c r="AJ3" s="220"/>
      <c r="AK3" s="220"/>
      <c r="AL3" s="220"/>
      <c r="AM3" s="221"/>
      <c r="AN3" s="244" t="s">
        <v>16</v>
      </c>
      <c r="AO3" s="245"/>
      <c r="AP3" s="245"/>
      <c r="AQ3" s="245"/>
      <c r="AR3" s="246"/>
      <c r="AS3" s="247" t="s">
        <v>17</v>
      </c>
      <c r="AT3" s="251" t="s">
        <v>18</v>
      </c>
      <c r="AU3" s="225" t="s">
        <v>19</v>
      </c>
      <c r="AV3" s="248" t="s">
        <v>20</v>
      </c>
      <c r="AW3" s="248" t="s">
        <v>21</v>
      </c>
      <c r="AX3" s="5" t="s">
        <v>22</v>
      </c>
      <c r="AY3" s="199" t="s">
        <v>6</v>
      </c>
      <c r="AZ3" s="200"/>
      <c r="BA3" s="201" t="s">
        <v>5</v>
      </c>
      <c r="BB3" s="202"/>
      <c r="BC3" s="203"/>
      <c r="BD3" s="202" t="s">
        <v>6</v>
      </c>
      <c r="BE3" s="202"/>
      <c r="BF3" s="202"/>
      <c r="BG3" s="184" t="s">
        <v>19</v>
      </c>
      <c r="BH3" s="230" t="s">
        <v>20</v>
      </c>
      <c r="BI3" s="230" t="s">
        <v>23</v>
      </c>
    </row>
    <row r="4" spans="1:61" ht="17.25" customHeight="1" x14ac:dyDescent="0.2">
      <c r="A4" s="262"/>
      <c r="B4" s="233" t="s">
        <v>24</v>
      </c>
      <c r="C4" s="234"/>
      <c r="D4" s="235" t="s">
        <v>25</v>
      </c>
      <c r="E4" s="234"/>
      <c r="F4" s="182" t="s">
        <v>26</v>
      </c>
      <c r="G4" s="236" t="s">
        <v>27</v>
      </c>
      <c r="H4" s="257" t="s">
        <v>28</v>
      </c>
      <c r="I4" s="270" t="s">
        <v>26</v>
      </c>
      <c r="J4" s="271"/>
      <c r="K4" s="236" t="s">
        <v>27</v>
      </c>
      <c r="L4" s="257" t="s">
        <v>29</v>
      </c>
      <c r="M4" s="259" t="s">
        <v>26</v>
      </c>
      <c r="N4" s="6"/>
      <c r="O4" s="275" t="s">
        <v>30</v>
      </c>
      <c r="P4" s="276"/>
      <c r="Q4" s="182" t="s">
        <v>31</v>
      </c>
      <c r="R4" s="277" t="s">
        <v>24</v>
      </c>
      <c r="S4" s="279" t="s">
        <v>25</v>
      </c>
      <c r="T4" s="273" t="s">
        <v>26</v>
      </c>
      <c r="U4" s="6"/>
      <c r="V4" s="275" t="s">
        <v>30</v>
      </c>
      <c r="W4" s="276"/>
      <c r="X4" s="182" t="s">
        <v>32</v>
      </c>
      <c r="Y4" s="178" t="s">
        <v>33</v>
      </c>
      <c r="Z4" s="180" t="s">
        <v>34</v>
      </c>
      <c r="AA4" s="180" t="s">
        <v>35</v>
      </c>
      <c r="AB4" s="180" t="s">
        <v>36</v>
      </c>
      <c r="AC4" s="182" t="s">
        <v>26</v>
      </c>
      <c r="AD4" s="226"/>
      <c r="AE4" s="242"/>
      <c r="AF4" s="243"/>
      <c r="AG4" s="7"/>
      <c r="AH4" s="174" t="s">
        <v>37</v>
      </c>
      <c r="AI4" s="176" t="s">
        <v>38</v>
      </c>
      <c r="AJ4" s="176"/>
      <c r="AK4" s="176" t="s">
        <v>39</v>
      </c>
      <c r="AL4" s="176" t="s">
        <v>40</v>
      </c>
      <c r="AM4" s="182" t="s">
        <v>41</v>
      </c>
      <c r="AN4" s="253" t="s">
        <v>42</v>
      </c>
      <c r="AO4" s="254"/>
      <c r="AP4" s="255" t="s">
        <v>43</v>
      </c>
      <c r="AQ4" s="255" t="s">
        <v>44</v>
      </c>
      <c r="AR4" s="174" t="s">
        <v>45</v>
      </c>
      <c r="AS4" s="247"/>
      <c r="AT4" s="251"/>
      <c r="AU4" s="226"/>
      <c r="AV4" s="249"/>
      <c r="AW4" s="249"/>
      <c r="AX4" s="8" t="s">
        <v>46</v>
      </c>
      <c r="AY4" s="195" t="s">
        <v>47</v>
      </c>
      <c r="AZ4" s="196"/>
      <c r="BA4" s="197" t="s">
        <v>24</v>
      </c>
      <c r="BB4" s="198"/>
      <c r="BC4" s="191" t="s">
        <v>26</v>
      </c>
      <c r="BD4" s="193" t="s">
        <v>27</v>
      </c>
      <c r="BE4" s="187" t="s">
        <v>29</v>
      </c>
      <c r="BF4" s="189" t="s">
        <v>26</v>
      </c>
      <c r="BG4" s="185"/>
      <c r="BH4" s="231"/>
      <c r="BI4" s="231"/>
    </row>
    <row r="5" spans="1:61" ht="17.25" customHeight="1" thickBot="1" x14ac:dyDescent="0.25">
      <c r="A5" s="263"/>
      <c r="B5" s="9" t="s">
        <v>48</v>
      </c>
      <c r="C5" s="10" t="s">
        <v>29</v>
      </c>
      <c r="D5" s="10" t="s">
        <v>48</v>
      </c>
      <c r="E5" s="11" t="s">
        <v>28</v>
      </c>
      <c r="F5" s="183"/>
      <c r="G5" s="237"/>
      <c r="H5" s="258"/>
      <c r="I5" s="260"/>
      <c r="J5" s="272"/>
      <c r="K5" s="237"/>
      <c r="L5" s="258"/>
      <c r="M5" s="260"/>
      <c r="N5" s="12"/>
      <c r="O5" s="13"/>
      <c r="P5" s="14" t="s">
        <v>49</v>
      </c>
      <c r="Q5" s="183"/>
      <c r="R5" s="278"/>
      <c r="S5" s="280"/>
      <c r="T5" s="274"/>
      <c r="U5" s="12"/>
      <c r="V5" s="13"/>
      <c r="W5" s="14" t="s">
        <v>49</v>
      </c>
      <c r="X5" s="183"/>
      <c r="Y5" s="179"/>
      <c r="Z5" s="181"/>
      <c r="AA5" s="181"/>
      <c r="AB5" s="181"/>
      <c r="AC5" s="183"/>
      <c r="AD5" s="227"/>
      <c r="AE5" s="9" t="s">
        <v>50</v>
      </c>
      <c r="AF5" s="15" t="s">
        <v>51</v>
      </c>
      <c r="AG5" s="9"/>
      <c r="AH5" s="175"/>
      <c r="AI5" s="10"/>
      <c r="AJ5" s="16" t="s">
        <v>52</v>
      </c>
      <c r="AK5" s="177"/>
      <c r="AL5" s="177"/>
      <c r="AM5" s="183"/>
      <c r="AN5" s="9"/>
      <c r="AO5" s="16" t="s">
        <v>53</v>
      </c>
      <c r="AP5" s="256"/>
      <c r="AQ5" s="256"/>
      <c r="AR5" s="175"/>
      <c r="AS5" s="181"/>
      <c r="AT5" s="252"/>
      <c r="AU5" s="227"/>
      <c r="AV5" s="250"/>
      <c r="AW5" s="250"/>
      <c r="AX5" s="17" t="s">
        <v>54</v>
      </c>
      <c r="AY5" s="18"/>
      <c r="AZ5" s="19" t="s">
        <v>55</v>
      </c>
      <c r="BA5" s="20" t="s">
        <v>48</v>
      </c>
      <c r="BB5" s="21" t="s">
        <v>29</v>
      </c>
      <c r="BC5" s="192"/>
      <c r="BD5" s="194"/>
      <c r="BE5" s="188"/>
      <c r="BF5" s="190"/>
      <c r="BG5" s="186"/>
      <c r="BH5" s="232"/>
      <c r="BI5" s="232"/>
    </row>
    <row r="6" spans="1:61" ht="19.5" customHeight="1" x14ac:dyDescent="0.2">
      <c r="A6" s="22" t="s">
        <v>56</v>
      </c>
      <c r="B6" s="23">
        <v>891</v>
      </c>
      <c r="C6" s="24">
        <v>12</v>
      </c>
      <c r="D6" s="24">
        <v>782</v>
      </c>
      <c r="E6" s="24">
        <v>881</v>
      </c>
      <c r="F6" s="25">
        <f>SUM(B6:E6)</f>
        <v>2566</v>
      </c>
      <c r="G6" s="26">
        <v>3411</v>
      </c>
      <c r="H6" s="24">
        <v>4150</v>
      </c>
      <c r="I6" s="27">
        <f>SUM(G6:H6)</f>
        <v>7561</v>
      </c>
      <c r="J6" s="28">
        <v>0</v>
      </c>
      <c r="K6" s="26">
        <v>37</v>
      </c>
      <c r="L6" s="24">
        <v>491</v>
      </c>
      <c r="M6" s="27">
        <f>SUM(K6:L6)</f>
        <v>528</v>
      </c>
      <c r="N6" s="29">
        <v>23</v>
      </c>
      <c r="O6" s="30">
        <v>0</v>
      </c>
      <c r="P6" s="30">
        <v>0</v>
      </c>
      <c r="Q6" s="30">
        <v>6</v>
      </c>
      <c r="R6" s="31">
        <v>37</v>
      </c>
      <c r="S6" s="32">
        <v>460</v>
      </c>
      <c r="T6" s="25">
        <f>SUM(R6:S6)</f>
        <v>497</v>
      </c>
      <c r="U6" s="31">
        <v>9477</v>
      </c>
      <c r="V6" s="24">
        <v>1968</v>
      </c>
      <c r="W6" s="30">
        <v>0</v>
      </c>
      <c r="X6" s="27">
        <v>1372</v>
      </c>
      <c r="Y6" s="31">
        <v>254</v>
      </c>
      <c r="Z6" s="24">
        <v>37</v>
      </c>
      <c r="AA6" s="24">
        <v>0</v>
      </c>
      <c r="AB6" s="33">
        <v>0</v>
      </c>
      <c r="AC6" s="34">
        <f>SUM(Y6:AB6)</f>
        <v>291</v>
      </c>
      <c r="AD6" s="35">
        <v>175</v>
      </c>
      <c r="AE6" s="36">
        <v>49</v>
      </c>
      <c r="AF6" s="37">
        <v>6</v>
      </c>
      <c r="AG6" s="38">
        <v>2448</v>
      </c>
      <c r="AH6" s="30">
        <v>2425</v>
      </c>
      <c r="AI6" s="39">
        <v>21</v>
      </c>
      <c r="AJ6" s="30">
        <v>8</v>
      </c>
      <c r="AK6" s="30">
        <v>0</v>
      </c>
      <c r="AL6" s="30">
        <v>0</v>
      </c>
      <c r="AM6" s="37">
        <v>1</v>
      </c>
      <c r="AN6" s="36">
        <v>1031</v>
      </c>
      <c r="AO6" s="30">
        <v>601</v>
      </c>
      <c r="AP6" s="30">
        <v>0</v>
      </c>
      <c r="AQ6" s="30">
        <v>0</v>
      </c>
      <c r="AR6" s="30">
        <v>37</v>
      </c>
      <c r="AS6" s="30">
        <v>1</v>
      </c>
      <c r="AT6" s="40">
        <v>0</v>
      </c>
      <c r="AU6" s="41">
        <v>10934</v>
      </c>
      <c r="AV6" s="42">
        <v>24946</v>
      </c>
      <c r="AW6" s="43">
        <f t="shared" ref="AW6:AW12" si="0">SUM(C6,E6,H6,J6,L6,N6)</f>
        <v>5557</v>
      </c>
      <c r="AX6" s="44">
        <v>1520</v>
      </c>
      <c r="AY6" s="45">
        <v>10975</v>
      </c>
      <c r="AZ6" s="46">
        <v>123</v>
      </c>
      <c r="BA6" s="47">
        <f t="shared" ref="BA6:BA12" si="1">B6+AX6</f>
        <v>2411</v>
      </c>
      <c r="BB6" s="39">
        <f t="shared" ref="BB6:BB12" si="2">C6</f>
        <v>12</v>
      </c>
      <c r="BC6" s="48">
        <f>SUM(BA6:BB6)</f>
        <v>2423</v>
      </c>
      <c r="BD6" s="49">
        <f t="shared" ref="BD6:BD12" si="3">G6+AY6</f>
        <v>14386</v>
      </c>
      <c r="BE6" s="50">
        <f t="shared" ref="BE6:BE12" si="4">H6</f>
        <v>4150</v>
      </c>
      <c r="BF6" s="51">
        <f t="shared" ref="BF6:BF12" si="5">SUM(BD6:BE6)</f>
        <v>18536</v>
      </c>
      <c r="BG6" s="41">
        <f t="shared" ref="BG6:BG12" si="6">AU6+AX6+AY6</f>
        <v>23429</v>
      </c>
      <c r="BH6" s="42">
        <f t="shared" ref="BH6:BH12" si="7">AV6+AX6+AY6</f>
        <v>37441</v>
      </c>
      <c r="BI6" s="52">
        <f>IF(BF6=0,0,IF(BD6=0,0,BD6/BF6))</f>
        <v>0.77611135088476479</v>
      </c>
    </row>
    <row r="7" spans="1:61" ht="19.5" customHeight="1" x14ac:dyDescent="0.2">
      <c r="A7" s="22" t="s">
        <v>57</v>
      </c>
      <c r="B7" s="23">
        <v>219</v>
      </c>
      <c r="C7" s="24">
        <v>1</v>
      </c>
      <c r="D7" s="24">
        <v>97</v>
      </c>
      <c r="E7" s="24">
        <v>206</v>
      </c>
      <c r="F7" s="25">
        <f t="shared" ref="F7:F12" si="8">SUM(B7:E7)</f>
        <v>523</v>
      </c>
      <c r="G7" s="26">
        <v>1430</v>
      </c>
      <c r="H7" s="24">
        <v>1689</v>
      </c>
      <c r="I7" s="27">
        <f t="shared" ref="I7:I12" si="9">SUM(G7:H7)</f>
        <v>3119</v>
      </c>
      <c r="J7" s="53">
        <v>0</v>
      </c>
      <c r="K7" s="26">
        <v>0</v>
      </c>
      <c r="L7" s="24">
        <v>29</v>
      </c>
      <c r="M7" s="27">
        <f t="shared" ref="M7:M12" si="10">SUM(K7:L7)</f>
        <v>29</v>
      </c>
      <c r="N7" s="29">
        <v>6</v>
      </c>
      <c r="O7" s="30">
        <v>0</v>
      </c>
      <c r="P7" s="30">
        <v>0</v>
      </c>
      <c r="Q7" s="30">
        <v>3</v>
      </c>
      <c r="R7" s="31">
        <v>5</v>
      </c>
      <c r="S7" s="24">
        <v>45</v>
      </c>
      <c r="T7" s="25">
        <f t="shared" ref="T7:T12" si="11">SUM(R7:S7)</f>
        <v>50</v>
      </c>
      <c r="U7" s="31">
        <v>1854</v>
      </c>
      <c r="V7" s="24">
        <v>326</v>
      </c>
      <c r="W7" s="30">
        <v>0</v>
      </c>
      <c r="X7" s="27">
        <v>368</v>
      </c>
      <c r="Y7" s="31">
        <v>46</v>
      </c>
      <c r="Z7" s="24">
        <v>7</v>
      </c>
      <c r="AA7" s="24">
        <v>0</v>
      </c>
      <c r="AB7" s="33">
        <v>1</v>
      </c>
      <c r="AC7" s="34">
        <f t="shared" ref="AC7:AC12" si="12">SUM(Y7:AB7)</f>
        <v>54</v>
      </c>
      <c r="AD7" s="35">
        <v>4</v>
      </c>
      <c r="AE7" s="36">
        <v>8</v>
      </c>
      <c r="AF7" s="37">
        <v>0</v>
      </c>
      <c r="AG7" s="36">
        <v>451</v>
      </c>
      <c r="AH7" s="30">
        <v>446</v>
      </c>
      <c r="AI7" s="30">
        <v>1</v>
      </c>
      <c r="AJ7" s="30">
        <v>0</v>
      </c>
      <c r="AK7" s="30">
        <v>0</v>
      </c>
      <c r="AL7" s="30">
        <v>0</v>
      </c>
      <c r="AM7" s="37">
        <v>0</v>
      </c>
      <c r="AN7" s="36">
        <v>339</v>
      </c>
      <c r="AO7" s="30">
        <v>178</v>
      </c>
      <c r="AP7" s="30">
        <v>0</v>
      </c>
      <c r="AQ7" s="30">
        <v>0</v>
      </c>
      <c r="AR7" s="30">
        <v>3</v>
      </c>
      <c r="AS7" s="30">
        <v>0</v>
      </c>
      <c r="AT7" s="40">
        <v>0</v>
      </c>
      <c r="AU7" s="53">
        <v>3732</v>
      </c>
      <c r="AV7" s="57">
        <v>6495</v>
      </c>
      <c r="AW7" s="58">
        <f t="shared" si="0"/>
        <v>1931</v>
      </c>
      <c r="AX7" s="29">
        <v>304</v>
      </c>
      <c r="AY7" s="59">
        <v>1485</v>
      </c>
      <c r="AZ7" s="60">
        <v>2</v>
      </c>
      <c r="BA7" s="61">
        <f t="shared" si="1"/>
        <v>523</v>
      </c>
      <c r="BB7" s="30">
        <f t="shared" si="2"/>
        <v>1</v>
      </c>
      <c r="BC7" s="62">
        <f>SUM(BA7:BB7)</f>
        <v>524</v>
      </c>
      <c r="BD7" s="49">
        <f t="shared" si="3"/>
        <v>2915</v>
      </c>
      <c r="BE7" s="50">
        <f t="shared" si="4"/>
        <v>1689</v>
      </c>
      <c r="BF7" s="51">
        <f t="shared" si="5"/>
        <v>4604</v>
      </c>
      <c r="BG7" s="41">
        <f t="shared" si="6"/>
        <v>5521</v>
      </c>
      <c r="BH7" s="63">
        <f t="shared" si="7"/>
        <v>8284</v>
      </c>
      <c r="BI7" s="52">
        <f t="shared" ref="BI7:BI70" si="13">IF(BF7=0,0,IF(BD7=0,0,BD7/BF7))</f>
        <v>0.63314509122502172</v>
      </c>
    </row>
    <row r="8" spans="1:61" ht="19.5" customHeight="1" x14ac:dyDescent="0.2">
      <c r="A8" s="22" t="s">
        <v>58</v>
      </c>
      <c r="B8" s="23">
        <v>355</v>
      </c>
      <c r="C8" s="24">
        <v>9</v>
      </c>
      <c r="D8" s="24">
        <v>212</v>
      </c>
      <c r="E8" s="24">
        <v>203</v>
      </c>
      <c r="F8" s="25">
        <f t="shared" si="8"/>
        <v>779</v>
      </c>
      <c r="G8" s="26">
        <v>1733</v>
      </c>
      <c r="H8" s="24">
        <v>1677</v>
      </c>
      <c r="I8" s="27">
        <f t="shared" si="9"/>
        <v>3410</v>
      </c>
      <c r="J8" s="53">
        <v>0</v>
      </c>
      <c r="K8" s="26">
        <v>0</v>
      </c>
      <c r="L8" s="24">
        <v>47</v>
      </c>
      <c r="M8" s="27">
        <f t="shared" si="10"/>
        <v>47</v>
      </c>
      <c r="N8" s="29">
        <v>6</v>
      </c>
      <c r="O8" s="30">
        <v>0</v>
      </c>
      <c r="P8" s="30">
        <v>0</v>
      </c>
      <c r="Q8" s="30">
        <v>1</v>
      </c>
      <c r="R8" s="31">
        <v>5</v>
      </c>
      <c r="S8" s="24">
        <v>57</v>
      </c>
      <c r="T8" s="25">
        <f t="shared" si="11"/>
        <v>62</v>
      </c>
      <c r="U8" s="31">
        <v>2470</v>
      </c>
      <c r="V8" s="24">
        <v>613</v>
      </c>
      <c r="W8" s="30">
        <v>0</v>
      </c>
      <c r="X8" s="27">
        <v>465</v>
      </c>
      <c r="Y8" s="31">
        <v>74</v>
      </c>
      <c r="Z8" s="24">
        <v>17</v>
      </c>
      <c r="AA8" s="24">
        <v>0</v>
      </c>
      <c r="AB8" s="33">
        <v>0</v>
      </c>
      <c r="AC8" s="34">
        <f t="shared" si="12"/>
        <v>91</v>
      </c>
      <c r="AD8" s="35">
        <v>123</v>
      </c>
      <c r="AE8" s="36">
        <v>10</v>
      </c>
      <c r="AF8" s="37">
        <v>1</v>
      </c>
      <c r="AG8" s="36">
        <v>509</v>
      </c>
      <c r="AH8" s="30">
        <v>509</v>
      </c>
      <c r="AI8" s="30">
        <v>0</v>
      </c>
      <c r="AJ8" s="30">
        <v>0</v>
      </c>
      <c r="AK8" s="30">
        <v>0</v>
      </c>
      <c r="AL8" s="30">
        <v>0</v>
      </c>
      <c r="AM8" s="37">
        <v>0</v>
      </c>
      <c r="AN8" s="36">
        <v>685</v>
      </c>
      <c r="AO8" s="30">
        <v>406</v>
      </c>
      <c r="AP8" s="30">
        <v>0</v>
      </c>
      <c r="AQ8" s="30">
        <v>0</v>
      </c>
      <c r="AR8" s="30">
        <v>2</v>
      </c>
      <c r="AS8" s="30">
        <v>0</v>
      </c>
      <c r="AT8" s="40">
        <v>0</v>
      </c>
      <c r="AU8" s="53">
        <v>4344</v>
      </c>
      <c r="AV8" s="57">
        <v>8297</v>
      </c>
      <c r="AW8" s="58">
        <f t="shared" si="0"/>
        <v>1942</v>
      </c>
      <c r="AX8" s="29">
        <v>209</v>
      </c>
      <c r="AY8" s="59">
        <v>3881</v>
      </c>
      <c r="AZ8" s="60">
        <v>14</v>
      </c>
      <c r="BA8" s="61">
        <f t="shared" si="1"/>
        <v>564</v>
      </c>
      <c r="BB8" s="30">
        <f t="shared" si="2"/>
        <v>9</v>
      </c>
      <c r="BC8" s="62">
        <f>SUM(BA8:BB8)</f>
        <v>573</v>
      </c>
      <c r="BD8" s="49">
        <f t="shared" si="3"/>
        <v>5614</v>
      </c>
      <c r="BE8" s="50">
        <f t="shared" si="4"/>
        <v>1677</v>
      </c>
      <c r="BF8" s="51">
        <f t="shared" si="5"/>
        <v>7291</v>
      </c>
      <c r="BG8" s="41">
        <f t="shared" si="6"/>
        <v>8434</v>
      </c>
      <c r="BH8" s="63">
        <f t="shared" si="7"/>
        <v>12387</v>
      </c>
      <c r="BI8" s="52">
        <f t="shared" si="13"/>
        <v>0.76999039912220546</v>
      </c>
    </row>
    <row r="9" spans="1:61" ht="19.5" customHeight="1" x14ac:dyDescent="0.2">
      <c r="A9" s="22" t="s">
        <v>59</v>
      </c>
      <c r="B9" s="23">
        <v>278</v>
      </c>
      <c r="C9" s="24">
        <v>6</v>
      </c>
      <c r="D9" s="24">
        <v>160</v>
      </c>
      <c r="E9" s="24">
        <v>156</v>
      </c>
      <c r="F9" s="25">
        <f t="shared" si="8"/>
        <v>600</v>
      </c>
      <c r="G9" s="26">
        <v>1626</v>
      </c>
      <c r="H9" s="24">
        <v>1081</v>
      </c>
      <c r="I9" s="27">
        <f t="shared" si="9"/>
        <v>2707</v>
      </c>
      <c r="J9" s="53">
        <v>0</v>
      </c>
      <c r="K9" s="26">
        <v>1</v>
      </c>
      <c r="L9" s="24">
        <v>35</v>
      </c>
      <c r="M9" s="27">
        <f t="shared" si="10"/>
        <v>36</v>
      </c>
      <c r="N9" s="29">
        <v>4</v>
      </c>
      <c r="O9" s="30">
        <v>0</v>
      </c>
      <c r="P9" s="30">
        <v>0</v>
      </c>
      <c r="Q9" s="30">
        <v>0</v>
      </c>
      <c r="R9" s="31">
        <v>5</v>
      </c>
      <c r="S9" s="24">
        <v>77</v>
      </c>
      <c r="T9" s="25">
        <f t="shared" si="11"/>
        <v>82</v>
      </c>
      <c r="U9" s="31">
        <v>1640</v>
      </c>
      <c r="V9" s="24">
        <v>684</v>
      </c>
      <c r="W9" s="30">
        <v>146</v>
      </c>
      <c r="X9" s="27">
        <v>255</v>
      </c>
      <c r="Y9" s="31">
        <v>47</v>
      </c>
      <c r="Z9" s="24">
        <v>11</v>
      </c>
      <c r="AA9" s="24">
        <v>0</v>
      </c>
      <c r="AB9" s="33">
        <v>1</v>
      </c>
      <c r="AC9" s="34">
        <f t="shared" si="12"/>
        <v>59</v>
      </c>
      <c r="AD9" s="35">
        <v>103</v>
      </c>
      <c r="AE9" s="36">
        <v>95</v>
      </c>
      <c r="AF9" s="37">
        <v>2</v>
      </c>
      <c r="AG9" s="36">
        <v>335</v>
      </c>
      <c r="AH9" s="30">
        <v>331</v>
      </c>
      <c r="AI9" s="30">
        <v>4</v>
      </c>
      <c r="AJ9" s="30">
        <v>0</v>
      </c>
      <c r="AK9" s="30">
        <v>0</v>
      </c>
      <c r="AL9" s="30">
        <v>0</v>
      </c>
      <c r="AM9" s="37">
        <v>0</v>
      </c>
      <c r="AN9" s="36">
        <v>309</v>
      </c>
      <c r="AO9" s="30">
        <v>171</v>
      </c>
      <c r="AP9" s="30">
        <v>0</v>
      </c>
      <c r="AQ9" s="30">
        <v>0</v>
      </c>
      <c r="AR9" s="30">
        <v>16</v>
      </c>
      <c r="AS9" s="30">
        <v>2</v>
      </c>
      <c r="AT9" s="40">
        <v>0</v>
      </c>
      <c r="AU9" s="53">
        <v>3398</v>
      </c>
      <c r="AV9" s="57">
        <v>6041</v>
      </c>
      <c r="AW9" s="58">
        <f t="shared" si="0"/>
        <v>1282</v>
      </c>
      <c r="AX9" s="29">
        <v>191</v>
      </c>
      <c r="AY9" s="59">
        <v>1656</v>
      </c>
      <c r="AZ9" s="60">
        <v>7</v>
      </c>
      <c r="BA9" s="61">
        <f t="shared" si="1"/>
        <v>469</v>
      </c>
      <c r="BB9" s="30">
        <f t="shared" si="2"/>
        <v>6</v>
      </c>
      <c r="BC9" s="62">
        <f t="shared" ref="BC9:BC12" si="14">SUM(BA9:BB9)</f>
        <v>475</v>
      </c>
      <c r="BD9" s="49">
        <f t="shared" si="3"/>
        <v>3282</v>
      </c>
      <c r="BE9" s="50">
        <f t="shared" si="4"/>
        <v>1081</v>
      </c>
      <c r="BF9" s="51">
        <f t="shared" si="5"/>
        <v>4363</v>
      </c>
      <c r="BG9" s="41">
        <f t="shared" si="6"/>
        <v>5245</v>
      </c>
      <c r="BH9" s="63">
        <f t="shared" si="7"/>
        <v>7888</v>
      </c>
      <c r="BI9" s="52">
        <f t="shared" si="13"/>
        <v>0.75223470089388034</v>
      </c>
    </row>
    <row r="10" spans="1:61" ht="19.5" customHeight="1" x14ac:dyDescent="0.2">
      <c r="A10" s="22" t="s">
        <v>60</v>
      </c>
      <c r="B10" s="23">
        <v>149</v>
      </c>
      <c r="C10" s="24">
        <v>2</v>
      </c>
      <c r="D10" s="24">
        <v>128</v>
      </c>
      <c r="E10" s="24">
        <v>134</v>
      </c>
      <c r="F10" s="25">
        <f t="shared" si="8"/>
        <v>413</v>
      </c>
      <c r="G10" s="26">
        <v>1182</v>
      </c>
      <c r="H10" s="24">
        <v>874</v>
      </c>
      <c r="I10" s="27">
        <f t="shared" si="9"/>
        <v>2056</v>
      </c>
      <c r="J10" s="53">
        <v>0</v>
      </c>
      <c r="K10" s="26">
        <v>2</v>
      </c>
      <c r="L10" s="24">
        <v>7</v>
      </c>
      <c r="M10" s="27">
        <f t="shared" si="10"/>
        <v>9</v>
      </c>
      <c r="N10" s="29">
        <v>4</v>
      </c>
      <c r="O10" s="30">
        <v>0</v>
      </c>
      <c r="P10" s="30">
        <v>0</v>
      </c>
      <c r="Q10" s="30">
        <v>1</v>
      </c>
      <c r="R10" s="31">
        <v>0</v>
      </c>
      <c r="S10" s="24">
        <v>34</v>
      </c>
      <c r="T10" s="25">
        <f t="shared" si="11"/>
        <v>34</v>
      </c>
      <c r="U10" s="31">
        <v>1287</v>
      </c>
      <c r="V10" s="24">
        <v>320</v>
      </c>
      <c r="W10" s="30">
        <v>51</v>
      </c>
      <c r="X10" s="27">
        <v>316</v>
      </c>
      <c r="Y10" s="31">
        <v>39</v>
      </c>
      <c r="Z10" s="24">
        <v>8</v>
      </c>
      <c r="AA10" s="24">
        <v>0</v>
      </c>
      <c r="AB10" s="33">
        <v>1</v>
      </c>
      <c r="AC10" s="34">
        <f t="shared" si="12"/>
        <v>48</v>
      </c>
      <c r="AD10" s="35">
        <v>4</v>
      </c>
      <c r="AE10" s="36">
        <v>7</v>
      </c>
      <c r="AF10" s="37">
        <v>0</v>
      </c>
      <c r="AG10" s="36">
        <v>280</v>
      </c>
      <c r="AH10" s="30">
        <v>280</v>
      </c>
      <c r="AI10" s="30">
        <v>0</v>
      </c>
      <c r="AJ10" s="30">
        <v>0</v>
      </c>
      <c r="AK10" s="30">
        <v>0</v>
      </c>
      <c r="AL10" s="30">
        <v>0</v>
      </c>
      <c r="AM10" s="37">
        <v>0</v>
      </c>
      <c r="AN10" s="36">
        <v>95</v>
      </c>
      <c r="AO10" s="30">
        <v>48</v>
      </c>
      <c r="AP10" s="30">
        <v>0</v>
      </c>
      <c r="AQ10" s="30">
        <v>0</v>
      </c>
      <c r="AR10" s="30">
        <v>0</v>
      </c>
      <c r="AS10" s="30">
        <v>0</v>
      </c>
      <c r="AT10" s="40">
        <v>0</v>
      </c>
      <c r="AU10" s="53">
        <v>2508</v>
      </c>
      <c r="AV10" s="57">
        <v>4263</v>
      </c>
      <c r="AW10" s="58">
        <f t="shared" si="0"/>
        <v>1021</v>
      </c>
      <c r="AX10" s="29">
        <v>110</v>
      </c>
      <c r="AY10" s="59">
        <v>1317</v>
      </c>
      <c r="AZ10" s="60">
        <v>46</v>
      </c>
      <c r="BA10" s="61">
        <f t="shared" si="1"/>
        <v>259</v>
      </c>
      <c r="BB10" s="30">
        <f t="shared" si="2"/>
        <v>2</v>
      </c>
      <c r="BC10" s="62">
        <f t="shared" si="14"/>
        <v>261</v>
      </c>
      <c r="BD10" s="49">
        <f t="shared" si="3"/>
        <v>2499</v>
      </c>
      <c r="BE10" s="50">
        <f t="shared" si="4"/>
        <v>874</v>
      </c>
      <c r="BF10" s="51">
        <f t="shared" si="5"/>
        <v>3373</v>
      </c>
      <c r="BG10" s="41">
        <f t="shared" si="6"/>
        <v>3935</v>
      </c>
      <c r="BH10" s="63">
        <f t="shared" si="7"/>
        <v>5690</v>
      </c>
      <c r="BI10" s="52">
        <f t="shared" si="13"/>
        <v>0.74088348651052471</v>
      </c>
    </row>
    <row r="11" spans="1:61" ht="19.5" customHeight="1" x14ac:dyDescent="0.2">
      <c r="A11" s="22" t="s">
        <v>61</v>
      </c>
      <c r="B11" s="23">
        <v>230</v>
      </c>
      <c r="C11" s="24">
        <v>4</v>
      </c>
      <c r="D11" s="24">
        <v>129</v>
      </c>
      <c r="E11" s="24">
        <v>130</v>
      </c>
      <c r="F11" s="25">
        <f t="shared" si="8"/>
        <v>493</v>
      </c>
      <c r="G11" s="26">
        <v>1035</v>
      </c>
      <c r="H11" s="24">
        <v>1138</v>
      </c>
      <c r="I11" s="27">
        <f t="shared" si="9"/>
        <v>2173</v>
      </c>
      <c r="J11" s="53">
        <v>0</v>
      </c>
      <c r="K11" s="26">
        <v>1</v>
      </c>
      <c r="L11" s="24">
        <v>53</v>
      </c>
      <c r="M11" s="27">
        <f t="shared" si="10"/>
        <v>54</v>
      </c>
      <c r="N11" s="29">
        <v>4</v>
      </c>
      <c r="O11" s="30">
        <v>1</v>
      </c>
      <c r="P11" s="30">
        <v>0</v>
      </c>
      <c r="Q11" s="30">
        <v>1</v>
      </c>
      <c r="R11" s="31">
        <v>11</v>
      </c>
      <c r="S11" s="24">
        <v>65</v>
      </c>
      <c r="T11" s="25">
        <f t="shared" si="11"/>
        <v>76</v>
      </c>
      <c r="U11" s="31">
        <v>1452</v>
      </c>
      <c r="V11" s="24">
        <v>327</v>
      </c>
      <c r="W11" s="30">
        <v>0</v>
      </c>
      <c r="X11" s="27">
        <v>235</v>
      </c>
      <c r="Y11" s="31">
        <v>48</v>
      </c>
      <c r="Z11" s="24">
        <v>14</v>
      </c>
      <c r="AA11" s="24">
        <v>0</v>
      </c>
      <c r="AB11" s="33">
        <v>0</v>
      </c>
      <c r="AC11" s="34">
        <f t="shared" si="12"/>
        <v>62</v>
      </c>
      <c r="AD11" s="35">
        <v>1</v>
      </c>
      <c r="AE11" s="36">
        <v>5</v>
      </c>
      <c r="AF11" s="37">
        <v>0</v>
      </c>
      <c r="AG11" s="36">
        <v>282</v>
      </c>
      <c r="AH11" s="30">
        <v>282</v>
      </c>
      <c r="AI11" s="30">
        <v>0</v>
      </c>
      <c r="AJ11" s="30">
        <v>0</v>
      </c>
      <c r="AK11" s="30">
        <v>0</v>
      </c>
      <c r="AL11" s="30">
        <v>0</v>
      </c>
      <c r="AM11" s="37">
        <v>0</v>
      </c>
      <c r="AN11" s="36">
        <v>268</v>
      </c>
      <c r="AO11" s="30">
        <v>106</v>
      </c>
      <c r="AP11" s="30">
        <v>0</v>
      </c>
      <c r="AQ11" s="30">
        <v>0</v>
      </c>
      <c r="AR11" s="30">
        <v>0</v>
      </c>
      <c r="AS11" s="30">
        <v>0</v>
      </c>
      <c r="AT11" s="40">
        <v>0</v>
      </c>
      <c r="AU11" s="53">
        <v>2772</v>
      </c>
      <c r="AV11" s="57">
        <v>4918</v>
      </c>
      <c r="AW11" s="58">
        <f t="shared" si="0"/>
        <v>1329</v>
      </c>
      <c r="AX11" s="29">
        <v>42</v>
      </c>
      <c r="AY11" s="59">
        <v>1788</v>
      </c>
      <c r="AZ11" s="60">
        <v>53</v>
      </c>
      <c r="BA11" s="61">
        <f t="shared" si="1"/>
        <v>272</v>
      </c>
      <c r="BB11" s="30">
        <f t="shared" si="2"/>
        <v>4</v>
      </c>
      <c r="BC11" s="62">
        <f t="shared" si="14"/>
        <v>276</v>
      </c>
      <c r="BD11" s="49">
        <f t="shared" si="3"/>
        <v>2823</v>
      </c>
      <c r="BE11" s="50">
        <f t="shared" si="4"/>
        <v>1138</v>
      </c>
      <c r="BF11" s="51">
        <f t="shared" si="5"/>
        <v>3961</v>
      </c>
      <c r="BG11" s="41">
        <f t="shared" si="6"/>
        <v>4602</v>
      </c>
      <c r="BH11" s="63">
        <f t="shared" si="7"/>
        <v>6748</v>
      </c>
      <c r="BI11" s="52">
        <f t="shared" si="13"/>
        <v>0.71269881343095176</v>
      </c>
    </row>
    <row r="12" spans="1:61" ht="19.5" customHeight="1" thickBot="1" x14ac:dyDescent="0.25">
      <c r="A12" s="22" t="s">
        <v>62</v>
      </c>
      <c r="B12" s="23">
        <v>220</v>
      </c>
      <c r="C12" s="24">
        <v>4</v>
      </c>
      <c r="D12" s="24">
        <v>131</v>
      </c>
      <c r="E12" s="24">
        <v>80</v>
      </c>
      <c r="F12" s="25">
        <f t="shared" si="8"/>
        <v>435</v>
      </c>
      <c r="G12" s="26">
        <v>543</v>
      </c>
      <c r="H12" s="24">
        <v>829</v>
      </c>
      <c r="I12" s="27">
        <f t="shared" si="9"/>
        <v>1372</v>
      </c>
      <c r="J12" s="53">
        <v>0</v>
      </c>
      <c r="K12" s="26">
        <v>0</v>
      </c>
      <c r="L12" s="24">
        <v>19</v>
      </c>
      <c r="M12" s="27">
        <f t="shared" si="10"/>
        <v>19</v>
      </c>
      <c r="N12" s="29">
        <v>10</v>
      </c>
      <c r="O12" s="30">
        <v>0</v>
      </c>
      <c r="P12" s="30">
        <v>0</v>
      </c>
      <c r="Q12" s="30">
        <v>3</v>
      </c>
      <c r="R12" s="31">
        <v>9</v>
      </c>
      <c r="S12" s="24">
        <v>21</v>
      </c>
      <c r="T12" s="25">
        <f t="shared" si="11"/>
        <v>30</v>
      </c>
      <c r="U12" s="31">
        <v>1232</v>
      </c>
      <c r="V12" s="24">
        <v>373</v>
      </c>
      <c r="W12" s="30">
        <v>48</v>
      </c>
      <c r="X12" s="27">
        <v>227</v>
      </c>
      <c r="Y12" s="31">
        <v>33</v>
      </c>
      <c r="Z12" s="24">
        <v>9</v>
      </c>
      <c r="AA12" s="24">
        <v>0</v>
      </c>
      <c r="AB12" s="33">
        <v>0</v>
      </c>
      <c r="AC12" s="34">
        <f t="shared" si="12"/>
        <v>42</v>
      </c>
      <c r="AD12" s="35">
        <v>2</v>
      </c>
      <c r="AE12" s="36">
        <v>4</v>
      </c>
      <c r="AF12" s="37">
        <v>1</v>
      </c>
      <c r="AG12" s="36">
        <v>218</v>
      </c>
      <c r="AH12" s="30">
        <v>216</v>
      </c>
      <c r="AI12" s="30">
        <v>2</v>
      </c>
      <c r="AJ12" s="30">
        <v>0</v>
      </c>
      <c r="AK12" s="30">
        <v>0</v>
      </c>
      <c r="AL12" s="30">
        <v>0</v>
      </c>
      <c r="AM12" s="37">
        <v>0</v>
      </c>
      <c r="AN12" s="36">
        <v>160</v>
      </c>
      <c r="AO12" s="30">
        <v>83</v>
      </c>
      <c r="AP12" s="30">
        <v>0</v>
      </c>
      <c r="AQ12" s="30">
        <v>0</v>
      </c>
      <c r="AR12" s="30">
        <v>0</v>
      </c>
      <c r="AS12" s="30">
        <v>0</v>
      </c>
      <c r="AT12" s="40">
        <v>0</v>
      </c>
      <c r="AU12" s="53">
        <v>1842</v>
      </c>
      <c r="AV12" s="57">
        <v>3531</v>
      </c>
      <c r="AW12" s="58">
        <f t="shared" si="0"/>
        <v>942</v>
      </c>
      <c r="AX12" s="29">
        <v>15</v>
      </c>
      <c r="AY12" s="59">
        <v>2139</v>
      </c>
      <c r="AZ12" s="60">
        <v>5</v>
      </c>
      <c r="BA12" s="61">
        <f t="shared" si="1"/>
        <v>235</v>
      </c>
      <c r="BB12" s="30">
        <f t="shared" si="2"/>
        <v>4</v>
      </c>
      <c r="BC12" s="62">
        <f t="shared" si="14"/>
        <v>239</v>
      </c>
      <c r="BD12" s="64">
        <f t="shared" si="3"/>
        <v>2682</v>
      </c>
      <c r="BE12" s="65">
        <f t="shared" si="4"/>
        <v>829</v>
      </c>
      <c r="BF12" s="66">
        <f t="shared" si="5"/>
        <v>3511</v>
      </c>
      <c r="BG12" s="67">
        <f t="shared" si="6"/>
        <v>3996</v>
      </c>
      <c r="BH12" s="68">
        <f t="shared" si="7"/>
        <v>5685</v>
      </c>
      <c r="BI12" s="69">
        <f t="shared" si="13"/>
        <v>0.76388493306750216</v>
      </c>
    </row>
    <row r="13" spans="1:61" ht="19.5" customHeight="1" thickTop="1" thickBot="1" x14ac:dyDescent="0.25">
      <c r="A13" s="70" t="s">
        <v>63</v>
      </c>
      <c r="B13" s="71">
        <f>SUM(B6:B12)</f>
        <v>2342</v>
      </c>
      <c r="C13" s="72">
        <f t="shared" ref="C13:AT13" si="15">SUM(C6:C12)</f>
        <v>38</v>
      </c>
      <c r="D13" s="72">
        <f t="shared" si="15"/>
        <v>1639</v>
      </c>
      <c r="E13" s="72">
        <f t="shared" si="15"/>
        <v>1790</v>
      </c>
      <c r="F13" s="73">
        <f t="shared" si="15"/>
        <v>5809</v>
      </c>
      <c r="G13" s="74">
        <f t="shared" si="15"/>
        <v>10960</v>
      </c>
      <c r="H13" s="72">
        <f t="shared" si="15"/>
        <v>11438</v>
      </c>
      <c r="I13" s="75">
        <f t="shared" si="15"/>
        <v>22398</v>
      </c>
      <c r="J13" s="76">
        <f t="shared" si="15"/>
        <v>0</v>
      </c>
      <c r="K13" s="74">
        <f t="shared" si="15"/>
        <v>41</v>
      </c>
      <c r="L13" s="72">
        <f t="shared" si="15"/>
        <v>681</v>
      </c>
      <c r="M13" s="75">
        <f t="shared" si="15"/>
        <v>722</v>
      </c>
      <c r="N13" s="77">
        <f t="shared" si="15"/>
        <v>57</v>
      </c>
      <c r="O13" s="78">
        <f t="shared" si="15"/>
        <v>1</v>
      </c>
      <c r="P13" s="78">
        <f t="shared" si="15"/>
        <v>0</v>
      </c>
      <c r="Q13" s="78">
        <f t="shared" si="15"/>
        <v>15</v>
      </c>
      <c r="R13" s="79">
        <f t="shared" si="15"/>
        <v>72</v>
      </c>
      <c r="S13" s="72">
        <f t="shared" si="15"/>
        <v>759</v>
      </c>
      <c r="T13" s="73">
        <f t="shared" si="15"/>
        <v>831</v>
      </c>
      <c r="U13" s="79">
        <f t="shared" si="15"/>
        <v>19412</v>
      </c>
      <c r="V13" s="72">
        <f t="shared" si="15"/>
        <v>4611</v>
      </c>
      <c r="W13" s="78">
        <f t="shared" si="15"/>
        <v>245</v>
      </c>
      <c r="X13" s="75">
        <f t="shared" si="15"/>
        <v>3238</v>
      </c>
      <c r="Y13" s="79">
        <f t="shared" si="15"/>
        <v>541</v>
      </c>
      <c r="Z13" s="72">
        <f t="shared" si="15"/>
        <v>103</v>
      </c>
      <c r="AA13" s="72">
        <f t="shared" si="15"/>
        <v>0</v>
      </c>
      <c r="AB13" s="80">
        <f t="shared" si="15"/>
        <v>3</v>
      </c>
      <c r="AC13" s="81">
        <f t="shared" si="15"/>
        <v>647</v>
      </c>
      <c r="AD13" s="82">
        <f t="shared" si="15"/>
        <v>412</v>
      </c>
      <c r="AE13" s="83">
        <f t="shared" si="15"/>
        <v>178</v>
      </c>
      <c r="AF13" s="84">
        <f t="shared" si="15"/>
        <v>10</v>
      </c>
      <c r="AG13" s="83">
        <f t="shared" si="15"/>
        <v>4523</v>
      </c>
      <c r="AH13" s="78">
        <f t="shared" si="15"/>
        <v>4489</v>
      </c>
      <c r="AI13" s="78">
        <f t="shared" si="15"/>
        <v>28</v>
      </c>
      <c r="AJ13" s="78">
        <f t="shared" si="15"/>
        <v>8</v>
      </c>
      <c r="AK13" s="78">
        <f t="shared" si="15"/>
        <v>0</v>
      </c>
      <c r="AL13" s="78">
        <f t="shared" si="15"/>
        <v>0</v>
      </c>
      <c r="AM13" s="84">
        <f t="shared" si="15"/>
        <v>1</v>
      </c>
      <c r="AN13" s="83">
        <f t="shared" si="15"/>
        <v>2887</v>
      </c>
      <c r="AO13" s="78">
        <f t="shared" si="15"/>
        <v>1593</v>
      </c>
      <c r="AP13" s="78">
        <f t="shared" si="15"/>
        <v>0</v>
      </c>
      <c r="AQ13" s="78">
        <f t="shared" si="15"/>
        <v>0</v>
      </c>
      <c r="AR13" s="78">
        <f t="shared" si="15"/>
        <v>58</v>
      </c>
      <c r="AS13" s="78">
        <f t="shared" si="15"/>
        <v>3</v>
      </c>
      <c r="AT13" s="85">
        <f t="shared" si="15"/>
        <v>0</v>
      </c>
      <c r="AU13" s="76">
        <v>29530</v>
      </c>
      <c r="AV13" s="82">
        <v>58491</v>
      </c>
      <c r="AW13" s="76">
        <f t="shared" ref="AW13" si="16">SUM(AW6:AW12)</f>
        <v>14004</v>
      </c>
      <c r="AX13" s="77">
        <f>SUM(AX6:AX12)</f>
        <v>2391</v>
      </c>
      <c r="AY13" s="79">
        <f t="shared" ref="AY13" si="17">SUM(AY6:AY12)</f>
        <v>23241</v>
      </c>
      <c r="AZ13" s="86">
        <f t="shared" ref="AZ13:BF13" si="18">SUM(AZ6:AZ12)</f>
        <v>250</v>
      </c>
      <c r="BA13" s="87">
        <f>SUM(BA6:BA12)</f>
        <v>4733</v>
      </c>
      <c r="BB13" s="78">
        <f>SUM(BB6:BB12)</f>
        <v>38</v>
      </c>
      <c r="BC13" s="88">
        <f>SUM(BC6:BC12)</f>
        <v>4771</v>
      </c>
      <c r="BD13" s="89">
        <f t="shared" si="18"/>
        <v>34201</v>
      </c>
      <c r="BE13" s="90">
        <f>SUM(BE6:BE12)</f>
        <v>11438</v>
      </c>
      <c r="BF13" s="91">
        <f t="shared" si="18"/>
        <v>45639</v>
      </c>
      <c r="BG13" s="76">
        <f>SUM(BG6:BG12)</f>
        <v>55162</v>
      </c>
      <c r="BH13" s="82">
        <f>SUM(BH6:BH12)</f>
        <v>84123</v>
      </c>
      <c r="BI13" s="92">
        <f t="shared" si="13"/>
        <v>0.74938101185389694</v>
      </c>
    </row>
    <row r="14" spans="1:61" ht="19.5" customHeight="1" thickTop="1" x14ac:dyDescent="0.2">
      <c r="A14" s="22" t="s">
        <v>64</v>
      </c>
      <c r="B14" s="23">
        <v>555</v>
      </c>
      <c r="C14" s="24">
        <v>14</v>
      </c>
      <c r="D14" s="24">
        <v>380</v>
      </c>
      <c r="E14" s="24">
        <v>365</v>
      </c>
      <c r="F14" s="25">
        <f t="shared" ref="F14:F22" si="19">SUM(B14:E14)</f>
        <v>1314</v>
      </c>
      <c r="G14" s="26">
        <v>4729</v>
      </c>
      <c r="H14" s="24">
        <v>3565</v>
      </c>
      <c r="I14" s="27">
        <f t="shared" ref="I14:I22" si="20">SUM(G14:H14)</f>
        <v>8294</v>
      </c>
      <c r="J14" s="53">
        <v>0</v>
      </c>
      <c r="K14" s="26">
        <v>0</v>
      </c>
      <c r="L14" s="24">
        <v>37</v>
      </c>
      <c r="M14" s="27">
        <f t="shared" ref="M14:M22" si="21">SUM(K14:L14)</f>
        <v>37</v>
      </c>
      <c r="N14" s="29">
        <v>11</v>
      </c>
      <c r="O14" s="30">
        <v>1</v>
      </c>
      <c r="P14" s="30">
        <v>0</v>
      </c>
      <c r="Q14" s="30">
        <v>2</v>
      </c>
      <c r="R14" s="31">
        <v>15</v>
      </c>
      <c r="S14" s="24">
        <v>40</v>
      </c>
      <c r="T14" s="25">
        <f t="shared" ref="T14:T22" si="22">SUM(R14:S14)</f>
        <v>55</v>
      </c>
      <c r="U14" s="31">
        <v>3630</v>
      </c>
      <c r="V14" s="24">
        <v>1122</v>
      </c>
      <c r="W14" s="30">
        <v>425</v>
      </c>
      <c r="X14" s="27">
        <v>516</v>
      </c>
      <c r="Y14" s="31">
        <v>125</v>
      </c>
      <c r="Z14" s="24">
        <v>26</v>
      </c>
      <c r="AA14" s="24">
        <v>0</v>
      </c>
      <c r="AB14" s="33">
        <v>0</v>
      </c>
      <c r="AC14" s="34">
        <f t="shared" ref="AC14:AC22" si="23">SUM(Y14:AB14)</f>
        <v>151</v>
      </c>
      <c r="AD14" s="35">
        <v>182</v>
      </c>
      <c r="AE14" s="36">
        <v>57</v>
      </c>
      <c r="AF14" s="37">
        <v>1</v>
      </c>
      <c r="AG14" s="36">
        <v>964</v>
      </c>
      <c r="AH14" s="30">
        <v>926</v>
      </c>
      <c r="AI14" s="30">
        <v>38</v>
      </c>
      <c r="AJ14" s="30">
        <v>28</v>
      </c>
      <c r="AK14" s="30">
        <v>0</v>
      </c>
      <c r="AL14" s="30">
        <v>0</v>
      </c>
      <c r="AM14" s="37">
        <v>0</v>
      </c>
      <c r="AN14" s="36">
        <v>478</v>
      </c>
      <c r="AO14" s="30">
        <v>233</v>
      </c>
      <c r="AP14" s="30">
        <v>0</v>
      </c>
      <c r="AQ14" s="30">
        <v>0</v>
      </c>
      <c r="AR14" s="30">
        <v>0</v>
      </c>
      <c r="AS14" s="30">
        <v>0</v>
      </c>
      <c r="AT14" s="40">
        <v>0</v>
      </c>
      <c r="AU14" s="41">
        <v>9714</v>
      </c>
      <c r="AV14" s="42">
        <v>15232</v>
      </c>
      <c r="AW14" s="43">
        <f t="shared" ref="AW14:AW22" si="24">SUM(C14,E14,H14,J14,L14,N14)</f>
        <v>3992</v>
      </c>
      <c r="AX14" s="29">
        <v>437</v>
      </c>
      <c r="AY14" s="59">
        <v>3911</v>
      </c>
      <c r="AZ14" s="60">
        <v>54</v>
      </c>
      <c r="BA14" s="61">
        <f t="shared" ref="BA14:BA22" si="25">B14+AX14</f>
        <v>992</v>
      </c>
      <c r="BB14" s="30">
        <f t="shared" ref="BB14:BB22" si="26">C14</f>
        <v>14</v>
      </c>
      <c r="BC14" s="62">
        <f t="shared" ref="BC14:BC22" si="27">SUM(BA14:BB14)</f>
        <v>1006</v>
      </c>
      <c r="BD14" s="49">
        <f t="shared" ref="BD14:BD22" si="28">G14+AY14</f>
        <v>8640</v>
      </c>
      <c r="BE14" s="50">
        <f t="shared" ref="BE14:BE22" si="29">H14</f>
        <v>3565</v>
      </c>
      <c r="BF14" s="51">
        <f t="shared" ref="BF14:BF22" si="30">SUM(BD14:BE14)</f>
        <v>12205</v>
      </c>
      <c r="BG14" s="41">
        <f t="shared" ref="BG14:BG22" si="31">AU14+AX14+AY14</f>
        <v>14062</v>
      </c>
      <c r="BH14" s="93">
        <f t="shared" ref="BH14:BH22" si="32">AV14+AX14+AY14</f>
        <v>19580</v>
      </c>
      <c r="BI14" s="94">
        <f t="shared" si="13"/>
        <v>0.70790659565751746</v>
      </c>
    </row>
    <row r="15" spans="1:61" ht="19.5" customHeight="1" x14ac:dyDescent="0.2">
      <c r="A15" s="22" t="s">
        <v>65</v>
      </c>
      <c r="B15" s="23">
        <v>299</v>
      </c>
      <c r="C15" s="24">
        <v>4</v>
      </c>
      <c r="D15" s="24">
        <v>144</v>
      </c>
      <c r="E15" s="24">
        <v>235</v>
      </c>
      <c r="F15" s="25">
        <f t="shared" si="19"/>
        <v>682</v>
      </c>
      <c r="G15" s="26">
        <v>1827</v>
      </c>
      <c r="H15" s="24">
        <v>2647</v>
      </c>
      <c r="I15" s="27">
        <f t="shared" si="20"/>
        <v>4474</v>
      </c>
      <c r="J15" s="53">
        <v>0</v>
      </c>
      <c r="K15" s="26">
        <v>0</v>
      </c>
      <c r="L15" s="24">
        <v>43</v>
      </c>
      <c r="M15" s="27">
        <f t="shared" si="21"/>
        <v>43</v>
      </c>
      <c r="N15" s="29">
        <v>3</v>
      </c>
      <c r="O15" s="30">
        <v>0</v>
      </c>
      <c r="P15" s="30">
        <v>0</v>
      </c>
      <c r="Q15" s="30">
        <v>0</v>
      </c>
      <c r="R15" s="31">
        <v>9</v>
      </c>
      <c r="S15" s="24">
        <v>39</v>
      </c>
      <c r="T15" s="25">
        <f t="shared" si="22"/>
        <v>48</v>
      </c>
      <c r="U15" s="31">
        <v>2083</v>
      </c>
      <c r="V15" s="24">
        <v>529</v>
      </c>
      <c r="W15" s="30">
        <v>0</v>
      </c>
      <c r="X15" s="27">
        <v>326</v>
      </c>
      <c r="Y15" s="31">
        <v>67</v>
      </c>
      <c r="Z15" s="24">
        <v>7</v>
      </c>
      <c r="AA15" s="24">
        <v>0</v>
      </c>
      <c r="AB15" s="33">
        <v>0</v>
      </c>
      <c r="AC15" s="34">
        <f t="shared" si="23"/>
        <v>74</v>
      </c>
      <c r="AD15" s="35">
        <v>29</v>
      </c>
      <c r="AE15" s="36">
        <v>5</v>
      </c>
      <c r="AF15" s="37">
        <v>1</v>
      </c>
      <c r="AG15" s="36">
        <v>416</v>
      </c>
      <c r="AH15" s="30">
        <v>411</v>
      </c>
      <c r="AI15" s="30">
        <v>3</v>
      </c>
      <c r="AJ15" s="30">
        <v>1</v>
      </c>
      <c r="AK15" s="30">
        <v>0</v>
      </c>
      <c r="AL15" s="30">
        <v>0</v>
      </c>
      <c r="AM15" s="37">
        <v>2</v>
      </c>
      <c r="AN15" s="36">
        <v>407</v>
      </c>
      <c r="AO15" s="30">
        <v>174</v>
      </c>
      <c r="AP15" s="30">
        <v>0</v>
      </c>
      <c r="AQ15" s="30">
        <v>0</v>
      </c>
      <c r="AR15" s="30">
        <v>2</v>
      </c>
      <c r="AS15" s="30">
        <v>0</v>
      </c>
      <c r="AT15" s="40">
        <v>0</v>
      </c>
      <c r="AU15" s="53">
        <v>5246</v>
      </c>
      <c r="AV15" s="57">
        <v>8311</v>
      </c>
      <c r="AW15" s="58">
        <f t="shared" si="24"/>
        <v>2932</v>
      </c>
      <c r="AX15" s="29">
        <v>214</v>
      </c>
      <c r="AY15" s="59">
        <v>1997</v>
      </c>
      <c r="AZ15" s="60">
        <v>1</v>
      </c>
      <c r="BA15" s="61">
        <f t="shared" si="25"/>
        <v>513</v>
      </c>
      <c r="BB15" s="30">
        <f t="shared" si="26"/>
        <v>4</v>
      </c>
      <c r="BC15" s="62">
        <f t="shared" si="27"/>
        <v>517</v>
      </c>
      <c r="BD15" s="49">
        <f t="shared" si="28"/>
        <v>3824</v>
      </c>
      <c r="BE15" s="50">
        <f t="shared" si="29"/>
        <v>2647</v>
      </c>
      <c r="BF15" s="51">
        <f t="shared" si="30"/>
        <v>6471</v>
      </c>
      <c r="BG15" s="41">
        <f t="shared" si="31"/>
        <v>7457</v>
      </c>
      <c r="BH15" s="63">
        <f t="shared" si="32"/>
        <v>10522</v>
      </c>
      <c r="BI15" s="52">
        <f t="shared" si="13"/>
        <v>0.59094421264101371</v>
      </c>
    </row>
    <row r="16" spans="1:61" ht="19.5" customHeight="1" x14ac:dyDescent="0.2">
      <c r="A16" s="22" t="s">
        <v>66</v>
      </c>
      <c r="B16" s="23">
        <v>1019</v>
      </c>
      <c r="C16" s="24">
        <v>9</v>
      </c>
      <c r="D16" s="24">
        <v>595</v>
      </c>
      <c r="E16" s="24">
        <v>614</v>
      </c>
      <c r="F16" s="25">
        <f t="shared" si="19"/>
        <v>2237</v>
      </c>
      <c r="G16" s="26">
        <v>6487</v>
      </c>
      <c r="H16" s="24">
        <v>4090</v>
      </c>
      <c r="I16" s="27">
        <f t="shared" si="20"/>
        <v>10577</v>
      </c>
      <c r="J16" s="53">
        <v>0</v>
      </c>
      <c r="K16" s="26">
        <v>4</v>
      </c>
      <c r="L16" s="24">
        <v>109</v>
      </c>
      <c r="M16" s="27">
        <f t="shared" si="21"/>
        <v>113</v>
      </c>
      <c r="N16" s="29">
        <v>10</v>
      </c>
      <c r="O16" s="30">
        <v>0</v>
      </c>
      <c r="P16" s="30">
        <v>0</v>
      </c>
      <c r="Q16" s="30">
        <v>3</v>
      </c>
      <c r="R16" s="31">
        <v>35</v>
      </c>
      <c r="S16" s="24">
        <v>148</v>
      </c>
      <c r="T16" s="25">
        <f t="shared" si="22"/>
        <v>183</v>
      </c>
      <c r="U16" s="31">
        <v>5005</v>
      </c>
      <c r="V16" s="24">
        <v>1808</v>
      </c>
      <c r="W16" s="30">
        <v>941</v>
      </c>
      <c r="X16" s="27">
        <v>662</v>
      </c>
      <c r="Y16" s="31">
        <v>158</v>
      </c>
      <c r="Z16" s="24">
        <v>25</v>
      </c>
      <c r="AA16" s="24">
        <v>0</v>
      </c>
      <c r="AB16" s="33">
        <v>0</v>
      </c>
      <c r="AC16" s="34">
        <f t="shared" si="23"/>
        <v>183</v>
      </c>
      <c r="AD16" s="35">
        <v>249</v>
      </c>
      <c r="AE16" s="36">
        <v>15</v>
      </c>
      <c r="AF16" s="37">
        <v>1</v>
      </c>
      <c r="AG16" s="36">
        <v>1273</v>
      </c>
      <c r="AH16" s="30">
        <v>1265</v>
      </c>
      <c r="AI16" s="30">
        <v>8</v>
      </c>
      <c r="AJ16" s="30">
        <v>5</v>
      </c>
      <c r="AK16" s="30">
        <v>0</v>
      </c>
      <c r="AL16" s="30">
        <v>0</v>
      </c>
      <c r="AM16" s="37">
        <v>0</v>
      </c>
      <c r="AN16" s="36">
        <v>996</v>
      </c>
      <c r="AO16" s="30">
        <v>469</v>
      </c>
      <c r="AP16" s="30">
        <v>0</v>
      </c>
      <c r="AQ16" s="30">
        <v>0</v>
      </c>
      <c r="AR16" s="30">
        <v>2</v>
      </c>
      <c r="AS16" s="30">
        <v>0</v>
      </c>
      <c r="AT16" s="40">
        <v>0</v>
      </c>
      <c r="AU16" s="53">
        <v>12991</v>
      </c>
      <c r="AV16" s="57">
        <v>20898</v>
      </c>
      <c r="AW16" s="58">
        <f t="shared" si="24"/>
        <v>4832</v>
      </c>
      <c r="AX16" s="29">
        <v>416</v>
      </c>
      <c r="AY16" s="59">
        <v>6537</v>
      </c>
      <c r="AZ16" s="60">
        <v>71</v>
      </c>
      <c r="BA16" s="61">
        <f t="shared" si="25"/>
        <v>1435</v>
      </c>
      <c r="BB16" s="30">
        <f t="shared" si="26"/>
        <v>9</v>
      </c>
      <c r="BC16" s="62">
        <f t="shared" si="27"/>
        <v>1444</v>
      </c>
      <c r="BD16" s="49">
        <f t="shared" si="28"/>
        <v>13024</v>
      </c>
      <c r="BE16" s="50">
        <f t="shared" si="29"/>
        <v>4090</v>
      </c>
      <c r="BF16" s="51">
        <f t="shared" si="30"/>
        <v>17114</v>
      </c>
      <c r="BG16" s="41">
        <f t="shared" si="31"/>
        <v>19944</v>
      </c>
      <c r="BH16" s="63">
        <f t="shared" si="32"/>
        <v>27851</v>
      </c>
      <c r="BI16" s="52">
        <f t="shared" si="13"/>
        <v>0.76101437419656426</v>
      </c>
    </row>
    <row r="17" spans="1:61" ht="19.5" customHeight="1" x14ac:dyDescent="0.2">
      <c r="A17" s="22" t="s">
        <v>67</v>
      </c>
      <c r="B17" s="23">
        <v>1975</v>
      </c>
      <c r="C17" s="24">
        <v>16</v>
      </c>
      <c r="D17" s="24">
        <v>532</v>
      </c>
      <c r="E17" s="24">
        <v>1300</v>
      </c>
      <c r="F17" s="25">
        <f t="shared" si="19"/>
        <v>3823</v>
      </c>
      <c r="G17" s="26">
        <v>3912</v>
      </c>
      <c r="H17" s="24">
        <v>7244</v>
      </c>
      <c r="I17" s="27">
        <f t="shared" si="20"/>
        <v>11156</v>
      </c>
      <c r="J17" s="53">
        <v>0</v>
      </c>
      <c r="K17" s="26">
        <v>2</v>
      </c>
      <c r="L17" s="24">
        <v>320</v>
      </c>
      <c r="M17" s="27">
        <f t="shared" si="21"/>
        <v>322</v>
      </c>
      <c r="N17" s="29">
        <v>16</v>
      </c>
      <c r="O17" s="30">
        <v>0</v>
      </c>
      <c r="P17" s="30">
        <v>0</v>
      </c>
      <c r="Q17" s="30">
        <v>7</v>
      </c>
      <c r="R17" s="31">
        <v>40</v>
      </c>
      <c r="S17" s="24">
        <v>241</v>
      </c>
      <c r="T17" s="25">
        <f t="shared" si="22"/>
        <v>281</v>
      </c>
      <c r="U17" s="31">
        <v>7700</v>
      </c>
      <c r="V17" s="24">
        <v>2937</v>
      </c>
      <c r="W17" s="30">
        <v>1091</v>
      </c>
      <c r="X17" s="27">
        <v>849</v>
      </c>
      <c r="Y17" s="31">
        <v>213</v>
      </c>
      <c r="Z17" s="24">
        <v>41</v>
      </c>
      <c r="AA17" s="24">
        <v>0</v>
      </c>
      <c r="AB17" s="33">
        <v>0</v>
      </c>
      <c r="AC17" s="34">
        <f t="shared" si="23"/>
        <v>254</v>
      </c>
      <c r="AD17" s="35">
        <v>1126</v>
      </c>
      <c r="AE17" s="36">
        <v>58</v>
      </c>
      <c r="AF17" s="37">
        <v>3</v>
      </c>
      <c r="AG17" s="36">
        <v>2310</v>
      </c>
      <c r="AH17" s="30">
        <v>2251</v>
      </c>
      <c r="AI17" s="30">
        <v>58</v>
      </c>
      <c r="AJ17" s="30">
        <v>30</v>
      </c>
      <c r="AK17" s="30">
        <v>1</v>
      </c>
      <c r="AL17" s="30">
        <v>0</v>
      </c>
      <c r="AM17" s="37">
        <v>0</v>
      </c>
      <c r="AN17" s="36">
        <v>2568</v>
      </c>
      <c r="AO17" s="30">
        <v>1258</v>
      </c>
      <c r="AP17" s="30">
        <v>0</v>
      </c>
      <c r="AQ17" s="30">
        <v>0</v>
      </c>
      <c r="AR17" s="30">
        <v>12</v>
      </c>
      <c r="AS17" s="30">
        <v>1</v>
      </c>
      <c r="AT17" s="40">
        <v>0</v>
      </c>
      <c r="AU17" s="53">
        <v>15432</v>
      </c>
      <c r="AV17" s="57">
        <v>29745</v>
      </c>
      <c r="AW17" s="58">
        <f t="shared" si="24"/>
        <v>8896</v>
      </c>
      <c r="AX17" s="29">
        <v>129</v>
      </c>
      <c r="AY17" s="59">
        <v>11254</v>
      </c>
      <c r="AZ17" s="60">
        <v>166</v>
      </c>
      <c r="BA17" s="61">
        <f t="shared" si="25"/>
        <v>2104</v>
      </c>
      <c r="BB17" s="30">
        <f t="shared" si="26"/>
        <v>16</v>
      </c>
      <c r="BC17" s="62">
        <f t="shared" si="27"/>
        <v>2120</v>
      </c>
      <c r="BD17" s="49">
        <f t="shared" si="28"/>
        <v>15166</v>
      </c>
      <c r="BE17" s="50">
        <f t="shared" si="29"/>
        <v>7244</v>
      </c>
      <c r="BF17" s="51">
        <f t="shared" si="30"/>
        <v>22410</v>
      </c>
      <c r="BG17" s="41">
        <f t="shared" si="31"/>
        <v>26815</v>
      </c>
      <c r="BH17" s="63">
        <f t="shared" si="32"/>
        <v>41128</v>
      </c>
      <c r="BI17" s="52">
        <f t="shared" si="13"/>
        <v>0.67675145024542616</v>
      </c>
    </row>
    <row r="18" spans="1:61" ht="19.5" customHeight="1" x14ac:dyDescent="0.2">
      <c r="A18" s="22" t="s">
        <v>68</v>
      </c>
      <c r="B18" s="23">
        <v>1258</v>
      </c>
      <c r="C18" s="24">
        <v>28</v>
      </c>
      <c r="D18" s="24">
        <v>425</v>
      </c>
      <c r="E18" s="24">
        <v>414</v>
      </c>
      <c r="F18" s="25">
        <f t="shared" si="19"/>
        <v>2125</v>
      </c>
      <c r="G18" s="26">
        <v>4947</v>
      </c>
      <c r="H18" s="24">
        <v>3636</v>
      </c>
      <c r="I18" s="27">
        <f t="shared" si="20"/>
        <v>8583</v>
      </c>
      <c r="J18" s="53">
        <v>0</v>
      </c>
      <c r="K18" s="26">
        <v>0</v>
      </c>
      <c r="L18" s="24">
        <v>36</v>
      </c>
      <c r="M18" s="27">
        <f t="shared" si="21"/>
        <v>36</v>
      </c>
      <c r="N18" s="29">
        <v>9</v>
      </c>
      <c r="O18" s="30">
        <v>0</v>
      </c>
      <c r="P18" s="30">
        <v>0</v>
      </c>
      <c r="Q18" s="30">
        <v>2</v>
      </c>
      <c r="R18" s="31">
        <v>8</v>
      </c>
      <c r="S18" s="24">
        <v>71</v>
      </c>
      <c r="T18" s="25">
        <f t="shared" si="22"/>
        <v>79</v>
      </c>
      <c r="U18" s="31">
        <v>3791</v>
      </c>
      <c r="V18" s="24">
        <v>564</v>
      </c>
      <c r="W18" s="30">
        <v>0</v>
      </c>
      <c r="X18" s="27">
        <v>626</v>
      </c>
      <c r="Y18" s="31">
        <v>169</v>
      </c>
      <c r="Z18" s="24">
        <v>33</v>
      </c>
      <c r="AA18" s="24">
        <v>0</v>
      </c>
      <c r="AB18" s="33">
        <v>0</v>
      </c>
      <c r="AC18" s="34">
        <f t="shared" si="23"/>
        <v>202</v>
      </c>
      <c r="AD18" s="35">
        <v>2</v>
      </c>
      <c r="AE18" s="36">
        <v>6</v>
      </c>
      <c r="AF18" s="37">
        <v>2</v>
      </c>
      <c r="AG18" s="36">
        <v>1120</v>
      </c>
      <c r="AH18" s="30">
        <v>1120</v>
      </c>
      <c r="AI18" s="30">
        <v>0</v>
      </c>
      <c r="AJ18" s="30">
        <v>0</v>
      </c>
      <c r="AK18" s="30">
        <v>0</v>
      </c>
      <c r="AL18" s="30">
        <v>0</v>
      </c>
      <c r="AM18" s="37">
        <v>0</v>
      </c>
      <c r="AN18" s="36">
        <v>566</v>
      </c>
      <c r="AO18" s="30">
        <v>398</v>
      </c>
      <c r="AP18" s="30">
        <v>0</v>
      </c>
      <c r="AQ18" s="30">
        <v>0</v>
      </c>
      <c r="AR18" s="30">
        <v>0</v>
      </c>
      <c r="AS18" s="30">
        <v>0</v>
      </c>
      <c r="AT18" s="40">
        <v>0</v>
      </c>
      <c r="AU18" s="53">
        <v>10808</v>
      </c>
      <c r="AV18" s="57">
        <v>16576</v>
      </c>
      <c r="AW18" s="58">
        <f t="shared" si="24"/>
        <v>4123</v>
      </c>
      <c r="AX18" s="29">
        <v>105</v>
      </c>
      <c r="AY18" s="59">
        <v>5472</v>
      </c>
      <c r="AZ18" s="60">
        <v>65</v>
      </c>
      <c r="BA18" s="61">
        <f t="shared" si="25"/>
        <v>1363</v>
      </c>
      <c r="BB18" s="30">
        <f t="shared" si="26"/>
        <v>28</v>
      </c>
      <c r="BC18" s="62">
        <f t="shared" si="27"/>
        <v>1391</v>
      </c>
      <c r="BD18" s="49">
        <f t="shared" si="28"/>
        <v>10419</v>
      </c>
      <c r="BE18" s="50">
        <f t="shared" si="29"/>
        <v>3636</v>
      </c>
      <c r="BF18" s="51">
        <f t="shared" si="30"/>
        <v>14055</v>
      </c>
      <c r="BG18" s="41">
        <f t="shared" si="31"/>
        <v>16385</v>
      </c>
      <c r="BH18" s="63">
        <f t="shared" si="32"/>
        <v>22153</v>
      </c>
      <c r="BI18" s="52">
        <f t="shared" si="13"/>
        <v>0.74130202774813236</v>
      </c>
    </row>
    <row r="19" spans="1:61" ht="19.5" customHeight="1" x14ac:dyDescent="0.2">
      <c r="A19" s="22" t="s">
        <v>69</v>
      </c>
      <c r="B19" s="23">
        <v>590</v>
      </c>
      <c r="C19" s="24">
        <v>14</v>
      </c>
      <c r="D19" s="24">
        <v>296</v>
      </c>
      <c r="E19" s="24">
        <v>339</v>
      </c>
      <c r="F19" s="25">
        <f t="shared" si="19"/>
        <v>1239</v>
      </c>
      <c r="G19" s="26">
        <v>3275</v>
      </c>
      <c r="H19" s="24">
        <v>3868</v>
      </c>
      <c r="I19" s="27">
        <f t="shared" si="20"/>
        <v>7143</v>
      </c>
      <c r="J19" s="53">
        <v>0</v>
      </c>
      <c r="K19" s="26">
        <v>0</v>
      </c>
      <c r="L19" s="24">
        <v>64</v>
      </c>
      <c r="M19" s="27">
        <f t="shared" si="21"/>
        <v>64</v>
      </c>
      <c r="N19" s="29">
        <v>9</v>
      </c>
      <c r="O19" s="30">
        <v>0</v>
      </c>
      <c r="P19" s="30">
        <v>0</v>
      </c>
      <c r="Q19" s="30">
        <v>1</v>
      </c>
      <c r="R19" s="31">
        <v>16</v>
      </c>
      <c r="S19" s="24">
        <v>88</v>
      </c>
      <c r="T19" s="25">
        <f t="shared" si="22"/>
        <v>104</v>
      </c>
      <c r="U19" s="31">
        <v>3619</v>
      </c>
      <c r="V19" s="24">
        <v>696</v>
      </c>
      <c r="W19" s="30">
        <v>0</v>
      </c>
      <c r="X19" s="27">
        <v>556</v>
      </c>
      <c r="Y19" s="31">
        <v>95</v>
      </c>
      <c r="Z19" s="24">
        <v>21</v>
      </c>
      <c r="AA19" s="24">
        <v>0</v>
      </c>
      <c r="AB19" s="33">
        <v>0</v>
      </c>
      <c r="AC19" s="34">
        <f t="shared" si="23"/>
        <v>116</v>
      </c>
      <c r="AD19" s="35">
        <v>6</v>
      </c>
      <c r="AE19" s="36">
        <v>4</v>
      </c>
      <c r="AF19" s="37">
        <v>2</v>
      </c>
      <c r="AG19" s="36">
        <v>952</v>
      </c>
      <c r="AH19" s="30">
        <v>949</v>
      </c>
      <c r="AI19" s="30">
        <v>2</v>
      </c>
      <c r="AJ19" s="30">
        <v>0</v>
      </c>
      <c r="AK19" s="30">
        <v>0</v>
      </c>
      <c r="AL19" s="30">
        <v>0</v>
      </c>
      <c r="AM19" s="37">
        <v>0</v>
      </c>
      <c r="AN19" s="36">
        <v>213</v>
      </c>
      <c r="AO19" s="30">
        <v>114</v>
      </c>
      <c r="AP19" s="30">
        <v>0</v>
      </c>
      <c r="AQ19" s="30">
        <v>0</v>
      </c>
      <c r="AR19" s="30">
        <v>2</v>
      </c>
      <c r="AS19" s="30">
        <v>0</v>
      </c>
      <c r="AT19" s="40">
        <v>0</v>
      </c>
      <c r="AU19" s="53">
        <v>8492</v>
      </c>
      <c r="AV19" s="57">
        <v>13510</v>
      </c>
      <c r="AW19" s="58">
        <f t="shared" si="24"/>
        <v>4294</v>
      </c>
      <c r="AX19" s="29">
        <v>473</v>
      </c>
      <c r="AY19" s="59">
        <v>3693</v>
      </c>
      <c r="AZ19" s="60">
        <v>30</v>
      </c>
      <c r="BA19" s="61">
        <f t="shared" si="25"/>
        <v>1063</v>
      </c>
      <c r="BB19" s="30">
        <f t="shared" si="26"/>
        <v>14</v>
      </c>
      <c r="BC19" s="62">
        <f t="shared" si="27"/>
        <v>1077</v>
      </c>
      <c r="BD19" s="49">
        <f t="shared" si="28"/>
        <v>6968</v>
      </c>
      <c r="BE19" s="50">
        <f t="shared" si="29"/>
        <v>3868</v>
      </c>
      <c r="BF19" s="51">
        <f t="shared" si="30"/>
        <v>10836</v>
      </c>
      <c r="BG19" s="41">
        <f t="shared" si="31"/>
        <v>12658</v>
      </c>
      <c r="BH19" s="63">
        <f t="shared" si="32"/>
        <v>17676</v>
      </c>
      <c r="BI19" s="52">
        <f t="shared" si="13"/>
        <v>0.64304171280915468</v>
      </c>
    </row>
    <row r="20" spans="1:61" ht="19.5" customHeight="1" x14ac:dyDescent="0.2">
      <c r="A20" s="22" t="s">
        <v>70</v>
      </c>
      <c r="B20" s="23">
        <v>177</v>
      </c>
      <c r="C20" s="24">
        <v>2</v>
      </c>
      <c r="D20" s="24">
        <v>117</v>
      </c>
      <c r="E20" s="24">
        <v>199</v>
      </c>
      <c r="F20" s="25">
        <f t="shared" si="19"/>
        <v>495</v>
      </c>
      <c r="G20" s="26">
        <v>1462</v>
      </c>
      <c r="H20" s="24">
        <v>1865</v>
      </c>
      <c r="I20" s="27">
        <f t="shared" si="20"/>
        <v>3327</v>
      </c>
      <c r="J20" s="53">
        <v>0</v>
      </c>
      <c r="K20" s="26">
        <v>0</v>
      </c>
      <c r="L20" s="24">
        <v>13</v>
      </c>
      <c r="M20" s="27">
        <f t="shared" si="21"/>
        <v>13</v>
      </c>
      <c r="N20" s="29">
        <v>4</v>
      </c>
      <c r="O20" s="30">
        <v>0</v>
      </c>
      <c r="P20" s="30">
        <v>0</v>
      </c>
      <c r="Q20" s="30">
        <v>0</v>
      </c>
      <c r="R20" s="31">
        <v>3</v>
      </c>
      <c r="S20" s="24">
        <v>14</v>
      </c>
      <c r="T20" s="25">
        <f t="shared" si="22"/>
        <v>17</v>
      </c>
      <c r="U20" s="31">
        <v>1034</v>
      </c>
      <c r="V20" s="24">
        <v>301</v>
      </c>
      <c r="W20" s="30">
        <v>0</v>
      </c>
      <c r="X20" s="27">
        <v>199</v>
      </c>
      <c r="Y20" s="31">
        <v>37</v>
      </c>
      <c r="Z20" s="24">
        <v>6</v>
      </c>
      <c r="AA20" s="24">
        <v>0</v>
      </c>
      <c r="AB20" s="33">
        <v>0</v>
      </c>
      <c r="AC20" s="34">
        <f t="shared" si="23"/>
        <v>43</v>
      </c>
      <c r="AD20" s="35">
        <v>6</v>
      </c>
      <c r="AE20" s="36">
        <v>2</v>
      </c>
      <c r="AF20" s="37">
        <v>1</v>
      </c>
      <c r="AG20" s="36">
        <v>336</v>
      </c>
      <c r="AH20" s="30">
        <v>336</v>
      </c>
      <c r="AI20" s="30">
        <v>0</v>
      </c>
      <c r="AJ20" s="30">
        <v>0</v>
      </c>
      <c r="AK20" s="30">
        <v>0</v>
      </c>
      <c r="AL20" s="30">
        <v>0</v>
      </c>
      <c r="AM20" s="37">
        <v>0</v>
      </c>
      <c r="AN20" s="36">
        <v>1112</v>
      </c>
      <c r="AO20" s="30">
        <v>436</v>
      </c>
      <c r="AP20" s="30">
        <v>0</v>
      </c>
      <c r="AQ20" s="30">
        <v>0</v>
      </c>
      <c r="AR20" s="30">
        <v>0</v>
      </c>
      <c r="AS20" s="30">
        <v>0</v>
      </c>
      <c r="AT20" s="40">
        <v>0</v>
      </c>
      <c r="AU20" s="53">
        <v>3856</v>
      </c>
      <c r="AV20" s="57">
        <v>6407</v>
      </c>
      <c r="AW20" s="58">
        <f t="shared" si="24"/>
        <v>2083</v>
      </c>
      <c r="AX20" s="29">
        <v>141</v>
      </c>
      <c r="AY20" s="59">
        <v>936</v>
      </c>
      <c r="AZ20" s="60">
        <v>7</v>
      </c>
      <c r="BA20" s="61">
        <f t="shared" si="25"/>
        <v>318</v>
      </c>
      <c r="BB20" s="30">
        <f t="shared" si="26"/>
        <v>2</v>
      </c>
      <c r="BC20" s="62">
        <f t="shared" si="27"/>
        <v>320</v>
      </c>
      <c r="BD20" s="49">
        <f t="shared" si="28"/>
        <v>2398</v>
      </c>
      <c r="BE20" s="50">
        <f t="shared" si="29"/>
        <v>1865</v>
      </c>
      <c r="BF20" s="51">
        <f t="shared" si="30"/>
        <v>4263</v>
      </c>
      <c r="BG20" s="41">
        <f t="shared" si="31"/>
        <v>4933</v>
      </c>
      <c r="BH20" s="63">
        <f t="shared" si="32"/>
        <v>7484</v>
      </c>
      <c r="BI20" s="52">
        <f t="shared" si="13"/>
        <v>0.56251466103682857</v>
      </c>
    </row>
    <row r="21" spans="1:61" ht="19.5" customHeight="1" x14ac:dyDescent="0.2">
      <c r="A21" s="22" t="s">
        <v>71</v>
      </c>
      <c r="B21" s="23">
        <v>1515</v>
      </c>
      <c r="C21" s="24">
        <v>23</v>
      </c>
      <c r="D21" s="24">
        <v>526</v>
      </c>
      <c r="E21" s="24">
        <v>718</v>
      </c>
      <c r="F21" s="25">
        <f t="shared" si="19"/>
        <v>2782</v>
      </c>
      <c r="G21" s="26">
        <v>4331</v>
      </c>
      <c r="H21" s="24">
        <v>5771</v>
      </c>
      <c r="I21" s="27">
        <f t="shared" si="20"/>
        <v>10102</v>
      </c>
      <c r="J21" s="53">
        <v>0</v>
      </c>
      <c r="K21" s="26">
        <v>0</v>
      </c>
      <c r="L21" s="24">
        <v>193</v>
      </c>
      <c r="M21" s="27">
        <f t="shared" si="21"/>
        <v>193</v>
      </c>
      <c r="N21" s="29">
        <v>14</v>
      </c>
      <c r="O21" s="30">
        <v>0</v>
      </c>
      <c r="P21" s="30">
        <v>0</v>
      </c>
      <c r="Q21" s="30">
        <v>1</v>
      </c>
      <c r="R21" s="31">
        <v>26</v>
      </c>
      <c r="S21" s="24">
        <v>187</v>
      </c>
      <c r="T21" s="25">
        <f t="shared" si="22"/>
        <v>213</v>
      </c>
      <c r="U21" s="31">
        <v>5309</v>
      </c>
      <c r="V21" s="24">
        <v>2111</v>
      </c>
      <c r="W21" s="30">
        <v>885</v>
      </c>
      <c r="X21" s="27">
        <v>637</v>
      </c>
      <c r="Y21" s="31">
        <v>194</v>
      </c>
      <c r="Z21" s="24">
        <v>37</v>
      </c>
      <c r="AA21" s="24">
        <v>0</v>
      </c>
      <c r="AB21" s="33">
        <v>0</v>
      </c>
      <c r="AC21" s="34">
        <f t="shared" si="23"/>
        <v>231</v>
      </c>
      <c r="AD21" s="35">
        <v>407</v>
      </c>
      <c r="AE21" s="36">
        <v>47</v>
      </c>
      <c r="AF21" s="37">
        <v>2</v>
      </c>
      <c r="AG21" s="36">
        <v>1624</v>
      </c>
      <c r="AH21" s="30">
        <v>1600</v>
      </c>
      <c r="AI21" s="30">
        <v>24</v>
      </c>
      <c r="AJ21" s="30">
        <v>11</v>
      </c>
      <c r="AK21" s="30">
        <v>0</v>
      </c>
      <c r="AL21" s="30">
        <v>0</v>
      </c>
      <c r="AM21" s="37">
        <v>0</v>
      </c>
      <c r="AN21" s="36">
        <v>1438</v>
      </c>
      <c r="AO21" s="30">
        <v>1107</v>
      </c>
      <c r="AP21" s="30">
        <v>0</v>
      </c>
      <c r="AQ21" s="30">
        <v>0</v>
      </c>
      <c r="AR21" s="30">
        <v>33</v>
      </c>
      <c r="AS21" s="30">
        <v>2</v>
      </c>
      <c r="AT21" s="40">
        <v>0</v>
      </c>
      <c r="AU21" s="53">
        <v>13186</v>
      </c>
      <c r="AV21" s="57">
        <v>22492</v>
      </c>
      <c r="AW21" s="58">
        <f t="shared" si="24"/>
        <v>6719</v>
      </c>
      <c r="AX21" s="29">
        <v>0</v>
      </c>
      <c r="AY21" s="59">
        <v>8714</v>
      </c>
      <c r="AZ21" s="60">
        <v>90</v>
      </c>
      <c r="BA21" s="61">
        <f t="shared" si="25"/>
        <v>1515</v>
      </c>
      <c r="BB21" s="30">
        <f t="shared" si="26"/>
        <v>23</v>
      </c>
      <c r="BC21" s="62">
        <f t="shared" si="27"/>
        <v>1538</v>
      </c>
      <c r="BD21" s="49">
        <f t="shared" si="28"/>
        <v>13045</v>
      </c>
      <c r="BE21" s="50">
        <f t="shared" si="29"/>
        <v>5771</v>
      </c>
      <c r="BF21" s="51">
        <f t="shared" si="30"/>
        <v>18816</v>
      </c>
      <c r="BG21" s="41">
        <f t="shared" si="31"/>
        <v>21900</v>
      </c>
      <c r="BH21" s="63">
        <f t="shared" si="32"/>
        <v>31206</v>
      </c>
      <c r="BI21" s="52">
        <f t="shared" si="13"/>
        <v>0.69329294217687076</v>
      </c>
    </row>
    <row r="22" spans="1:61" ht="19.5" customHeight="1" thickBot="1" x14ac:dyDescent="0.25">
      <c r="A22" s="95" t="s">
        <v>72</v>
      </c>
      <c r="B22" s="54">
        <v>400</v>
      </c>
      <c r="C22" s="55">
        <v>2</v>
      </c>
      <c r="D22" s="55">
        <v>99</v>
      </c>
      <c r="E22" s="55">
        <v>206</v>
      </c>
      <c r="F22" s="96">
        <f t="shared" si="19"/>
        <v>707</v>
      </c>
      <c r="G22" s="97">
        <v>1271</v>
      </c>
      <c r="H22" s="55">
        <v>2770</v>
      </c>
      <c r="I22" s="98">
        <f t="shared" si="20"/>
        <v>4041</v>
      </c>
      <c r="J22" s="58">
        <v>0</v>
      </c>
      <c r="K22" s="97">
        <v>2</v>
      </c>
      <c r="L22" s="55">
        <v>40</v>
      </c>
      <c r="M22" s="98">
        <f t="shared" si="21"/>
        <v>42</v>
      </c>
      <c r="N22" s="99">
        <v>8</v>
      </c>
      <c r="O22" s="100">
        <v>0</v>
      </c>
      <c r="P22" s="100">
        <v>0</v>
      </c>
      <c r="Q22" s="100">
        <v>4</v>
      </c>
      <c r="R22" s="101">
        <v>6</v>
      </c>
      <c r="S22" s="55">
        <v>50</v>
      </c>
      <c r="T22" s="96">
        <f t="shared" si="22"/>
        <v>56</v>
      </c>
      <c r="U22" s="101">
        <v>1407</v>
      </c>
      <c r="V22" s="55">
        <v>480</v>
      </c>
      <c r="W22" s="100">
        <v>0</v>
      </c>
      <c r="X22" s="98">
        <v>204</v>
      </c>
      <c r="Y22" s="101">
        <v>61</v>
      </c>
      <c r="Z22" s="55">
        <v>10</v>
      </c>
      <c r="AA22" s="55">
        <v>0</v>
      </c>
      <c r="AB22" s="102">
        <v>0</v>
      </c>
      <c r="AC22" s="56">
        <f t="shared" si="23"/>
        <v>71</v>
      </c>
      <c r="AD22" s="57">
        <v>121</v>
      </c>
      <c r="AE22" s="103">
        <v>16</v>
      </c>
      <c r="AF22" s="104">
        <v>0</v>
      </c>
      <c r="AG22" s="103">
        <v>265</v>
      </c>
      <c r="AH22" s="100">
        <v>235</v>
      </c>
      <c r="AI22" s="100">
        <v>12</v>
      </c>
      <c r="AJ22" s="100">
        <v>4</v>
      </c>
      <c r="AK22" s="100">
        <v>0</v>
      </c>
      <c r="AL22" s="100">
        <v>0</v>
      </c>
      <c r="AM22" s="104">
        <v>18</v>
      </c>
      <c r="AN22" s="103">
        <v>248</v>
      </c>
      <c r="AO22" s="100">
        <v>103</v>
      </c>
      <c r="AP22" s="100">
        <v>0</v>
      </c>
      <c r="AQ22" s="100">
        <v>0</v>
      </c>
      <c r="AR22" s="100">
        <v>45</v>
      </c>
      <c r="AS22" s="100">
        <v>0</v>
      </c>
      <c r="AT22" s="105">
        <v>0</v>
      </c>
      <c r="AU22" s="58">
        <v>4835</v>
      </c>
      <c r="AV22" s="106">
        <v>7064</v>
      </c>
      <c r="AW22" s="107">
        <f t="shared" si="24"/>
        <v>3026</v>
      </c>
      <c r="AX22" s="108">
        <v>13</v>
      </c>
      <c r="AY22" s="59">
        <v>1683</v>
      </c>
      <c r="AZ22" s="60">
        <v>28</v>
      </c>
      <c r="BA22" s="109">
        <f t="shared" si="25"/>
        <v>413</v>
      </c>
      <c r="BB22" s="100">
        <f t="shared" si="26"/>
        <v>2</v>
      </c>
      <c r="BC22" s="110">
        <f t="shared" si="27"/>
        <v>415</v>
      </c>
      <c r="BD22" s="64">
        <f t="shared" si="28"/>
        <v>2954</v>
      </c>
      <c r="BE22" s="65">
        <f t="shared" si="29"/>
        <v>2770</v>
      </c>
      <c r="BF22" s="66">
        <f t="shared" si="30"/>
        <v>5724</v>
      </c>
      <c r="BG22" s="67">
        <f t="shared" si="31"/>
        <v>6531</v>
      </c>
      <c r="BH22" s="68">
        <f t="shared" si="32"/>
        <v>8760</v>
      </c>
      <c r="BI22" s="69">
        <f t="shared" si="13"/>
        <v>0.51607267645003496</v>
      </c>
    </row>
    <row r="23" spans="1:61" ht="19.5" customHeight="1" thickTop="1" thickBot="1" x14ac:dyDescent="0.25">
      <c r="A23" s="70" t="s">
        <v>63</v>
      </c>
      <c r="B23" s="71">
        <f>SUM(B14:B22)</f>
        <v>7788</v>
      </c>
      <c r="C23" s="72">
        <f t="shared" ref="C23:AT23" si="33">SUM(C14:C22)</f>
        <v>112</v>
      </c>
      <c r="D23" s="72">
        <f t="shared" si="33"/>
        <v>3114</v>
      </c>
      <c r="E23" s="72">
        <f t="shared" si="33"/>
        <v>4390</v>
      </c>
      <c r="F23" s="73">
        <f t="shared" si="33"/>
        <v>15404</v>
      </c>
      <c r="G23" s="74">
        <f t="shared" si="33"/>
        <v>32241</v>
      </c>
      <c r="H23" s="72">
        <f t="shared" si="33"/>
        <v>35456</v>
      </c>
      <c r="I23" s="75">
        <f t="shared" si="33"/>
        <v>67697</v>
      </c>
      <c r="J23" s="76">
        <f t="shared" si="33"/>
        <v>0</v>
      </c>
      <c r="K23" s="74">
        <f t="shared" si="33"/>
        <v>8</v>
      </c>
      <c r="L23" s="72">
        <f t="shared" si="33"/>
        <v>855</v>
      </c>
      <c r="M23" s="75">
        <f t="shared" si="33"/>
        <v>863</v>
      </c>
      <c r="N23" s="77">
        <f t="shared" si="33"/>
        <v>84</v>
      </c>
      <c r="O23" s="78">
        <f t="shared" si="33"/>
        <v>1</v>
      </c>
      <c r="P23" s="78">
        <f t="shared" si="33"/>
        <v>0</v>
      </c>
      <c r="Q23" s="78">
        <f t="shared" si="33"/>
        <v>20</v>
      </c>
      <c r="R23" s="79">
        <f t="shared" si="33"/>
        <v>158</v>
      </c>
      <c r="S23" s="72">
        <f t="shared" si="33"/>
        <v>878</v>
      </c>
      <c r="T23" s="73">
        <f t="shared" si="33"/>
        <v>1036</v>
      </c>
      <c r="U23" s="79">
        <f t="shared" si="33"/>
        <v>33578</v>
      </c>
      <c r="V23" s="72">
        <f t="shared" si="33"/>
        <v>10548</v>
      </c>
      <c r="W23" s="78">
        <f t="shared" si="33"/>
        <v>3342</v>
      </c>
      <c r="X23" s="75">
        <f t="shared" si="33"/>
        <v>4575</v>
      </c>
      <c r="Y23" s="79">
        <f t="shared" si="33"/>
        <v>1119</v>
      </c>
      <c r="Z23" s="72">
        <f t="shared" si="33"/>
        <v>206</v>
      </c>
      <c r="AA23" s="72">
        <f t="shared" si="33"/>
        <v>0</v>
      </c>
      <c r="AB23" s="80">
        <f t="shared" si="33"/>
        <v>0</v>
      </c>
      <c r="AC23" s="81">
        <f t="shared" si="33"/>
        <v>1325</v>
      </c>
      <c r="AD23" s="82">
        <f t="shared" si="33"/>
        <v>2128</v>
      </c>
      <c r="AE23" s="83">
        <f t="shared" si="33"/>
        <v>210</v>
      </c>
      <c r="AF23" s="84">
        <f t="shared" si="33"/>
        <v>13</v>
      </c>
      <c r="AG23" s="83">
        <f t="shared" si="33"/>
        <v>9260</v>
      </c>
      <c r="AH23" s="78">
        <f t="shared" si="33"/>
        <v>9093</v>
      </c>
      <c r="AI23" s="78">
        <f t="shared" si="33"/>
        <v>145</v>
      </c>
      <c r="AJ23" s="78">
        <f t="shared" si="33"/>
        <v>79</v>
      </c>
      <c r="AK23" s="78">
        <f t="shared" si="33"/>
        <v>1</v>
      </c>
      <c r="AL23" s="78">
        <f t="shared" si="33"/>
        <v>0</v>
      </c>
      <c r="AM23" s="84">
        <f t="shared" si="33"/>
        <v>20</v>
      </c>
      <c r="AN23" s="83">
        <f t="shared" si="33"/>
        <v>8026</v>
      </c>
      <c r="AO23" s="78">
        <f t="shared" si="33"/>
        <v>4292</v>
      </c>
      <c r="AP23" s="78">
        <f t="shared" si="33"/>
        <v>0</v>
      </c>
      <c r="AQ23" s="78">
        <f t="shared" si="33"/>
        <v>0</v>
      </c>
      <c r="AR23" s="78">
        <f t="shared" si="33"/>
        <v>96</v>
      </c>
      <c r="AS23" s="78">
        <f t="shared" si="33"/>
        <v>3</v>
      </c>
      <c r="AT23" s="85">
        <f t="shared" si="33"/>
        <v>0</v>
      </c>
      <c r="AU23" s="76">
        <v>84560</v>
      </c>
      <c r="AV23" s="82">
        <v>140235</v>
      </c>
      <c r="AW23" s="76">
        <f t="shared" ref="AW23" si="34">SUM(AW14:AW22)</f>
        <v>40897</v>
      </c>
      <c r="AX23" s="77">
        <f>SUM(AX14:AX22)</f>
        <v>1928</v>
      </c>
      <c r="AY23" s="79">
        <f t="shared" ref="AY23:BH23" si="35">SUM(AY14:AY22)</f>
        <v>44197</v>
      </c>
      <c r="AZ23" s="86">
        <f t="shared" si="35"/>
        <v>512</v>
      </c>
      <c r="BA23" s="87">
        <f>SUM(BA14:BA22)</f>
        <v>9716</v>
      </c>
      <c r="BB23" s="78">
        <f>SUM(BB14:BB22)</f>
        <v>112</v>
      </c>
      <c r="BC23" s="88">
        <f>SUM(BC14:BC22)</f>
        <v>9828</v>
      </c>
      <c r="BD23" s="89">
        <f t="shared" si="35"/>
        <v>76438</v>
      </c>
      <c r="BE23" s="90">
        <f t="shared" si="35"/>
        <v>35456</v>
      </c>
      <c r="BF23" s="91">
        <f t="shared" si="35"/>
        <v>111894</v>
      </c>
      <c r="BG23" s="76">
        <f t="shared" si="35"/>
        <v>130685</v>
      </c>
      <c r="BH23" s="82">
        <f t="shared" si="35"/>
        <v>186360</v>
      </c>
      <c r="BI23" s="92">
        <f t="shared" si="13"/>
        <v>0.68312867535345956</v>
      </c>
    </row>
    <row r="24" spans="1:61" ht="19.5" customHeight="1" thickTop="1" x14ac:dyDescent="0.2">
      <c r="A24" s="22" t="s">
        <v>73</v>
      </c>
      <c r="B24" s="23">
        <v>889</v>
      </c>
      <c r="C24" s="24">
        <v>9</v>
      </c>
      <c r="D24" s="24">
        <v>425</v>
      </c>
      <c r="E24" s="24">
        <v>602</v>
      </c>
      <c r="F24" s="25">
        <f t="shared" ref="F24:F46" si="36">SUM(B24:E24)</f>
        <v>1925</v>
      </c>
      <c r="G24" s="26">
        <v>3917</v>
      </c>
      <c r="H24" s="24">
        <v>6484</v>
      </c>
      <c r="I24" s="27">
        <f t="shared" ref="I24:I46" si="37">SUM(G24:H24)</f>
        <v>10401</v>
      </c>
      <c r="J24" s="53">
        <v>0</v>
      </c>
      <c r="K24" s="26">
        <v>0</v>
      </c>
      <c r="L24" s="24">
        <v>123</v>
      </c>
      <c r="M24" s="27">
        <f t="shared" ref="M24:M46" si="38">SUM(K24:L24)</f>
        <v>123</v>
      </c>
      <c r="N24" s="29">
        <v>16</v>
      </c>
      <c r="O24" s="30">
        <v>0</v>
      </c>
      <c r="P24" s="30">
        <v>0</v>
      </c>
      <c r="Q24" s="30">
        <v>1</v>
      </c>
      <c r="R24" s="31">
        <v>23</v>
      </c>
      <c r="S24" s="24">
        <v>195</v>
      </c>
      <c r="T24" s="25">
        <f t="shared" ref="T24:T46" si="39">SUM(R24:S24)</f>
        <v>218</v>
      </c>
      <c r="U24" s="31">
        <v>5718</v>
      </c>
      <c r="V24" s="24">
        <v>1855</v>
      </c>
      <c r="W24" s="30">
        <v>0</v>
      </c>
      <c r="X24" s="27">
        <v>776</v>
      </c>
      <c r="Y24" s="31">
        <v>209</v>
      </c>
      <c r="Z24" s="24">
        <v>35</v>
      </c>
      <c r="AA24" s="24">
        <v>0</v>
      </c>
      <c r="AB24" s="33">
        <v>0</v>
      </c>
      <c r="AC24" s="34">
        <f t="shared" ref="AC24:AC46" si="40">SUM(Y24:AB24)</f>
        <v>244</v>
      </c>
      <c r="AD24" s="35">
        <v>763</v>
      </c>
      <c r="AE24" s="36">
        <v>6</v>
      </c>
      <c r="AF24" s="37">
        <v>1</v>
      </c>
      <c r="AG24" s="36">
        <v>1460</v>
      </c>
      <c r="AH24" s="30">
        <v>1446</v>
      </c>
      <c r="AI24" s="30">
        <v>13</v>
      </c>
      <c r="AJ24" s="30">
        <v>4</v>
      </c>
      <c r="AK24" s="30">
        <v>0</v>
      </c>
      <c r="AL24" s="30">
        <v>0</v>
      </c>
      <c r="AM24" s="37">
        <v>1</v>
      </c>
      <c r="AN24" s="36">
        <v>1240</v>
      </c>
      <c r="AO24" s="30">
        <v>579</v>
      </c>
      <c r="AP24" s="30">
        <v>0</v>
      </c>
      <c r="AQ24" s="30">
        <v>0</v>
      </c>
      <c r="AR24" s="30">
        <v>19</v>
      </c>
      <c r="AS24" s="30">
        <v>3</v>
      </c>
      <c r="AT24" s="40">
        <v>0</v>
      </c>
      <c r="AU24" s="41">
        <v>12566</v>
      </c>
      <c r="AV24" s="42">
        <v>22238</v>
      </c>
      <c r="AW24" s="43">
        <f t="shared" ref="AW24:AW46" si="41">SUM(C24,E24,H24,J24,L24,N24)</f>
        <v>7234</v>
      </c>
      <c r="AX24" s="29">
        <v>475</v>
      </c>
      <c r="AY24" s="59">
        <v>7263</v>
      </c>
      <c r="AZ24" s="60">
        <v>29</v>
      </c>
      <c r="BA24" s="61">
        <f t="shared" ref="BA24:BA46" si="42">B24+AX24</f>
        <v>1364</v>
      </c>
      <c r="BB24" s="30">
        <f t="shared" ref="BB24:BB46" si="43">C24</f>
        <v>9</v>
      </c>
      <c r="BC24" s="62">
        <f>SUM(BA24:BB24)</f>
        <v>1373</v>
      </c>
      <c r="BD24" s="49">
        <f t="shared" ref="BD24:BD46" si="44">G24+AY24</f>
        <v>11180</v>
      </c>
      <c r="BE24" s="50">
        <f t="shared" ref="BE24:BE46" si="45">H24</f>
        <v>6484</v>
      </c>
      <c r="BF24" s="51">
        <f t="shared" ref="BF24:BF46" si="46">SUM(BD24:BE24)</f>
        <v>17664</v>
      </c>
      <c r="BG24" s="41">
        <f t="shared" ref="BG24:BG46" si="47">AU24+AX24+AY24</f>
        <v>20304</v>
      </c>
      <c r="BH24" s="93">
        <f t="shared" ref="BH24:BH46" si="48">AV24+AX24+AY24</f>
        <v>29976</v>
      </c>
      <c r="BI24" s="94">
        <f t="shared" si="13"/>
        <v>0.63292572463768115</v>
      </c>
    </row>
    <row r="25" spans="1:61" ht="19.5" customHeight="1" x14ac:dyDescent="0.2">
      <c r="A25" s="22" t="s">
        <v>74</v>
      </c>
      <c r="B25" s="23">
        <v>1092</v>
      </c>
      <c r="C25" s="24">
        <v>5</v>
      </c>
      <c r="D25" s="24">
        <v>466</v>
      </c>
      <c r="E25" s="24">
        <v>1004</v>
      </c>
      <c r="F25" s="25">
        <f t="shared" si="36"/>
        <v>2567</v>
      </c>
      <c r="G25" s="26">
        <v>2920</v>
      </c>
      <c r="H25" s="24">
        <v>6724</v>
      </c>
      <c r="I25" s="27">
        <f t="shared" si="37"/>
        <v>9644</v>
      </c>
      <c r="J25" s="53">
        <v>0</v>
      </c>
      <c r="K25" s="26">
        <v>4</v>
      </c>
      <c r="L25" s="24">
        <v>262</v>
      </c>
      <c r="M25" s="27">
        <f t="shared" si="38"/>
        <v>266</v>
      </c>
      <c r="N25" s="29">
        <v>15</v>
      </c>
      <c r="O25" s="30">
        <v>1</v>
      </c>
      <c r="P25" s="30">
        <v>0</v>
      </c>
      <c r="Q25" s="30">
        <v>4</v>
      </c>
      <c r="R25" s="31">
        <v>45</v>
      </c>
      <c r="S25" s="24">
        <v>272</v>
      </c>
      <c r="T25" s="25">
        <f t="shared" si="39"/>
        <v>317</v>
      </c>
      <c r="U25" s="31">
        <v>6202</v>
      </c>
      <c r="V25" s="24">
        <v>2973</v>
      </c>
      <c r="W25" s="30">
        <v>463</v>
      </c>
      <c r="X25" s="27">
        <v>703</v>
      </c>
      <c r="Y25" s="31">
        <v>236</v>
      </c>
      <c r="Z25" s="24">
        <v>30</v>
      </c>
      <c r="AA25" s="24">
        <v>0</v>
      </c>
      <c r="AB25" s="33">
        <v>0</v>
      </c>
      <c r="AC25" s="34">
        <f t="shared" si="40"/>
        <v>266</v>
      </c>
      <c r="AD25" s="35">
        <v>384</v>
      </c>
      <c r="AE25" s="36">
        <v>15</v>
      </c>
      <c r="AF25" s="37">
        <v>3</v>
      </c>
      <c r="AG25" s="36">
        <v>1394</v>
      </c>
      <c r="AH25" s="30">
        <v>1377</v>
      </c>
      <c r="AI25" s="30">
        <v>5</v>
      </c>
      <c r="AJ25" s="30">
        <v>0</v>
      </c>
      <c r="AK25" s="30">
        <v>0</v>
      </c>
      <c r="AL25" s="30">
        <v>0</v>
      </c>
      <c r="AM25" s="37">
        <v>12</v>
      </c>
      <c r="AN25" s="36">
        <v>149</v>
      </c>
      <c r="AO25" s="30">
        <v>107</v>
      </c>
      <c r="AP25" s="30">
        <v>0</v>
      </c>
      <c r="AQ25" s="30">
        <v>0</v>
      </c>
      <c r="AR25" s="30">
        <v>393</v>
      </c>
      <c r="AS25" s="30">
        <v>9</v>
      </c>
      <c r="AT25" s="40">
        <v>0</v>
      </c>
      <c r="AU25" s="53">
        <v>12678</v>
      </c>
      <c r="AV25" s="57">
        <v>21810</v>
      </c>
      <c r="AW25" s="58">
        <f t="shared" si="41"/>
        <v>8010</v>
      </c>
      <c r="AX25" s="29">
        <v>418</v>
      </c>
      <c r="AY25" s="59">
        <v>4343</v>
      </c>
      <c r="AZ25" s="60">
        <v>31</v>
      </c>
      <c r="BA25" s="61">
        <f t="shared" si="42"/>
        <v>1510</v>
      </c>
      <c r="BB25" s="30">
        <f t="shared" si="43"/>
        <v>5</v>
      </c>
      <c r="BC25" s="62">
        <f t="shared" ref="BC25:BC46" si="49">SUM(BA25:BB25)</f>
        <v>1515</v>
      </c>
      <c r="BD25" s="49">
        <f t="shared" si="44"/>
        <v>7263</v>
      </c>
      <c r="BE25" s="50">
        <f t="shared" si="45"/>
        <v>6724</v>
      </c>
      <c r="BF25" s="51">
        <f t="shared" si="46"/>
        <v>13987</v>
      </c>
      <c r="BG25" s="41">
        <f t="shared" si="47"/>
        <v>17439</v>
      </c>
      <c r="BH25" s="63">
        <f t="shared" si="48"/>
        <v>26571</v>
      </c>
      <c r="BI25" s="52">
        <f t="shared" si="13"/>
        <v>0.51926789161364129</v>
      </c>
    </row>
    <row r="26" spans="1:61" ht="19.5" customHeight="1" x14ac:dyDescent="0.2">
      <c r="A26" s="22" t="s">
        <v>75</v>
      </c>
      <c r="B26" s="23">
        <v>1368</v>
      </c>
      <c r="C26" s="24">
        <v>10</v>
      </c>
      <c r="D26" s="24">
        <v>467</v>
      </c>
      <c r="E26" s="24">
        <v>667</v>
      </c>
      <c r="F26" s="25">
        <f t="shared" si="36"/>
        <v>2512</v>
      </c>
      <c r="G26" s="26">
        <v>3903</v>
      </c>
      <c r="H26" s="24">
        <v>5695</v>
      </c>
      <c r="I26" s="27">
        <f t="shared" si="37"/>
        <v>9598</v>
      </c>
      <c r="J26" s="53">
        <v>0</v>
      </c>
      <c r="K26" s="26">
        <v>2</v>
      </c>
      <c r="L26" s="24">
        <v>174</v>
      </c>
      <c r="M26" s="27">
        <f t="shared" si="38"/>
        <v>176</v>
      </c>
      <c r="N26" s="29">
        <v>13</v>
      </c>
      <c r="O26" s="30">
        <v>0</v>
      </c>
      <c r="P26" s="30">
        <v>0</v>
      </c>
      <c r="Q26" s="30">
        <v>5</v>
      </c>
      <c r="R26" s="31">
        <v>34</v>
      </c>
      <c r="S26" s="24">
        <v>141</v>
      </c>
      <c r="T26" s="25">
        <f t="shared" si="39"/>
        <v>175</v>
      </c>
      <c r="U26" s="31">
        <v>4799</v>
      </c>
      <c r="V26" s="24">
        <v>1561</v>
      </c>
      <c r="W26" s="30">
        <v>200</v>
      </c>
      <c r="X26" s="27">
        <v>728</v>
      </c>
      <c r="Y26" s="31">
        <v>157</v>
      </c>
      <c r="Z26" s="24">
        <v>45</v>
      </c>
      <c r="AA26" s="24">
        <v>0</v>
      </c>
      <c r="AB26" s="33">
        <v>0</v>
      </c>
      <c r="AC26" s="34">
        <f t="shared" si="40"/>
        <v>202</v>
      </c>
      <c r="AD26" s="35">
        <v>156</v>
      </c>
      <c r="AE26" s="36">
        <v>3</v>
      </c>
      <c r="AF26" s="37">
        <v>4</v>
      </c>
      <c r="AG26" s="36">
        <v>1241</v>
      </c>
      <c r="AH26" s="30">
        <v>1235</v>
      </c>
      <c r="AI26" s="30">
        <v>2</v>
      </c>
      <c r="AJ26" s="30">
        <v>0</v>
      </c>
      <c r="AK26" s="30">
        <v>0</v>
      </c>
      <c r="AL26" s="30">
        <v>0</v>
      </c>
      <c r="AM26" s="37">
        <v>4</v>
      </c>
      <c r="AN26" s="36">
        <v>167</v>
      </c>
      <c r="AO26" s="30">
        <v>109</v>
      </c>
      <c r="AP26" s="30">
        <v>0</v>
      </c>
      <c r="AQ26" s="30">
        <v>0</v>
      </c>
      <c r="AR26" s="30">
        <v>56</v>
      </c>
      <c r="AS26" s="30">
        <v>3</v>
      </c>
      <c r="AT26" s="40">
        <v>0</v>
      </c>
      <c r="AU26" s="53">
        <v>12446</v>
      </c>
      <c r="AV26" s="57">
        <v>19252</v>
      </c>
      <c r="AW26" s="58">
        <f t="shared" si="41"/>
        <v>6559</v>
      </c>
      <c r="AX26" s="29">
        <v>332</v>
      </c>
      <c r="AY26" s="59">
        <v>6772</v>
      </c>
      <c r="AZ26" s="60">
        <v>61</v>
      </c>
      <c r="BA26" s="61">
        <f t="shared" si="42"/>
        <v>1700</v>
      </c>
      <c r="BB26" s="30">
        <f t="shared" si="43"/>
        <v>10</v>
      </c>
      <c r="BC26" s="62">
        <f t="shared" si="49"/>
        <v>1710</v>
      </c>
      <c r="BD26" s="49">
        <f t="shared" si="44"/>
        <v>10675</v>
      </c>
      <c r="BE26" s="50">
        <f t="shared" si="45"/>
        <v>5695</v>
      </c>
      <c r="BF26" s="51">
        <f t="shared" si="46"/>
        <v>16370</v>
      </c>
      <c r="BG26" s="41">
        <f t="shared" si="47"/>
        <v>19550</v>
      </c>
      <c r="BH26" s="63">
        <f t="shared" si="48"/>
        <v>26356</v>
      </c>
      <c r="BI26" s="52">
        <f t="shared" si="13"/>
        <v>0.65210751374465481</v>
      </c>
    </row>
    <row r="27" spans="1:61" ht="19.5" customHeight="1" x14ac:dyDescent="0.2">
      <c r="A27" s="22" t="s">
        <v>76</v>
      </c>
      <c r="B27" s="23">
        <v>629</v>
      </c>
      <c r="C27" s="24">
        <v>3</v>
      </c>
      <c r="D27" s="24">
        <v>197</v>
      </c>
      <c r="E27" s="24">
        <v>263</v>
      </c>
      <c r="F27" s="25">
        <f t="shared" si="36"/>
        <v>1092</v>
      </c>
      <c r="G27" s="26">
        <v>2397</v>
      </c>
      <c r="H27" s="24">
        <v>3966</v>
      </c>
      <c r="I27" s="27">
        <f t="shared" si="37"/>
        <v>6363</v>
      </c>
      <c r="J27" s="53">
        <v>0</v>
      </c>
      <c r="K27" s="26">
        <v>11</v>
      </c>
      <c r="L27" s="24">
        <v>150</v>
      </c>
      <c r="M27" s="27">
        <f t="shared" si="38"/>
        <v>161</v>
      </c>
      <c r="N27" s="29">
        <v>4</v>
      </c>
      <c r="O27" s="30">
        <v>0</v>
      </c>
      <c r="P27" s="30">
        <v>0</v>
      </c>
      <c r="Q27" s="30">
        <v>1</v>
      </c>
      <c r="R27" s="31">
        <v>14</v>
      </c>
      <c r="S27" s="24">
        <v>112</v>
      </c>
      <c r="T27" s="25">
        <f t="shared" si="39"/>
        <v>126</v>
      </c>
      <c r="U27" s="31">
        <v>2228</v>
      </c>
      <c r="V27" s="24">
        <v>1038</v>
      </c>
      <c r="W27" s="30">
        <v>0</v>
      </c>
      <c r="X27" s="27">
        <v>299</v>
      </c>
      <c r="Y27" s="31">
        <v>78</v>
      </c>
      <c r="Z27" s="24">
        <v>17</v>
      </c>
      <c r="AA27" s="24">
        <v>0</v>
      </c>
      <c r="AB27" s="33">
        <v>0</v>
      </c>
      <c r="AC27" s="34">
        <f t="shared" si="40"/>
        <v>95</v>
      </c>
      <c r="AD27" s="35">
        <v>348</v>
      </c>
      <c r="AE27" s="36">
        <v>6</v>
      </c>
      <c r="AF27" s="37">
        <v>0</v>
      </c>
      <c r="AG27" s="36">
        <v>582</v>
      </c>
      <c r="AH27" s="30">
        <v>574</v>
      </c>
      <c r="AI27" s="30">
        <v>2</v>
      </c>
      <c r="AJ27" s="30">
        <v>1</v>
      </c>
      <c r="AK27" s="30">
        <v>0</v>
      </c>
      <c r="AL27" s="30">
        <v>0</v>
      </c>
      <c r="AM27" s="37">
        <v>6</v>
      </c>
      <c r="AN27" s="36">
        <v>1192</v>
      </c>
      <c r="AO27" s="30">
        <v>624</v>
      </c>
      <c r="AP27" s="30">
        <v>0</v>
      </c>
      <c r="AQ27" s="30">
        <v>0</v>
      </c>
      <c r="AR27" s="30">
        <v>153</v>
      </c>
      <c r="AS27" s="30">
        <v>16</v>
      </c>
      <c r="AT27" s="40">
        <v>0</v>
      </c>
      <c r="AU27" s="53">
        <v>7731</v>
      </c>
      <c r="AV27" s="57">
        <v>12477</v>
      </c>
      <c r="AW27" s="58">
        <f t="shared" si="41"/>
        <v>4386</v>
      </c>
      <c r="AX27" s="29">
        <v>86</v>
      </c>
      <c r="AY27" s="59">
        <v>2026</v>
      </c>
      <c r="AZ27" s="60">
        <v>28</v>
      </c>
      <c r="BA27" s="61">
        <f t="shared" si="42"/>
        <v>715</v>
      </c>
      <c r="BB27" s="30">
        <f t="shared" si="43"/>
        <v>3</v>
      </c>
      <c r="BC27" s="62">
        <f t="shared" si="49"/>
        <v>718</v>
      </c>
      <c r="BD27" s="49">
        <f t="shared" si="44"/>
        <v>4423</v>
      </c>
      <c r="BE27" s="50">
        <f t="shared" si="45"/>
        <v>3966</v>
      </c>
      <c r="BF27" s="51">
        <f t="shared" si="46"/>
        <v>8389</v>
      </c>
      <c r="BG27" s="41">
        <f t="shared" si="47"/>
        <v>9843</v>
      </c>
      <c r="BH27" s="63">
        <f t="shared" si="48"/>
        <v>14589</v>
      </c>
      <c r="BI27" s="52">
        <f t="shared" si="13"/>
        <v>0.52723804982715461</v>
      </c>
    </row>
    <row r="28" spans="1:61" ht="19.5" customHeight="1" x14ac:dyDescent="0.2">
      <c r="A28" s="22" t="s">
        <v>77</v>
      </c>
      <c r="B28" s="23">
        <v>2259</v>
      </c>
      <c r="C28" s="24">
        <v>25</v>
      </c>
      <c r="D28" s="24">
        <v>523</v>
      </c>
      <c r="E28" s="24">
        <v>1084</v>
      </c>
      <c r="F28" s="25">
        <f t="shared" si="36"/>
        <v>3891</v>
      </c>
      <c r="G28" s="26">
        <v>2817</v>
      </c>
      <c r="H28" s="24">
        <v>8170</v>
      </c>
      <c r="I28" s="27">
        <f t="shared" si="37"/>
        <v>10987</v>
      </c>
      <c r="J28" s="53">
        <v>0</v>
      </c>
      <c r="K28" s="26">
        <v>34</v>
      </c>
      <c r="L28" s="24">
        <v>211</v>
      </c>
      <c r="M28" s="27">
        <f t="shared" si="38"/>
        <v>245</v>
      </c>
      <c r="N28" s="29">
        <v>16</v>
      </c>
      <c r="O28" s="30">
        <v>0</v>
      </c>
      <c r="P28" s="30">
        <v>0</v>
      </c>
      <c r="Q28" s="30">
        <v>6</v>
      </c>
      <c r="R28" s="31">
        <v>36</v>
      </c>
      <c r="S28" s="24">
        <v>352</v>
      </c>
      <c r="T28" s="25">
        <f t="shared" si="39"/>
        <v>388</v>
      </c>
      <c r="U28" s="31">
        <v>7828</v>
      </c>
      <c r="V28" s="24">
        <v>3181</v>
      </c>
      <c r="W28" s="30">
        <v>1418</v>
      </c>
      <c r="X28" s="27">
        <v>844</v>
      </c>
      <c r="Y28" s="31">
        <v>272</v>
      </c>
      <c r="Z28" s="24">
        <v>42</v>
      </c>
      <c r="AA28" s="24">
        <v>0</v>
      </c>
      <c r="AB28" s="33">
        <v>0</v>
      </c>
      <c r="AC28" s="34">
        <f t="shared" si="40"/>
        <v>314</v>
      </c>
      <c r="AD28" s="35">
        <v>129</v>
      </c>
      <c r="AE28" s="36">
        <v>20</v>
      </c>
      <c r="AF28" s="37">
        <v>5</v>
      </c>
      <c r="AG28" s="36">
        <v>1861</v>
      </c>
      <c r="AH28" s="30">
        <v>1850</v>
      </c>
      <c r="AI28" s="30">
        <v>5</v>
      </c>
      <c r="AJ28" s="30">
        <v>1</v>
      </c>
      <c r="AK28" s="30">
        <v>0</v>
      </c>
      <c r="AL28" s="30">
        <v>0</v>
      </c>
      <c r="AM28" s="37">
        <v>4</v>
      </c>
      <c r="AN28" s="36">
        <v>1961</v>
      </c>
      <c r="AO28" s="30">
        <v>1050</v>
      </c>
      <c r="AP28" s="30">
        <v>0</v>
      </c>
      <c r="AQ28" s="30">
        <v>0</v>
      </c>
      <c r="AR28" s="30">
        <v>62</v>
      </c>
      <c r="AS28" s="30">
        <v>1</v>
      </c>
      <c r="AT28" s="40">
        <v>0</v>
      </c>
      <c r="AU28" s="53">
        <v>15311</v>
      </c>
      <c r="AV28" s="57">
        <v>27880</v>
      </c>
      <c r="AW28" s="58">
        <f t="shared" si="41"/>
        <v>9506</v>
      </c>
      <c r="AX28" s="29">
        <v>511</v>
      </c>
      <c r="AY28" s="59">
        <v>10308</v>
      </c>
      <c r="AZ28" s="60">
        <v>42</v>
      </c>
      <c r="BA28" s="61">
        <f t="shared" si="42"/>
        <v>2770</v>
      </c>
      <c r="BB28" s="30">
        <f t="shared" si="43"/>
        <v>25</v>
      </c>
      <c r="BC28" s="62">
        <f t="shared" si="49"/>
        <v>2795</v>
      </c>
      <c r="BD28" s="49">
        <f t="shared" si="44"/>
        <v>13125</v>
      </c>
      <c r="BE28" s="50">
        <f t="shared" si="45"/>
        <v>8170</v>
      </c>
      <c r="BF28" s="51">
        <f t="shared" si="46"/>
        <v>21295</v>
      </c>
      <c r="BG28" s="41">
        <f t="shared" si="47"/>
        <v>26130</v>
      </c>
      <c r="BH28" s="63">
        <f t="shared" si="48"/>
        <v>38699</v>
      </c>
      <c r="BI28" s="52">
        <f t="shared" si="13"/>
        <v>0.61634186428739146</v>
      </c>
    </row>
    <row r="29" spans="1:61" ht="19.5" customHeight="1" x14ac:dyDescent="0.2">
      <c r="A29" s="22" t="s">
        <v>78</v>
      </c>
      <c r="B29" s="23">
        <v>1791</v>
      </c>
      <c r="C29" s="24">
        <v>7</v>
      </c>
      <c r="D29" s="24">
        <v>237</v>
      </c>
      <c r="E29" s="24">
        <v>307</v>
      </c>
      <c r="F29" s="25">
        <f t="shared" si="36"/>
        <v>2342</v>
      </c>
      <c r="G29" s="26">
        <v>1940</v>
      </c>
      <c r="H29" s="24">
        <v>3973</v>
      </c>
      <c r="I29" s="27">
        <f t="shared" si="37"/>
        <v>5913</v>
      </c>
      <c r="J29" s="53">
        <v>0</v>
      </c>
      <c r="K29" s="26">
        <v>2</v>
      </c>
      <c r="L29" s="24">
        <v>311</v>
      </c>
      <c r="M29" s="27">
        <f t="shared" si="38"/>
        <v>313</v>
      </c>
      <c r="N29" s="29">
        <v>19</v>
      </c>
      <c r="O29" s="30">
        <v>0</v>
      </c>
      <c r="P29" s="30">
        <v>0</v>
      </c>
      <c r="Q29" s="30">
        <v>6</v>
      </c>
      <c r="R29" s="31">
        <v>26</v>
      </c>
      <c r="S29" s="24">
        <v>402</v>
      </c>
      <c r="T29" s="25">
        <f t="shared" si="39"/>
        <v>428</v>
      </c>
      <c r="U29" s="31">
        <v>7620</v>
      </c>
      <c r="V29" s="24">
        <v>4884</v>
      </c>
      <c r="W29" s="30">
        <v>307</v>
      </c>
      <c r="X29" s="27">
        <v>649</v>
      </c>
      <c r="Y29" s="31">
        <v>135</v>
      </c>
      <c r="Z29" s="24">
        <v>29</v>
      </c>
      <c r="AA29" s="24">
        <v>0</v>
      </c>
      <c r="AB29" s="33">
        <v>0</v>
      </c>
      <c r="AC29" s="34">
        <f t="shared" si="40"/>
        <v>164</v>
      </c>
      <c r="AD29" s="35">
        <v>864</v>
      </c>
      <c r="AE29" s="36">
        <v>18</v>
      </c>
      <c r="AF29" s="37">
        <v>5</v>
      </c>
      <c r="AG29" s="36">
        <v>3343</v>
      </c>
      <c r="AH29" s="30">
        <v>3326</v>
      </c>
      <c r="AI29" s="30">
        <v>12</v>
      </c>
      <c r="AJ29" s="30">
        <v>5</v>
      </c>
      <c r="AK29" s="30">
        <v>0</v>
      </c>
      <c r="AL29" s="30">
        <v>0</v>
      </c>
      <c r="AM29" s="37">
        <v>5</v>
      </c>
      <c r="AN29" s="36">
        <v>2063</v>
      </c>
      <c r="AO29" s="30">
        <v>1635</v>
      </c>
      <c r="AP29" s="30">
        <v>0</v>
      </c>
      <c r="AQ29" s="30">
        <v>0</v>
      </c>
      <c r="AR29" s="30">
        <v>181</v>
      </c>
      <c r="AS29" s="30">
        <v>28</v>
      </c>
      <c r="AT29" s="40">
        <v>0</v>
      </c>
      <c r="AU29" s="53">
        <v>8673</v>
      </c>
      <c r="AV29" s="57">
        <v>23387</v>
      </c>
      <c r="AW29" s="58">
        <f t="shared" si="41"/>
        <v>4617</v>
      </c>
      <c r="AX29" s="29">
        <v>61</v>
      </c>
      <c r="AY29" s="59">
        <v>5949</v>
      </c>
      <c r="AZ29" s="60">
        <v>30</v>
      </c>
      <c r="BA29" s="61">
        <f t="shared" si="42"/>
        <v>1852</v>
      </c>
      <c r="BB29" s="30">
        <f t="shared" si="43"/>
        <v>7</v>
      </c>
      <c r="BC29" s="62">
        <f t="shared" si="49"/>
        <v>1859</v>
      </c>
      <c r="BD29" s="49">
        <f t="shared" si="44"/>
        <v>7889</v>
      </c>
      <c r="BE29" s="50">
        <f t="shared" si="45"/>
        <v>3973</v>
      </c>
      <c r="BF29" s="51">
        <f t="shared" si="46"/>
        <v>11862</v>
      </c>
      <c r="BG29" s="41">
        <f t="shared" si="47"/>
        <v>14683</v>
      </c>
      <c r="BH29" s="63">
        <f t="shared" si="48"/>
        <v>29397</v>
      </c>
      <c r="BI29" s="52">
        <f t="shared" si="13"/>
        <v>0.66506491316809979</v>
      </c>
    </row>
    <row r="30" spans="1:61" ht="19.5" customHeight="1" x14ac:dyDescent="0.2">
      <c r="A30" s="22" t="s">
        <v>79</v>
      </c>
      <c r="B30" s="23">
        <v>1159</v>
      </c>
      <c r="C30" s="24">
        <v>5</v>
      </c>
      <c r="D30" s="24">
        <v>168</v>
      </c>
      <c r="E30" s="24">
        <v>408</v>
      </c>
      <c r="F30" s="25">
        <f t="shared" si="36"/>
        <v>1740</v>
      </c>
      <c r="G30" s="26">
        <v>1467</v>
      </c>
      <c r="H30" s="24">
        <v>3774</v>
      </c>
      <c r="I30" s="27">
        <f t="shared" si="37"/>
        <v>5241</v>
      </c>
      <c r="J30" s="53">
        <v>0</v>
      </c>
      <c r="K30" s="26">
        <v>6</v>
      </c>
      <c r="L30" s="24">
        <v>436</v>
      </c>
      <c r="M30" s="27">
        <f t="shared" si="38"/>
        <v>442</v>
      </c>
      <c r="N30" s="29">
        <v>8</v>
      </c>
      <c r="O30" s="30">
        <v>0</v>
      </c>
      <c r="P30" s="30">
        <v>0</v>
      </c>
      <c r="Q30" s="30">
        <v>3</v>
      </c>
      <c r="R30" s="31">
        <v>25</v>
      </c>
      <c r="S30" s="24">
        <v>322</v>
      </c>
      <c r="T30" s="25">
        <f t="shared" si="39"/>
        <v>347</v>
      </c>
      <c r="U30" s="31">
        <v>4030</v>
      </c>
      <c r="V30" s="24">
        <v>2236</v>
      </c>
      <c r="W30" s="30">
        <v>217</v>
      </c>
      <c r="X30" s="27">
        <v>379</v>
      </c>
      <c r="Y30" s="31">
        <v>108</v>
      </c>
      <c r="Z30" s="24">
        <v>21</v>
      </c>
      <c r="AA30" s="24">
        <v>0</v>
      </c>
      <c r="AB30" s="33">
        <v>0</v>
      </c>
      <c r="AC30" s="34">
        <f t="shared" si="40"/>
        <v>129</v>
      </c>
      <c r="AD30" s="35">
        <v>434</v>
      </c>
      <c r="AE30" s="36">
        <v>16</v>
      </c>
      <c r="AF30" s="37">
        <v>5</v>
      </c>
      <c r="AG30" s="36">
        <v>996</v>
      </c>
      <c r="AH30" s="30">
        <v>989</v>
      </c>
      <c r="AI30" s="30">
        <v>7</v>
      </c>
      <c r="AJ30" s="30">
        <v>2</v>
      </c>
      <c r="AK30" s="30">
        <v>0</v>
      </c>
      <c r="AL30" s="30">
        <v>0</v>
      </c>
      <c r="AM30" s="37">
        <v>0</v>
      </c>
      <c r="AN30" s="36">
        <v>430</v>
      </c>
      <c r="AO30" s="30">
        <v>261</v>
      </c>
      <c r="AP30" s="30">
        <v>0</v>
      </c>
      <c r="AQ30" s="30">
        <v>0</v>
      </c>
      <c r="AR30" s="30">
        <v>215</v>
      </c>
      <c r="AS30" s="30">
        <v>6</v>
      </c>
      <c r="AT30" s="40">
        <v>0</v>
      </c>
      <c r="AU30" s="53">
        <v>7517</v>
      </c>
      <c r="AV30" s="57">
        <v>14125</v>
      </c>
      <c r="AW30" s="58">
        <f t="shared" si="41"/>
        <v>4631</v>
      </c>
      <c r="AX30" s="29">
        <v>41</v>
      </c>
      <c r="AY30" s="59">
        <v>3880</v>
      </c>
      <c r="AZ30" s="60">
        <v>8</v>
      </c>
      <c r="BA30" s="61">
        <f t="shared" si="42"/>
        <v>1200</v>
      </c>
      <c r="BB30" s="30">
        <f t="shared" si="43"/>
        <v>5</v>
      </c>
      <c r="BC30" s="62">
        <f t="shared" si="49"/>
        <v>1205</v>
      </c>
      <c r="BD30" s="49">
        <f t="shared" si="44"/>
        <v>5347</v>
      </c>
      <c r="BE30" s="50">
        <f t="shared" si="45"/>
        <v>3774</v>
      </c>
      <c r="BF30" s="51">
        <f t="shared" si="46"/>
        <v>9121</v>
      </c>
      <c r="BG30" s="41">
        <f t="shared" si="47"/>
        <v>11438</v>
      </c>
      <c r="BH30" s="63">
        <f t="shared" si="48"/>
        <v>18046</v>
      </c>
      <c r="BI30" s="52">
        <f t="shared" si="13"/>
        <v>0.58622958008990245</v>
      </c>
    </row>
    <row r="31" spans="1:61" ht="19.5" customHeight="1" x14ac:dyDescent="0.2">
      <c r="A31" s="22" t="s">
        <v>80</v>
      </c>
      <c r="B31" s="23">
        <v>1608</v>
      </c>
      <c r="C31" s="24">
        <v>6</v>
      </c>
      <c r="D31" s="24">
        <v>251</v>
      </c>
      <c r="E31" s="24">
        <v>601</v>
      </c>
      <c r="F31" s="25">
        <f t="shared" si="36"/>
        <v>2466</v>
      </c>
      <c r="G31" s="26">
        <v>2065</v>
      </c>
      <c r="H31" s="24">
        <v>3807</v>
      </c>
      <c r="I31" s="27">
        <f t="shared" si="37"/>
        <v>5872</v>
      </c>
      <c r="J31" s="53">
        <v>0</v>
      </c>
      <c r="K31" s="26">
        <v>3</v>
      </c>
      <c r="L31" s="24">
        <v>237</v>
      </c>
      <c r="M31" s="27">
        <f t="shared" si="38"/>
        <v>240</v>
      </c>
      <c r="N31" s="29">
        <v>9</v>
      </c>
      <c r="O31" s="30">
        <v>0</v>
      </c>
      <c r="P31" s="30">
        <v>0</v>
      </c>
      <c r="Q31" s="30">
        <v>2</v>
      </c>
      <c r="R31" s="31">
        <v>27</v>
      </c>
      <c r="S31" s="24">
        <v>262</v>
      </c>
      <c r="T31" s="25">
        <f t="shared" si="39"/>
        <v>289</v>
      </c>
      <c r="U31" s="31">
        <v>5276</v>
      </c>
      <c r="V31" s="24">
        <v>2656</v>
      </c>
      <c r="W31" s="30">
        <v>418</v>
      </c>
      <c r="X31" s="27">
        <v>557</v>
      </c>
      <c r="Y31" s="31">
        <v>134</v>
      </c>
      <c r="Z31" s="24">
        <v>22</v>
      </c>
      <c r="AA31" s="24">
        <v>0</v>
      </c>
      <c r="AB31" s="33">
        <v>0</v>
      </c>
      <c r="AC31" s="34">
        <f t="shared" si="40"/>
        <v>156</v>
      </c>
      <c r="AD31" s="35">
        <v>597</v>
      </c>
      <c r="AE31" s="36">
        <v>212</v>
      </c>
      <c r="AF31" s="37">
        <v>14</v>
      </c>
      <c r="AG31" s="36">
        <v>1229</v>
      </c>
      <c r="AH31" s="30">
        <v>1039</v>
      </c>
      <c r="AI31" s="30">
        <v>184</v>
      </c>
      <c r="AJ31" s="30">
        <v>110</v>
      </c>
      <c r="AK31" s="30">
        <v>0</v>
      </c>
      <c r="AL31" s="30">
        <v>0</v>
      </c>
      <c r="AM31" s="37">
        <v>2</v>
      </c>
      <c r="AN31" s="36">
        <v>819</v>
      </c>
      <c r="AO31" s="30">
        <v>412</v>
      </c>
      <c r="AP31" s="30">
        <v>0</v>
      </c>
      <c r="AQ31" s="30">
        <v>0</v>
      </c>
      <c r="AR31" s="30">
        <v>22</v>
      </c>
      <c r="AS31" s="30">
        <v>2</v>
      </c>
      <c r="AT31" s="40">
        <v>0</v>
      </c>
      <c r="AU31" s="53">
        <v>8679</v>
      </c>
      <c r="AV31" s="57">
        <v>17295</v>
      </c>
      <c r="AW31" s="58">
        <f t="shared" si="41"/>
        <v>4660</v>
      </c>
      <c r="AX31" s="29">
        <v>120</v>
      </c>
      <c r="AY31" s="59">
        <v>5400</v>
      </c>
      <c r="AZ31" s="60">
        <v>36</v>
      </c>
      <c r="BA31" s="61">
        <f t="shared" si="42"/>
        <v>1728</v>
      </c>
      <c r="BB31" s="30">
        <f t="shared" si="43"/>
        <v>6</v>
      </c>
      <c r="BC31" s="62">
        <f t="shared" si="49"/>
        <v>1734</v>
      </c>
      <c r="BD31" s="49">
        <f t="shared" si="44"/>
        <v>7465</v>
      </c>
      <c r="BE31" s="50">
        <f t="shared" si="45"/>
        <v>3807</v>
      </c>
      <c r="BF31" s="51">
        <f t="shared" si="46"/>
        <v>11272</v>
      </c>
      <c r="BG31" s="41">
        <f t="shared" si="47"/>
        <v>14199</v>
      </c>
      <c r="BH31" s="63">
        <f t="shared" si="48"/>
        <v>22815</v>
      </c>
      <c r="BI31" s="52">
        <f t="shared" si="13"/>
        <v>0.66226046841731723</v>
      </c>
    </row>
    <row r="32" spans="1:61" ht="19.5" customHeight="1" x14ac:dyDescent="0.2">
      <c r="A32" s="22" t="s">
        <v>81</v>
      </c>
      <c r="B32" s="23">
        <v>1550</v>
      </c>
      <c r="C32" s="24">
        <v>22</v>
      </c>
      <c r="D32" s="24">
        <v>241</v>
      </c>
      <c r="E32" s="24">
        <v>653</v>
      </c>
      <c r="F32" s="25">
        <f t="shared" si="36"/>
        <v>2466</v>
      </c>
      <c r="G32" s="26">
        <v>2483</v>
      </c>
      <c r="H32" s="24">
        <v>6373</v>
      </c>
      <c r="I32" s="27">
        <f t="shared" si="37"/>
        <v>8856</v>
      </c>
      <c r="J32" s="53">
        <v>0</v>
      </c>
      <c r="K32" s="26">
        <v>25</v>
      </c>
      <c r="L32" s="24">
        <v>288</v>
      </c>
      <c r="M32" s="27">
        <f t="shared" si="38"/>
        <v>313</v>
      </c>
      <c r="N32" s="29">
        <v>11</v>
      </c>
      <c r="O32" s="30">
        <v>0</v>
      </c>
      <c r="P32" s="30">
        <v>0</v>
      </c>
      <c r="Q32" s="30">
        <v>2</v>
      </c>
      <c r="R32" s="31">
        <v>38</v>
      </c>
      <c r="S32" s="24">
        <v>220</v>
      </c>
      <c r="T32" s="25">
        <f t="shared" si="39"/>
        <v>258</v>
      </c>
      <c r="U32" s="31">
        <v>4727</v>
      </c>
      <c r="V32" s="24">
        <v>1958</v>
      </c>
      <c r="W32" s="30">
        <v>0</v>
      </c>
      <c r="X32" s="27">
        <v>531</v>
      </c>
      <c r="Y32" s="31">
        <v>139</v>
      </c>
      <c r="Z32" s="24">
        <v>27</v>
      </c>
      <c r="AA32" s="24">
        <v>0</v>
      </c>
      <c r="AB32" s="33">
        <v>0</v>
      </c>
      <c r="AC32" s="34">
        <f t="shared" si="40"/>
        <v>166</v>
      </c>
      <c r="AD32" s="35">
        <v>264</v>
      </c>
      <c r="AE32" s="36">
        <v>19</v>
      </c>
      <c r="AF32" s="37">
        <v>5</v>
      </c>
      <c r="AG32" s="36">
        <v>1239</v>
      </c>
      <c r="AH32" s="30">
        <v>1210</v>
      </c>
      <c r="AI32" s="30">
        <v>13</v>
      </c>
      <c r="AJ32" s="30">
        <v>4</v>
      </c>
      <c r="AK32" s="30">
        <v>0</v>
      </c>
      <c r="AL32" s="30">
        <v>0</v>
      </c>
      <c r="AM32" s="37">
        <v>15</v>
      </c>
      <c r="AN32" s="36">
        <v>571</v>
      </c>
      <c r="AO32" s="30">
        <v>371</v>
      </c>
      <c r="AP32" s="30">
        <v>0</v>
      </c>
      <c r="AQ32" s="30">
        <v>0</v>
      </c>
      <c r="AR32" s="30">
        <v>124</v>
      </c>
      <c r="AS32" s="30">
        <v>8</v>
      </c>
      <c r="AT32" s="40">
        <v>0</v>
      </c>
      <c r="AU32" s="53">
        <v>11776</v>
      </c>
      <c r="AV32" s="57">
        <v>19157</v>
      </c>
      <c r="AW32" s="58">
        <f t="shared" si="41"/>
        <v>7347</v>
      </c>
      <c r="AX32" s="29">
        <v>35</v>
      </c>
      <c r="AY32" s="59">
        <v>4806</v>
      </c>
      <c r="AZ32" s="60">
        <v>8</v>
      </c>
      <c r="BA32" s="61">
        <f t="shared" si="42"/>
        <v>1585</v>
      </c>
      <c r="BB32" s="30">
        <f t="shared" si="43"/>
        <v>22</v>
      </c>
      <c r="BC32" s="62">
        <f t="shared" si="49"/>
        <v>1607</v>
      </c>
      <c r="BD32" s="49">
        <f t="shared" si="44"/>
        <v>7289</v>
      </c>
      <c r="BE32" s="50">
        <f t="shared" si="45"/>
        <v>6373</v>
      </c>
      <c r="BF32" s="51">
        <f t="shared" si="46"/>
        <v>13662</v>
      </c>
      <c r="BG32" s="41">
        <f t="shared" si="47"/>
        <v>16617</v>
      </c>
      <c r="BH32" s="63">
        <f t="shared" si="48"/>
        <v>23998</v>
      </c>
      <c r="BI32" s="52">
        <f t="shared" si="13"/>
        <v>0.53352364221929438</v>
      </c>
    </row>
    <row r="33" spans="1:61" ht="19.5" customHeight="1" x14ac:dyDescent="0.2">
      <c r="A33" s="22" t="s">
        <v>82</v>
      </c>
      <c r="B33" s="23">
        <v>1817</v>
      </c>
      <c r="C33" s="24">
        <v>4</v>
      </c>
      <c r="D33" s="24">
        <v>601</v>
      </c>
      <c r="E33" s="24">
        <v>679</v>
      </c>
      <c r="F33" s="25">
        <f t="shared" si="36"/>
        <v>3101</v>
      </c>
      <c r="G33" s="26">
        <v>3807</v>
      </c>
      <c r="H33" s="24">
        <v>3799</v>
      </c>
      <c r="I33" s="27">
        <f t="shared" si="37"/>
        <v>7606</v>
      </c>
      <c r="J33" s="53">
        <v>0</v>
      </c>
      <c r="K33" s="26">
        <v>48</v>
      </c>
      <c r="L33" s="24">
        <v>237</v>
      </c>
      <c r="M33" s="27">
        <f t="shared" si="38"/>
        <v>285</v>
      </c>
      <c r="N33" s="29">
        <v>15</v>
      </c>
      <c r="O33" s="30">
        <v>0</v>
      </c>
      <c r="P33" s="30">
        <v>0</v>
      </c>
      <c r="Q33" s="30">
        <v>5</v>
      </c>
      <c r="R33" s="31">
        <v>34</v>
      </c>
      <c r="S33" s="24">
        <v>309</v>
      </c>
      <c r="T33" s="25">
        <f t="shared" si="39"/>
        <v>343</v>
      </c>
      <c r="U33" s="31">
        <v>8617</v>
      </c>
      <c r="V33" s="24">
        <v>5001</v>
      </c>
      <c r="W33" s="30">
        <v>491</v>
      </c>
      <c r="X33" s="27">
        <v>748</v>
      </c>
      <c r="Y33" s="31">
        <v>222</v>
      </c>
      <c r="Z33" s="24">
        <v>42</v>
      </c>
      <c r="AA33" s="24">
        <v>0</v>
      </c>
      <c r="AB33" s="33">
        <v>0</v>
      </c>
      <c r="AC33" s="34">
        <f t="shared" si="40"/>
        <v>264</v>
      </c>
      <c r="AD33" s="35">
        <v>1115</v>
      </c>
      <c r="AE33" s="36">
        <v>34</v>
      </c>
      <c r="AF33" s="37">
        <v>11</v>
      </c>
      <c r="AG33" s="36">
        <v>3584</v>
      </c>
      <c r="AH33" s="30">
        <v>3531</v>
      </c>
      <c r="AI33" s="30">
        <v>18</v>
      </c>
      <c r="AJ33" s="30">
        <v>6</v>
      </c>
      <c r="AK33" s="30">
        <v>0</v>
      </c>
      <c r="AL33" s="30">
        <v>0</v>
      </c>
      <c r="AM33" s="37">
        <v>12</v>
      </c>
      <c r="AN33" s="36">
        <v>1952</v>
      </c>
      <c r="AO33" s="30">
        <v>1059</v>
      </c>
      <c r="AP33" s="30">
        <v>0</v>
      </c>
      <c r="AQ33" s="30">
        <v>0</v>
      </c>
      <c r="AR33" s="30">
        <v>540</v>
      </c>
      <c r="AS33" s="30">
        <v>25</v>
      </c>
      <c r="AT33" s="40">
        <v>0</v>
      </c>
      <c r="AU33" s="53">
        <v>11143</v>
      </c>
      <c r="AV33" s="57">
        <v>27628</v>
      </c>
      <c r="AW33" s="58">
        <f t="shared" si="41"/>
        <v>4734</v>
      </c>
      <c r="AX33" s="29">
        <v>53</v>
      </c>
      <c r="AY33" s="59">
        <v>12441</v>
      </c>
      <c r="AZ33" s="60">
        <v>24</v>
      </c>
      <c r="BA33" s="61">
        <f t="shared" si="42"/>
        <v>1870</v>
      </c>
      <c r="BB33" s="30">
        <f t="shared" si="43"/>
        <v>4</v>
      </c>
      <c r="BC33" s="62">
        <f t="shared" si="49"/>
        <v>1874</v>
      </c>
      <c r="BD33" s="49">
        <f t="shared" si="44"/>
        <v>16248</v>
      </c>
      <c r="BE33" s="50">
        <f t="shared" si="45"/>
        <v>3799</v>
      </c>
      <c r="BF33" s="51">
        <f t="shared" si="46"/>
        <v>20047</v>
      </c>
      <c r="BG33" s="41">
        <f t="shared" si="47"/>
        <v>23637</v>
      </c>
      <c r="BH33" s="63">
        <f t="shared" si="48"/>
        <v>40122</v>
      </c>
      <c r="BI33" s="52">
        <f t="shared" si="13"/>
        <v>0.81049533596049284</v>
      </c>
    </row>
    <row r="34" spans="1:61" ht="19.5" customHeight="1" x14ac:dyDescent="0.2">
      <c r="A34" s="22" t="s">
        <v>83</v>
      </c>
      <c r="B34" s="23">
        <v>939</v>
      </c>
      <c r="C34" s="24">
        <v>4</v>
      </c>
      <c r="D34" s="24">
        <v>202</v>
      </c>
      <c r="E34" s="24">
        <v>307</v>
      </c>
      <c r="F34" s="25">
        <f t="shared" si="36"/>
        <v>1452</v>
      </c>
      <c r="G34" s="26">
        <v>1795</v>
      </c>
      <c r="H34" s="24">
        <v>3005</v>
      </c>
      <c r="I34" s="27">
        <f t="shared" si="37"/>
        <v>4800</v>
      </c>
      <c r="J34" s="53">
        <v>0</v>
      </c>
      <c r="K34" s="26">
        <v>7</v>
      </c>
      <c r="L34" s="24">
        <v>261</v>
      </c>
      <c r="M34" s="27">
        <f t="shared" si="38"/>
        <v>268</v>
      </c>
      <c r="N34" s="29">
        <v>4</v>
      </c>
      <c r="O34" s="30">
        <v>1</v>
      </c>
      <c r="P34" s="30">
        <v>0</v>
      </c>
      <c r="Q34" s="30">
        <v>1</v>
      </c>
      <c r="R34" s="31">
        <v>27</v>
      </c>
      <c r="S34" s="24">
        <v>212</v>
      </c>
      <c r="T34" s="25">
        <f t="shared" si="39"/>
        <v>239</v>
      </c>
      <c r="U34" s="31">
        <v>3043</v>
      </c>
      <c r="V34" s="24">
        <v>1953</v>
      </c>
      <c r="W34" s="30">
        <v>285</v>
      </c>
      <c r="X34" s="27">
        <v>286</v>
      </c>
      <c r="Y34" s="31">
        <v>86</v>
      </c>
      <c r="Z34" s="24">
        <v>16</v>
      </c>
      <c r="AA34" s="24">
        <v>0</v>
      </c>
      <c r="AB34" s="33">
        <v>0</v>
      </c>
      <c r="AC34" s="34">
        <f t="shared" si="40"/>
        <v>102</v>
      </c>
      <c r="AD34" s="35">
        <v>272</v>
      </c>
      <c r="AE34" s="36">
        <v>13</v>
      </c>
      <c r="AF34" s="37">
        <v>10</v>
      </c>
      <c r="AG34" s="36">
        <v>773</v>
      </c>
      <c r="AH34" s="30">
        <v>741</v>
      </c>
      <c r="AI34" s="30">
        <v>5</v>
      </c>
      <c r="AJ34" s="30">
        <v>4</v>
      </c>
      <c r="AK34" s="30">
        <v>0</v>
      </c>
      <c r="AL34" s="30">
        <v>0</v>
      </c>
      <c r="AM34" s="37">
        <v>24</v>
      </c>
      <c r="AN34" s="36">
        <v>419</v>
      </c>
      <c r="AO34" s="30">
        <v>233</v>
      </c>
      <c r="AP34" s="30">
        <v>0</v>
      </c>
      <c r="AQ34" s="30">
        <v>0</v>
      </c>
      <c r="AR34" s="30">
        <v>393</v>
      </c>
      <c r="AS34" s="30">
        <v>26</v>
      </c>
      <c r="AT34" s="40">
        <v>0</v>
      </c>
      <c r="AU34" s="53">
        <v>6611</v>
      </c>
      <c r="AV34" s="57">
        <v>11901</v>
      </c>
      <c r="AW34" s="58">
        <f t="shared" si="41"/>
        <v>3581</v>
      </c>
      <c r="AX34" s="29">
        <v>46</v>
      </c>
      <c r="AY34" s="59">
        <v>1450</v>
      </c>
      <c r="AZ34" s="60">
        <v>8</v>
      </c>
      <c r="BA34" s="61">
        <f t="shared" si="42"/>
        <v>985</v>
      </c>
      <c r="BB34" s="30">
        <f t="shared" si="43"/>
        <v>4</v>
      </c>
      <c r="BC34" s="62">
        <f t="shared" si="49"/>
        <v>989</v>
      </c>
      <c r="BD34" s="49">
        <f t="shared" si="44"/>
        <v>3245</v>
      </c>
      <c r="BE34" s="50">
        <f t="shared" si="45"/>
        <v>3005</v>
      </c>
      <c r="BF34" s="51">
        <f t="shared" si="46"/>
        <v>6250</v>
      </c>
      <c r="BG34" s="41">
        <f t="shared" si="47"/>
        <v>8107</v>
      </c>
      <c r="BH34" s="63">
        <f t="shared" si="48"/>
        <v>13397</v>
      </c>
      <c r="BI34" s="52">
        <f t="shared" si="13"/>
        <v>0.51919999999999999</v>
      </c>
    </row>
    <row r="35" spans="1:61" ht="19.5" customHeight="1" x14ac:dyDescent="0.2">
      <c r="A35" s="22" t="s">
        <v>84</v>
      </c>
      <c r="B35" s="23">
        <v>1176</v>
      </c>
      <c r="C35" s="24">
        <v>10</v>
      </c>
      <c r="D35" s="24">
        <v>252</v>
      </c>
      <c r="E35" s="24">
        <v>448</v>
      </c>
      <c r="F35" s="25">
        <f t="shared" si="36"/>
        <v>1886</v>
      </c>
      <c r="G35" s="26">
        <v>2639</v>
      </c>
      <c r="H35" s="24">
        <v>4065</v>
      </c>
      <c r="I35" s="27">
        <f t="shared" si="37"/>
        <v>6704</v>
      </c>
      <c r="J35" s="53">
        <v>0</v>
      </c>
      <c r="K35" s="26">
        <v>0</v>
      </c>
      <c r="L35" s="24">
        <v>142</v>
      </c>
      <c r="M35" s="27">
        <f t="shared" si="38"/>
        <v>142</v>
      </c>
      <c r="N35" s="29">
        <v>7</v>
      </c>
      <c r="O35" s="30">
        <v>0</v>
      </c>
      <c r="P35" s="30">
        <v>0</v>
      </c>
      <c r="Q35" s="30">
        <v>2</v>
      </c>
      <c r="R35" s="31">
        <v>25</v>
      </c>
      <c r="S35" s="24">
        <v>205</v>
      </c>
      <c r="T35" s="25">
        <f t="shared" si="39"/>
        <v>230</v>
      </c>
      <c r="U35" s="31">
        <v>3558</v>
      </c>
      <c r="V35" s="24">
        <v>1318</v>
      </c>
      <c r="W35" s="30">
        <v>241</v>
      </c>
      <c r="X35" s="27">
        <v>568</v>
      </c>
      <c r="Y35" s="31">
        <v>138</v>
      </c>
      <c r="Z35" s="24">
        <v>34</v>
      </c>
      <c r="AA35" s="24">
        <v>0</v>
      </c>
      <c r="AB35" s="33">
        <v>0</v>
      </c>
      <c r="AC35" s="34">
        <f t="shared" si="40"/>
        <v>172</v>
      </c>
      <c r="AD35" s="35">
        <v>249</v>
      </c>
      <c r="AE35" s="36">
        <v>43</v>
      </c>
      <c r="AF35" s="37">
        <v>3</v>
      </c>
      <c r="AG35" s="36">
        <v>863</v>
      </c>
      <c r="AH35" s="30">
        <v>829</v>
      </c>
      <c r="AI35" s="30">
        <v>13</v>
      </c>
      <c r="AJ35" s="30">
        <v>5</v>
      </c>
      <c r="AK35" s="30">
        <v>0</v>
      </c>
      <c r="AL35" s="30">
        <v>0</v>
      </c>
      <c r="AM35" s="37">
        <v>11</v>
      </c>
      <c r="AN35" s="36">
        <v>450</v>
      </c>
      <c r="AO35" s="30">
        <v>217</v>
      </c>
      <c r="AP35" s="30">
        <v>0</v>
      </c>
      <c r="AQ35" s="30">
        <v>0</v>
      </c>
      <c r="AR35" s="30">
        <v>60</v>
      </c>
      <c r="AS35" s="30">
        <v>6</v>
      </c>
      <c r="AT35" s="40">
        <v>0</v>
      </c>
      <c r="AU35" s="53">
        <v>8847</v>
      </c>
      <c r="AV35" s="57">
        <v>14481</v>
      </c>
      <c r="AW35" s="58">
        <f t="shared" si="41"/>
        <v>4672</v>
      </c>
      <c r="AX35" s="29">
        <v>10</v>
      </c>
      <c r="AY35" s="59">
        <v>2186</v>
      </c>
      <c r="AZ35" s="60">
        <v>50</v>
      </c>
      <c r="BA35" s="61">
        <f t="shared" si="42"/>
        <v>1186</v>
      </c>
      <c r="BB35" s="30">
        <f t="shared" si="43"/>
        <v>10</v>
      </c>
      <c r="BC35" s="62">
        <f t="shared" si="49"/>
        <v>1196</v>
      </c>
      <c r="BD35" s="49">
        <f t="shared" si="44"/>
        <v>4825</v>
      </c>
      <c r="BE35" s="50">
        <f t="shared" si="45"/>
        <v>4065</v>
      </c>
      <c r="BF35" s="51">
        <f t="shared" si="46"/>
        <v>8890</v>
      </c>
      <c r="BG35" s="41">
        <f t="shared" si="47"/>
        <v>11043</v>
      </c>
      <c r="BH35" s="63">
        <f t="shared" si="48"/>
        <v>16677</v>
      </c>
      <c r="BI35" s="52">
        <f t="shared" si="13"/>
        <v>0.54274465691788532</v>
      </c>
    </row>
    <row r="36" spans="1:61" ht="19.5" customHeight="1" x14ac:dyDescent="0.2">
      <c r="A36" s="22" t="s">
        <v>85</v>
      </c>
      <c r="B36" s="23">
        <v>868</v>
      </c>
      <c r="C36" s="24">
        <v>3</v>
      </c>
      <c r="D36" s="24">
        <v>186</v>
      </c>
      <c r="E36" s="24">
        <v>501</v>
      </c>
      <c r="F36" s="25">
        <f t="shared" si="36"/>
        <v>1558</v>
      </c>
      <c r="G36" s="26">
        <v>1874</v>
      </c>
      <c r="H36" s="24">
        <v>3733</v>
      </c>
      <c r="I36" s="27">
        <f t="shared" si="37"/>
        <v>5607</v>
      </c>
      <c r="J36" s="53">
        <v>0</v>
      </c>
      <c r="K36" s="26">
        <v>80</v>
      </c>
      <c r="L36" s="24">
        <v>541</v>
      </c>
      <c r="M36" s="27">
        <f t="shared" si="38"/>
        <v>621</v>
      </c>
      <c r="N36" s="29">
        <v>10</v>
      </c>
      <c r="O36" s="30">
        <v>0</v>
      </c>
      <c r="P36" s="30">
        <v>0</v>
      </c>
      <c r="Q36" s="30">
        <v>4</v>
      </c>
      <c r="R36" s="31">
        <v>12</v>
      </c>
      <c r="S36" s="24">
        <v>230</v>
      </c>
      <c r="T36" s="25">
        <f t="shared" si="39"/>
        <v>242</v>
      </c>
      <c r="U36" s="31">
        <v>3342</v>
      </c>
      <c r="V36" s="24">
        <v>2208</v>
      </c>
      <c r="W36" s="30">
        <v>291</v>
      </c>
      <c r="X36" s="27">
        <v>278</v>
      </c>
      <c r="Y36" s="31">
        <v>79</v>
      </c>
      <c r="Z36" s="24">
        <v>14</v>
      </c>
      <c r="AA36" s="24">
        <v>0</v>
      </c>
      <c r="AB36" s="33">
        <v>0</v>
      </c>
      <c r="AC36" s="34">
        <f t="shared" si="40"/>
        <v>93</v>
      </c>
      <c r="AD36" s="35">
        <v>670</v>
      </c>
      <c r="AE36" s="36">
        <v>83</v>
      </c>
      <c r="AF36" s="37">
        <v>3</v>
      </c>
      <c r="AG36" s="36">
        <v>998</v>
      </c>
      <c r="AH36" s="30">
        <v>943</v>
      </c>
      <c r="AI36" s="30">
        <v>35</v>
      </c>
      <c r="AJ36" s="30">
        <v>25</v>
      </c>
      <c r="AK36" s="30">
        <v>0</v>
      </c>
      <c r="AL36" s="30">
        <v>0</v>
      </c>
      <c r="AM36" s="37">
        <v>19</v>
      </c>
      <c r="AN36" s="36">
        <v>644</v>
      </c>
      <c r="AO36" s="30">
        <v>427</v>
      </c>
      <c r="AP36" s="30">
        <v>0</v>
      </c>
      <c r="AQ36" s="30">
        <v>0</v>
      </c>
      <c r="AR36" s="30">
        <v>233</v>
      </c>
      <c r="AS36" s="30">
        <v>29</v>
      </c>
      <c r="AT36" s="40">
        <v>0</v>
      </c>
      <c r="AU36" s="53">
        <v>7928</v>
      </c>
      <c r="AV36" s="57">
        <v>14265</v>
      </c>
      <c r="AW36" s="58">
        <f t="shared" si="41"/>
        <v>4788</v>
      </c>
      <c r="AX36" s="29">
        <v>38</v>
      </c>
      <c r="AY36" s="59">
        <v>1361</v>
      </c>
      <c r="AZ36" s="60">
        <v>15</v>
      </c>
      <c r="BA36" s="61">
        <f t="shared" si="42"/>
        <v>906</v>
      </c>
      <c r="BB36" s="30">
        <f t="shared" si="43"/>
        <v>3</v>
      </c>
      <c r="BC36" s="62">
        <f t="shared" si="49"/>
        <v>909</v>
      </c>
      <c r="BD36" s="49">
        <f t="shared" si="44"/>
        <v>3235</v>
      </c>
      <c r="BE36" s="50">
        <f t="shared" si="45"/>
        <v>3733</v>
      </c>
      <c r="BF36" s="51">
        <f t="shared" si="46"/>
        <v>6968</v>
      </c>
      <c r="BG36" s="41">
        <f t="shared" si="47"/>
        <v>9327</v>
      </c>
      <c r="BH36" s="63">
        <f t="shared" si="48"/>
        <v>15664</v>
      </c>
      <c r="BI36" s="52">
        <f t="shared" si="13"/>
        <v>0.46426521239954077</v>
      </c>
    </row>
    <row r="37" spans="1:61" ht="19.5" customHeight="1" x14ac:dyDescent="0.2">
      <c r="A37" s="22" t="s">
        <v>86</v>
      </c>
      <c r="B37" s="23">
        <v>248</v>
      </c>
      <c r="C37" s="24">
        <v>9</v>
      </c>
      <c r="D37" s="24">
        <v>80</v>
      </c>
      <c r="E37" s="24">
        <v>64</v>
      </c>
      <c r="F37" s="25">
        <f t="shared" si="36"/>
        <v>401</v>
      </c>
      <c r="G37" s="26">
        <v>1206</v>
      </c>
      <c r="H37" s="24">
        <v>1079</v>
      </c>
      <c r="I37" s="27">
        <f t="shared" si="37"/>
        <v>2285</v>
      </c>
      <c r="J37" s="53">
        <v>0</v>
      </c>
      <c r="K37" s="26">
        <v>1</v>
      </c>
      <c r="L37" s="24">
        <v>58</v>
      </c>
      <c r="M37" s="27">
        <f t="shared" si="38"/>
        <v>59</v>
      </c>
      <c r="N37" s="29">
        <v>3</v>
      </c>
      <c r="O37" s="30">
        <v>0</v>
      </c>
      <c r="P37" s="30">
        <v>0</v>
      </c>
      <c r="Q37" s="30">
        <v>2</v>
      </c>
      <c r="R37" s="31">
        <v>21</v>
      </c>
      <c r="S37" s="24">
        <v>180</v>
      </c>
      <c r="T37" s="25">
        <f t="shared" si="39"/>
        <v>201</v>
      </c>
      <c r="U37" s="31">
        <v>7724</v>
      </c>
      <c r="V37" s="24">
        <v>6976</v>
      </c>
      <c r="W37" s="30">
        <v>76</v>
      </c>
      <c r="X37" s="27">
        <v>223</v>
      </c>
      <c r="Y37" s="31">
        <v>69</v>
      </c>
      <c r="Z37" s="24">
        <v>9</v>
      </c>
      <c r="AA37" s="24">
        <v>0</v>
      </c>
      <c r="AB37" s="33">
        <v>0</v>
      </c>
      <c r="AC37" s="34">
        <f t="shared" si="40"/>
        <v>78</v>
      </c>
      <c r="AD37" s="35">
        <v>440</v>
      </c>
      <c r="AE37" s="36">
        <v>198</v>
      </c>
      <c r="AF37" s="37">
        <v>34</v>
      </c>
      <c r="AG37" s="36">
        <v>6353</v>
      </c>
      <c r="AH37" s="30">
        <v>6063</v>
      </c>
      <c r="AI37" s="30">
        <v>279</v>
      </c>
      <c r="AJ37" s="30">
        <v>220</v>
      </c>
      <c r="AK37" s="30">
        <v>0</v>
      </c>
      <c r="AL37" s="30">
        <v>0</v>
      </c>
      <c r="AM37" s="37">
        <v>11</v>
      </c>
      <c r="AN37" s="36">
        <v>2324</v>
      </c>
      <c r="AO37" s="30">
        <v>2002</v>
      </c>
      <c r="AP37" s="30">
        <v>0</v>
      </c>
      <c r="AQ37" s="30">
        <v>0</v>
      </c>
      <c r="AR37" s="30">
        <v>338</v>
      </c>
      <c r="AS37" s="30">
        <v>13</v>
      </c>
      <c r="AT37" s="40">
        <v>0</v>
      </c>
      <c r="AU37" s="53">
        <v>2792</v>
      </c>
      <c r="AV37" s="57">
        <v>20495</v>
      </c>
      <c r="AW37" s="58">
        <f t="shared" si="41"/>
        <v>1213</v>
      </c>
      <c r="AX37" s="29">
        <v>210</v>
      </c>
      <c r="AY37" s="59">
        <v>6270</v>
      </c>
      <c r="AZ37" s="60">
        <v>63</v>
      </c>
      <c r="BA37" s="61">
        <f t="shared" si="42"/>
        <v>458</v>
      </c>
      <c r="BB37" s="30">
        <f t="shared" si="43"/>
        <v>9</v>
      </c>
      <c r="BC37" s="62">
        <f t="shared" si="49"/>
        <v>467</v>
      </c>
      <c r="BD37" s="49">
        <f t="shared" si="44"/>
        <v>7476</v>
      </c>
      <c r="BE37" s="50">
        <f t="shared" si="45"/>
        <v>1079</v>
      </c>
      <c r="BF37" s="51">
        <f t="shared" si="46"/>
        <v>8555</v>
      </c>
      <c r="BG37" s="41">
        <f t="shared" si="47"/>
        <v>9272</v>
      </c>
      <c r="BH37" s="63">
        <f t="shared" si="48"/>
        <v>26975</v>
      </c>
      <c r="BI37" s="52">
        <f t="shared" si="13"/>
        <v>0.87387492694330804</v>
      </c>
    </row>
    <row r="38" spans="1:61" ht="19.5" customHeight="1" x14ac:dyDescent="0.2">
      <c r="A38" s="22" t="s">
        <v>87</v>
      </c>
      <c r="B38" s="23">
        <v>302</v>
      </c>
      <c r="C38" s="24">
        <v>7</v>
      </c>
      <c r="D38" s="24">
        <v>61</v>
      </c>
      <c r="E38" s="24">
        <v>61</v>
      </c>
      <c r="F38" s="25">
        <f t="shared" si="36"/>
        <v>431</v>
      </c>
      <c r="G38" s="26">
        <v>964</v>
      </c>
      <c r="H38" s="24">
        <v>1498</v>
      </c>
      <c r="I38" s="27">
        <f t="shared" si="37"/>
        <v>2462</v>
      </c>
      <c r="J38" s="53">
        <v>0</v>
      </c>
      <c r="K38" s="26">
        <v>2</v>
      </c>
      <c r="L38" s="24">
        <v>116</v>
      </c>
      <c r="M38" s="27">
        <f t="shared" si="38"/>
        <v>118</v>
      </c>
      <c r="N38" s="29">
        <v>1</v>
      </c>
      <c r="O38" s="30">
        <v>0</v>
      </c>
      <c r="P38" s="30">
        <v>0</v>
      </c>
      <c r="Q38" s="30">
        <v>0</v>
      </c>
      <c r="R38" s="31">
        <v>12</v>
      </c>
      <c r="S38" s="24">
        <v>133</v>
      </c>
      <c r="T38" s="25">
        <f t="shared" si="39"/>
        <v>145</v>
      </c>
      <c r="U38" s="31">
        <v>2166</v>
      </c>
      <c r="V38" s="24">
        <v>1670</v>
      </c>
      <c r="W38" s="30">
        <v>78</v>
      </c>
      <c r="X38" s="27">
        <v>163</v>
      </c>
      <c r="Y38" s="31">
        <v>38</v>
      </c>
      <c r="Z38" s="24">
        <v>9</v>
      </c>
      <c r="AA38" s="24">
        <v>0</v>
      </c>
      <c r="AB38" s="33">
        <v>0</v>
      </c>
      <c r="AC38" s="34">
        <f t="shared" si="40"/>
        <v>47</v>
      </c>
      <c r="AD38" s="35">
        <v>138</v>
      </c>
      <c r="AE38" s="36">
        <v>23</v>
      </c>
      <c r="AF38" s="37">
        <v>1</v>
      </c>
      <c r="AG38" s="36">
        <v>1082</v>
      </c>
      <c r="AH38" s="30">
        <v>948</v>
      </c>
      <c r="AI38" s="30">
        <v>131</v>
      </c>
      <c r="AJ38" s="30">
        <v>107</v>
      </c>
      <c r="AK38" s="30">
        <v>0</v>
      </c>
      <c r="AL38" s="30">
        <v>0</v>
      </c>
      <c r="AM38" s="37">
        <v>3</v>
      </c>
      <c r="AN38" s="36">
        <v>722</v>
      </c>
      <c r="AO38" s="30">
        <v>563</v>
      </c>
      <c r="AP38" s="30">
        <v>0</v>
      </c>
      <c r="AQ38" s="30">
        <v>0</v>
      </c>
      <c r="AR38" s="30">
        <v>73</v>
      </c>
      <c r="AS38" s="30">
        <v>8</v>
      </c>
      <c r="AT38" s="40">
        <v>0</v>
      </c>
      <c r="AU38" s="53">
        <v>3062</v>
      </c>
      <c r="AV38" s="57">
        <v>7467</v>
      </c>
      <c r="AW38" s="58">
        <f t="shared" si="41"/>
        <v>1683</v>
      </c>
      <c r="AX38" s="29">
        <v>248</v>
      </c>
      <c r="AY38" s="59">
        <v>490</v>
      </c>
      <c r="AZ38" s="60">
        <v>6</v>
      </c>
      <c r="BA38" s="61">
        <f t="shared" si="42"/>
        <v>550</v>
      </c>
      <c r="BB38" s="30">
        <f t="shared" si="43"/>
        <v>7</v>
      </c>
      <c r="BC38" s="62">
        <f t="shared" si="49"/>
        <v>557</v>
      </c>
      <c r="BD38" s="49">
        <f t="shared" si="44"/>
        <v>1454</v>
      </c>
      <c r="BE38" s="50">
        <f t="shared" si="45"/>
        <v>1498</v>
      </c>
      <c r="BF38" s="51">
        <f t="shared" si="46"/>
        <v>2952</v>
      </c>
      <c r="BG38" s="41">
        <f t="shared" si="47"/>
        <v>3800</v>
      </c>
      <c r="BH38" s="63">
        <f t="shared" si="48"/>
        <v>8205</v>
      </c>
      <c r="BI38" s="52">
        <f t="shared" si="13"/>
        <v>0.49254742547425473</v>
      </c>
    </row>
    <row r="39" spans="1:61" ht="19.5" customHeight="1" x14ac:dyDescent="0.2">
      <c r="A39" s="22" t="s">
        <v>88</v>
      </c>
      <c r="B39" s="23">
        <v>384</v>
      </c>
      <c r="C39" s="24">
        <v>9</v>
      </c>
      <c r="D39" s="24">
        <v>80</v>
      </c>
      <c r="E39" s="24">
        <v>183</v>
      </c>
      <c r="F39" s="25">
        <f t="shared" si="36"/>
        <v>656</v>
      </c>
      <c r="G39" s="26">
        <v>1490</v>
      </c>
      <c r="H39" s="24">
        <v>2893</v>
      </c>
      <c r="I39" s="27">
        <f t="shared" si="37"/>
        <v>4383</v>
      </c>
      <c r="J39" s="53">
        <v>0</v>
      </c>
      <c r="K39" s="26">
        <v>2</v>
      </c>
      <c r="L39" s="24">
        <v>164</v>
      </c>
      <c r="M39" s="27">
        <f t="shared" si="38"/>
        <v>166</v>
      </c>
      <c r="N39" s="29">
        <v>3</v>
      </c>
      <c r="O39" s="30">
        <v>0</v>
      </c>
      <c r="P39" s="30">
        <v>0</v>
      </c>
      <c r="Q39" s="30">
        <v>1</v>
      </c>
      <c r="R39" s="31">
        <v>19</v>
      </c>
      <c r="S39" s="24">
        <v>163</v>
      </c>
      <c r="T39" s="25">
        <f t="shared" si="39"/>
        <v>182</v>
      </c>
      <c r="U39" s="31">
        <v>2142</v>
      </c>
      <c r="V39" s="24">
        <v>1317</v>
      </c>
      <c r="W39" s="30">
        <v>132</v>
      </c>
      <c r="X39" s="27">
        <v>197</v>
      </c>
      <c r="Y39" s="31">
        <v>83</v>
      </c>
      <c r="Z39" s="24">
        <v>17</v>
      </c>
      <c r="AA39" s="24">
        <v>0</v>
      </c>
      <c r="AB39" s="33">
        <v>0</v>
      </c>
      <c r="AC39" s="34">
        <f t="shared" si="40"/>
        <v>100</v>
      </c>
      <c r="AD39" s="35">
        <v>100</v>
      </c>
      <c r="AE39" s="36">
        <v>18</v>
      </c>
      <c r="AF39" s="37">
        <v>6</v>
      </c>
      <c r="AG39" s="36">
        <v>429</v>
      </c>
      <c r="AH39" s="30">
        <v>386</v>
      </c>
      <c r="AI39" s="30">
        <v>36</v>
      </c>
      <c r="AJ39" s="30">
        <v>15</v>
      </c>
      <c r="AK39" s="30">
        <v>0</v>
      </c>
      <c r="AL39" s="30">
        <v>0</v>
      </c>
      <c r="AM39" s="37">
        <v>7</v>
      </c>
      <c r="AN39" s="36">
        <v>124</v>
      </c>
      <c r="AO39" s="30">
        <v>80</v>
      </c>
      <c r="AP39" s="30">
        <v>0</v>
      </c>
      <c r="AQ39" s="30">
        <v>0</v>
      </c>
      <c r="AR39" s="30">
        <v>100</v>
      </c>
      <c r="AS39" s="30">
        <v>5</v>
      </c>
      <c r="AT39" s="40">
        <v>0</v>
      </c>
      <c r="AU39" s="53">
        <v>5249</v>
      </c>
      <c r="AV39" s="57">
        <v>8455</v>
      </c>
      <c r="AW39" s="58">
        <f t="shared" si="41"/>
        <v>3252</v>
      </c>
      <c r="AX39" s="29">
        <v>265</v>
      </c>
      <c r="AY39" s="59">
        <v>524</v>
      </c>
      <c r="AZ39" s="60">
        <v>24</v>
      </c>
      <c r="BA39" s="61">
        <f t="shared" si="42"/>
        <v>649</v>
      </c>
      <c r="BB39" s="30">
        <f t="shared" si="43"/>
        <v>9</v>
      </c>
      <c r="BC39" s="62">
        <f t="shared" si="49"/>
        <v>658</v>
      </c>
      <c r="BD39" s="49">
        <f t="shared" si="44"/>
        <v>2014</v>
      </c>
      <c r="BE39" s="50">
        <f t="shared" si="45"/>
        <v>2893</v>
      </c>
      <c r="BF39" s="51">
        <f t="shared" si="46"/>
        <v>4907</v>
      </c>
      <c r="BG39" s="41">
        <f t="shared" si="47"/>
        <v>6038</v>
      </c>
      <c r="BH39" s="63">
        <f t="shared" si="48"/>
        <v>9244</v>
      </c>
      <c r="BI39" s="52">
        <f t="shared" si="13"/>
        <v>0.41043407377216223</v>
      </c>
    </row>
    <row r="40" spans="1:61" ht="19.5" customHeight="1" x14ac:dyDescent="0.2">
      <c r="A40" s="95" t="s">
        <v>89</v>
      </c>
      <c r="B40" s="54">
        <v>706</v>
      </c>
      <c r="C40" s="55">
        <v>5</v>
      </c>
      <c r="D40" s="55">
        <v>106</v>
      </c>
      <c r="E40" s="55">
        <v>283</v>
      </c>
      <c r="F40" s="96">
        <f t="shared" si="36"/>
        <v>1100</v>
      </c>
      <c r="G40" s="97">
        <v>1713</v>
      </c>
      <c r="H40" s="55">
        <v>3951</v>
      </c>
      <c r="I40" s="98">
        <f t="shared" si="37"/>
        <v>5664</v>
      </c>
      <c r="J40" s="58">
        <v>0</v>
      </c>
      <c r="K40" s="97">
        <v>1</v>
      </c>
      <c r="L40" s="55">
        <v>304</v>
      </c>
      <c r="M40" s="98">
        <f t="shared" si="38"/>
        <v>305</v>
      </c>
      <c r="N40" s="99">
        <v>8</v>
      </c>
      <c r="O40" s="100">
        <v>0</v>
      </c>
      <c r="P40" s="100">
        <v>0</v>
      </c>
      <c r="Q40" s="100">
        <v>3</v>
      </c>
      <c r="R40" s="101">
        <v>12</v>
      </c>
      <c r="S40" s="55">
        <v>223</v>
      </c>
      <c r="T40" s="96">
        <f t="shared" si="39"/>
        <v>235</v>
      </c>
      <c r="U40" s="101">
        <v>2861</v>
      </c>
      <c r="V40" s="55">
        <v>1231</v>
      </c>
      <c r="W40" s="100">
        <v>0</v>
      </c>
      <c r="X40" s="98">
        <v>359</v>
      </c>
      <c r="Y40" s="101">
        <v>70</v>
      </c>
      <c r="Z40" s="55">
        <v>13</v>
      </c>
      <c r="AA40" s="55">
        <v>0</v>
      </c>
      <c r="AB40" s="102">
        <v>0</v>
      </c>
      <c r="AC40" s="56">
        <f t="shared" si="40"/>
        <v>83</v>
      </c>
      <c r="AD40" s="57">
        <v>11</v>
      </c>
      <c r="AE40" s="103">
        <v>9</v>
      </c>
      <c r="AF40" s="104">
        <v>1</v>
      </c>
      <c r="AG40" s="103">
        <v>505</v>
      </c>
      <c r="AH40" s="100">
        <v>486</v>
      </c>
      <c r="AI40" s="100">
        <v>17</v>
      </c>
      <c r="AJ40" s="100">
        <v>6</v>
      </c>
      <c r="AK40" s="100">
        <v>0</v>
      </c>
      <c r="AL40" s="100">
        <v>0</v>
      </c>
      <c r="AM40" s="104">
        <v>2</v>
      </c>
      <c r="AN40" s="103">
        <v>47</v>
      </c>
      <c r="AO40" s="100">
        <v>29</v>
      </c>
      <c r="AP40" s="100">
        <v>0</v>
      </c>
      <c r="AQ40" s="100">
        <v>0</v>
      </c>
      <c r="AR40" s="100">
        <v>0</v>
      </c>
      <c r="AS40" s="100">
        <v>0</v>
      </c>
      <c r="AT40" s="105">
        <v>0</v>
      </c>
      <c r="AU40" s="58">
        <v>7179</v>
      </c>
      <c r="AV40" s="57">
        <v>10931</v>
      </c>
      <c r="AW40" s="58">
        <f t="shared" si="41"/>
        <v>4551</v>
      </c>
      <c r="AX40" s="57">
        <v>328</v>
      </c>
      <c r="AY40" s="59">
        <v>1222</v>
      </c>
      <c r="AZ40" s="60">
        <v>15</v>
      </c>
      <c r="BA40" s="109">
        <f t="shared" si="42"/>
        <v>1034</v>
      </c>
      <c r="BB40" s="100">
        <f t="shared" si="43"/>
        <v>5</v>
      </c>
      <c r="BC40" s="110">
        <f t="shared" si="49"/>
        <v>1039</v>
      </c>
      <c r="BD40" s="49">
        <f t="shared" si="44"/>
        <v>2935</v>
      </c>
      <c r="BE40" s="50">
        <f t="shared" si="45"/>
        <v>3951</v>
      </c>
      <c r="BF40" s="51">
        <f t="shared" si="46"/>
        <v>6886</v>
      </c>
      <c r="BG40" s="41">
        <f t="shared" si="47"/>
        <v>8729</v>
      </c>
      <c r="BH40" s="63">
        <f t="shared" si="48"/>
        <v>12481</v>
      </c>
      <c r="BI40" s="52">
        <f t="shared" si="13"/>
        <v>0.42622712750508279</v>
      </c>
    </row>
    <row r="41" spans="1:61" ht="19.5" customHeight="1" x14ac:dyDescent="0.2">
      <c r="A41" s="22" t="s">
        <v>90</v>
      </c>
      <c r="B41" s="23">
        <v>903</v>
      </c>
      <c r="C41" s="24">
        <v>14</v>
      </c>
      <c r="D41" s="24">
        <v>150</v>
      </c>
      <c r="E41" s="24">
        <v>239</v>
      </c>
      <c r="F41" s="25">
        <f t="shared" si="36"/>
        <v>1306</v>
      </c>
      <c r="G41" s="26">
        <v>1692</v>
      </c>
      <c r="H41" s="24">
        <v>2372</v>
      </c>
      <c r="I41" s="27">
        <f t="shared" si="37"/>
        <v>4064</v>
      </c>
      <c r="J41" s="53">
        <v>0</v>
      </c>
      <c r="K41" s="26">
        <v>7</v>
      </c>
      <c r="L41" s="24">
        <v>95</v>
      </c>
      <c r="M41" s="27">
        <f t="shared" si="38"/>
        <v>102</v>
      </c>
      <c r="N41" s="29">
        <v>11</v>
      </c>
      <c r="O41" s="30">
        <v>0</v>
      </c>
      <c r="P41" s="30">
        <v>0</v>
      </c>
      <c r="Q41" s="30">
        <v>3</v>
      </c>
      <c r="R41" s="31">
        <v>27</v>
      </c>
      <c r="S41" s="24">
        <v>285</v>
      </c>
      <c r="T41" s="25">
        <f t="shared" si="39"/>
        <v>312</v>
      </c>
      <c r="U41" s="31">
        <v>4554</v>
      </c>
      <c r="V41" s="24">
        <v>2705</v>
      </c>
      <c r="W41" s="30">
        <v>0</v>
      </c>
      <c r="X41" s="27">
        <v>444</v>
      </c>
      <c r="Y41" s="31">
        <v>116</v>
      </c>
      <c r="Z41" s="24">
        <v>25</v>
      </c>
      <c r="AA41" s="24">
        <v>0</v>
      </c>
      <c r="AB41" s="33">
        <v>0</v>
      </c>
      <c r="AC41" s="34">
        <f t="shared" si="40"/>
        <v>141</v>
      </c>
      <c r="AD41" s="35">
        <v>418</v>
      </c>
      <c r="AE41" s="36">
        <v>28</v>
      </c>
      <c r="AF41" s="37">
        <v>15</v>
      </c>
      <c r="AG41" s="36">
        <v>1715</v>
      </c>
      <c r="AH41" s="30">
        <v>1674</v>
      </c>
      <c r="AI41" s="30">
        <v>24</v>
      </c>
      <c r="AJ41" s="30">
        <v>11</v>
      </c>
      <c r="AK41" s="30">
        <v>0</v>
      </c>
      <c r="AL41" s="30">
        <v>0</v>
      </c>
      <c r="AM41" s="37">
        <v>9</v>
      </c>
      <c r="AN41" s="36">
        <v>118</v>
      </c>
      <c r="AO41" s="30">
        <v>77</v>
      </c>
      <c r="AP41" s="30">
        <v>0</v>
      </c>
      <c r="AQ41" s="30">
        <v>0</v>
      </c>
      <c r="AR41" s="30">
        <v>473</v>
      </c>
      <c r="AS41" s="30">
        <v>7</v>
      </c>
      <c r="AT41" s="40">
        <v>0</v>
      </c>
      <c r="AU41" s="53">
        <v>5538</v>
      </c>
      <c r="AV41" s="35">
        <v>13319</v>
      </c>
      <c r="AW41" s="53">
        <f t="shared" si="41"/>
        <v>2731</v>
      </c>
      <c r="AX41" s="29">
        <v>381</v>
      </c>
      <c r="AY41" s="59">
        <v>928</v>
      </c>
      <c r="AZ41" s="60">
        <v>15</v>
      </c>
      <c r="BA41" s="61">
        <f t="shared" si="42"/>
        <v>1284</v>
      </c>
      <c r="BB41" s="30">
        <f t="shared" si="43"/>
        <v>14</v>
      </c>
      <c r="BC41" s="62">
        <f t="shared" si="49"/>
        <v>1298</v>
      </c>
      <c r="BD41" s="49">
        <f t="shared" si="44"/>
        <v>2620</v>
      </c>
      <c r="BE41" s="50">
        <f t="shared" si="45"/>
        <v>2372</v>
      </c>
      <c r="BF41" s="51">
        <f t="shared" si="46"/>
        <v>4992</v>
      </c>
      <c r="BG41" s="41">
        <f t="shared" si="47"/>
        <v>6847</v>
      </c>
      <c r="BH41" s="63">
        <f t="shared" si="48"/>
        <v>14628</v>
      </c>
      <c r="BI41" s="52">
        <f t="shared" si="13"/>
        <v>0.52483974358974361</v>
      </c>
    </row>
    <row r="42" spans="1:61" ht="19.5" customHeight="1" x14ac:dyDescent="0.2">
      <c r="A42" s="22" t="s">
        <v>91</v>
      </c>
      <c r="B42" s="23">
        <v>1744</v>
      </c>
      <c r="C42" s="24">
        <v>15</v>
      </c>
      <c r="D42" s="24">
        <v>241</v>
      </c>
      <c r="E42" s="24">
        <v>674</v>
      </c>
      <c r="F42" s="25">
        <f t="shared" si="36"/>
        <v>2674</v>
      </c>
      <c r="G42" s="26">
        <v>2897</v>
      </c>
      <c r="H42" s="24">
        <v>5907</v>
      </c>
      <c r="I42" s="27">
        <f t="shared" si="37"/>
        <v>8804</v>
      </c>
      <c r="J42" s="53">
        <v>0</v>
      </c>
      <c r="K42" s="26">
        <v>19</v>
      </c>
      <c r="L42" s="24">
        <v>345</v>
      </c>
      <c r="M42" s="27">
        <f t="shared" si="38"/>
        <v>364</v>
      </c>
      <c r="N42" s="29">
        <v>17</v>
      </c>
      <c r="O42" s="30">
        <v>1</v>
      </c>
      <c r="P42" s="30">
        <v>0</v>
      </c>
      <c r="Q42" s="30">
        <v>6</v>
      </c>
      <c r="R42" s="31">
        <v>54</v>
      </c>
      <c r="S42" s="24">
        <v>392</v>
      </c>
      <c r="T42" s="25">
        <f t="shared" si="39"/>
        <v>446</v>
      </c>
      <c r="U42" s="31">
        <v>8911</v>
      </c>
      <c r="V42" s="24">
        <v>4587</v>
      </c>
      <c r="W42" s="30">
        <v>0</v>
      </c>
      <c r="X42" s="27">
        <v>825</v>
      </c>
      <c r="Y42" s="31">
        <v>208</v>
      </c>
      <c r="Z42" s="24">
        <v>33</v>
      </c>
      <c r="AA42" s="24">
        <v>1</v>
      </c>
      <c r="AB42" s="33">
        <v>0</v>
      </c>
      <c r="AC42" s="34">
        <f t="shared" si="40"/>
        <v>242</v>
      </c>
      <c r="AD42" s="35">
        <v>2179</v>
      </c>
      <c r="AE42" s="36">
        <v>236</v>
      </c>
      <c r="AF42" s="37">
        <v>38</v>
      </c>
      <c r="AG42" s="36">
        <v>3343</v>
      </c>
      <c r="AH42" s="30">
        <v>3212</v>
      </c>
      <c r="AI42" s="30">
        <v>103</v>
      </c>
      <c r="AJ42" s="30">
        <v>60</v>
      </c>
      <c r="AK42" s="30">
        <v>0</v>
      </c>
      <c r="AL42" s="30">
        <v>0</v>
      </c>
      <c r="AM42" s="37">
        <v>24</v>
      </c>
      <c r="AN42" s="36">
        <v>802</v>
      </c>
      <c r="AO42" s="30">
        <v>456</v>
      </c>
      <c r="AP42" s="30">
        <v>0</v>
      </c>
      <c r="AQ42" s="30">
        <v>0</v>
      </c>
      <c r="AR42" s="30">
        <v>3382</v>
      </c>
      <c r="AS42" s="30">
        <v>240</v>
      </c>
      <c r="AT42" s="40">
        <v>0</v>
      </c>
      <c r="AU42" s="53">
        <v>12026</v>
      </c>
      <c r="AV42" s="57">
        <v>31845</v>
      </c>
      <c r="AW42" s="58">
        <f t="shared" si="41"/>
        <v>6958</v>
      </c>
      <c r="AX42" s="29">
        <v>611</v>
      </c>
      <c r="AY42" s="59">
        <v>7371</v>
      </c>
      <c r="AZ42" s="60">
        <v>43</v>
      </c>
      <c r="BA42" s="61">
        <f t="shared" si="42"/>
        <v>2355</v>
      </c>
      <c r="BB42" s="30">
        <f t="shared" si="43"/>
        <v>15</v>
      </c>
      <c r="BC42" s="62">
        <f t="shared" si="49"/>
        <v>2370</v>
      </c>
      <c r="BD42" s="49">
        <f t="shared" si="44"/>
        <v>10268</v>
      </c>
      <c r="BE42" s="50">
        <f t="shared" si="45"/>
        <v>5907</v>
      </c>
      <c r="BF42" s="51">
        <f t="shared" si="46"/>
        <v>16175</v>
      </c>
      <c r="BG42" s="41">
        <f t="shared" si="47"/>
        <v>20008</v>
      </c>
      <c r="BH42" s="63">
        <f t="shared" si="48"/>
        <v>39827</v>
      </c>
      <c r="BI42" s="52">
        <f t="shared" si="13"/>
        <v>0.63480680061823802</v>
      </c>
    </row>
    <row r="43" spans="1:61" ht="19.5" customHeight="1" x14ac:dyDescent="0.2">
      <c r="A43" s="22" t="s">
        <v>92</v>
      </c>
      <c r="B43" s="23">
        <v>1000</v>
      </c>
      <c r="C43" s="24">
        <v>6</v>
      </c>
      <c r="D43" s="24">
        <v>174</v>
      </c>
      <c r="E43" s="24">
        <v>401</v>
      </c>
      <c r="F43" s="25">
        <f t="shared" si="36"/>
        <v>1581</v>
      </c>
      <c r="G43" s="26">
        <v>2398</v>
      </c>
      <c r="H43" s="24">
        <v>4582</v>
      </c>
      <c r="I43" s="27">
        <f t="shared" si="37"/>
        <v>6980</v>
      </c>
      <c r="J43" s="53">
        <v>0</v>
      </c>
      <c r="K43" s="26">
        <v>8</v>
      </c>
      <c r="L43" s="24">
        <v>266</v>
      </c>
      <c r="M43" s="27">
        <f t="shared" si="38"/>
        <v>274</v>
      </c>
      <c r="N43" s="29">
        <v>13</v>
      </c>
      <c r="O43" s="30">
        <v>0</v>
      </c>
      <c r="P43" s="30">
        <v>0</v>
      </c>
      <c r="Q43" s="30">
        <v>2</v>
      </c>
      <c r="R43" s="31">
        <v>23</v>
      </c>
      <c r="S43" s="24">
        <v>218</v>
      </c>
      <c r="T43" s="25">
        <f t="shared" si="39"/>
        <v>241</v>
      </c>
      <c r="U43" s="31">
        <v>3914</v>
      </c>
      <c r="V43" s="24">
        <v>1438</v>
      </c>
      <c r="W43" s="30">
        <v>0</v>
      </c>
      <c r="X43" s="27">
        <v>553</v>
      </c>
      <c r="Y43" s="31">
        <v>135</v>
      </c>
      <c r="Z43" s="24">
        <v>34</v>
      </c>
      <c r="AA43" s="24">
        <v>0</v>
      </c>
      <c r="AB43" s="33">
        <v>0</v>
      </c>
      <c r="AC43" s="34">
        <f t="shared" si="40"/>
        <v>169</v>
      </c>
      <c r="AD43" s="35">
        <v>64</v>
      </c>
      <c r="AE43" s="36">
        <v>72</v>
      </c>
      <c r="AF43" s="37">
        <v>5</v>
      </c>
      <c r="AG43" s="36">
        <v>751</v>
      </c>
      <c r="AH43" s="30">
        <v>724</v>
      </c>
      <c r="AI43" s="30">
        <v>23</v>
      </c>
      <c r="AJ43" s="30">
        <v>11</v>
      </c>
      <c r="AK43" s="30">
        <v>0</v>
      </c>
      <c r="AL43" s="30">
        <v>0</v>
      </c>
      <c r="AM43" s="37">
        <v>3</v>
      </c>
      <c r="AN43" s="36">
        <v>227</v>
      </c>
      <c r="AO43" s="30">
        <v>143</v>
      </c>
      <c r="AP43" s="30">
        <v>0</v>
      </c>
      <c r="AQ43" s="30">
        <v>0</v>
      </c>
      <c r="AR43" s="30">
        <v>40</v>
      </c>
      <c r="AS43" s="30">
        <v>3</v>
      </c>
      <c r="AT43" s="40">
        <v>0</v>
      </c>
      <c r="AU43" s="53">
        <v>8960</v>
      </c>
      <c r="AV43" s="57">
        <v>14446</v>
      </c>
      <c r="AW43" s="58">
        <f t="shared" si="41"/>
        <v>5268</v>
      </c>
      <c r="AX43" s="29">
        <v>380</v>
      </c>
      <c r="AY43" s="59">
        <v>2388</v>
      </c>
      <c r="AZ43" s="60">
        <v>28</v>
      </c>
      <c r="BA43" s="61">
        <f t="shared" si="42"/>
        <v>1380</v>
      </c>
      <c r="BB43" s="30">
        <f t="shared" si="43"/>
        <v>6</v>
      </c>
      <c r="BC43" s="62">
        <f t="shared" si="49"/>
        <v>1386</v>
      </c>
      <c r="BD43" s="49">
        <f t="shared" si="44"/>
        <v>4786</v>
      </c>
      <c r="BE43" s="50">
        <f t="shared" si="45"/>
        <v>4582</v>
      </c>
      <c r="BF43" s="51">
        <f t="shared" si="46"/>
        <v>9368</v>
      </c>
      <c r="BG43" s="41">
        <f t="shared" si="47"/>
        <v>11728</v>
      </c>
      <c r="BH43" s="63">
        <f t="shared" si="48"/>
        <v>17214</v>
      </c>
      <c r="BI43" s="52">
        <f t="shared" si="13"/>
        <v>0.51088812980358667</v>
      </c>
    </row>
    <row r="44" spans="1:61" ht="19.5" customHeight="1" x14ac:dyDescent="0.2">
      <c r="A44" s="22" t="s">
        <v>93</v>
      </c>
      <c r="B44" s="23">
        <v>919</v>
      </c>
      <c r="C44" s="24">
        <v>29</v>
      </c>
      <c r="D44" s="24">
        <v>133</v>
      </c>
      <c r="E44" s="24">
        <v>616</v>
      </c>
      <c r="F44" s="25">
        <f t="shared" si="36"/>
        <v>1697</v>
      </c>
      <c r="G44" s="26">
        <v>1695</v>
      </c>
      <c r="H44" s="24">
        <v>3995</v>
      </c>
      <c r="I44" s="27">
        <f t="shared" si="37"/>
        <v>5690</v>
      </c>
      <c r="J44" s="53">
        <v>0</v>
      </c>
      <c r="K44" s="26">
        <v>10</v>
      </c>
      <c r="L44" s="24">
        <v>499</v>
      </c>
      <c r="M44" s="27">
        <f t="shared" si="38"/>
        <v>509</v>
      </c>
      <c r="N44" s="29">
        <v>36</v>
      </c>
      <c r="O44" s="30">
        <v>0</v>
      </c>
      <c r="P44" s="30">
        <v>0</v>
      </c>
      <c r="Q44" s="30">
        <v>17</v>
      </c>
      <c r="R44" s="31">
        <v>21</v>
      </c>
      <c r="S44" s="24">
        <v>224</v>
      </c>
      <c r="T44" s="25">
        <f t="shared" si="39"/>
        <v>245</v>
      </c>
      <c r="U44" s="31">
        <v>4012</v>
      </c>
      <c r="V44" s="24">
        <v>1692</v>
      </c>
      <c r="W44" s="30">
        <v>0</v>
      </c>
      <c r="X44" s="27">
        <v>460</v>
      </c>
      <c r="Y44" s="31">
        <v>107</v>
      </c>
      <c r="Z44" s="24">
        <v>25</v>
      </c>
      <c r="AA44" s="24">
        <v>0</v>
      </c>
      <c r="AB44" s="33">
        <v>0</v>
      </c>
      <c r="AC44" s="34">
        <f t="shared" si="40"/>
        <v>132</v>
      </c>
      <c r="AD44" s="35">
        <v>244</v>
      </c>
      <c r="AE44" s="36">
        <v>9</v>
      </c>
      <c r="AF44" s="37">
        <v>1</v>
      </c>
      <c r="AG44" s="36">
        <v>880</v>
      </c>
      <c r="AH44" s="30">
        <v>858</v>
      </c>
      <c r="AI44" s="30">
        <v>17</v>
      </c>
      <c r="AJ44" s="30">
        <v>7</v>
      </c>
      <c r="AK44" s="30">
        <v>0</v>
      </c>
      <c r="AL44" s="30">
        <v>0</v>
      </c>
      <c r="AM44" s="37">
        <v>5</v>
      </c>
      <c r="AN44" s="36">
        <v>120</v>
      </c>
      <c r="AO44" s="30">
        <v>76</v>
      </c>
      <c r="AP44" s="30">
        <v>0</v>
      </c>
      <c r="AQ44" s="30">
        <v>0</v>
      </c>
      <c r="AR44" s="30">
        <v>118</v>
      </c>
      <c r="AS44" s="30">
        <v>6</v>
      </c>
      <c r="AT44" s="40">
        <v>0</v>
      </c>
      <c r="AU44" s="53">
        <v>8052</v>
      </c>
      <c r="AV44" s="57">
        <v>13819</v>
      </c>
      <c r="AW44" s="58">
        <f t="shared" si="41"/>
        <v>5175</v>
      </c>
      <c r="AX44" s="29">
        <v>306</v>
      </c>
      <c r="AY44" s="59">
        <v>2914</v>
      </c>
      <c r="AZ44" s="60">
        <v>15</v>
      </c>
      <c r="BA44" s="61">
        <f t="shared" si="42"/>
        <v>1225</v>
      </c>
      <c r="BB44" s="30">
        <f t="shared" si="43"/>
        <v>29</v>
      </c>
      <c r="BC44" s="62">
        <f t="shared" si="49"/>
        <v>1254</v>
      </c>
      <c r="BD44" s="49">
        <f t="shared" si="44"/>
        <v>4609</v>
      </c>
      <c r="BE44" s="50">
        <f t="shared" si="45"/>
        <v>3995</v>
      </c>
      <c r="BF44" s="51">
        <f t="shared" si="46"/>
        <v>8604</v>
      </c>
      <c r="BG44" s="41">
        <f t="shared" si="47"/>
        <v>11272</v>
      </c>
      <c r="BH44" s="63">
        <f t="shared" si="48"/>
        <v>17039</v>
      </c>
      <c r="BI44" s="52">
        <f t="shared" si="13"/>
        <v>0.53568107856810787</v>
      </c>
    </row>
    <row r="45" spans="1:61" ht="19.5" customHeight="1" x14ac:dyDescent="0.2">
      <c r="A45" s="22" t="s">
        <v>94</v>
      </c>
      <c r="B45" s="23">
        <v>328</v>
      </c>
      <c r="C45" s="24">
        <v>17</v>
      </c>
      <c r="D45" s="24">
        <v>209</v>
      </c>
      <c r="E45" s="24">
        <v>502</v>
      </c>
      <c r="F45" s="25">
        <f t="shared" si="36"/>
        <v>1056</v>
      </c>
      <c r="G45" s="26">
        <v>1887</v>
      </c>
      <c r="H45" s="24">
        <v>5171</v>
      </c>
      <c r="I45" s="27">
        <f t="shared" si="37"/>
        <v>7058</v>
      </c>
      <c r="J45" s="53">
        <v>0</v>
      </c>
      <c r="K45" s="26">
        <v>16</v>
      </c>
      <c r="L45" s="24">
        <v>42</v>
      </c>
      <c r="M45" s="27">
        <f t="shared" si="38"/>
        <v>58</v>
      </c>
      <c r="N45" s="29">
        <v>7</v>
      </c>
      <c r="O45" s="30">
        <v>0</v>
      </c>
      <c r="P45" s="30">
        <v>0</v>
      </c>
      <c r="Q45" s="30">
        <v>1</v>
      </c>
      <c r="R45" s="31">
        <v>14</v>
      </c>
      <c r="S45" s="24">
        <v>109</v>
      </c>
      <c r="T45" s="25">
        <f t="shared" si="39"/>
        <v>123</v>
      </c>
      <c r="U45" s="31">
        <v>3298</v>
      </c>
      <c r="V45" s="24">
        <v>742</v>
      </c>
      <c r="W45" s="30">
        <v>104</v>
      </c>
      <c r="X45" s="27">
        <v>573</v>
      </c>
      <c r="Y45" s="31">
        <v>138</v>
      </c>
      <c r="Z45" s="24">
        <v>32</v>
      </c>
      <c r="AA45" s="24">
        <v>0</v>
      </c>
      <c r="AB45" s="33">
        <v>0</v>
      </c>
      <c r="AC45" s="34">
        <f t="shared" si="40"/>
        <v>170</v>
      </c>
      <c r="AD45" s="35">
        <v>59</v>
      </c>
      <c r="AE45" s="36">
        <v>57</v>
      </c>
      <c r="AF45" s="37">
        <v>39</v>
      </c>
      <c r="AG45" s="36">
        <v>764</v>
      </c>
      <c r="AH45" s="30">
        <v>712</v>
      </c>
      <c r="AI45" s="30">
        <v>48</v>
      </c>
      <c r="AJ45" s="30">
        <v>25</v>
      </c>
      <c r="AK45" s="30">
        <v>0</v>
      </c>
      <c r="AL45" s="30">
        <v>0</v>
      </c>
      <c r="AM45" s="37">
        <v>1</v>
      </c>
      <c r="AN45" s="36">
        <v>317</v>
      </c>
      <c r="AO45" s="30">
        <v>177</v>
      </c>
      <c r="AP45" s="30">
        <v>0</v>
      </c>
      <c r="AQ45" s="30">
        <v>0</v>
      </c>
      <c r="AR45" s="30">
        <v>14</v>
      </c>
      <c r="AS45" s="30">
        <v>1</v>
      </c>
      <c r="AT45" s="40">
        <v>0</v>
      </c>
      <c r="AU45" s="53">
        <v>8243</v>
      </c>
      <c r="AV45" s="57">
        <v>13085</v>
      </c>
      <c r="AW45" s="58">
        <f t="shared" si="41"/>
        <v>5739</v>
      </c>
      <c r="AX45" s="29">
        <v>806</v>
      </c>
      <c r="AY45" s="59">
        <v>5002</v>
      </c>
      <c r="AZ45" s="60">
        <v>68</v>
      </c>
      <c r="BA45" s="61">
        <f t="shared" si="42"/>
        <v>1134</v>
      </c>
      <c r="BB45" s="30">
        <f t="shared" si="43"/>
        <v>17</v>
      </c>
      <c r="BC45" s="62">
        <f t="shared" si="49"/>
        <v>1151</v>
      </c>
      <c r="BD45" s="49">
        <f t="shared" si="44"/>
        <v>6889</v>
      </c>
      <c r="BE45" s="50">
        <f t="shared" si="45"/>
        <v>5171</v>
      </c>
      <c r="BF45" s="51">
        <f t="shared" si="46"/>
        <v>12060</v>
      </c>
      <c r="BG45" s="41">
        <f t="shared" si="47"/>
        <v>14051</v>
      </c>
      <c r="BH45" s="63">
        <f t="shared" si="48"/>
        <v>18893</v>
      </c>
      <c r="BI45" s="52">
        <f t="shared" si="13"/>
        <v>0.57122719734660032</v>
      </c>
    </row>
    <row r="46" spans="1:61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36"/>
        <v>0</v>
      </c>
      <c r="G46" s="97">
        <v>0</v>
      </c>
      <c r="H46" s="55">
        <v>0</v>
      </c>
      <c r="I46" s="98">
        <f t="shared" si="37"/>
        <v>0</v>
      </c>
      <c r="J46" s="58">
        <v>0</v>
      </c>
      <c r="K46" s="97">
        <v>0</v>
      </c>
      <c r="L46" s="55">
        <v>0</v>
      </c>
      <c r="M46" s="98">
        <f t="shared" si="38"/>
        <v>0</v>
      </c>
      <c r="N46" s="99">
        <v>0</v>
      </c>
      <c r="O46" s="100">
        <v>0</v>
      </c>
      <c r="P46" s="100">
        <v>0</v>
      </c>
      <c r="Q46" s="100">
        <v>0</v>
      </c>
      <c r="R46" s="101">
        <v>0</v>
      </c>
      <c r="S46" s="55">
        <v>0</v>
      </c>
      <c r="T46" s="96">
        <f t="shared" si="39"/>
        <v>0</v>
      </c>
      <c r="U46" s="101">
        <v>0</v>
      </c>
      <c r="V46" s="55">
        <v>0</v>
      </c>
      <c r="W46" s="100">
        <v>0</v>
      </c>
      <c r="X46" s="98">
        <v>0</v>
      </c>
      <c r="Y46" s="101">
        <v>0</v>
      </c>
      <c r="Z46" s="55">
        <v>0</v>
      </c>
      <c r="AA46" s="55">
        <v>0</v>
      </c>
      <c r="AB46" s="102">
        <v>0</v>
      </c>
      <c r="AC46" s="56">
        <f t="shared" si="40"/>
        <v>0</v>
      </c>
      <c r="AD46" s="57">
        <v>0</v>
      </c>
      <c r="AE46" s="103">
        <v>0</v>
      </c>
      <c r="AF46" s="104">
        <v>0</v>
      </c>
      <c r="AG46" s="103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4">
        <v>0</v>
      </c>
      <c r="AN46" s="103">
        <v>295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5">
        <v>0</v>
      </c>
      <c r="AU46" s="58">
        <v>0</v>
      </c>
      <c r="AV46" s="57">
        <v>295</v>
      </c>
      <c r="AW46" s="58">
        <f t="shared" si="41"/>
        <v>0</v>
      </c>
      <c r="AX46" s="108">
        <v>0</v>
      </c>
      <c r="AY46" s="59">
        <v>0</v>
      </c>
      <c r="AZ46" s="60">
        <v>0</v>
      </c>
      <c r="BA46" s="109">
        <f t="shared" si="42"/>
        <v>0</v>
      </c>
      <c r="BB46" s="100">
        <f t="shared" si="43"/>
        <v>0</v>
      </c>
      <c r="BC46" s="110">
        <f t="shared" si="49"/>
        <v>0</v>
      </c>
      <c r="BD46" s="64">
        <f t="shared" si="44"/>
        <v>0</v>
      </c>
      <c r="BE46" s="65">
        <f t="shared" si="45"/>
        <v>0</v>
      </c>
      <c r="BF46" s="66">
        <f t="shared" si="46"/>
        <v>0</v>
      </c>
      <c r="BG46" s="67">
        <f t="shared" si="47"/>
        <v>0</v>
      </c>
      <c r="BH46" s="68">
        <f t="shared" si="48"/>
        <v>295</v>
      </c>
      <c r="BI46" s="69">
        <f t="shared" si="13"/>
        <v>0</v>
      </c>
    </row>
    <row r="47" spans="1:61" ht="19.5" customHeight="1" thickTop="1" thickBot="1" x14ac:dyDescent="0.25">
      <c r="A47" s="70" t="s">
        <v>63</v>
      </c>
      <c r="B47" s="71">
        <f>SUM(B24:B46)</f>
        <v>23679</v>
      </c>
      <c r="C47" s="72">
        <f t="shared" ref="C47:AT47" si="50">SUM(C24:C46)</f>
        <v>224</v>
      </c>
      <c r="D47" s="72">
        <f t="shared" si="50"/>
        <v>5450</v>
      </c>
      <c r="E47" s="72">
        <f t="shared" si="50"/>
        <v>10547</v>
      </c>
      <c r="F47" s="73">
        <f t="shared" si="50"/>
        <v>39900</v>
      </c>
      <c r="G47" s="74">
        <f t="shared" si="50"/>
        <v>49966</v>
      </c>
      <c r="H47" s="72">
        <f t="shared" si="50"/>
        <v>95016</v>
      </c>
      <c r="I47" s="75">
        <f t="shared" si="50"/>
        <v>144982</v>
      </c>
      <c r="J47" s="76">
        <f t="shared" si="50"/>
        <v>0</v>
      </c>
      <c r="K47" s="74">
        <f t="shared" si="50"/>
        <v>288</v>
      </c>
      <c r="L47" s="72">
        <f t="shared" si="50"/>
        <v>5262</v>
      </c>
      <c r="M47" s="75">
        <f t="shared" si="50"/>
        <v>5550</v>
      </c>
      <c r="N47" s="77">
        <f t="shared" si="50"/>
        <v>246</v>
      </c>
      <c r="O47" s="78">
        <f t="shared" si="50"/>
        <v>3</v>
      </c>
      <c r="P47" s="78">
        <f t="shared" si="50"/>
        <v>0</v>
      </c>
      <c r="Q47" s="78">
        <f t="shared" si="50"/>
        <v>77</v>
      </c>
      <c r="R47" s="79">
        <f t="shared" si="50"/>
        <v>569</v>
      </c>
      <c r="S47" s="72">
        <f t="shared" si="50"/>
        <v>5161</v>
      </c>
      <c r="T47" s="73">
        <f t="shared" si="50"/>
        <v>5730</v>
      </c>
      <c r="U47" s="79">
        <f t="shared" si="50"/>
        <v>106570</v>
      </c>
      <c r="V47" s="72">
        <f t="shared" si="50"/>
        <v>55180</v>
      </c>
      <c r="W47" s="78">
        <f t="shared" si="50"/>
        <v>4721</v>
      </c>
      <c r="X47" s="75">
        <f t="shared" si="50"/>
        <v>11143</v>
      </c>
      <c r="Y47" s="79">
        <f t="shared" si="50"/>
        <v>2957</v>
      </c>
      <c r="Z47" s="72">
        <f t="shared" si="50"/>
        <v>571</v>
      </c>
      <c r="AA47" s="72">
        <f t="shared" si="50"/>
        <v>1</v>
      </c>
      <c r="AB47" s="80">
        <f t="shared" si="50"/>
        <v>0</v>
      </c>
      <c r="AC47" s="81">
        <f t="shared" si="50"/>
        <v>3529</v>
      </c>
      <c r="AD47" s="82">
        <f t="shared" si="50"/>
        <v>9898</v>
      </c>
      <c r="AE47" s="83">
        <f t="shared" si="50"/>
        <v>1138</v>
      </c>
      <c r="AF47" s="84">
        <f t="shared" si="50"/>
        <v>209</v>
      </c>
      <c r="AG47" s="83">
        <f t="shared" si="50"/>
        <v>35385</v>
      </c>
      <c r="AH47" s="78">
        <f t="shared" si="50"/>
        <v>34153</v>
      </c>
      <c r="AI47" s="78">
        <f t="shared" si="50"/>
        <v>992</v>
      </c>
      <c r="AJ47" s="78">
        <f t="shared" si="50"/>
        <v>629</v>
      </c>
      <c r="AK47" s="78">
        <f t="shared" si="50"/>
        <v>0</v>
      </c>
      <c r="AL47" s="78">
        <f t="shared" si="50"/>
        <v>0</v>
      </c>
      <c r="AM47" s="84">
        <f t="shared" si="50"/>
        <v>180</v>
      </c>
      <c r="AN47" s="83">
        <f t="shared" si="50"/>
        <v>17153</v>
      </c>
      <c r="AO47" s="78">
        <f t="shared" si="50"/>
        <v>10687</v>
      </c>
      <c r="AP47" s="78">
        <f t="shared" si="50"/>
        <v>0</v>
      </c>
      <c r="AQ47" s="78">
        <f t="shared" si="50"/>
        <v>0</v>
      </c>
      <c r="AR47" s="78">
        <f t="shared" si="50"/>
        <v>6989</v>
      </c>
      <c r="AS47" s="78">
        <f t="shared" si="50"/>
        <v>445</v>
      </c>
      <c r="AT47" s="85">
        <f t="shared" si="50"/>
        <v>0</v>
      </c>
      <c r="AU47" s="76">
        <v>193007</v>
      </c>
      <c r="AV47" s="82">
        <v>380053</v>
      </c>
      <c r="AW47" s="76">
        <f t="shared" ref="AW47" si="51">SUM(AW24:AW46)</f>
        <v>111295</v>
      </c>
      <c r="AX47" s="77">
        <f>SUM(AX24:AX46)</f>
        <v>5761</v>
      </c>
      <c r="AY47" s="79">
        <f t="shared" ref="AY47:BH47" si="52">SUM(AY24:AY46)</f>
        <v>95294</v>
      </c>
      <c r="AZ47" s="86">
        <f t="shared" si="52"/>
        <v>647</v>
      </c>
      <c r="BA47" s="87">
        <f>SUM(BA24:BA46)</f>
        <v>29440</v>
      </c>
      <c r="BB47" s="78">
        <f>SUM(BB24:BB46)</f>
        <v>224</v>
      </c>
      <c r="BC47" s="88">
        <f>SUM(BC24:BC46)</f>
        <v>29664</v>
      </c>
      <c r="BD47" s="89">
        <f t="shared" si="52"/>
        <v>145260</v>
      </c>
      <c r="BE47" s="90">
        <f t="shared" si="52"/>
        <v>95016</v>
      </c>
      <c r="BF47" s="91">
        <f t="shared" si="52"/>
        <v>240276</v>
      </c>
      <c r="BG47" s="76">
        <f t="shared" si="52"/>
        <v>294062</v>
      </c>
      <c r="BH47" s="82">
        <f t="shared" si="52"/>
        <v>481108</v>
      </c>
      <c r="BI47" s="92">
        <f t="shared" si="13"/>
        <v>0.60455476202367275</v>
      </c>
    </row>
    <row r="48" spans="1:61" ht="19.5" customHeight="1" thickTop="1" x14ac:dyDescent="0.2">
      <c r="A48" s="22" t="s">
        <v>96</v>
      </c>
      <c r="B48" s="23">
        <v>612</v>
      </c>
      <c r="C48" s="24">
        <v>7</v>
      </c>
      <c r="D48" s="24">
        <v>397</v>
      </c>
      <c r="E48" s="24">
        <v>675</v>
      </c>
      <c r="F48" s="25">
        <f t="shared" ref="F48:F53" si="53">SUM(B48:E48)</f>
        <v>1691</v>
      </c>
      <c r="G48" s="26">
        <v>5123</v>
      </c>
      <c r="H48" s="24">
        <v>5683</v>
      </c>
      <c r="I48" s="27">
        <f t="shared" ref="I48:I53" si="54">SUM(G48:H48)</f>
        <v>10806</v>
      </c>
      <c r="J48" s="53">
        <v>0</v>
      </c>
      <c r="K48" s="26">
        <v>5</v>
      </c>
      <c r="L48" s="24">
        <v>117</v>
      </c>
      <c r="M48" s="27">
        <f t="shared" ref="M48:M53" si="55">SUM(K48:L48)</f>
        <v>122</v>
      </c>
      <c r="N48" s="29">
        <v>6</v>
      </c>
      <c r="O48" s="30">
        <v>1</v>
      </c>
      <c r="P48" s="30">
        <v>0</v>
      </c>
      <c r="Q48" s="30">
        <v>1</v>
      </c>
      <c r="R48" s="31">
        <v>13</v>
      </c>
      <c r="S48" s="24">
        <v>126</v>
      </c>
      <c r="T48" s="25">
        <f t="shared" ref="T48:T53" si="56">SUM(R48:S48)</f>
        <v>139</v>
      </c>
      <c r="U48" s="31">
        <v>5666</v>
      </c>
      <c r="V48" s="24">
        <v>1063</v>
      </c>
      <c r="W48" s="30">
        <v>0</v>
      </c>
      <c r="X48" s="27">
        <v>730</v>
      </c>
      <c r="Y48" s="31">
        <v>183</v>
      </c>
      <c r="Z48" s="24">
        <v>39</v>
      </c>
      <c r="AA48" s="24">
        <v>0</v>
      </c>
      <c r="AB48" s="33">
        <v>0</v>
      </c>
      <c r="AC48" s="34">
        <f t="shared" ref="AC48:AC53" si="57">SUM(Y48:AB48)</f>
        <v>222</v>
      </c>
      <c r="AD48" s="35">
        <v>588</v>
      </c>
      <c r="AE48" s="36">
        <v>414</v>
      </c>
      <c r="AF48" s="37">
        <v>5</v>
      </c>
      <c r="AG48" s="36">
        <v>1643</v>
      </c>
      <c r="AH48" s="30">
        <v>1611</v>
      </c>
      <c r="AI48" s="30">
        <v>24</v>
      </c>
      <c r="AJ48" s="30">
        <v>12</v>
      </c>
      <c r="AK48" s="30">
        <v>0</v>
      </c>
      <c r="AL48" s="30">
        <v>0</v>
      </c>
      <c r="AM48" s="37">
        <v>8</v>
      </c>
      <c r="AN48" s="36">
        <v>1565</v>
      </c>
      <c r="AO48" s="30">
        <v>706</v>
      </c>
      <c r="AP48" s="30">
        <v>0</v>
      </c>
      <c r="AQ48" s="30">
        <v>0</v>
      </c>
      <c r="AR48" s="30">
        <v>80</v>
      </c>
      <c r="AS48" s="30">
        <v>2</v>
      </c>
      <c r="AT48" s="40">
        <v>0</v>
      </c>
      <c r="AU48" s="41">
        <v>12731</v>
      </c>
      <c r="AV48" s="42">
        <v>23055</v>
      </c>
      <c r="AW48" s="43">
        <f t="shared" ref="AW48:AW53" si="58">SUM(C48,E48,H48,J48,L48,N48)</f>
        <v>6488</v>
      </c>
      <c r="AX48" s="29">
        <v>1485</v>
      </c>
      <c r="AY48" s="59">
        <v>7009</v>
      </c>
      <c r="AZ48" s="60">
        <v>59</v>
      </c>
      <c r="BA48" s="61">
        <f t="shared" ref="BA48:BA53" si="59">B48+AX48</f>
        <v>2097</v>
      </c>
      <c r="BB48" s="30">
        <f t="shared" ref="BB48:BB53" si="60">C48</f>
        <v>7</v>
      </c>
      <c r="BC48" s="62">
        <f>SUM(BA48:BB48)</f>
        <v>2104</v>
      </c>
      <c r="BD48" s="49">
        <f t="shared" ref="BD48:BD53" si="61">G48+AY48</f>
        <v>12132</v>
      </c>
      <c r="BE48" s="50">
        <f t="shared" ref="BE48:BE53" si="62">H48</f>
        <v>5683</v>
      </c>
      <c r="BF48" s="51">
        <f t="shared" ref="BF48:BF53" si="63">SUM(BD48:BE48)</f>
        <v>17815</v>
      </c>
      <c r="BG48" s="41">
        <f t="shared" ref="BG48:BG53" si="64">AU48+AX48+AY48</f>
        <v>21225</v>
      </c>
      <c r="BH48" s="93">
        <f t="shared" ref="BH48:BH53" si="65">AV48+AX48+AY48</f>
        <v>31549</v>
      </c>
      <c r="BI48" s="94">
        <f t="shared" si="13"/>
        <v>0.68099915801291044</v>
      </c>
    </row>
    <row r="49" spans="1:61" ht="19.5" customHeight="1" x14ac:dyDescent="0.2">
      <c r="A49" s="22" t="s">
        <v>97</v>
      </c>
      <c r="B49" s="23">
        <v>422</v>
      </c>
      <c r="C49" s="24">
        <v>6</v>
      </c>
      <c r="D49" s="24">
        <v>378</v>
      </c>
      <c r="E49" s="24">
        <v>197</v>
      </c>
      <c r="F49" s="25">
        <f t="shared" si="53"/>
        <v>1003</v>
      </c>
      <c r="G49" s="26">
        <v>4854</v>
      </c>
      <c r="H49" s="24">
        <v>3668</v>
      </c>
      <c r="I49" s="27">
        <f t="shared" si="54"/>
        <v>8522</v>
      </c>
      <c r="J49" s="53">
        <v>0</v>
      </c>
      <c r="K49" s="26">
        <v>1</v>
      </c>
      <c r="L49" s="24">
        <v>60</v>
      </c>
      <c r="M49" s="27">
        <f t="shared" si="55"/>
        <v>61</v>
      </c>
      <c r="N49" s="29">
        <v>3</v>
      </c>
      <c r="O49" s="30">
        <v>0</v>
      </c>
      <c r="P49" s="30">
        <v>0</v>
      </c>
      <c r="Q49" s="30">
        <v>0</v>
      </c>
      <c r="R49" s="31">
        <v>22</v>
      </c>
      <c r="S49" s="24">
        <v>90</v>
      </c>
      <c r="T49" s="25">
        <f t="shared" si="56"/>
        <v>112</v>
      </c>
      <c r="U49" s="31">
        <v>3437</v>
      </c>
      <c r="V49" s="24">
        <v>913</v>
      </c>
      <c r="W49" s="30">
        <v>219</v>
      </c>
      <c r="X49" s="27">
        <v>540</v>
      </c>
      <c r="Y49" s="31">
        <v>108</v>
      </c>
      <c r="Z49" s="24">
        <v>25</v>
      </c>
      <c r="AA49" s="24">
        <v>0</v>
      </c>
      <c r="AB49" s="33">
        <v>0</v>
      </c>
      <c r="AC49" s="34">
        <f t="shared" si="57"/>
        <v>133</v>
      </c>
      <c r="AD49" s="35">
        <v>284</v>
      </c>
      <c r="AE49" s="36">
        <v>77</v>
      </c>
      <c r="AF49" s="37">
        <v>0</v>
      </c>
      <c r="AG49" s="36">
        <v>894</v>
      </c>
      <c r="AH49" s="30">
        <v>881</v>
      </c>
      <c r="AI49" s="30">
        <v>13</v>
      </c>
      <c r="AJ49" s="30">
        <v>3</v>
      </c>
      <c r="AK49" s="30">
        <v>0</v>
      </c>
      <c r="AL49" s="30">
        <v>0</v>
      </c>
      <c r="AM49" s="37">
        <v>0</v>
      </c>
      <c r="AN49" s="36">
        <v>896</v>
      </c>
      <c r="AO49" s="30">
        <v>384</v>
      </c>
      <c r="AP49" s="30">
        <v>0</v>
      </c>
      <c r="AQ49" s="30">
        <v>0</v>
      </c>
      <c r="AR49" s="30">
        <v>15</v>
      </c>
      <c r="AS49" s="30">
        <v>0</v>
      </c>
      <c r="AT49" s="40">
        <v>0</v>
      </c>
      <c r="AU49" s="53">
        <v>9660</v>
      </c>
      <c r="AV49" s="57">
        <v>15508</v>
      </c>
      <c r="AW49" s="58">
        <f t="shared" si="58"/>
        <v>3934</v>
      </c>
      <c r="AX49" s="29">
        <v>1064</v>
      </c>
      <c r="AY49" s="59">
        <v>5254</v>
      </c>
      <c r="AZ49" s="60">
        <v>18</v>
      </c>
      <c r="BA49" s="61">
        <f t="shared" si="59"/>
        <v>1486</v>
      </c>
      <c r="BB49" s="30">
        <f t="shared" si="60"/>
        <v>6</v>
      </c>
      <c r="BC49" s="62">
        <f t="shared" ref="BC49:BC52" si="66">SUM(BA49:BB49)</f>
        <v>1492</v>
      </c>
      <c r="BD49" s="49">
        <f t="shared" si="61"/>
        <v>10108</v>
      </c>
      <c r="BE49" s="50">
        <f t="shared" si="62"/>
        <v>3668</v>
      </c>
      <c r="BF49" s="51">
        <f t="shared" si="63"/>
        <v>13776</v>
      </c>
      <c r="BG49" s="41">
        <f t="shared" si="64"/>
        <v>15978</v>
      </c>
      <c r="BH49" s="63">
        <f t="shared" si="65"/>
        <v>21826</v>
      </c>
      <c r="BI49" s="52">
        <f t="shared" si="13"/>
        <v>0.73373983739837401</v>
      </c>
    </row>
    <row r="50" spans="1:61" ht="19.5" customHeight="1" x14ac:dyDescent="0.2">
      <c r="A50" s="22" t="s">
        <v>98</v>
      </c>
      <c r="B50" s="23">
        <v>305</v>
      </c>
      <c r="C50" s="24">
        <v>1</v>
      </c>
      <c r="D50" s="24">
        <v>476</v>
      </c>
      <c r="E50" s="24">
        <v>425</v>
      </c>
      <c r="F50" s="25">
        <f t="shared" si="53"/>
        <v>1207</v>
      </c>
      <c r="G50" s="26">
        <v>1229</v>
      </c>
      <c r="H50" s="24">
        <v>3142</v>
      </c>
      <c r="I50" s="27">
        <f t="shared" si="54"/>
        <v>4371</v>
      </c>
      <c r="J50" s="53">
        <v>0</v>
      </c>
      <c r="K50" s="26">
        <v>1</v>
      </c>
      <c r="L50" s="24">
        <v>89</v>
      </c>
      <c r="M50" s="27">
        <f t="shared" si="55"/>
        <v>90</v>
      </c>
      <c r="N50" s="29">
        <v>13</v>
      </c>
      <c r="O50" s="30">
        <v>0</v>
      </c>
      <c r="P50" s="30">
        <v>0</v>
      </c>
      <c r="Q50" s="30">
        <v>7</v>
      </c>
      <c r="R50" s="31">
        <v>29</v>
      </c>
      <c r="S50" s="24">
        <v>62</v>
      </c>
      <c r="T50" s="25">
        <f t="shared" si="56"/>
        <v>91</v>
      </c>
      <c r="U50" s="31">
        <v>4582</v>
      </c>
      <c r="V50" s="24">
        <v>1218</v>
      </c>
      <c r="W50" s="30">
        <v>0</v>
      </c>
      <c r="X50" s="27">
        <v>616</v>
      </c>
      <c r="Y50" s="31">
        <v>184</v>
      </c>
      <c r="Z50" s="24">
        <v>43</v>
      </c>
      <c r="AA50" s="24">
        <v>0</v>
      </c>
      <c r="AB50" s="33">
        <v>0</v>
      </c>
      <c r="AC50" s="34">
        <f t="shared" si="57"/>
        <v>227</v>
      </c>
      <c r="AD50" s="35">
        <v>751</v>
      </c>
      <c r="AE50" s="36">
        <v>32</v>
      </c>
      <c r="AF50" s="37">
        <v>2</v>
      </c>
      <c r="AG50" s="36">
        <v>1508</v>
      </c>
      <c r="AH50" s="30">
        <v>1498</v>
      </c>
      <c r="AI50" s="30">
        <v>5</v>
      </c>
      <c r="AJ50" s="30">
        <v>3</v>
      </c>
      <c r="AK50" s="30">
        <v>0</v>
      </c>
      <c r="AL50" s="30">
        <v>0</v>
      </c>
      <c r="AM50" s="37">
        <v>3</v>
      </c>
      <c r="AN50" s="36">
        <v>1038</v>
      </c>
      <c r="AO50" s="30">
        <v>436</v>
      </c>
      <c r="AP50" s="30">
        <v>0</v>
      </c>
      <c r="AQ50" s="30">
        <v>0</v>
      </c>
      <c r="AR50" s="30">
        <v>1078</v>
      </c>
      <c r="AS50" s="30">
        <v>38</v>
      </c>
      <c r="AT50" s="40">
        <v>0</v>
      </c>
      <c r="AU50" s="53">
        <v>5744</v>
      </c>
      <c r="AV50" s="57">
        <v>15091</v>
      </c>
      <c r="AW50" s="58">
        <f t="shared" si="58"/>
        <v>3670</v>
      </c>
      <c r="AX50" s="29">
        <v>1187</v>
      </c>
      <c r="AY50" s="59">
        <v>8928</v>
      </c>
      <c r="AZ50" s="60">
        <v>195</v>
      </c>
      <c r="BA50" s="61">
        <f t="shared" si="59"/>
        <v>1492</v>
      </c>
      <c r="BB50" s="30">
        <f t="shared" si="60"/>
        <v>1</v>
      </c>
      <c r="BC50" s="62">
        <f t="shared" si="66"/>
        <v>1493</v>
      </c>
      <c r="BD50" s="49">
        <f t="shared" si="61"/>
        <v>10157</v>
      </c>
      <c r="BE50" s="50">
        <f t="shared" si="62"/>
        <v>3142</v>
      </c>
      <c r="BF50" s="51">
        <f t="shared" si="63"/>
        <v>13299</v>
      </c>
      <c r="BG50" s="41">
        <f t="shared" si="64"/>
        <v>15859</v>
      </c>
      <c r="BH50" s="63">
        <f t="shared" si="65"/>
        <v>25206</v>
      </c>
      <c r="BI50" s="52">
        <f t="shared" si="13"/>
        <v>0.76374163470937662</v>
      </c>
    </row>
    <row r="51" spans="1:61" ht="19.5" customHeight="1" x14ac:dyDescent="0.2">
      <c r="A51" s="22" t="s">
        <v>99</v>
      </c>
      <c r="B51" s="23">
        <v>352</v>
      </c>
      <c r="C51" s="24">
        <v>10</v>
      </c>
      <c r="D51" s="24">
        <v>479</v>
      </c>
      <c r="E51" s="24">
        <v>447</v>
      </c>
      <c r="F51" s="25">
        <f t="shared" si="53"/>
        <v>1288</v>
      </c>
      <c r="G51" s="26">
        <v>1906</v>
      </c>
      <c r="H51" s="24">
        <v>3595</v>
      </c>
      <c r="I51" s="27">
        <f t="shared" si="54"/>
        <v>5501</v>
      </c>
      <c r="J51" s="53">
        <v>0</v>
      </c>
      <c r="K51" s="26">
        <v>3</v>
      </c>
      <c r="L51" s="24">
        <v>105</v>
      </c>
      <c r="M51" s="27">
        <f t="shared" si="55"/>
        <v>108</v>
      </c>
      <c r="N51" s="29">
        <v>10</v>
      </c>
      <c r="O51" s="30">
        <v>0</v>
      </c>
      <c r="P51" s="30">
        <v>0</v>
      </c>
      <c r="Q51" s="30">
        <v>1</v>
      </c>
      <c r="R51" s="31">
        <v>34</v>
      </c>
      <c r="S51" s="24">
        <v>90</v>
      </c>
      <c r="T51" s="25">
        <f t="shared" si="56"/>
        <v>124</v>
      </c>
      <c r="U51" s="31">
        <v>4447</v>
      </c>
      <c r="V51" s="24">
        <v>1722</v>
      </c>
      <c r="W51" s="30">
        <v>754</v>
      </c>
      <c r="X51" s="27">
        <v>568</v>
      </c>
      <c r="Y51" s="31">
        <v>150</v>
      </c>
      <c r="Z51" s="24">
        <v>36</v>
      </c>
      <c r="AA51" s="24">
        <v>0</v>
      </c>
      <c r="AB51" s="33">
        <v>0</v>
      </c>
      <c r="AC51" s="34">
        <f t="shared" si="57"/>
        <v>186</v>
      </c>
      <c r="AD51" s="35">
        <v>166</v>
      </c>
      <c r="AE51" s="36">
        <v>146</v>
      </c>
      <c r="AF51" s="37">
        <v>76</v>
      </c>
      <c r="AG51" s="36">
        <v>1286</v>
      </c>
      <c r="AH51" s="30">
        <v>1208</v>
      </c>
      <c r="AI51" s="30">
        <v>5</v>
      </c>
      <c r="AJ51" s="30">
        <v>2</v>
      </c>
      <c r="AK51" s="30">
        <v>70</v>
      </c>
      <c r="AL51" s="30">
        <v>0</v>
      </c>
      <c r="AM51" s="37">
        <v>0</v>
      </c>
      <c r="AN51" s="36">
        <v>1238</v>
      </c>
      <c r="AO51" s="30">
        <v>484</v>
      </c>
      <c r="AP51" s="30">
        <v>40</v>
      </c>
      <c r="AQ51" s="30">
        <v>0</v>
      </c>
      <c r="AR51" s="30">
        <v>1</v>
      </c>
      <c r="AS51" s="30">
        <v>0</v>
      </c>
      <c r="AT51" s="40">
        <v>0</v>
      </c>
      <c r="AU51" s="53">
        <v>6968</v>
      </c>
      <c r="AV51" s="57">
        <v>14678</v>
      </c>
      <c r="AW51" s="58">
        <f t="shared" si="58"/>
        <v>4167</v>
      </c>
      <c r="AX51" s="29">
        <v>1118</v>
      </c>
      <c r="AY51" s="59">
        <v>7626</v>
      </c>
      <c r="AZ51" s="60">
        <v>209</v>
      </c>
      <c r="BA51" s="61">
        <f t="shared" si="59"/>
        <v>1470</v>
      </c>
      <c r="BB51" s="30">
        <f t="shared" si="60"/>
        <v>10</v>
      </c>
      <c r="BC51" s="62">
        <f t="shared" si="66"/>
        <v>1480</v>
      </c>
      <c r="BD51" s="49">
        <f t="shared" si="61"/>
        <v>9532</v>
      </c>
      <c r="BE51" s="50">
        <f t="shared" si="62"/>
        <v>3595</v>
      </c>
      <c r="BF51" s="51">
        <f t="shared" si="63"/>
        <v>13127</v>
      </c>
      <c r="BG51" s="41">
        <f t="shared" si="64"/>
        <v>15712</v>
      </c>
      <c r="BH51" s="63">
        <f t="shared" si="65"/>
        <v>23422</v>
      </c>
      <c r="BI51" s="52">
        <f t="shared" si="13"/>
        <v>0.7261369696046317</v>
      </c>
    </row>
    <row r="52" spans="1:61" ht="19.5" customHeight="1" x14ac:dyDescent="0.2">
      <c r="A52" s="22" t="s">
        <v>100</v>
      </c>
      <c r="B52" s="23">
        <v>1119</v>
      </c>
      <c r="C52" s="24">
        <v>15</v>
      </c>
      <c r="D52" s="24">
        <v>298</v>
      </c>
      <c r="E52" s="24">
        <v>409</v>
      </c>
      <c r="F52" s="25">
        <f t="shared" si="53"/>
        <v>1841</v>
      </c>
      <c r="G52" s="26">
        <v>3907</v>
      </c>
      <c r="H52" s="24">
        <v>5064</v>
      </c>
      <c r="I52" s="27">
        <f t="shared" si="54"/>
        <v>8971</v>
      </c>
      <c r="J52" s="53">
        <v>0</v>
      </c>
      <c r="K52" s="26">
        <v>3</v>
      </c>
      <c r="L52" s="24">
        <v>104</v>
      </c>
      <c r="M52" s="27">
        <f t="shared" si="55"/>
        <v>107</v>
      </c>
      <c r="N52" s="29">
        <v>7</v>
      </c>
      <c r="O52" s="30">
        <v>0</v>
      </c>
      <c r="P52" s="30">
        <v>0</v>
      </c>
      <c r="Q52" s="30">
        <v>2</v>
      </c>
      <c r="R52" s="31">
        <v>29</v>
      </c>
      <c r="S52" s="24">
        <v>136</v>
      </c>
      <c r="T52" s="25">
        <f t="shared" si="56"/>
        <v>165</v>
      </c>
      <c r="U52" s="31">
        <v>4683</v>
      </c>
      <c r="V52" s="24">
        <v>896</v>
      </c>
      <c r="W52" s="30">
        <v>0</v>
      </c>
      <c r="X52" s="27">
        <v>689</v>
      </c>
      <c r="Y52" s="31">
        <v>159</v>
      </c>
      <c r="Z52" s="24">
        <v>34</v>
      </c>
      <c r="AA52" s="24">
        <v>0</v>
      </c>
      <c r="AB52" s="33">
        <v>0</v>
      </c>
      <c r="AC52" s="34">
        <f t="shared" si="57"/>
        <v>193</v>
      </c>
      <c r="AD52" s="35">
        <v>135</v>
      </c>
      <c r="AE52" s="36">
        <v>15</v>
      </c>
      <c r="AF52" s="37">
        <v>15</v>
      </c>
      <c r="AG52" s="36">
        <v>1131</v>
      </c>
      <c r="AH52" s="30">
        <v>1115</v>
      </c>
      <c r="AI52" s="30">
        <v>6</v>
      </c>
      <c r="AJ52" s="30">
        <v>1</v>
      </c>
      <c r="AK52" s="30">
        <v>0</v>
      </c>
      <c r="AL52" s="30">
        <v>0</v>
      </c>
      <c r="AM52" s="37">
        <v>6</v>
      </c>
      <c r="AN52" s="36">
        <v>1905</v>
      </c>
      <c r="AO52" s="30">
        <v>823</v>
      </c>
      <c r="AP52" s="30">
        <v>0</v>
      </c>
      <c r="AQ52" s="30">
        <v>0</v>
      </c>
      <c r="AR52" s="30">
        <v>17</v>
      </c>
      <c r="AS52" s="30">
        <v>0</v>
      </c>
      <c r="AT52" s="40">
        <v>0</v>
      </c>
      <c r="AU52" s="53">
        <v>11002</v>
      </c>
      <c r="AV52" s="57">
        <v>19261</v>
      </c>
      <c r="AW52" s="58">
        <f t="shared" si="58"/>
        <v>5599</v>
      </c>
      <c r="AX52" s="29">
        <v>573</v>
      </c>
      <c r="AY52" s="59">
        <v>6403</v>
      </c>
      <c r="AZ52" s="60">
        <v>45</v>
      </c>
      <c r="BA52" s="61">
        <f t="shared" si="59"/>
        <v>1692</v>
      </c>
      <c r="BB52" s="30">
        <f t="shared" si="60"/>
        <v>15</v>
      </c>
      <c r="BC52" s="62">
        <f t="shared" si="66"/>
        <v>1707</v>
      </c>
      <c r="BD52" s="49">
        <f t="shared" si="61"/>
        <v>10310</v>
      </c>
      <c r="BE52" s="50">
        <f t="shared" si="62"/>
        <v>5064</v>
      </c>
      <c r="BF52" s="51">
        <f t="shared" si="63"/>
        <v>15374</v>
      </c>
      <c r="BG52" s="41">
        <f t="shared" si="64"/>
        <v>17978</v>
      </c>
      <c r="BH52" s="63">
        <f t="shared" si="65"/>
        <v>26237</v>
      </c>
      <c r="BI52" s="52">
        <f t="shared" si="13"/>
        <v>0.67061272277871731</v>
      </c>
    </row>
    <row r="53" spans="1:61" ht="19.5" customHeight="1" thickBot="1" x14ac:dyDescent="0.25">
      <c r="A53" s="22" t="s">
        <v>101</v>
      </c>
      <c r="B53" s="23">
        <v>922</v>
      </c>
      <c r="C53" s="24">
        <v>24</v>
      </c>
      <c r="D53" s="24">
        <v>390</v>
      </c>
      <c r="E53" s="24">
        <v>452</v>
      </c>
      <c r="F53" s="25">
        <f t="shared" si="53"/>
        <v>1788</v>
      </c>
      <c r="G53" s="26">
        <v>2965</v>
      </c>
      <c r="H53" s="24">
        <v>4700</v>
      </c>
      <c r="I53" s="27">
        <f t="shared" si="54"/>
        <v>7665</v>
      </c>
      <c r="J53" s="53">
        <v>0</v>
      </c>
      <c r="K53" s="26">
        <v>0</v>
      </c>
      <c r="L53" s="24">
        <v>67</v>
      </c>
      <c r="M53" s="27">
        <f t="shared" si="55"/>
        <v>67</v>
      </c>
      <c r="N53" s="29">
        <v>17</v>
      </c>
      <c r="O53" s="30">
        <v>1</v>
      </c>
      <c r="P53" s="30">
        <v>0</v>
      </c>
      <c r="Q53" s="30">
        <v>2</v>
      </c>
      <c r="R53" s="31">
        <v>10</v>
      </c>
      <c r="S53" s="24">
        <v>102</v>
      </c>
      <c r="T53" s="25">
        <f t="shared" si="56"/>
        <v>112</v>
      </c>
      <c r="U53" s="31">
        <v>4757</v>
      </c>
      <c r="V53" s="24">
        <v>1070</v>
      </c>
      <c r="W53" s="30">
        <v>204</v>
      </c>
      <c r="X53" s="27">
        <v>672</v>
      </c>
      <c r="Y53" s="31">
        <v>180</v>
      </c>
      <c r="Z53" s="24">
        <v>41</v>
      </c>
      <c r="AA53" s="24">
        <v>0</v>
      </c>
      <c r="AB53" s="33">
        <v>0</v>
      </c>
      <c r="AC53" s="34">
        <f t="shared" si="57"/>
        <v>221</v>
      </c>
      <c r="AD53" s="35">
        <v>309</v>
      </c>
      <c r="AE53" s="36">
        <v>40</v>
      </c>
      <c r="AF53" s="37">
        <v>0</v>
      </c>
      <c r="AG53" s="36">
        <v>896</v>
      </c>
      <c r="AH53" s="30">
        <v>854</v>
      </c>
      <c r="AI53" s="30">
        <v>42</v>
      </c>
      <c r="AJ53" s="30">
        <v>21</v>
      </c>
      <c r="AK53" s="30">
        <v>0</v>
      </c>
      <c r="AL53" s="30">
        <v>0</v>
      </c>
      <c r="AM53" s="37">
        <v>0</v>
      </c>
      <c r="AN53" s="36">
        <v>1475</v>
      </c>
      <c r="AO53" s="30">
        <v>428</v>
      </c>
      <c r="AP53" s="30">
        <v>0</v>
      </c>
      <c r="AQ53" s="30">
        <v>0</v>
      </c>
      <c r="AR53" s="30">
        <v>18</v>
      </c>
      <c r="AS53" s="30">
        <v>3</v>
      </c>
      <c r="AT53" s="40">
        <v>0</v>
      </c>
      <c r="AU53" s="53">
        <v>9641</v>
      </c>
      <c r="AV53" s="57">
        <v>17472</v>
      </c>
      <c r="AW53" s="58">
        <f t="shared" si="58"/>
        <v>5260</v>
      </c>
      <c r="AX53" s="29">
        <v>616</v>
      </c>
      <c r="AY53" s="59">
        <v>9038</v>
      </c>
      <c r="AZ53" s="60">
        <v>151</v>
      </c>
      <c r="BA53" s="61">
        <f t="shared" si="59"/>
        <v>1538</v>
      </c>
      <c r="BB53" s="30">
        <f t="shared" si="60"/>
        <v>24</v>
      </c>
      <c r="BC53" s="62">
        <f>SUM(BA53:BB53)</f>
        <v>1562</v>
      </c>
      <c r="BD53" s="64">
        <f t="shared" si="61"/>
        <v>12003</v>
      </c>
      <c r="BE53" s="65">
        <f t="shared" si="62"/>
        <v>4700</v>
      </c>
      <c r="BF53" s="66">
        <f t="shared" si="63"/>
        <v>16703</v>
      </c>
      <c r="BG53" s="67">
        <f t="shared" si="64"/>
        <v>19295</v>
      </c>
      <c r="BH53" s="68">
        <f t="shared" si="65"/>
        <v>27126</v>
      </c>
      <c r="BI53" s="69">
        <f t="shared" si="13"/>
        <v>0.71861342273843021</v>
      </c>
    </row>
    <row r="54" spans="1:61" ht="19.5" customHeight="1" thickTop="1" thickBot="1" x14ac:dyDescent="0.25">
      <c r="A54" s="70" t="s">
        <v>63</v>
      </c>
      <c r="B54" s="71">
        <f>SUM(B48:B53)</f>
        <v>3732</v>
      </c>
      <c r="C54" s="72">
        <f t="shared" ref="C54:AT54" si="67">SUM(C48:C53)</f>
        <v>63</v>
      </c>
      <c r="D54" s="72">
        <f t="shared" si="67"/>
        <v>2418</v>
      </c>
      <c r="E54" s="72">
        <f t="shared" si="67"/>
        <v>2605</v>
      </c>
      <c r="F54" s="73">
        <f t="shared" si="67"/>
        <v>8818</v>
      </c>
      <c r="G54" s="74">
        <f t="shared" si="67"/>
        <v>19984</v>
      </c>
      <c r="H54" s="72">
        <f t="shared" si="67"/>
        <v>25852</v>
      </c>
      <c r="I54" s="75">
        <f t="shared" si="67"/>
        <v>45836</v>
      </c>
      <c r="J54" s="76">
        <f t="shared" si="67"/>
        <v>0</v>
      </c>
      <c r="K54" s="74">
        <f t="shared" si="67"/>
        <v>13</v>
      </c>
      <c r="L54" s="72">
        <f t="shared" si="67"/>
        <v>542</v>
      </c>
      <c r="M54" s="75">
        <f t="shared" si="67"/>
        <v>555</v>
      </c>
      <c r="N54" s="77">
        <f t="shared" si="67"/>
        <v>56</v>
      </c>
      <c r="O54" s="78">
        <f t="shared" si="67"/>
        <v>2</v>
      </c>
      <c r="P54" s="78">
        <f t="shared" si="67"/>
        <v>0</v>
      </c>
      <c r="Q54" s="78">
        <f t="shared" si="67"/>
        <v>13</v>
      </c>
      <c r="R54" s="79">
        <f t="shared" si="67"/>
        <v>137</v>
      </c>
      <c r="S54" s="72">
        <f t="shared" si="67"/>
        <v>606</v>
      </c>
      <c r="T54" s="73">
        <f t="shared" si="67"/>
        <v>743</v>
      </c>
      <c r="U54" s="79">
        <f t="shared" si="67"/>
        <v>27572</v>
      </c>
      <c r="V54" s="72">
        <f t="shared" si="67"/>
        <v>6882</v>
      </c>
      <c r="W54" s="78">
        <f t="shared" si="67"/>
        <v>1177</v>
      </c>
      <c r="X54" s="75">
        <f t="shared" si="67"/>
        <v>3815</v>
      </c>
      <c r="Y54" s="79">
        <f t="shared" si="67"/>
        <v>964</v>
      </c>
      <c r="Z54" s="72">
        <f t="shared" si="67"/>
        <v>218</v>
      </c>
      <c r="AA54" s="72">
        <f t="shared" si="67"/>
        <v>0</v>
      </c>
      <c r="AB54" s="80">
        <f t="shared" si="67"/>
        <v>0</v>
      </c>
      <c r="AC54" s="81">
        <f t="shared" si="67"/>
        <v>1182</v>
      </c>
      <c r="AD54" s="82">
        <f t="shared" si="67"/>
        <v>2233</v>
      </c>
      <c r="AE54" s="83">
        <f t="shared" si="67"/>
        <v>724</v>
      </c>
      <c r="AF54" s="84">
        <f t="shared" si="67"/>
        <v>98</v>
      </c>
      <c r="AG54" s="83">
        <f t="shared" si="67"/>
        <v>7358</v>
      </c>
      <c r="AH54" s="78">
        <f t="shared" si="67"/>
        <v>7167</v>
      </c>
      <c r="AI54" s="78">
        <f t="shared" si="67"/>
        <v>95</v>
      </c>
      <c r="AJ54" s="78">
        <f t="shared" si="67"/>
        <v>42</v>
      </c>
      <c r="AK54" s="78">
        <f t="shared" si="67"/>
        <v>70</v>
      </c>
      <c r="AL54" s="78">
        <f t="shared" si="67"/>
        <v>0</v>
      </c>
      <c r="AM54" s="84">
        <f t="shared" si="67"/>
        <v>17</v>
      </c>
      <c r="AN54" s="83">
        <f t="shared" si="67"/>
        <v>8117</v>
      </c>
      <c r="AO54" s="78">
        <f t="shared" si="67"/>
        <v>3261</v>
      </c>
      <c r="AP54" s="78">
        <f t="shared" si="67"/>
        <v>40</v>
      </c>
      <c r="AQ54" s="78">
        <f t="shared" si="67"/>
        <v>0</v>
      </c>
      <c r="AR54" s="78">
        <f t="shared" si="67"/>
        <v>1209</v>
      </c>
      <c r="AS54" s="78">
        <f t="shared" si="67"/>
        <v>43</v>
      </c>
      <c r="AT54" s="85">
        <f t="shared" si="67"/>
        <v>0</v>
      </c>
      <c r="AU54" s="76">
        <v>55746</v>
      </c>
      <c r="AV54" s="82">
        <v>105065</v>
      </c>
      <c r="AW54" s="76">
        <f t="shared" ref="AW54" si="68">SUM(AW48:AW53)</f>
        <v>29118</v>
      </c>
      <c r="AX54" s="77">
        <f>SUM(AX48:AX53)</f>
        <v>6043</v>
      </c>
      <c r="AY54" s="79">
        <f t="shared" ref="AY54:BH54" si="69">SUM(AY48:AY53)</f>
        <v>44258</v>
      </c>
      <c r="AZ54" s="86">
        <f t="shared" si="69"/>
        <v>677</v>
      </c>
      <c r="BA54" s="87">
        <f>SUM(BA48:BA53)</f>
        <v>9775</v>
      </c>
      <c r="BB54" s="78">
        <f>SUM(BB48:BB53)</f>
        <v>63</v>
      </c>
      <c r="BC54" s="88">
        <f>SUM(BC48:BC53)</f>
        <v>9838</v>
      </c>
      <c r="BD54" s="89">
        <f t="shared" si="69"/>
        <v>64242</v>
      </c>
      <c r="BE54" s="90">
        <f t="shared" si="69"/>
        <v>25852</v>
      </c>
      <c r="BF54" s="91">
        <f t="shared" si="69"/>
        <v>90094</v>
      </c>
      <c r="BG54" s="76">
        <f t="shared" si="69"/>
        <v>106047</v>
      </c>
      <c r="BH54" s="82">
        <f t="shared" si="69"/>
        <v>155366</v>
      </c>
      <c r="BI54" s="92">
        <f t="shared" si="13"/>
        <v>0.71305525340200238</v>
      </c>
    </row>
    <row r="55" spans="1:61" ht="19.5" customHeight="1" thickTop="1" x14ac:dyDescent="0.2">
      <c r="A55" s="22" t="s">
        <v>102</v>
      </c>
      <c r="B55" s="23">
        <v>433</v>
      </c>
      <c r="C55" s="24">
        <v>6</v>
      </c>
      <c r="D55" s="24">
        <v>397</v>
      </c>
      <c r="E55" s="24">
        <v>219</v>
      </c>
      <c r="F55" s="25">
        <f t="shared" ref="F55:F64" si="70">SUM(B55:E55)</f>
        <v>1055</v>
      </c>
      <c r="G55" s="26">
        <v>2388</v>
      </c>
      <c r="H55" s="24">
        <v>2162</v>
      </c>
      <c r="I55" s="27">
        <f t="shared" ref="I55:I64" si="71">SUM(G55:H55)</f>
        <v>4550</v>
      </c>
      <c r="J55" s="53">
        <v>0</v>
      </c>
      <c r="K55" s="26">
        <v>0</v>
      </c>
      <c r="L55" s="24">
        <v>31</v>
      </c>
      <c r="M55" s="27">
        <f t="shared" ref="M55:M64" si="72">SUM(K55:L55)</f>
        <v>31</v>
      </c>
      <c r="N55" s="29">
        <v>5</v>
      </c>
      <c r="O55" s="30">
        <v>0</v>
      </c>
      <c r="P55" s="30">
        <v>0</v>
      </c>
      <c r="Q55" s="30">
        <v>1</v>
      </c>
      <c r="R55" s="31">
        <v>20</v>
      </c>
      <c r="S55" s="24">
        <v>53</v>
      </c>
      <c r="T55" s="25">
        <f t="shared" ref="T55:T64" si="73">SUM(R55:S55)</f>
        <v>73</v>
      </c>
      <c r="U55" s="31">
        <v>3140</v>
      </c>
      <c r="V55" s="24">
        <v>547</v>
      </c>
      <c r="W55" s="30">
        <v>0</v>
      </c>
      <c r="X55" s="27">
        <v>598</v>
      </c>
      <c r="Y55" s="31">
        <v>209</v>
      </c>
      <c r="Z55" s="24">
        <v>28</v>
      </c>
      <c r="AA55" s="24">
        <v>0</v>
      </c>
      <c r="AB55" s="33">
        <v>0</v>
      </c>
      <c r="AC55" s="34">
        <f t="shared" ref="AC55:AC64" si="74">SUM(Y55:AB55)</f>
        <v>237</v>
      </c>
      <c r="AD55" s="35">
        <v>10</v>
      </c>
      <c r="AE55" s="36">
        <v>4</v>
      </c>
      <c r="AF55" s="37">
        <v>1</v>
      </c>
      <c r="AG55" s="36">
        <v>981</v>
      </c>
      <c r="AH55" s="30">
        <v>979</v>
      </c>
      <c r="AI55" s="30">
        <v>2</v>
      </c>
      <c r="AJ55" s="30">
        <v>0</v>
      </c>
      <c r="AK55" s="30">
        <v>0</v>
      </c>
      <c r="AL55" s="30">
        <v>0</v>
      </c>
      <c r="AM55" s="37">
        <v>0</v>
      </c>
      <c r="AN55" s="36">
        <v>670</v>
      </c>
      <c r="AO55" s="30">
        <v>310</v>
      </c>
      <c r="AP55" s="30">
        <v>0</v>
      </c>
      <c r="AQ55" s="30">
        <v>0</v>
      </c>
      <c r="AR55" s="30">
        <v>14</v>
      </c>
      <c r="AS55" s="30">
        <v>0</v>
      </c>
      <c r="AT55" s="40">
        <v>0</v>
      </c>
      <c r="AU55" s="41">
        <v>5675</v>
      </c>
      <c r="AV55" s="42">
        <v>10805</v>
      </c>
      <c r="AW55" s="43">
        <f t="shared" ref="AW55:AW64" si="75">SUM(C55,E55,H55,J55,L55,N55)</f>
        <v>2423</v>
      </c>
      <c r="AX55" s="29">
        <v>698</v>
      </c>
      <c r="AY55" s="59">
        <v>5599</v>
      </c>
      <c r="AZ55" s="60">
        <v>255</v>
      </c>
      <c r="BA55" s="61">
        <f t="shared" ref="BA55:BA64" si="76">B55+AX55</f>
        <v>1131</v>
      </c>
      <c r="BB55" s="30">
        <f t="shared" ref="BB55:BB64" si="77">C55</f>
        <v>6</v>
      </c>
      <c r="BC55" s="62">
        <f>SUM(BA55:BB55)</f>
        <v>1137</v>
      </c>
      <c r="BD55" s="49">
        <f t="shared" ref="BD55:BD64" si="78">G55+AY55</f>
        <v>7987</v>
      </c>
      <c r="BE55" s="50">
        <f t="shared" ref="BE55:BE64" si="79">H55</f>
        <v>2162</v>
      </c>
      <c r="BF55" s="51">
        <f t="shared" ref="BF55:BF64" si="80">SUM(BD55:BE55)</f>
        <v>10149</v>
      </c>
      <c r="BG55" s="41">
        <f t="shared" ref="BG55:BG64" si="81">AU55+AX55+AY55</f>
        <v>11972</v>
      </c>
      <c r="BH55" s="93">
        <f t="shared" ref="BH55:BH64" si="82">AV55+AX55+AY55</f>
        <v>17102</v>
      </c>
      <c r="BI55" s="94">
        <f t="shared" si="13"/>
        <v>0.78697408611685882</v>
      </c>
    </row>
    <row r="56" spans="1:61" ht="19.5" customHeight="1" x14ac:dyDescent="0.2">
      <c r="A56" s="22" t="s">
        <v>103</v>
      </c>
      <c r="B56" s="23">
        <v>2005</v>
      </c>
      <c r="C56" s="24">
        <v>5</v>
      </c>
      <c r="D56" s="24">
        <v>664</v>
      </c>
      <c r="E56" s="24">
        <v>1156</v>
      </c>
      <c r="F56" s="25">
        <f t="shared" si="70"/>
        <v>3830</v>
      </c>
      <c r="G56" s="26">
        <v>3429</v>
      </c>
      <c r="H56" s="24">
        <v>6741</v>
      </c>
      <c r="I56" s="27">
        <f t="shared" si="71"/>
        <v>10170</v>
      </c>
      <c r="J56" s="53">
        <v>0</v>
      </c>
      <c r="K56" s="26">
        <v>23</v>
      </c>
      <c r="L56" s="24">
        <v>396</v>
      </c>
      <c r="M56" s="27">
        <f t="shared" si="72"/>
        <v>419</v>
      </c>
      <c r="N56" s="29">
        <v>22</v>
      </c>
      <c r="O56" s="30">
        <v>1</v>
      </c>
      <c r="P56" s="30">
        <v>0</v>
      </c>
      <c r="Q56" s="30">
        <v>7</v>
      </c>
      <c r="R56" s="31">
        <v>34</v>
      </c>
      <c r="S56" s="24">
        <v>367</v>
      </c>
      <c r="T56" s="25">
        <f t="shared" si="73"/>
        <v>401</v>
      </c>
      <c r="U56" s="31">
        <v>8309</v>
      </c>
      <c r="V56" s="24">
        <v>2189</v>
      </c>
      <c r="W56" s="30">
        <v>0</v>
      </c>
      <c r="X56" s="27">
        <v>1165</v>
      </c>
      <c r="Y56" s="31">
        <v>266</v>
      </c>
      <c r="Z56" s="24">
        <v>43</v>
      </c>
      <c r="AA56" s="24">
        <v>0</v>
      </c>
      <c r="AB56" s="33">
        <v>0</v>
      </c>
      <c r="AC56" s="34">
        <f t="shared" si="74"/>
        <v>309</v>
      </c>
      <c r="AD56" s="35">
        <v>137</v>
      </c>
      <c r="AE56" s="36">
        <v>18</v>
      </c>
      <c r="AF56" s="37">
        <v>1</v>
      </c>
      <c r="AG56" s="36">
        <v>1963</v>
      </c>
      <c r="AH56" s="30">
        <v>1957</v>
      </c>
      <c r="AI56" s="30">
        <v>3</v>
      </c>
      <c r="AJ56" s="30">
        <v>0</v>
      </c>
      <c r="AK56" s="30">
        <v>0</v>
      </c>
      <c r="AL56" s="30">
        <v>0</v>
      </c>
      <c r="AM56" s="37">
        <v>3</v>
      </c>
      <c r="AN56" s="36">
        <v>1104</v>
      </c>
      <c r="AO56" s="30">
        <v>614</v>
      </c>
      <c r="AP56" s="30">
        <v>0</v>
      </c>
      <c r="AQ56" s="30">
        <v>0</v>
      </c>
      <c r="AR56" s="30">
        <v>102</v>
      </c>
      <c r="AS56" s="30">
        <v>6</v>
      </c>
      <c r="AT56" s="40">
        <v>0</v>
      </c>
      <c r="AU56" s="53">
        <v>14570</v>
      </c>
      <c r="AV56" s="57">
        <v>26920</v>
      </c>
      <c r="AW56" s="58">
        <f t="shared" si="75"/>
        <v>8320</v>
      </c>
      <c r="AX56" s="29">
        <v>1015</v>
      </c>
      <c r="AY56" s="59">
        <v>12071</v>
      </c>
      <c r="AZ56" s="60">
        <v>232</v>
      </c>
      <c r="BA56" s="61">
        <f t="shared" si="76"/>
        <v>3020</v>
      </c>
      <c r="BB56" s="30">
        <f t="shared" si="77"/>
        <v>5</v>
      </c>
      <c r="BC56" s="62">
        <f t="shared" ref="BC56:BC64" si="83">SUM(BA56:BB56)</f>
        <v>3025</v>
      </c>
      <c r="BD56" s="49">
        <f t="shared" si="78"/>
        <v>15500</v>
      </c>
      <c r="BE56" s="50">
        <f t="shared" si="79"/>
        <v>6741</v>
      </c>
      <c r="BF56" s="51">
        <f t="shared" si="80"/>
        <v>22241</v>
      </c>
      <c r="BG56" s="41">
        <f t="shared" si="81"/>
        <v>27656</v>
      </c>
      <c r="BH56" s="63">
        <f t="shared" si="82"/>
        <v>40006</v>
      </c>
      <c r="BI56" s="52">
        <f t="shared" si="13"/>
        <v>0.69691111011195539</v>
      </c>
    </row>
    <row r="57" spans="1:61" ht="19.5" customHeight="1" x14ac:dyDescent="0.2">
      <c r="A57" s="22" t="s">
        <v>104</v>
      </c>
      <c r="B57" s="23">
        <v>410</v>
      </c>
      <c r="C57" s="24">
        <v>10</v>
      </c>
      <c r="D57" s="24">
        <v>284</v>
      </c>
      <c r="E57" s="24">
        <v>523</v>
      </c>
      <c r="F57" s="25">
        <f t="shared" si="70"/>
        <v>1227</v>
      </c>
      <c r="G57" s="26">
        <v>1627</v>
      </c>
      <c r="H57" s="24">
        <v>4030</v>
      </c>
      <c r="I57" s="27">
        <f t="shared" si="71"/>
        <v>5657</v>
      </c>
      <c r="J57" s="53">
        <v>0</v>
      </c>
      <c r="K57" s="26">
        <v>6</v>
      </c>
      <c r="L57" s="24">
        <v>92</v>
      </c>
      <c r="M57" s="27">
        <f t="shared" si="72"/>
        <v>98</v>
      </c>
      <c r="N57" s="29">
        <v>9</v>
      </c>
      <c r="O57" s="30">
        <v>0</v>
      </c>
      <c r="P57" s="30">
        <v>0</v>
      </c>
      <c r="Q57" s="30">
        <v>0</v>
      </c>
      <c r="R57" s="31">
        <v>15</v>
      </c>
      <c r="S57" s="24">
        <v>114</v>
      </c>
      <c r="T57" s="25">
        <f t="shared" si="73"/>
        <v>129</v>
      </c>
      <c r="U57" s="31">
        <v>4080</v>
      </c>
      <c r="V57" s="24">
        <v>1283</v>
      </c>
      <c r="W57" s="30">
        <v>0</v>
      </c>
      <c r="X57" s="27">
        <v>547</v>
      </c>
      <c r="Y57" s="31">
        <v>112</v>
      </c>
      <c r="Z57" s="24">
        <v>17</v>
      </c>
      <c r="AA57" s="24">
        <v>0</v>
      </c>
      <c r="AB57" s="33">
        <v>0</v>
      </c>
      <c r="AC57" s="34">
        <f t="shared" si="74"/>
        <v>129</v>
      </c>
      <c r="AD57" s="35">
        <v>95</v>
      </c>
      <c r="AE57" s="36">
        <v>5</v>
      </c>
      <c r="AF57" s="37">
        <v>0</v>
      </c>
      <c r="AG57" s="36">
        <v>1126</v>
      </c>
      <c r="AH57" s="30">
        <v>1118</v>
      </c>
      <c r="AI57" s="30">
        <v>4</v>
      </c>
      <c r="AJ57" s="30">
        <v>2</v>
      </c>
      <c r="AK57" s="30">
        <v>0</v>
      </c>
      <c r="AL57" s="30">
        <v>0</v>
      </c>
      <c r="AM57" s="37">
        <v>4</v>
      </c>
      <c r="AN57" s="36">
        <v>545</v>
      </c>
      <c r="AO57" s="30">
        <v>281</v>
      </c>
      <c r="AP57" s="30">
        <v>0</v>
      </c>
      <c r="AQ57" s="30">
        <v>0</v>
      </c>
      <c r="AR57" s="30">
        <v>3</v>
      </c>
      <c r="AS57" s="30">
        <v>0</v>
      </c>
      <c r="AT57" s="40">
        <v>0</v>
      </c>
      <c r="AU57" s="53">
        <v>7074</v>
      </c>
      <c r="AV57" s="57">
        <v>13186</v>
      </c>
      <c r="AW57" s="58">
        <f t="shared" si="75"/>
        <v>4664</v>
      </c>
      <c r="AX57" s="29">
        <v>1156</v>
      </c>
      <c r="AY57" s="59">
        <v>5650</v>
      </c>
      <c r="AZ57" s="60">
        <v>68</v>
      </c>
      <c r="BA57" s="61">
        <f t="shared" si="76"/>
        <v>1566</v>
      </c>
      <c r="BB57" s="30">
        <f t="shared" si="77"/>
        <v>10</v>
      </c>
      <c r="BC57" s="62">
        <f t="shared" si="83"/>
        <v>1576</v>
      </c>
      <c r="BD57" s="49">
        <f t="shared" si="78"/>
        <v>7277</v>
      </c>
      <c r="BE57" s="50">
        <f t="shared" si="79"/>
        <v>4030</v>
      </c>
      <c r="BF57" s="51">
        <f t="shared" si="80"/>
        <v>11307</v>
      </c>
      <c r="BG57" s="41">
        <f t="shared" si="81"/>
        <v>13880</v>
      </c>
      <c r="BH57" s="63">
        <f t="shared" si="82"/>
        <v>19992</v>
      </c>
      <c r="BI57" s="52">
        <f t="shared" si="13"/>
        <v>0.64358362076589726</v>
      </c>
    </row>
    <row r="58" spans="1:61" ht="19.5" customHeight="1" x14ac:dyDescent="0.2">
      <c r="A58" s="22" t="s">
        <v>105</v>
      </c>
      <c r="B58" s="23">
        <v>425</v>
      </c>
      <c r="C58" s="24">
        <v>13</v>
      </c>
      <c r="D58" s="24">
        <v>397</v>
      </c>
      <c r="E58" s="24">
        <v>663</v>
      </c>
      <c r="F58" s="25">
        <f t="shared" si="70"/>
        <v>1498</v>
      </c>
      <c r="G58" s="26">
        <v>2747</v>
      </c>
      <c r="H58" s="24">
        <v>5605</v>
      </c>
      <c r="I58" s="27">
        <f t="shared" si="71"/>
        <v>8352</v>
      </c>
      <c r="J58" s="53">
        <v>0</v>
      </c>
      <c r="K58" s="26">
        <v>11</v>
      </c>
      <c r="L58" s="24">
        <v>168</v>
      </c>
      <c r="M58" s="27">
        <f t="shared" si="72"/>
        <v>179</v>
      </c>
      <c r="N58" s="29">
        <v>17</v>
      </c>
      <c r="O58" s="30">
        <v>0</v>
      </c>
      <c r="P58" s="30">
        <v>0</v>
      </c>
      <c r="Q58" s="30">
        <v>2</v>
      </c>
      <c r="R58" s="31">
        <v>19</v>
      </c>
      <c r="S58" s="24">
        <v>230</v>
      </c>
      <c r="T58" s="25">
        <f t="shared" si="73"/>
        <v>249</v>
      </c>
      <c r="U58" s="31">
        <v>6077</v>
      </c>
      <c r="V58" s="24">
        <v>1453</v>
      </c>
      <c r="W58" s="30">
        <v>0</v>
      </c>
      <c r="X58" s="27">
        <v>701</v>
      </c>
      <c r="Y58" s="31">
        <v>142</v>
      </c>
      <c r="Z58" s="24">
        <v>27</v>
      </c>
      <c r="AA58" s="24">
        <v>0</v>
      </c>
      <c r="AB58" s="33">
        <v>0</v>
      </c>
      <c r="AC58" s="34">
        <f t="shared" si="74"/>
        <v>169</v>
      </c>
      <c r="AD58" s="35">
        <v>905</v>
      </c>
      <c r="AE58" s="36">
        <v>6</v>
      </c>
      <c r="AF58" s="37">
        <v>1</v>
      </c>
      <c r="AG58" s="36">
        <v>1400</v>
      </c>
      <c r="AH58" s="30">
        <v>1389</v>
      </c>
      <c r="AI58" s="30">
        <v>7</v>
      </c>
      <c r="AJ58" s="30">
        <v>1</v>
      </c>
      <c r="AK58" s="30">
        <v>0</v>
      </c>
      <c r="AL58" s="30">
        <v>0</v>
      </c>
      <c r="AM58" s="37">
        <v>4</v>
      </c>
      <c r="AN58" s="36">
        <v>998</v>
      </c>
      <c r="AO58" s="30">
        <v>713</v>
      </c>
      <c r="AP58" s="30">
        <v>0</v>
      </c>
      <c r="AQ58" s="30">
        <v>0</v>
      </c>
      <c r="AR58" s="30">
        <v>44</v>
      </c>
      <c r="AS58" s="30">
        <v>5</v>
      </c>
      <c r="AT58" s="40">
        <v>0</v>
      </c>
      <c r="AU58" s="53">
        <v>10120</v>
      </c>
      <c r="AV58" s="57">
        <v>19974</v>
      </c>
      <c r="AW58" s="58">
        <f t="shared" si="75"/>
        <v>6466</v>
      </c>
      <c r="AX58" s="29">
        <v>1920</v>
      </c>
      <c r="AY58" s="59">
        <v>6945</v>
      </c>
      <c r="AZ58" s="60">
        <v>64</v>
      </c>
      <c r="BA58" s="61">
        <f t="shared" si="76"/>
        <v>2345</v>
      </c>
      <c r="BB58" s="30">
        <f t="shared" si="77"/>
        <v>13</v>
      </c>
      <c r="BC58" s="62">
        <f t="shared" si="83"/>
        <v>2358</v>
      </c>
      <c r="BD58" s="49">
        <f t="shared" si="78"/>
        <v>9692</v>
      </c>
      <c r="BE58" s="50">
        <f t="shared" si="79"/>
        <v>5605</v>
      </c>
      <c r="BF58" s="51">
        <f t="shared" si="80"/>
        <v>15297</v>
      </c>
      <c r="BG58" s="41">
        <f t="shared" si="81"/>
        <v>18985</v>
      </c>
      <c r="BH58" s="63">
        <f t="shared" si="82"/>
        <v>28839</v>
      </c>
      <c r="BI58" s="52">
        <f t="shared" si="13"/>
        <v>0.63358828528469635</v>
      </c>
    </row>
    <row r="59" spans="1:61" ht="19.5" customHeight="1" x14ac:dyDescent="0.2">
      <c r="A59" s="22" t="s">
        <v>106</v>
      </c>
      <c r="B59" s="23">
        <v>621</v>
      </c>
      <c r="C59" s="24">
        <v>11</v>
      </c>
      <c r="D59" s="24">
        <v>372</v>
      </c>
      <c r="E59" s="24">
        <v>607</v>
      </c>
      <c r="F59" s="25">
        <f t="shared" si="70"/>
        <v>1611</v>
      </c>
      <c r="G59" s="26">
        <v>2397</v>
      </c>
      <c r="H59" s="24">
        <v>4301</v>
      </c>
      <c r="I59" s="27">
        <f t="shared" si="71"/>
        <v>6698</v>
      </c>
      <c r="J59" s="53">
        <v>0</v>
      </c>
      <c r="K59" s="26">
        <v>5</v>
      </c>
      <c r="L59" s="24">
        <v>101</v>
      </c>
      <c r="M59" s="27">
        <f t="shared" si="72"/>
        <v>106</v>
      </c>
      <c r="N59" s="29">
        <v>8</v>
      </c>
      <c r="O59" s="30">
        <v>1</v>
      </c>
      <c r="P59" s="30">
        <v>1</v>
      </c>
      <c r="Q59" s="30">
        <v>1</v>
      </c>
      <c r="R59" s="31">
        <v>18</v>
      </c>
      <c r="S59" s="24">
        <v>154</v>
      </c>
      <c r="T59" s="25">
        <f t="shared" si="73"/>
        <v>172</v>
      </c>
      <c r="U59" s="31">
        <v>4594</v>
      </c>
      <c r="V59" s="24">
        <v>1891</v>
      </c>
      <c r="W59" s="30">
        <v>688</v>
      </c>
      <c r="X59" s="27">
        <v>576</v>
      </c>
      <c r="Y59" s="31">
        <v>141</v>
      </c>
      <c r="Z59" s="24">
        <v>20</v>
      </c>
      <c r="AA59" s="24">
        <v>0</v>
      </c>
      <c r="AB59" s="33">
        <v>0</v>
      </c>
      <c r="AC59" s="34">
        <f t="shared" si="74"/>
        <v>161</v>
      </c>
      <c r="AD59" s="35">
        <v>110</v>
      </c>
      <c r="AE59" s="36">
        <v>30</v>
      </c>
      <c r="AF59" s="37">
        <v>6</v>
      </c>
      <c r="AG59" s="36">
        <v>1008</v>
      </c>
      <c r="AH59" s="30">
        <v>996</v>
      </c>
      <c r="AI59" s="30">
        <v>12</v>
      </c>
      <c r="AJ59" s="30">
        <v>6</v>
      </c>
      <c r="AK59" s="30">
        <v>0</v>
      </c>
      <c r="AL59" s="30">
        <v>0</v>
      </c>
      <c r="AM59" s="37">
        <v>0</v>
      </c>
      <c r="AN59" s="36">
        <v>518</v>
      </c>
      <c r="AO59" s="30">
        <v>272</v>
      </c>
      <c r="AP59" s="30">
        <v>0</v>
      </c>
      <c r="AQ59" s="30">
        <v>0</v>
      </c>
      <c r="AR59" s="30">
        <v>9</v>
      </c>
      <c r="AS59" s="30">
        <v>2</v>
      </c>
      <c r="AT59" s="40">
        <v>0</v>
      </c>
      <c r="AU59" s="53">
        <v>8531</v>
      </c>
      <c r="AV59" s="57">
        <v>15141</v>
      </c>
      <c r="AW59" s="58">
        <f t="shared" si="75"/>
        <v>5028</v>
      </c>
      <c r="AX59" s="29">
        <v>952</v>
      </c>
      <c r="AY59" s="59">
        <v>6480</v>
      </c>
      <c r="AZ59" s="60">
        <v>203</v>
      </c>
      <c r="BA59" s="61">
        <f t="shared" si="76"/>
        <v>1573</v>
      </c>
      <c r="BB59" s="30">
        <f t="shared" si="77"/>
        <v>11</v>
      </c>
      <c r="BC59" s="62">
        <f t="shared" si="83"/>
        <v>1584</v>
      </c>
      <c r="BD59" s="49">
        <f t="shared" si="78"/>
        <v>8877</v>
      </c>
      <c r="BE59" s="50">
        <f t="shared" si="79"/>
        <v>4301</v>
      </c>
      <c r="BF59" s="51">
        <f t="shared" si="80"/>
        <v>13178</v>
      </c>
      <c r="BG59" s="41">
        <f t="shared" si="81"/>
        <v>15963</v>
      </c>
      <c r="BH59" s="63">
        <f t="shared" si="82"/>
        <v>22573</v>
      </c>
      <c r="BI59" s="52">
        <f t="shared" si="13"/>
        <v>0.67362270450751249</v>
      </c>
    </row>
    <row r="60" spans="1:61" ht="19.5" customHeight="1" x14ac:dyDescent="0.2">
      <c r="A60" s="22" t="s">
        <v>107</v>
      </c>
      <c r="B60" s="23">
        <v>926</v>
      </c>
      <c r="C60" s="24">
        <v>8</v>
      </c>
      <c r="D60" s="24">
        <v>749</v>
      </c>
      <c r="E60" s="24">
        <v>775</v>
      </c>
      <c r="F60" s="25">
        <f t="shared" si="70"/>
        <v>2458</v>
      </c>
      <c r="G60" s="26">
        <v>3198</v>
      </c>
      <c r="H60" s="24">
        <v>3987</v>
      </c>
      <c r="I60" s="27">
        <f t="shared" si="71"/>
        <v>7185</v>
      </c>
      <c r="J60" s="53">
        <v>0</v>
      </c>
      <c r="K60" s="26">
        <v>29</v>
      </c>
      <c r="L60" s="24">
        <v>428</v>
      </c>
      <c r="M60" s="27">
        <f t="shared" si="72"/>
        <v>457</v>
      </c>
      <c r="N60" s="29">
        <v>13</v>
      </c>
      <c r="O60" s="30">
        <v>0</v>
      </c>
      <c r="P60" s="30">
        <v>0</v>
      </c>
      <c r="Q60" s="30">
        <v>2</v>
      </c>
      <c r="R60" s="31">
        <v>26</v>
      </c>
      <c r="S60" s="24">
        <v>498</v>
      </c>
      <c r="T60" s="25">
        <f t="shared" si="73"/>
        <v>524</v>
      </c>
      <c r="U60" s="31">
        <v>9794</v>
      </c>
      <c r="V60" s="24">
        <v>4516</v>
      </c>
      <c r="W60" s="30">
        <v>0</v>
      </c>
      <c r="X60" s="27">
        <v>992</v>
      </c>
      <c r="Y60" s="31">
        <v>281</v>
      </c>
      <c r="Z60" s="24">
        <v>54</v>
      </c>
      <c r="AA60" s="24">
        <v>0</v>
      </c>
      <c r="AB60" s="33">
        <v>0</v>
      </c>
      <c r="AC60" s="34">
        <f t="shared" si="74"/>
        <v>335</v>
      </c>
      <c r="AD60" s="35">
        <v>989</v>
      </c>
      <c r="AE60" s="36">
        <v>55</v>
      </c>
      <c r="AF60" s="37">
        <v>5</v>
      </c>
      <c r="AG60" s="36">
        <v>3258</v>
      </c>
      <c r="AH60" s="30">
        <v>3193</v>
      </c>
      <c r="AI60" s="30">
        <v>18</v>
      </c>
      <c r="AJ60" s="30">
        <v>12</v>
      </c>
      <c r="AK60" s="30">
        <v>0</v>
      </c>
      <c r="AL60" s="30">
        <v>0</v>
      </c>
      <c r="AM60" s="37">
        <v>47</v>
      </c>
      <c r="AN60" s="36">
        <v>1361</v>
      </c>
      <c r="AO60" s="30">
        <v>945</v>
      </c>
      <c r="AP60" s="30">
        <v>0</v>
      </c>
      <c r="AQ60" s="30">
        <v>0</v>
      </c>
      <c r="AR60" s="30">
        <v>960</v>
      </c>
      <c r="AS60" s="30">
        <v>54</v>
      </c>
      <c r="AT60" s="40">
        <v>0</v>
      </c>
      <c r="AU60" s="53">
        <v>10266</v>
      </c>
      <c r="AV60" s="57">
        <v>27601</v>
      </c>
      <c r="AW60" s="58">
        <f t="shared" si="75"/>
        <v>5211</v>
      </c>
      <c r="AX60" s="29">
        <v>2042</v>
      </c>
      <c r="AY60" s="59">
        <v>10809</v>
      </c>
      <c r="AZ60" s="60">
        <v>446</v>
      </c>
      <c r="BA60" s="61">
        <f t="shared" si="76"/>
        <v>2968</v>
      </c>
      <c r="BB60" s="30">
        <f t="shared" si="77"/>
        <v>8</v>
      </c>
      <c r="BC60" s="62">
        <f t="shared" si="83"/>
        <v>2976</v>
      </c>
      <c r="BD60" s="49">
        <f t="shared" si="78"/>
        <v>14007</v>
      </c>
      <c r="BE60" s="50">
        <f t="shared" si="79"/>
        <v>3987</v>
      </c>
      <c r="BF60" s="51">
        <f t="shared" si="80"/>
        <v>17994</v>
      </c>
      <c r="BG60" s="41">
        <f t="shared" si="81"/>
        <v>23117</v>
      </c>
      <c r="BH60" s="63">
        <f t="shared" si="82"/>
        <v>40452</v>
      </c>
      <c r="BI60" s="52">
        <f t="shared" si="13"/>
        <v>0.77842614204734917</v>
      </c>
    </row>
    <row r="61" spans="1:61" ht="19.5" customHeight="1" x14ac:dyDescent="0.2">
      <c r="A61" s="22" t="s">
        <v>108</v>
      </c>
      <c r="B61" s="23">
        <v>191</v>
      </c>
      <c r="C61" s="24">
        <v>0</v>
      </c>
      <c r="D61" s="24">
        <v>261</v>
      </c>
      <c r="E61" s="24">
        <v>262</v>
      </c>
      <c r="F61" s="25">
        <f t="shared" si="70"/>
        <v>714</v>
      </c>
      <c r="G61" s="26">
        <v>1965</v>
      </c>
      <c r="H61" s="24">
        <v>3130</v>
      </c>
      <c r="I61" s="27">
        <f t="shared" si="71"/>
        <v>5095</v>
      </c>
      <c r="J61" s="53">
        <v>0</v>
      </c>
      <c r="K61" s="26">
        <v>12</v>
      </c>
      <c r="L61" s="24">
        <v>97</v>
      </c>
      <c r="M61" s="27">
        <f t="shared" si="72"/>
        <v>109</v>
      </c>
      <c r="N61" s="29">
        <v>6</v>
      </c>
      <c r="O61" s="30">
        <v>0</v>
      </c>
      <c r="P61" s="30">
        <v>0</v>
      </c>
      <c r="Q61" s="30">
        <v>2</v>
      </c>
      <c r="R61" s="31">
        <v>9</v>
      </c>
      <c r="S61" s="24">
        <v>128</v>
      </c>
      <c r="T61" s="25">
        <f t="shared" si="73"/>
        <v>137</v>
      </c>
      <c r="U61" s="31">
        <v>2647</v>
      </c>
      <c r="V61" s="24">
        <v>879</v>
      </c>
      <c r="W61" s="30">
        <v>0</v>
      </c>
      <c r="X61" s="27">
        <v>332</v>
      </c>
      <c r="Y61" s="31">
        <v>95</v>
      </c>
      <c r="Z61" s="24">
        <v>29</v>
      </c>
      <c r="AA61" s="24">
        <v>0</v>
      </c>
      <c r="AB61" s="33">
        <v>0</v>
      </c>
      <c r="AC61" s="34">
        <f t="shared" si="74"/>
        <v>124</v>
      </c>
      <c r="AD61" s="35">
        <v>61</v>
      </c>
      <c r="AE61" s="36">
        <v>8</v>
      </c>
      <c r="AF61" s="37">
        <v>0</v>
      </c>
      <c r="AG61" s="36">
        <v>552</v>
      </c>
      <c r="AH61" s="30">
        <v>544</v>
      </c>
      <c r="AI61" s="30">
        <v>7</v>
      </c>
      <c r="AJ61" s="30">
        <v>1</v>
      </c>
      <c r="AK61" s="30">
        <v>0</v>
      </c>
      <c r="AL61" s="30">
        <v>0</v>
      </c>
      <c r="AM61" s="37">
        <v>1</v>
      </c>
      <c r="AN61" s="36">
        <v>2585</v>
      </c>
      <c r="AO61" s="30">
        <v>953</v>
      </c>
      <c r="AP61" s="30">
        <v>0</v>
      </c>
      <c r="AQ61" s="30">
        <v>0</v>
      </c>
      <c r="AR61" s="30">
        <v>13</v>
      </c>
      <c r="AS61" s="30">
        <v>1</v>
      </c>
      <c r="AT61" s="40">
        <v>0</v>
      </c>
      <c r="AU61" s="53">
        <v>6000</v>
      </c>
      <c r="AV61" s="57">
        <v>12128</v>
      </c>
      <c r="AW61" s="58">
        <f t="shared" si="75"/>
        <v>3495</v>
      </c>
      <c r="AX61" s="29">
        <v>927</v>
      </c>
      <c r="AY61" s="59">
        <v>2943</v>
      </c>
      <c r="AZ61" s="60">
        <v>68</v>
      </c>
      <c r="BA61" s="61">
        <f t="shared" si="76"/>
        <v>1118</v>
      </c>
      <c r="BB61" s="30">
        <f t="shared" si="77"/>
        <v>0</v>
      </c>
      <c r="BC61" s="62">
        <f t="shared" si="83"/>
        <v>1118</v>
      </c>
      <c r="BD61" s="49">
        <f t="shared" si="78"/>
        <v>4908</v>
      </c>
      <c r="BE61" s="50">
        <f t="shared" si="79"/>
        <v>3130</v>
      </c>
      <c r="BF61" s="51">
        <f t="shared" si="80"/>
        <v>8038</v>
      </c>
      <c r="BG61" s="41">
        <f t="shared" si="81"/>
        <v>9870</v>
      </c>
      <c r="BH61" s="63">
        <f t="shared" si="82"/>
        <v>15998</v>
      </c>
      <c r="BI61" s="52">
        <f t="shared" si="13"/>
        <v>0.61059965165464047</v>
      </c>
    </row>
    <row r="62" spans="1:61" ht="19.5" customHeight="1" x14ac:dyDescent="0.2">
      <c r="A62" s="22" t="s">
        <v>109</v>
      </c>
      <c r="B62" s="23">
        <v>309</v>
      </c>
      <c r="C62" s="24">
        <v>6</v>
      </c>
      <c r="D62" s="24">
        <v>490</v>
      </c>
      <c r="E62" s="24">
        <v>558</v>
      </c>
      <c r="F62" s="25">
        <f t="shared" si="70"/>
        <v>1363</v>
      </c>
      <c r="G62" s="26">
        <v>4365</v>
      </c>
      <c r="H62" s="24">
        <v>4112</v>
      </c>
      <c r="I62" s="27">
        <f t="shared" si="71"/>
        <v>8477</v>
      </c>
      <c r="J62" s="53">
        <v>0</v>
      </c>
      <c r="K62" s="26">
        <v>41</v>
      </c>
      <c r="L62" s="24">
        <v>262</v>
      </c>
      <c r="M62" s="27">
        <f t="shared" si="72"/>
        <v>303</v>
      </c>
      <c r="N62" s="29">
        <v>10</v>
      </c>
      <c r="O62" s="30">
        <v>0</v>
      </c>
      <c r="P62" s="30">
        <v>0</v>
      </c>
      <c r="Q62" s="30">
        <v>3</v>
      </c>
      <c r="R62" s="31">
        <v>17</v>
      </c>
      <c r="S62" s="24">
        <v>256</v>
      </c>
      <c r="T62" s="25">
        <f t="shared" si="73"/>
        <v>273</v>
      </c>
      <c r="U62" s="31">
        <v>5488</v>
      </c>
      <c r="V62" s="24">
        <v>2658</v>
      </c>
      <c r="W62" s="30">
        <v>622</v>
      </c>
      <c r="X62" s="27">
        <v>527</v>
      </c>
      <c r="Y62" s="31">
        <v>179</v>
      </c>
      <c r="Z62" s="24">
        <v>42</v>
      </c>
      <c r="AA62" s="24">
        <v>0</v>
      </c>
      <c r="AB62" s="33">
        <v>0</v>
      </c>
      <c r="AC62" s="34">
        <f t="shared" si="74"/>
        <v>221</v>
      </c>
      <c r="AD62" s="35">
        <v>317</v>
      </c>
      <c r="AE62" s="36">
        <v>41</v>
      </c>
      <c r="AF62" s="37">
        <v>1</v>
      </c>
      <c r="AG62" s="36">
        <v>1183</v>
      </c>
      <c r="AH62" s="30">
        <v>1154</v>
      </c>
      <c r="AI62" s="30">
        <v>23</v>
      </c>
      <c r="AJ62" s="30">
        <v>16</v>
      </c>
      <c r="AK62" s="30">
        <v>0</v>
      </c>
      <c r="AL62" s="30">
        <v>0</v>
      </c>
      <c r="AM62" s="37">
        <v>6</v>
      </c>
      <c r="AN62" s="36">
        <v>397</v>
      </c>
      <c r="AO62" s="30">
        <v>294</v>
      </c>
      <c r="AP62" s="30">
        <v>0</v>
      </c>
      <c r="AQ62" s="30">
        <v>0</v>
      </c>
      <c r="AR62" s="30">
        <v>100</v>
      </c>
      <c r="AS62" s="30">
        <v>1</v>
      </c>
      <c r="AT62" s="40">
        <v>0</v>
      </c>
      <c r="AU62" s="53">
        <v>10207</v>
      </c>
      <c r="AV62" s="57">
        <v>18229</v>
      </c>
      <c r="AW62" s="58">
        <f t="shared" si="75"/>
        <v>4948</v>
      </c>
      <c r="AX62" s="29">
        <v>1547</v>
      </c>
      <c r="AY62" s="59">
        <v>6180</v>
      </c>
      <c r="AZ62" s="60">
        <v>144</v>
      </c>
      <c r="BA62" s="61">
        <f t="shared" si="76"/>
        <v>1856</v>
      </c>
      <c r="BB62" s="30">
        <f t="shared" si="77"/>
        <v>6</v>
      </c>
      <c r="BC62" s="62">
        <f t="shared" si="83"/>
        <v>1862</v>
      </c>
      <c r="BD62" s="49">
        <f t="shared" si="78"/>
        <v>10545</v>
      </c>
      <c r="BE62" s="50">
        <f t="shared" si="79"/>
        <v>4112</v>
      </c>
      <c r="BF62" s="51">
        <f t="shared" si="80"/>
        <v>14657</v>
      </c>
      <c r="BG62" s="41">
        <f t="shared" si="81"/>
        <v>17934</v>
      </c>
      <c r="BH62" s="63">
        <f t="shared" si="82"/>
        <v>25956</v>
      </c>
      <c r="BI62" s="52">
        <f t="shared" si="13"/>
        <v>0.7194514566418776</v>
      </c>
    </row>
    <row r="63" spans="1:61" ht="19.5" customHeight="1" x14ac:dyDescent="0.2">
      <c r="A63" s="22" t="s">
        <v>110</v>
      </c>
      <c r="B63" s="23">
        <v>462</v>
      </c>
      <c r="C63" s="24">
        <v>8</v>
      </c>
      <c r="D63" s="24">
        <v>519</v>
      </c>
      <c r="E63" s="24">
        <v>409</v>
      </c>
      <c r="F63" s="25">
        <f t="shared" si="70"/>
        <v>1398</v>
      </c>
      <c r="G63" s="26">
        <v>2788</v>
      </c>
      <c r="H63" s="24">
        <v>4649</v>
      </c>
      <c r="I63" s="27">
        <f t="shared" si="71"/>
        <v>7437</v>
      </c>
      <c r="J63" s="53">
        <v>0</v>
      </c>
      <c r="K63" s="26">
        <v>103</v>
      </c>
      <c r="L63" s="24">
        <v>316</v>
      </c>
      <c r="M63" s="27">
        <f t="shared" si="72"/>
        <v>419</v>
      </c>
      <c r="N63" s="29">
        <v>13</v>
      </c>
      <c r="O63" s="30">
        <v>1</v>
      </c>
      <c r="P63" s="30">
        <v>0</v>
      </c>
      <c r="Q63" s="30">
        <v>2</v>
      </c>
      <c r="R63" s="31">
        <v>18</v>
      </c>
      <c r="S63" s="24">
        <v>326</v>
      </c>
      <c r="T63" s="25">
        <f t="shared" si="73"/>
        <v>344</v>
      </c>
      <c r="U63" s="31">
        <v>5233</v>
      </c>
      <c r="V63" s="24">
        <v>3027</v>
      </c>
      <c r="W63" s="30">
        <v>583</v>
      </c>
      <c r="X63" s="27">
        <v>443</v>
      </c>
      <c r="Y63" s="31">
        <v>162</v>
      </c>
      <c r="Z63" s="24">
        <v>42</v>
      </c>
      <c r="AA63" s="24">
        <v>0</v>
      </c>
      <c r="AB63" s="33">
        <v>0</v>
      </c>
      <c r="AC63" s="34">
        <f t="shared" si="74"/>
        <v>204</v>
      </c>
      <c r="AD63" s="35">
        <v>245</v>
      </c>
      <c r="AE63" s="36">
        <v>13</v>
      </c>
      <c r="AF63" s="37">
        <v>4</v>
      </c>
      <c r="AG63" s="36">
        <v>1436</v>
      </c>
      <c r="AH63" s="30">
        <v>1416</v>
      </c>
      <c r="AI63" s="30">
        <v>9</v>
      </c>
      <c r="AJ63" s="30">
        <v>7</v>
      </c>
      <c r="AK63" s="30">
        <v>0</v>
      </c>
      <c r="AL63" s="30">
        <v>0</v>
      </c>
      <c r="AM63" s="37">
        <v>11</v>
      </c>
      <c r="AN63" s="36">
        <v>321</v>
      </c>
      <c r="AO63" s="30">
        <v>162</v>
      </c>
      <c r="AP63" s="30">
        <v>0</v>
      </c>
      <c r="AQ63" s="30">
        <v>0</v>
      </c>
      <c r="AR63" s="30">
        <v>153</v>
      </c>
      <c r="AS63" s="30">
        <v>12</v>
      </c>
      <c r="AT63" s="40">
        <v>0</v>
      </c>
      <c r="AU63" s="53">
        <v>9378</v>
      </c>
      <c r="AV63" s="57">
        <v>17343</v>
      </c>
      <c r="AW63" s="58">
        <f t="shared" si="75"/>
        <v>5395</v>
      </c>
      <c r="AX63" s="29">
        <v>1373</v>
      </c>
      <c r="AY63" s="59">
        <v>7252</v>
      </c>
      <c r="AZ63" s="60">
        <v>93</v>
      </c>
      <c r="BA63" s="61">
        <f t="shared" si="76"/>
        <v>1835</v>
      </c>
      <c r="BB63" s="30">
        <f t="shared" si="77"/>
        <v>8</v>
      </c>
      <c r="BC63" s="62">
        <f t="shared" si="83"/>
        <v>1843</v>
      </c>
      <c r="BD63" s="49">
        <f t="shared" si="78"/>
        <v>10040</v>
      </c>
      <c r="BE63" s="50">
        <f t="shared" si="79"/>
        <v>4649</v>
      </c>
      <c r="BF63" s="51">
        <f t="shared" si="80"/>
        <v>14689</v>
      </c>
      <c r="BG63" s="41">
        <f t="shared" si="81"/>
        <v>18003</v>
      </c>
      <c r="BH63" s="63">
        <f t="shared" si="82"/>
        <v>25968</v>
      </c>
      <c r="BI63" s="52">
        <f t="shared" si="13"/>
        <v>0.68350466335352988</v>
      </c>
    </row>
    <row r="64" spans="1:61" ht="19.5" customHeight="1" thickBot="1" x14ac:dyDescent="0.25">
      <c r="A64" s="95" t="s">
        <v>111</v>
      </c>
      <c r="B64" s="54">
        <v>2304</v>
      </c>
      <c r="C64" s="55">
        <v>11</v>
      </c>
      <c r="D64" s="55">
        <v>854</v>
      </c>
      <c r="E64" s="55">
        <v>637</v>
      </c>
      <c r="F64" s="96">
        <f t="shared" si="70"/>
        <v>3806</v>
      </c>
      <c r="G64" s="97">
        <v>4841</v>
      </c>
      <c r="H64" s="55">
        <v>5432</v>
      </c>
      <c r="I64" s="98">
        <f t="shared" si="71"/>
        <v>10273</v>
      </c>
      <c r="J64" s="58">
        <v>0</v>
      </c>
      <c r="K64" s="97">
        <v>20</v>
      </c>
      <c r="L64" s="55">
        <v>295</v>
      </c>
      <c r="M64" s="98">
        <f t="shared" si="72"/>
        <v>315</v>
      </c>
      <c r="N64" s="99">
        <v>25</v>
      </c>
      <c r="O64" s="100">
        <v>0</v>
      </c>
      <c r="P64" s="100">
        <v>0</v>
      </c>
      <c r="Q64" s="100">
        <v>6</v>
      </c>
      <c r="R64" s="101">
        <v>48</v>
      </c>
      <c r="S64" s="55">
        <v>380</v>
      </c>
      <c r="T64" s="96">
        <f t="shared" si="73"/>
        <v>428</v>
      </c>
      <c r="U64" s="101">
        <v>7607</v>
      </c>
      <c r="V64" s="55">
        <v>3324</v>
      </c>
      <c r="W64" s="100">
        <v>1452</v>
      </c>
      <c r="X64" s="98">
        <v>962</v>
      </c>
      <c r="Y64" s="101">
        <v>307</v>
      </c>
      <c r="Z64" s="55">
        <v>46</v>
      </c>
      <c r="AA64" s="55">
        <v>0</v>
      </c>
      <c r="AB64" s="102">
        <v>0</v>
      </c>
      <c r="AC64" s="56">
        <f t="shared" si="74"/>
        <v>353</v>
      </c>
      <c r="AD64" s="57">
        <v>651</v>
      </c>
      <c r="AE64" s="103">
        <v>66</v>
      </c>
      <c r="AF64" s="104">
        <v>6</v>
      </c>
      <c r="AG64" s="103">
        <v>2039</v>
      </c>
      <c r="AH64" s="100">
        <v>1946</v>
      </c>
      <c r="AI64" s="100">
        <v>65</v>
      </c>
      <c r="AJ64" s="100">
        <v>32</v>
      </c>
      <c r="AK64" s="100">
        <v>0</v>
      </c>
      <c r="AL64" s="100">
        <v>0</v>
      </c>
      <c r="AM64" s="104">
        <v>26</v>
      </c>
      <c r="AN64" s="103">
        <v>1723</v>
      </c>
      <c r="AO64" s="100">
        <v>1044</v>
      </c>
      <c r="AP64" s="100">
        <v>0</v>
      </c>
      <c r="AQ64" s="100">
        <v>0</v>
      </c>
      <c r="AR64" s="100">
        <v>78</v>
      </c>
      <c r="AS64" s="100">
        <v>6</v>
      </c>
      <c r="AT64" s="105">
        <v>0</v>
      </c>
      <c r="AU64" s="58">
        <v>14504</v>
      </c>
      <c r="AV64" s="106">
        <v>27461</v>
      </c>
      <c r="AW64" s="107">
        <f t="shared" si="75"/>
        <v>6400</v>
      </c>
      <c r="AX64" s="108">
        <v>453</v>
      </c>
      <c r="AY64" s="59">
        <v>11589</v>
      </c>
      <c r="AZ64" s="60">
        <v>152</v>
      </c>
      <c r="BA64" s="109">
        <f t="shared" si="76"/>
        <v>2757</v>
      </c>
      <c r="BB64" s="100">
        <f t="shared" si="77"/>
        <v>11</v>
      </c>
      <c r="BC64" s="110">
        <f t="shared" si="83"/>
        <v>2768</v>
      </c>
      <c r="BD64" s="64">
        <f t="shared" si="78"/>
        <v>16430</v>
      </c>
      <c r="BE64" s="65">
        <f t="shared" si="79"/>
        <v>5432</v>
      </c>
      <c r="BF64" s="66">
        <f t="shared" si="80"/>
        <v>21862</v>
      </c>
      <c r="BG64" s="67">
        <f t="shared" si="81"/>
        <v>26546</v>
      </c>
      <c r="BH64" s="68">
        <f t="shared" si="82"/>
        <v>39503</v>
      </c>
      <c r="BI64" s="69">
        <f t="shared" si="13"/>
        <v>0.75153233921873575</v>
      </c>
    </row>
    <row r="65" spans="1:61" ht="19.5" customHeight="1" thickTop="1" thickBot="1" x14ac:dyDescent="0.25">
      <c r="A65" s="70" t="s">
        <v>63</v>
      </c>
      <c r="B65" s="71">
        <f>SUM(B55:B64)</f>
        <v>8086</v>
      </c>
      <c r="C65" s="72">
        <f t="shared" ref="C65:AT65" si="84">SUM(C55:C64)</f>
        <v>78</v>
      </c>
      <c r="D65" s="72">
        <f t="shared" si="84"/>
        <v>4987</v>
      </c>
      <c r="E65" s="72">
        <f t="shared" si="84"/>
        <v>5809</v>
      </c>
      <c r="F65" s="73">
        <f t="shared" si="84"/>
        <v>18960</v>
      </c>
      <c r="G65" s="74">
        <f t="shared" si="84"/>
        <v>29745</v>
      </c>
      <c r="H65" s="72">
        <f t="shared" si="84"/>
        <v>44149</v>
      </c>
      <c r="I65" s="75">
        <f t="shared" si="84"/>
        <v>73894</v>
      </c>
      <c r="J65" s="76">
        <f t="shared" si="84"/>
        <v>0</v>
      </c>
      <c r="K65" s="74">
        <f t="shared" si="84"/>
        <v>250</v>
      </c>
      <c r="L65" s="72">
        <f t="shared" si="84"/>
        <v>2186</v>
      </c>
      <c r="M65" s="75">
        <f t="shared" si="84"/>
        <v>2436</v>
      </c>
      <c r="N65" s="77">
        <f t="shared" si="84"/>
        <v>128</v>
      </c>
      <c r="O65" s="78">
        <f t="shared" si="84"/>
        <v>3</v>
      </c>
      <c r="P65" s="78">
        <f t="shared" si="84"/>
        <v>1</v>
      </c>
      <c r="Q65" s="78">
        <f t="shared" si="84"/>
        <v>26</v>
      </c>
      <c r="R65" s="79">
        <f t="shared" si="84"/>
        <v>224</v>
      </c>
      <c r="S65" s="72">
        <f t="shared" si="84"/>
        <v>2506</v>
      </c>
      <c r="T65" s="73">
        <f t="shared" si="84"/>
        <v>2730</v>
      </c>
      <c r="U65" s="79">
        <f t="shared" si="84"/>
        <v>56969</v>
      </c>
      <c r="V65" s="72">
        <f t="shared" si="84"/>
        <v>21767</v>
      </c>
      <c r="W65" s="78">
        <f t="shared" si="84"/>
        <v>3345</v>
      </c>
      <c r="X65" s="75">
        <f t="shared" si="84"/>
        <v>6843</v>
      </c>
      <c r="Y65" s="79">
        <f t="shared" si="84"/>
        <v>1894</v>
      </c>
      <c r="Z65" s="72">
        <f t="shared" si="84"/>
        <v>348</v>
      </c>
      <c r="AA65" s="72">
        <f t="shared" si="84"/>
        <v>0</v>
      </c>
      <c r="AB65" s="80">
        <f t="shared" si="84"/>
        <v>0</v>
      </c>
      <c r="AC65" s="81">
        <f t="shared" si="84"/>
        <v>2242</v>
      </c>
      <c r="AD65" s="82">
        <f t="shared" si="84"/>
        <v>3520</v>
      </c>
      <c r="AE65" s="83">
        <f t="shared" si="84"/>
        <v>246</v>
      </c>
      <c r="AF65" s="84">
        <f t="shared" si="84"/>
        <v>25</v>
      </c>
      <c r="AG65" s="83">
        <f t="shared" si="84"/>
        <v>14946</v>
      </c>
      <c r="AH65" s="78">
        <f t="shared" si="84"/>
        <v>14692</v>
      </c>
      <c r="AI65" s="78">
        <f t="shared" si="84"/>
        <v>150</v>
      </c>
      <c r="AJ65" s="78">
        <f t="shared" si="84"/>
        <v>77</v>
      </c>
      <c r="AK65" s="78">
        <f t="shared" si="84"/>
        <v>0</v>
      </c>
      <c r="AL65" s="78">
        <f t="shared" si="84"/>
        <v>0</v>
      </c>
      <c r="AM65" s="84">
        <f t="shared" si="84"/>
        <v>102</v>
      </c>
      <c r="AN65" s="83">
        <f t="shared" si="84"/>
        <v>10222</v>
      </c>
      <c r="AO65" s="78">
        <f t="shared" si="84"/>
        <v>5588</v>
      </c>
      <c r="AP65" s="78">
        <f t="shared" si="84"/>
        <v>0</v>
      </c>
      <c r="AQ65" s="78">
        <f t="shared" si="84"/>
        <v>0</v>
      </c>
      <c r="AR65" s="78">
        <f t="shared" si="84"/>
        <v>1476</v>
      </c>
      <c r="AS65" s="78">
        <f t="shared" si="84"/>
        <v>87</v>
      </c>
      <c r="AT65" s="85">
        <f t="shared" si="84"/>
        <v>0</v>
      </c>
      <c r="AU65" s="76">
        <v>96325</v>
      </c>
      <c r="AV65" s="82">
        <v>188788</v>
      </c>
      <c r="AW65" s="76">
        <f t="shared" ref="AW65" si="85">SUM(AW55:AW64)</f>
        <v>52350</v>
      </c>
      <c r="AX65" s="77">
        <f>SUM(AX55:AX64)</f>
        <v>12083</v>
      </c>
      <c r="AY65" s="79">
        <f t="shared" ref="AY65:BH65" si="86">SUM(AY55:AY64)</f>
        <v>75518</v>
      </c>
      <c r="AZ65" s="86">
        <f t="shared" si="86"/>
        <v>1725</v>
      </c>
      <c r="BA65" s="87">
        <f>SUM(BA55:BA64)</f>
        <v>20169</v>
      </c>
      <c r="BB65" s="78">
        <f>SUM(BB55:BB64)</f>
        <v>78</v>
      </c>
      <c r="BC65" s="88">
        <f>SUM(BC55:BC64)</f>
        <v>20247</v>
      </c>
      <c r="BD65" s="89">
        <f t="shared" si="86"/>
        <v>105263</v>
      </c>
      <c r="BE65" s="90">
        <f t="shared" si="86"/>
        <v>44149</v>
      </c>
      <c r="BF65" s="91">
        <f t="shared" si="86"/>
        <v>149412</v>
      </c>
      <c r="BG65" s="76">
        <f t="shared" si="86"/>
        <v>183926</v>
      </c>
      <c r="BH65" s="82">
        <f t="shared" si="86"/>
        <v>276389</v>
      </c>
      <c r="BI65" s="92">
        <f t="shared" si="13"/>
        <v>0.70451503225979173</v>
      </c>
    </row>
    <row r="66" spans="1:61" ht="19.5" customHeight="1" thickTop="1" x14ac:dyDescent="0.2">
      <c r="A66" s="22" t="s">
        <v>112</v>
      </c>
      <c r="B66" s="23">
        <v>2006</v>
      </c>
      <c r="C66" s="24">
        <v>14</v>
      </c>
      <c r="D66" s="24">
        <v>583</v>
      </c>
      <c r="E66" s="24">
        <v>628</v>
      </c>
      <c r="F66" s="25">
        <f t="shared" ref="F66:F74" si="87">SUM(B66:E66)</f>
        <v>3231</v>
      </c>
      <c r="G66" s="26">
        <v>3646</v>
      </c>
      <c r="H66" s="24">
        <v>5340</v>
      </c>
      <c r="I66" s="27">
        <f t="shared" ref="I66:I74" si="88">SUM(G66:H66)</f>
        <v>8986</v>
      </c>
      <c r="J66" s="53">
        <v>0</v>
      </c>
      <c r="K66" s="26">
        <v>8</v>
      </c>
      <c r="L66" s="24">
        <v>98</v>
      </c>
      <c r="M66" s="27">
        <f t="shared" ref="M66:M74" si="89">SUM(K66:L66)</f>
        <v>106</v>
      </c>
      <c r="N66" s="29">
        <v>21</v>
      </c>
      <c r="O66" s="30">
        <v>0</v>
      </c>
      <c r="P66" s="30">
        <v>0</v>
      </c>
      <c r="Q66" s="30">
        <v>2</v>
      </c>
      <c r="R66" s="31">
        <v>21</v>
      </c>
      <c r="S66" s="24">
        <v>182</v>
      </c>
      <c r="T66" s="25">
        <f t="shared" ref="T66:T74" si="90">SUM(R66:S66)</f>
        <v>203</v>
      </c>
      <c r="U66" s="31">
        <v>5426</v>
      </c>
      <c r="V66" s="24">
        <v>1261</v>
      </c>
      <c r="W66" s="30">
        <v>0</v>
      </c>
      <c r="X66" s="27">
        <v>884</v>
      </c>
      <c r="Y66" s="31">
        <v>204</v>
      </c>
      <c r="Z66" s="24">
        <v>57</v>
      </c>
      <c r="AA66" s="24">
        <v>0</v>
      </c>
      <c r="AB66" s="33">
        <v>0</v>
      </c>
      <c r="AC66" s="34">
        <f t="shared" ref="AC66:AC74" si="91">SUM(Y66:AB66)</f>
        <v>261</v>
      </c>
      <c r="AD66" s="35">
        <v>17</v>
      </c>
      <c r="AE66" s="36">
        <v>12</v>
      </c>
      <c r="AF66" s="37">
        <v>0</v>
      </c>
      <c r="AG66" s="36">
        <v>1420</v>
      </c>
      <c r="AH66" s="30">
        <v>1413</v>
      </c>
      <c r="AI66" s="30">
        <v>2</v>
      </c>
      <c r="AJ66" s="30">
        <v>1</v>
      </c>
      <c r="AK66" s="30">
        <v>0</v>
      </c>
      <c r="AL66" s="30">
        <v>0</v>
      </c>
      <c r="AM66" s="37">
        <v>0</v>
      </c>
      <c r="AN66" s="36">
        <v>590</v>
      </c>
      <c r="AO66" s="30">
        <v>232</v>
      </c>
      <c r="AP66" s="30">
        <v>0</v>
      </c>
      <c r="AQ66" s="30">
        <v>0</v>
      </c>
      <c r="AR66" s="30">
        <v>4</v>
      </c>
      <c r="AS66" s="30">
        <v>0</v>
      </c>
      <c r="AT66" s="40">
        <v>0</v>
      </c>
      <c r="AU66" s="41">
        <v>12461</v>
      </c>
      <c r="AV66" s="42">
        <v>20394</v>
      </c>
      <c r="AW66" s="43">
        <f t="shared" ref="AW66:AW74" si="92">SUM(C66,E66,H66,J66,L66,N66)</f>
        <v>6101</v>
      </c>
      <c r="AX66" s="29">
        <v>11</v>
      </c>
      <c r="AY66" s="59">
        <v>8155</v>
      </c>
      <c r="AZ66" s="60">
        <v>95</v>
      </c>
      <c r="BA66" s="61">
        <f t="shared" ref="BA66:BA74" si="93">B66+AX66</f>
        <v>2017</v>
      </c>
      <c r="BB66" s="30">
        <f t="shared" ref="BB66:BB74" si="94">C66</f>
        <v>14</v>
      </c>
      <c r="BC66" s="62">
        <f t="shared" ref="BC66:BC74" si="95">SUM(BA66:BB66)</f>
        <v>2031</v>
      </c>
      <c r="BD66" s="49">
        <f t="shared" ref="BD66:BD74" si="96">G66+AY66</f>
        <v>11801</v>
      </c>
      <c r="BE66" s="50">
        <f t="shared" ref="BE66:BE74" si="97">H66</f>
        <v>5340</v>
      </c>
      <c r="BF66" s="51">
        <f t="shared" ref="BF66:BF74" si="98">SUM(BD66:BE66)</f>
        <v>17141</v>
      </c>
      <c r="BG66" s="41">
        <f t="shared" ref="BG66:BG74" si="99">AU66+AX66+AY66</f>
        <v>20627</v>
      </c>
      <c r="BH66" s="93">
        <f t="shared" ref="BH66:BH74" si="100">AV66+AX66+AY66</f>
        <v>28560</v>
      </c>
      <c r="BI66" s="94">
        <f t="shared" si="13"/>
        <v>0.68846625051047194</v>
      </c>
    </row>
    <row r="67" spans="1:61" ht="19.5" customHeight="1" x14ac:dyDescent="0.2">
      <c r="A67" s="22" t="s">
        <v>113</v>
      </c>
      <c r="B67" s="23">
        <v>947</v>
      </c>
      <c r="C67" s="24">
        <v>14</v>
      </c>
      <c r="D67" s="24">
        <v>477</v>
      </c>
      <c r="E67" s="24">
        <v>421</v>
      </c>
      <c r="F67" s="25">
        <f t="shared" si="87"/>
        <v>1859</v>
      </c>
      <c r="G67" s="26">
        <v>4920</v>
      </c>
      <c r="H67" s="24">
        <v>4926</v>
      </c>
      <c r="I67" s="27">
        <f t="shared" si="88"/>
        <v>9846</v>
      </c>
      <c r="J67" s="53">
        <v>0</v>
      </c>
      <c r="K67" s="26">
        <v>12</v>
      </c>
      <c r="L67" s="24">
        <v>197</v>
      </c>
      <c r="M67" s="27">
        <f t="shared" si="89"/>
        <v>209</v>
      </c>
      <c r="N67" s="29">
        <v>13</v>
      </c>
      <c r="O67" s="30">
        <v>0</v>
      </c>
      <c r="P67" s="30">
        <v>0</v>
      </c>
      <c r="Q67" s="30">
        <v>2</v>
      </c>
      <c r="R67" s="31">
        <v>46</v>
      </c>
      <c r="S67" s="24">
        <v>265</v>
      </c>
      <c r="T67" s="25">
        <f t="shared" si="90"/>
        <v>311</v>
      </c>
      <c r="U67" s="31">
        <v>6852</v>
      </c>
      <c r="V67" s="24">
        <v>1874</v>
      </c>
      <c r="W67" s="30">
        <v>0</v>
      </c>
      <c r="X67" s="27">
        <v>1084</v>
      </c>
      <c r="Y67" s="31">
        <v>246</v>
      </c>
      <c r="Z67" s="24">
        <v>42</v>
      </c>
      <c r="AA67" s="24">
        <v>0</v>
      </c>
      <c r="AB67" s="33">
        <v>0</v>
      </c>
      <c r="AC67" s="34">
        <f t="shared" si="91"/>
        <v>288</v>
      </c>
      <c r="AD67" s="35">
        <v>605</v>
      </c>
      <c r="AE67" s="36">
        <v>35</v>
      </c>
      <c r="AF67" s="37">
        <v>7</v>
      </c>
      <c r="AG67" s="36">
        <v>1738</v>
      </c>
      <c r="AH67" s="30">
        <v>1701</v>
      </c>
      <c r="AI67" s="30">
        <v>35</v>
      </c>
      <c r="AJ67" s="30">
        <v>11</v>
      </c>
      <c r="AK67" s="30">
        <v>0</v>
      </c>
      <c r="AL67" s="30">
        <v>0</v>
      </c>
      <c r="AM67" s="37">
        <v>1</v>
      </c>
      <c r="AN67" s="36">
        <v>1357</v>
      </c>
      <c r="AO67" s="30">
        <v>761</v>
      </c>
      <c r="AP67" s="30">
        <v>0</v>
      </c>
      <c r="AQ67" s="30">
        <v>0</v>
      </c>
      <c r="AR67" s="30">
        <v>141</v>
      </c>
      <c r="AS67" s="30">
        <v>12</v>
      </c>
      <c r="AT67" s="40">
        <v>0</v>
      </c>
      <c r="AU67" s="53">
        <v>12042</v>
      </c>
      <c r="AV67" s="57">
        <v>23388</v>
      </c>
      <c r="AW67" s="58">
        <f t="shared" si="92"/>
        <v>5571</v>
      </c>
      <c r="AX67" s="29">
        <v>1380</v>
      </c>
      <c r="AY67" s="59">
        <v>7130</v>
      </c>
      <c r="AZ67" s="60">
        <v>47</v>
      </c>
      <c r="BA67" s="61">
        <f t="shared" si="93"/>
        <v>2327</v>
      </c>
      <c r="BB67" s="30">
        <f t="shared" si="94"/>
        <v>14</v>
      </c>
      <c r="BC67" s="62">
        <f t="shared" si="95"/>
        <v>2341</v>
      </c>
      <c r="BD67" s="49">
        <f t="shared" si="96"/>
        <v>12050</v>
      </c>
      <c r="BE67" s="50">
        <f t="shared" si="97"/>
        <v>4926</v>
      </c>
      <c r="BF67" s="51">
        <f t="shared" si="98"/>
        <v>16976</v>
      </c>
      <c r="BG67" s="41">
        <f t="shared" si="99"/>
        <v>20552</v>
      </c>
      <c r="BH67" s="63">
        <f t="shared" si="100"/>
        <v>31898</v>
      </c>
      <c r="BI67" s="52">
        <f t="shared" si="13"/>
        <v>0.70982563619227146</v>
      </c>
    </row>
    <row r="68" spans="1:61" ht="19.5" customHeight="1" x14ac:dyDescent="0.2">
      <c r="A68" s="22" t="s">
        <v>114</v>
      </c>
      <c r="B68" s="23">
        <v>479</v>
      </c>
      <c r="C68" s="24">
        <v>1</v>
      </c>
      <c r="D68" s="24">
        <v>165</v>
      </c>
      <c r="E68" s="24">
        <v>340</v>
      </c>
      <c r="F68" s="25">
        <f t="shared" si="87"/>
        <v>985</v>
      </c>
      <c r="G68" s="26">
        <v>1740</v>
      </c>
      <c r="H68" s="24">
        <v>3100</v>
      </c>
      <c r="I68" s="27">
        <f t="shared" si="88"/>
        <v>4840</v>
      </c>
      <c r="J68" s="53">
        <v>0</v>
      </c>
      <c r="K68" s="26">
        <v>12</v>
      </c>
      <c r="L68" s="24">
        <v>281</v>
      </c>
      <c r="M68" s="27">
        <f t="shared" si="89"/>
        <v>293</v>
      </c>
      <c r="N68" s="29">
        <v>21</v>
      </c>
      <c r="O68" s="30">
        <v>2</v>
      </c>
      <c r="P68" s="30">
        <v>0</v>
      </c>
      <c r="Q68" s="30">
        <v>7</v>
      </c>
      <c r="R68" s="31">
        <v>25</v>
      </c>
      <c r="S68" s="24">
        <v>258</v>
      </c>
      <c r="T68" s="25">
        <f t="shared" si="90"/>
        <v>283</v>
      </c>
      <c r="U68" s="31">
        <v>11160</v>
      </c>
      <c r="V68" s="24">
        <v>9552</v>
      </c>
      <c r="W68" s="30">
        <v>0</v>
      </c>
      <c r="X68" s="27">
        <v>282</v>
      </c>
      <c r="Y68" s="31">
        <v>127</v>
      </c>
      <c r="Z68" s="24">
        <v>22</v>
      </c>
      <c r="AA68" s="24">
        <v>0</v>
      </c>
      <c r="AB68" s="33">
        <v>0</v>
      </c>
      <c r="AC68" s="34">
        <f t="shared" si="91"/>
        <v>149</v>
      </c>
      <c r="AD68" s="35">
        <v>1385</v>
      </c>
      <c r="AE68" s="36">
        <v>103</v>
      </c>
      <c r="AF68" s="37">
        <v>13</v>
      </c>
      <c r="AG68" s="36">
        <v>8687</v>
      </c>
      <c r="AH68" s="30">
        <v>8404</v>
      </c>
      <c r="AI68" s="30">
        <v>266</v>
      </c>
      <c r="AJ68" s="30">
        <v>196</v>
      </c>
      <c r="AK68" s="30">
        <v>0</v>
      </c>
      <c r="AL68" s="30">
        <v>0</v>
      </c>
      <c r="AM68" s="37">
        <v>16</v>
      </c>
      <c r="AN68" s="36">
        <v>5527</v>
      </c>
      <c r="AO68" s="30">
        <v>4672</v>
      </c>
      <c r="AP68" s="30">
        <v>0</v>
      </c>
      <c r="AQ68" s="30">
        <v>0</v>
      </c>
      <c r="AR68" s="30">
        <v>496</v>
      </c>
      <c r="AS68" s="30">
        <v>42</v>
      </c>
      <c r="AT68" s="40">
        <v>0</v>
      </c>
      <c r="AU68" s="53">
        <v>6187</v>
      </c>
      <c r="AV68" s="57">
        <v>34032</v>
      </c>
      <c r="AW68" s="58">
        <f t="shared" si="92"/>
        <v>3743</v>
      </c>
      <c r="AX68" s="29">
        <v>382</v>
      </c>
      <c r="AY68" s="59">
        <v>5087</v>
      </c>
      <c r="AZ68" s="60">
        <v>34</v>
      </c>
      <c r="BA68" s="61">
        <f t="shared" si="93"/>
        <v>861</v>
      </c>
      <c r="BB68" s="30">
        <f t="shared" si="94"/>
        <v>1</v>
      </c>
      <c r="BC68" s="62">
        <f t="shared" si="95"/>
        <v>862</v>
      </c>
      <c r="BD68" s="49">
        <f t="shared" si="96"/>
        <v>6827</v>
      </c>
      <c r="BE68" s="50">
        <f t="shared" si="97"/>
        <v>3100</v>
      </c>
      <c r="BF68" s="51">
        <f t="shared" si="98"/>
        <v>9927</v>
      </c>
      <c r="BG68" s="41">
        <f t="shared" si="99"/>
        <v>11656</v>
      </c>
      <c r="BH68" s="63">
        <f t="shared" si="100"/>
        <v>39501</v>
      </c>
      <c r="BI68" s="52">
        <f t="shared" si="13"/>
        <v>0.6877203586179107</v>
      </c>
    </row>
    <row r="69" spans="1:61" ht="19.5" customHeight="1" x14ac:dyDescent="0.2">
      <c r="A69" s="22" t="s">
        <v>115</v>
      </c>
      <c r="B69" s="23">
        <v>1139</v>
      </c>
      <c r="C69" s="24">
        <v>0</v>
      </c>
      <c r="D69" s="24">
        <v>355</v>
      </c>
      <c r="E69" s="24">
        <v>698</v>
      </c>
      <c r="F69" s="25">
        <f t="shared" si="87"/>
        <v>2192</v>
      </c>
      <c r="G69" s="26">
        <v>2642</v>
      </c>
      <c r="H69" s="24">
        <v>5329</v>
      </c>
      <c r="I69" s="27">
        <f t="shared" si="88"/>
        <v>7971</v>
      </c>
      <c r="J69" s="53">
        <v>0</v>
      </c>
      <c r="K69" s="26">
        <v>16</v>
      </c>
      <c r="L69" s="24">
        <v>368</v>
      </c>
      <c r="M69" s="27">
        <f t="shared" si="89"/>
        <v>384</v>
      </c>
      <c r="N69" s="29">
        <v>45</v>
      </c>
      <c r="O69" s="30">
        <v>6</v>
      </c>
      <c r="P69" s="30">
        <v>0</v>
      </c>
      <c r="Q69" s="30">
        <v>8</v>
      </c>
      <c r="R69" s="31">
        <v>51</v>
      </c>
      <c r="S69" s="24">
        <v>431</v>
      </c>
      <c r="T69" s="25">
        <f t="shared" si="90"/>
        <v>482</v>
      </c>
      <c r="U69" s="31">
        <v>6057</v>
      </c>
      <c r="V69" s="24">
        <v>2565</v>
      </c>
      <c r="W69" s="30">
        <v>0</v>
      </c>
      <c r="X69" s="27">
        <v>847</v>
      </c>
      <c r="Y69" s="31">
        <v>242</v>
      </c>
      <c r="Z69" s="24">
        <v>41</v>
      </c>
      <c r="AA69" s="24">
        <v>0</v>
      </c>
      <c r="AB69" s="33">
        <v>0</v>
      </c>
      <c r="AC69" s="34">
        <f t="shared" si="91"/>
        <v>283</v>
      </c>
      <c r="AD69" s="35">
        <v>46</v>
      </c>
      <c r="AE69" s="36">
        <v>55</v>
      </c>
      <c r="AF69" s="37">
        <v>4</v>
      </c>
      <c r="AG69" s="36">
        <v>1265</v>
      </c>
      <c r="AH69" s="30">
        <v>1173</v>
      </c>
      <c r="AI69" s="30">
        <v>91</v>
      </c>
      <c r="AJ69" s="30">
        <v>41</v>
      </c>
      <c r="AK69" s="30">
        <v>0</v>
      </c>
      <c r="AL69" s="30">
        <v>0</v>
      </c>
      <c r="AM69" s="37">
        <v>1</v>
      </c>
      <c r="AN69" s="36">
        <v>191</v>
      </c>
      <c r="AO69" s="30">
        <v>108</v>
      </c>
      <c r="AP69" s="30">
        <v>0</v>
      </c>
      <c r="AQ69" s="30">
        <v>0</v>
      </c>
      <c r="AR69" s="30">
        <v>47</v>
      </c>
      <c r="AS69" s="30">
        <v>3</v>
      </c>
      <c r="AT69" s="40">
        <v>0</v>
      </c>
      <c r="AU69" s="53">
        <v>10747</v>
      </c>
      <c r="AV69" s="57">
        <v>19180</v>
      </c>
      <c r="AW69" s="58">
        <f t="shared" si="92"/>
        <v>6440</v>
      </c>
      <c r="AX69" s="29">
        <v>840</v>
      </c>
      <c r="AY69" s="59">
        <v>5487</v>
      </c>
      <c r="AZ69" s="60">
        <v>98</v>
      </c>
      <c r="BA69" s="61">
        <f t="shared" si="93"/>
        <v>1979</v>
      </c>
      <c r="BB69" s="30">
        <f t="shared" si="94"/>
        <v>0</v>
      </c>
      <c r="BC69" s="62">
        <f t="shared" si="95"/>
        <v>1979</v>
      </c>
      <c r="BD69" s="49">
        <f t="shared" si="96"/>
        <v>8129</v>
      </c>
      <c r="BE69" s="50">
        <f t="shared" si="97"/>
        <v>5329</v>
      </c>
      <c r="BF69" s="51">
        <f t="shared" si="98"/>
        <v>13458</v>
      </c>
      <c r="BG69" s="41">
        <f t="shared" si="99"/>
        <v>17074</v>
      </c>
      <c r="BH69" s="63">
        <f t="shared" si="100"/>
        <v>25507</v>
      </c>
      <c r="BI69" s="52">
        <f t="shared" si="13"/>
        <v>0.60402734433050975</v>
      </c>
    </row>
    <row r="70" spans="1:61" ht="19.5" customHeight="1" x14ac:dyDescent="0.2">
      <c r="A70" s="22" t="s">
        <v>116</v>
      </c>
      <c r="B70" s="23">
        <v>1261</v>
      </c>
      <c r="C70" s="24">
        <v>4</v>
      </c>
      <c r="D70" s="24">
        <v>358</v>
      </c>
      <c r="E70" s="24">
        <v>900</v>
      </c>
      <c r="F70" s="25">
        <f t="shared" si="87"/>
        <v>2523</v>
      </c>
      <c r="G70" s="26">
        <v>3535</v>
      </c>
      <c r="H70" s="24">
        <v>6554</v>
      </c>
      <c r="I70" s="27">
        <f t="shared" si="88"/>
        <v>10089</v>
      </c>
      <c r="J70" s="53">
        <v>0</v>
      </c>
      <c r="K70" s="26">
        <v>47</v>
      </c>
      <c r="L70" s="24">
        <v>620</v>
      </c>
      <c r="M70" s="27">
        <f t="shared" si="89"/>
        <v>667</v>
      </c>
      <c r="N70" s="29">
        <v>20</v>
      </c>
      <c r="O70" s="30">
        <v>0</v>
      </c>
      <c r="P70" s="30">
        <v>0</v>
      </c>
      <c r="Q70" s="30">
        <v>6</v>
      </c>
      <c r="R70" s="31">
        <v>63</v>
      </c>
      <c r="S70" s="24">
        <v>527</v>
      </c>
      <c r="T70" s="25">
        <f t="shared" si="90"/>
        <v>590</v>
      </c>
      <c r="U70" s="31">
        <v>6420</v>
      </c>
      <c r="V70" s="24">
        <v>3060</v>
      </c>
      <c r="W70" s="30">
        <v>713</v>
      </c>
      <c r="X70" s="27">
        <v>791</v>
      </c>
      <c r="Y70" s="31">
        <v>264</v>
      </c>
      <c r="Z70" s="24">
        <v>62</v>
      </c>
      <c r="AA70" s="24">
        <v>0</v>
      </c>
      <c r="AB70" s="33">
        <v>0</v>
      </c>
      <c r="AC70" s="34">
        <f t="shared" si="91"/>
        <v>326</v>
      </c>
      <c r="AD70" s="35">
        <v>627</v>
      </c>
      <c r="AE70" s="36">
        <v>145</v>
      </c>
      <c r="AF70" s="37">
        <v>10</v>
      </c>
      <c r="AG70" s="36">
        <v>1895</v>
      </c>
      <c r="AH70" s="30">
        <v>1708</v>
      </c>
      <c r="AI70" s="30">
        <v>146</v>
      </c>
      <c r="AJ70" s="30">
        <v>83</v>
      </c>
      <c r="AK70" s="30">
        <v>0</v>
      </c>
      <c r="AL70" s="30">
        <v>0</v>
      </c>
      <c r="AM70" s="37">
        <v>20</v>
      </c>
      <c r="AN70" s="36">
        <v>919</v>
      </c>
      <c r="AO70" s="30">
        <v>460</v>
      </c>
      <c r="AP70" s="30">
        <v>0</v>
      </c>
      <c r="AQ70" s="30">
        <v>0</v>
      </c>
      <c r="AR70" s="30">
        <v>410</v>
      </c>
      <c r="AS70" s="30">
        <v>70</v>
      </c>
      <c r="AT70" s="40">
        <v>0</v>
      </c>
      <c r="AU70" s="53">
        <v>13481</v>
      </c>
      <c r="AV70" s="57">
        <v>24893</v>
      </c>
      <c r="AW70" s="58">
        <f t="shared" si="92"/>
        <v>8098</v>
      </c>
      <c r="AX70" s="29">
        <v>785</v>
      </c>
      <c r="AY70" s="59">
        <v>4627</v>
      </c>
      <c r="AZ70" s="60">
        <v>36</v>
      </c>
      <c r="BA70" s="61">
        <f t="shared" si="93"/>
        <v>2046</v>
      </c>
      <c r="BB70" s="30">
        <f t="shared" si="94"/>
        <v>4</v>
      </c>
      <c r="BC70" s="62">
        <f t="shared" si="95"/>
        <v>2050</v>
      </c>
      <c r="BD70" s="49">
        <f t="shared" si="96"/>
        <v>8162</v>
      </c>
      <c r="BE70" s="50">
        <f t="shared" si="97"/>
        <v>6554</v>
      </c>
      <c r="BF70" s="51">
        <f t="shared" si="98"/>
        <v>14716</v>
      </c>
      <c r="BG70" s="41">
        <f t="shared" si="99"/>
        <v>18893</v>
      </c>
      <c r="BH70" s="63">
        <f t="shared" si="100"/>
        <v>30305</v>
      </c>
      <c r="BI70" s="52">
        <f t="shared" si="13"/>
        <v>0.55463441152487092</v>
      </c>
    </row>
    <row r="71" spans="1:61" ht="19.5" customHeight="1" x14ac:dyDescent="0.2">
      <c r="A71" s="22" t="s">
        <v>117</v>
      </c>
      <c r="B71" s="23">
        <v>1186</v>
      </c>
      <c r="C71" s="24">
        <v>6</v>
      </c>
      <c r="D71" s="24">
        <v>360</v>
      </c>
      <c r="E71" s="24">
        <v>532</v>
      </c>
      <c r="F71" s="25">
        <f t="shared" si="87"/>
        <v>2084</v>
      </c>
      <c r="G71" s="26">
        <v>3610</v>
      </c>
      <c r="H71" s="24">
        <v>4910</v>
      </c>
      <c r="I71" s="27">
        <f t="shared" si="88"/>
        <v>8520</v>
      </c>
      <c r="J71" s="53">
        <v>0</v>
      </c>
      <c r="K71" s="26">
        <v>36</v>
      </c>
      <c r="L71" s="24">
        <v>234</v>
      </c>
      <c r="M71" s="27">
        <f t="shared" si="89"/>
        <v>270</v>
      </c>
      <c r="N71" s="29">
        <v>15</v>
      </c>
      <c r="O71" s="30">
        <v>0</v>
      </c>
      <c r="P71" s="30">
        <v>0</v>
      </c>
      <c r="Q71" s="30">
        <v>4</v>
      </c>
      <c r="R71" s="31">
        <v>40</v>
      </c>
      <c r="S71" s="24">
        <v>229</v>
      </c>
      <c r="T71" s="25">
        <f t="shared" si="90"/>
        <v>269</v>
      </c>
      <c r="U71" s="31">
        <v>3864</v>
      </c>
      <c r="V71" s="24">
        <v>1589</v>
      </c>
      <c r="W71" s="30">
        <v>338</v>
      </c>
      <c r="X71" s="27">
        <v>598</v>
      </c>
      <c r="Y71" s="31">
        <v>177</v>
      </c>
      <c r="Z71" s="24">
        <v>35</v>
      </c>
      <c r="AA71" s="24">
        <v>0</v>
      </c>
      <c r="AB71" s="33">
        <v>0</v>
      </c>
      <c r="AC71" s="34">
        <f t="shared" si="91"/>
        <v>212</v>
      </c>
      <c r="AD71" s="35">
        <v>169</v>
      </c>
      <c r="AE71" s="36">
        <v>39</v>
      </c>
      <c r="AF71" s="37">
        <v>43</v>
      </c>
      <c r="AG71" s="36">
        <v>981</v>
      </c>
      <c r="AH71" s="30">
        <v>951</v>
      </c>
      <c r="AI71" s="30">
        <v>30</v>
      </c>
      <c r="AJ71" s="30">
        <v>16</v>
      </c>
      <c r="AK71" s="30">
        <v>0</v>
      </c>
      <c r="AL71" s="30">
        <v>0</v>
      </c>
      <c r="AM71" s="37">
        <v>0</v>
      </c>
      <c r="AN71" s="36">
        <v>315</v>
      </c>
      <c r="AO71" s="30">
        <v>220</v>
      </c>
      <c r="AP71" s="30">
        <v>0</v>
      </c>
      <c r="AQ71" s="30">
        <v>0</v>
      </c>
      <c r="AR71" s="30">
        <v>136</v>
      </c>
      <c r="AS71" s="30">
        <v>3</v>
      </c>
      <c r="AT71" s="40">
        <v>0</v>
      </c>
      <c r="AU71" s="53">
        <v>10930</v>
      </c>
      <c r="AV71" s="57">
        <v>16961</v>
      </c>
      <c r="AW71" s="58">
        <f t="shared" si="92"/>
        <v>5697</v>
      </c>
      <c r="AX71" s="29">
        <v>244</v>
      </c>
      <c r="AY71" s="59">
        <v>4227</v>
      </c>
      <c r="AZ71" s="60">
        <v>24</v>
      </c>
      <c r="BA71" s="61">
        <f t="shared" si="93"/>
        <v>1430</v>
      </c>
      <c r="BB71" s="30">
        <f t="shared" si="94"/>
        <v>6</v>
      </c>
      <c r="BC71" s="62">
        <f t="shared" si="95"/>
        <v>1436</v>
      </c>
      <c r="BD71" s="49">
        <f t="shared" si="96"/>
        <v>7837</v>
      </c>
      <c r="BE71" s="50">
        <f t="shared" si="97"/>
        <v>4910</v>
      </c>
      <c r="BF71" s="51">
        <f t="shared" si="98"/>
        <v>12747</v>
      </c>
      <c r="BG71" s="41">
        <f t="shared" si="99"/>
        <v>15401</v>
      </c>
      <c r="BH71" s="63">
        <f t="shared" si="100"/>
        <v>21432</v>
      </c>
      <c r="BI71" s="52">
        <f t="shared" ref="BI71:BI106" si="101">IF(BF71=0,0,IF(BD71=0,0,BD71/BF71))</f>
        <v>0.61481132815564443</v>
      </c>
    </row>
    <row r="72" spans="1:61" ht="19.5" customHeight="1" x14ac:dyDescent="0.2">
      <c r="A72" s="22" t="s">
        <v>118</v>
      </c>
      <c r="B72" s="23">
        <v>1230</v>
      </c>
      <c r="C72" s="24">
        <v>11</v>
      </c>
      <c r="D72" s="24">
        <v>536</v>
      </c>
      <c r="E72" s="24">
        <v>464</v>
      </c>
      <c r="F72" s="25">
        <f t="shared" si="87"/>
        <v>2241</v>
      </c>
      <c r="G72" s="26">
        <v>4148</v>
      </c>
      <c r="H72" s="24">
        <v>4662</v>
      </c>
      <c r="I72" s="27">
        <f t="shared" si="88"/>
        <v>8810</v>
      </c>
      <c r="J72" s="53">
        <v>0</v>
      </c>
      <c r="K72" s="26">
        <v>6</v>
      </c>
      <c r="L72" s="24">
        <v>122</v>
      </c>
      <c r="M72" s="27">
        <f t="shared" si="89"/>
        <v>128</v>
      </c>
      <c r="N72" s="29">
        <v>14</v>
      </c>
      <c r="O72" s="30">
        <v>0</v>
      </c>
      <c r="P72" s="30">
        <v>0</v>
      </c>
      <c r="Q72" s="30">
        <v>3</v>
      </c>
      <c r="R72" s="31">
        <v>35</v>
      </c>
      <c r="S72" s="24">
        <v>132</v>
      </c>
      <c r="T72" s="25">
        <f t="shared" si="90"/>
        <v>167</v>
      </c>
      <c r="U72" s="31">
        <v>3761</v>
      </c>
      <c r="V72" s="24">
        <v>825</v>
      </c>
      <c r="W72" s="30">
        <v>0</v>
      </c>
      <c r="X72" s="27">
        <v>679</v>
      </c>
      <c r="Y72" s="31">
        <v>152</v>
      </c>
      <c r="Z72" s="24">
        <v>42</v>
      </c>
      <c r="AA72" s="24">
        <v>0</v>
      </c>
      <c r="AB72" s="33">
        <v>0</v>
      </c>
      <c r="AC72" s="34">
        <f t="shared" si="91"/>
        <v>194</v>
      </c>
      <c r="AD72" s="35">
        <v>502</v>
      </c>
      <c r="AE72" s="36">
        <v>110</v>
      </c>
      <c r="AF72" s="37">
        <v>2</v>
      </c>
      <c r="AG72" s="36">
        <v>915</v>
      </c>
      <c r="AH72" s="30">
        <v>770</v>
      </c>
      <c r="AI72" s="30">
        <v>145</v>
      </c>
      <c r="AJ72" s="30">
        <v>74</v>
      </c>
      <c r="AK72" s="30">
        <v>0</v>
      </c>
      <c r="AL72" s="30">
        <v>0</v>
      </c>
      <c r="AM72" s="37">
        <v>0</v>
      </c>
      <c r="AN72" s="36">
        <v>876</v>
      </c>
      <c r="AO72" s="30">
        <v>485</v>
      </c>
      <c r="AP72" s="30">
        <v>0</v>
      </c>
      <c r="AQ72" s="30">
        <v>0</v>
      </c>
      <c r="AR72" s="30">
        <v>0</v>
      </c>
      <c r="AS72" s="30">
        <v>0</v>
      </c>
      <c r="AT72" s="40">
        <v>0</v>
      </c>
      <c r="AU72" s="53">
        <v>11231</v>
      </c>
      <c r="AV72" s="57">
        <v>17758</v>
      </c>
      <c r="AW72" s="58">
        <f t="shared" si="92"/>
        <v>5273</v>
      </c>
      <c r="AX72" s="29">
        <v>149</v>
      </c>
      <c r="AY72" s="59">
        <v>5619</v>
      </c>
      <c r="AZ72" s="60">
        <v>38</v>
      </c>
      <c r="BA72" s="61">
        <f t="shared" si="93"/>
        <v>1379</v>
      </c>
      <c r="BB72" s="30">
        <f t="shared" si="94"/>
        <v>11</v>
      </c>
      <c r="BC72" s="62">
        <f t="shared" si="95"/>
        <v>1390</v>
      </c>
      <c r="BD72" s="49">
        <f t="shared" si="96"/>
        <v>9767</v>
      </c>
      <c r="BE72" s="50">
        <f t="shared" si="97"/>
        <v>4662</v>
      </c>
      <c r="BF72" s="51">
        <f t="shared" si="98"/>
        <v>14429</v>
      </c>
      <c r="BG72" s="41">
        <f t="shared" si="99"/>
        <v>16999</v>
      </c>
      <c r="BH72" s="63">
        <f t="shared" si="100"/>
        <v>23526</v>
      </c>
      <c r="BI72" s="52">
        <f t="shared" si="101"/>
        <v>0.67690068611823406</v>
      </c>
    </row>
    <row r="73" spans="1:61" ht="19.5" customHeight="1" x14ac:dyDescent="0.2">
      <c r="A73" s="22" t="s">
        <v>119</v>
      </c>
      <c r="B73" s="23">
        <v>897</v>
      </c>
      <c r="C73" s="24">
        <v>18</v>
      </c>
      <c r="D73" s="24">
        <v>700</v>
      </c>
      <c r="E73" s="24">
        <v>687</v>
      </c>
      <c r="F73" s="25">
        <f t="shared" si="87"/>
        <v>2302</v>
      </c>
      <c r="G73" s="26">
        <v>3839</v>
      </c>
      <c r="H73" s="24">
        <v>4011</v>
      </c>
      <c r="I73" s="27">
        <f t="shared" si="88"/>
        <v>7850</v>
      </c>
      <c r="J73" s="53">
        <v>0</v>
      </c>
      <c r="K73" s="26">
        <v>13</v>
      </c>
      <c r="L73" s="24">
        <v>374</v>
      </c>
      <c r="M73" s="27">
        <f t="shared" si="89"/>
        <v>387</v>
      </c>
      <c r="N73" s="29">
        <v>18</v>
      </c>
      <c r="O73" s="30">
        <v>1</v>
      </c>
      <c r="P73" s="30">
        <v>0</v>
      </c>
      <c r="Q73" s="30">
        <v>2</v>
      </c>
      <c r="R73" s="31">
        <v>57</v>
      </c>
      <c r="S73" s="24">
        <v>573</v>
      </c>
      <c r="T73" s="25">
        <f t="shared" si="90"/>
        <v>630</v>
      </c>
      <c r="U73" s="31">
        <v>8202</v>
      </c>
      <c r="V73" s="24">
        <v>3418</v>
      </c>
      <c r="W73" s="30">
        <v>0</v>
      </c>
      <c r="X73" s="27">
        <v>967</v>
      </c>
      <c r="Y73" s="31">
        <v>288</v>
      </c>
      <c r="Z73" s="24">
        <v>54</v>
      </c>
      <c r="AA73" s="24">
        <v>0</v>
      </c>
      <c r="AB73" s="33">
        <v>0</v>
      </c>
      <c r="AC73" s="34">
        <f t="shared" si="91"/>
        <v>342</v>
      </c>
      <c r="AD73" s="35">
        <v>2817</v>
      </c>
      <c r="AE73" s="36">
        <v>726</v>
      </c>
      <c r="AF73" s="37">
        <v>12</v>
      </c>
      <c r="AG73" s="36">
        <v>2749</v>
      </c>
      <c r="AH73" s="30">
        <v>2456</v>
      </c>
      <c r="AI73" s="30">
        <v>277</v>
      </c>
      <c r="AJ73" s="30">
        <v>158</v>
      </c>
      <c r="AK73" s="30">
        <v>0</v>
      </c>
      <c r="AL73" s="30">
        <v>0</v>
      </c>
      <c r="AM73" s="37">
        <v>16</v>
      </c>
      <c r="AN73" s="36">
        <v>1698</v>
      </c>
      <c r="AO73" s="30">
        <v>1219</v>
      </c>
      <c r="AP73" s="30">
        <v>0</v>
      </c>
      <c r="AQ73" s="30">
        <v>0</v>
      </c>
      <c r="AR73" s="30">
        <v>1218</v>
      </c>
      <c r="AS73" s="30">
        <v>23</v>
      </c>
      <c r="AT73" s="40">
        <v>0</v>
      </c>
      <c r="AU73" s="53">
        <v>10616</v>
      </c>
      <c r="AV73" s="57">
        <v>29033</v>
      </c>
      <c r="AW73" s="58">
        <f t="shared" si="92"/>
        <v>5108</v>
      </c>
      <c r="AX73" s="29">
        <v>1796</v>
      </c>
      <c r="AY73" s="59">
        <v>9178</v>
      </c>
      <c r="AZ73" s="60">
        <v>141</v>
      </c>
      <c r="BA73" s="61">
        <f t="shared" si="93"/>
        <v>2693</v>
      </c>
      <c r="BB73" s="30">
        <f t="shared" si="94"/>
        <v>18</v>
      </c>
      <c r="BC73" s="62">
        <f t="shared" si="95"/>
        <v>2711</v>
      </c>
      <c r="BD73" s="49">
        <f t="shared" si="96"/>
        <v>13017</v>
      </c>
      <c r="BE73" s="50">
        <f t="shared" si="97"/>
        <v>4011</v>
      </c>
      <c r="BF73" s="51">
        <f t="shared" si="98"/>
        <v>17028</v>
      </c>
      <c r="BG73" s="41">
        <f t="shared" si="99"/>
        <v>21590</v>
      </c>
      <c r="BH73" s="63">
        <f t="shared" si="100"/>
        <v>40007</v>
      </c>
      <c r="BI73" s="52">
        <f t="shared" si="101"/>
        <v>0.76444679351656097</v>
      </c>
    </row>
    <row r="74" spans="1:61" ht="19.5" customHeight="1" thickBot="1" x14ac:dyDescent="0.25">
      <c r="A74" s="95" t="s">
        <v>120</v>
      </c>
      <c r="B74" s="54">
        <v>912</v>
      </c>
      <c r="C74" s="55">
        <v>9</v>
      </c>
      <c r="D74" s="55">
        <v>462</v>
      </c>
      <c r="E74" s="55">
        <v>706</v>
      </c>
      <c r="F74" s="96">
        <f t="shared" si="87"/>
        <v>2089</v>
      </c>
      <c r="G74" s="97">
        <v>3948</v>
      </c>
      <c r="H74" s="55">
        <v>6917</v>
      </c>
      <c r="I74" s="98">
        <f t="shared" si="88"/>
        <v>10865</v>
      </c>
      <c r="J74" s="58">
        <v>0</v>
      </c>
      <c r="K74" s="97">
        <v>18</v>
      </c>
      <c r="L74" s="55">
        <v>372</v>
      </c>
      <c r="M74" s="98">
        <f t="shared" si="89"/>
        <v>390</v>
      </c>
      <c r="N74" s="99">
        <v>15</v>
      </c>
      <c r="O74" s="100">
        <v>0</v>
      </c>
      <c r="P74" s="100">
        <v>0</v>
      </c>
      <c r="Q74" s="100">
        <v>2</v>
      </c>
      <c r="R74" s="101">
        <v>27</v>
      </c>
      <c r="S74" s="55">
        <v>175</v>
      </c>
      <c r="T74" s="96">
        <f t="shared" si="90"/>
        <v>202</v>
      </c>
      <c r="U74" s="101">
        <v>5514</v>
      </c>
      <c r="V74" s="55">
        <v>1869</v>
      </c>
      <c r="W74" s="100">
        <v>0</v>
      </c>
      <c r="X74" s="98">
        <v>870</v>
      </c>
      <c r="Y74" s="101">
        <v>188</v>
      </c>
      <c r="Z74" s="55">
        <v>46</v>
      </c>
      <c r="AA74" s="55">
        <v>0</v>
      </c>
      <c r="AB74" s="102">
        <v>0</v>
      </c>
      <c r="AC74" s="56">
        <f t="shared" si="91"/>
        <v>234</v>
      </c>
      <c r="AD74" s="57">
        <v>149</v>
      </c>
      <c r="AE74" s="103">
        <v>319</v>
      </c>
      <c r="AF74" s="104">
        <v>55</v>
      </c>
      <c r="AG74" s="103">
        <v>1399</v>
      </c>
      <c r="AH74" s="100">
        <v>1292</v>
      </c>
      <c r="AI74" s="100">
        <v>107</v>
      </c>
      <c r="AJ74" s="100">
        <v>66</v>
      </c>
      <c r="AK74" s="100">
        <v>0</v>
      </c>
      <c r="AL74" s="100">
        <v>0</v>
      </c>
      <c r="AM74" s="104">
        <v>0</v>
      </c>
      <c r="AN74" s="103">
        <v>1889</v>
      </c>
      <c r="AO74" s="100">
        <v>1001</v>
      </c>
      <c r="AP74" s="100">
        <v>0</v>
      </c>
      <c r="AQ74" s="100">
        <v>0</v>
      </c>
      <c r="AR74" s="100">
        <v>49</v>
      </c>
      <c r="AS74" s="100">
        <v>27</v>
      </c>
      <c r="AT74" s="105">
        <v>0</v>
      </c>
      <c r="AU74" s="58">
        <v>13453</v>
      </c>
      <c r="AV74" s="106">
        <v>23290</v>
      </c>
      <c r="AW74" s="107">
        <f t="shared" si="92"/>
        <v>8019</v>
      </c>
      <c r="AX74" s="108">
        <v>889</v>
      </c>
      <c r="AY74" s="59">
        <v>8402</v>
      </c>
      <c r="AZ74" s="60">
        <v>166</v>
      </c>
      <c r="BA74" s="109">
        <f t="shared" si="93"/>
        <v>1801</v>
      </c>
      <c r="BB74" s="100">
        <f t="shared" si="94"/>
        <v>9</v>
      </c>
      <c r="BC74" s="110">
        <f t="shared" si="95"/>
        <v>1810</v>
      </c>
      <c r="BD74" s="64">
        <f t="shared" si="96"/>
        <v>12350</v>
      </c>
      <c r="BE74" s="65">
        <f t="shared" si="97"/>
        <v>6917</v>
      </c>
      <c r="BF74" s="66">
        <f t="shared" si="98"/>
        <v>19267</v>
      </c>
      <c r="BG74" s="67">
        <f t="shared" si="99"/>
        <v>22744</v>
      </c>
      <c r="BH74" s="68">
        <f t="shared" si="100"/>
        <v>32581</v>
      </c>
      <c r="BI74" s="69">
        <f t="shared" si="101"/>
        <v>0.64099237037421497</v>
      </c>
    </row>
    <row r="75" spans="1:61" ht="19.5" customHeight="1" thickTop="1" thickBot="1" x14ac:dyDescent="0.25">
      <c r="A75" s="70" t="s">
        <v>63</v>
      </c>
      <c r="B75" s="71">
        <f>SUM(B66:B74)</f>
        <v>10057</v>
      </c>
      <c r="C75" s="72">
        <f t="shared" ref="C75:AT75" si="102">SUM(C66:C74)</f>
        <v>77</v>
      </c>
      <c r="D75" s="72">
        <f t="shared" si="102"/>
        <v>3996</v>
      </c>
      <c r="E75" s="72">
        <f t="shared" si="102"/>
        <v>5376</v>
      </c>
      <c r="F75" s="73">
        <f t="shared" si="102"/>
        <v>19506</v>
      </c>
      <c r="G75" s="74">
        <f t="shared" si="102"/>
        <v>32028</v>
      </c>
      <c r="H75" s="72">
        <f t="shared" si="102"/>
        <v>45749</v>
      </c>
      <c r="I75" s="75">
        <f t="shared" si="102"/>
        <v>77777</v>
      </c>
      <c r="J75" s="76">
        <f t="shared" si="102"/>
        <v>0</v>
      </c>
      <c r="K75" s="74">
        <f t="shared" si="102"/>
        <v>168</v>
      </c>
      <c r="L75" s="72">
        <f t="shared" si="102"/>
        <v>2666</v>
      </c>
      <c r="M75" s="75">
        <f t="shared" si="102"/>
        <v>2834</v>
      </c>
      <c r="N75" s="77">
        <f t="shared" si="102"/>
        <v>182</v>
      </c>
      <c r="O75" s="78">
        <f t="shared" si="102"/>
        <v>9</v>
      </c>
      <c r="P75" s="78">
        <f t="shared" si="102"/>
        <v>0</v>
      </c>
      <c r="Q75" s="78">
        <f t="shared" si="102"/>
        <v>36</v>
      </c>
      <c r="R75" s="79">
        <f t="shared" si="102"/>
        <v>365</v>
      </c>
      <c r="S75" s="72">
        <f t="shared" si="102"/>
        <v>2772</v>
      </c>
      <c r="T75" s="73">
        <f t="shared" si="102"/>
        <v>3137</v>
      </c>
      <c r="U75" s="79">
        <f t="shared" si="102"/>
        <v>57256</v>
      </c>
      <c r="V75" s="72">
        <f t="shared" si="102"/>
        <v>26013</v>
      </c>
      <c r="W75" s="78">
        <f t="shared" si="102"/>
        <v>1051</v>
      </c>
      <c r="X75" s="75">
        <f t="shared" si="102"/>
        <v>7002</v>
      </c>
      <c r="Y75" s="79">
        <f t="shared" si="102"/>
        <v>1888</v>
      </c>
      <c r="Z75" s="72">
        <f t="shared" si="102"/>
        <v>401</v>
      </c>
      <c r="AA75" s="72">
        <f t="shared" si="102"/>
        <v>0</v>
      </c>
      <c r="AB75" s="80">
        <f t="shared" si="102"/>
        <v>0</v>
      </c>
      <c r="AC75" s="81">
        <f t="shared" si="102"/>
        <v>2289</v>
      </c>
      <c r="AD75" s="82">
        <f t="shared" si="102"/>
        <v>6317</v>
      </c>
      <c r="AE75" s="83">
        <f t="shared" si="102"/>
        <v>1544</v>
      </c>
      <c r="AF75" s="84">
        <f t="shared" si="102"/>
        <v>146</v>
      </c>
      <c r="AG75" s="83">
        <f t="shared" si="102"/>
        <v>21049</v>
      </c>
      <c r="AH75" s="78">
        <f t="shared" si="102"/>
        <v>19868</v>
      </c>
      <c r="AI75" s="78">
        <f t="shared" si="102"/>
        <v>1099</v>
      </c>
      <c r="AJ75" s="78">
        <f t="shared" si="102"/>
        <v>646</v>
      </c>
      <c r="AK75" s="78">
        <f t="shared" si="102"/>
        <v>0</v>
      </c>
      <c r="AL75" s="78">
        <f t="shared" si="102"/>
        <v>0</v>
      </c>
      <c r="AM75" s="84">
        <f t="shared" si="102"/>
        <v>54</v>
      </c>
      <c r="AN75" s="83">
        <f t="shared" si="102"/>
        <v>13362</v>
      </c>
      <c r="AO75" s="78">
        <f t="shared" si="102"/>
        <v>9158</v>
      </c>
      <c r="AP75" s="78">
        <f t="shared" si="102"/>
        <v>0</v>
      </c>
      <c r="AQ75" s="78">
        <f t="shared" si="102"/>
        <v>0</v>
      </c>
      <c r="AR75" s="78">
        <f t="shared" si="102"/>
        <v>2501</v>
      </c>
      <c r="AS75" s="78">
        <f t="shared" si="102"/>
        <v>180</v>
      </c>
      <c r="AT75" s="85">
        <f t="shared" si="102"/>
        <v>0</v>
      </c>
      <c r="AU75" s="76">
        <v>101148</v>
      </c>
      <c r="AV75" s="82">
        <v>208929</v>
      </c>
      <c r="AW75" s="76">
        <f t="shared" ref="AW75" si="103">SUM(AW66:AW74)</f>
        <v>54050</v>
      </c>
      <c r="AX75" s="77">
        <f>SUM(AX66:AX74)</f>
        <v>6476</v>
      </c>
      <c r="AY75" s="79">
        <f t="shared" ref="AY75:BH75" si="104">SUM(AY66:AY74)</f>
        <v>57912</v>
      </c>
      <c r="AZ75" s="86">
        <f t="shared" si="104"/>
        <v>679</v>
      </c>
      <c r="BA75" s="87">
        <f>SUM(BA66:BA74)</f>
        <v>16533</v>
      </c>
      <c r="BB75" s="78">
        <f>SUM(BB66:BB74)</f>
        <v>77</v>
      </c>
      <c r="BC75" s="88">
        <f>SUM(BC66:BC74)</f>
        <v>16610</v>
      </c>
      <c r="BD75" s="89">
        <f t="shared" si="104"/>
        <v>89940</v>
      </c>
      <c r="BE75" s="90">
        <f t="shared" si="104"/>
        <v>45749</v>
      </c>
      <c r="BF75" s="91">
        <f t="shared" si="104"/>
        <v>135689</v>
      </c>
      <c r="BG75" s="76">
        <f t="shared" si="104"/>
        <v>165536</v>
      </c>
      <c r="BH75" s="82">
        <f t="shared" si="104"/>
        <v>273317</v>
      </c>
      <c r="BI75" s="92">
        <f t="shared" si="101"/>
        <v>0.66283928689871696</v>
      </c>
    </row>
    <row r="76" spans="1:61" ht="19.5" customHeight="1" thickTop="1" x14ac:dyDescent="0.2">
      <c r="A76" s="22" t="s">
        <v>121</v>
      </c>
      <c r="B76" s="23">
        <v>611</v>
      </c>
      <c r="C76" s="24">
        <v>2</v>
      </c>
      <c r="D76" s="24">
        <v>274</v>
      </c>
      <c r="E76" s="24">
        <v>208</v>
      </c>
      <c r="F76" s="25">
        <f t="shared" ref="F76:F81" si="105">SUM(B76:E76)</f>
        <v>1095</v>
      </c>
      <c r="G76" s="26">
        <v>2116</v>
      </c>
      <c r="H76" s="24">
        <v>2164</v>
      </c>
      <c r="I76" s="27">
        <f t="shared" ref="I76:I81" si="106">SUM(G76:H76)</f>
        <v>4280</v>
      </c>
      <c r="J76" s="53">
        <v>0</v>
      </c>
      <c r="K76" s="26">
        <v>0</v>
      </c>
      <c r="L76" s="24">
        <v>16</v>
      </c>
      <c r="M76" s="27">
        <f t="shared" ref="M76:M81" si="107">SUM(K76:L76)</f>
        <v>16</v>
      </c>
      <c r="N76" s="29">
        <v>7</v>
      </c>
      <c r="O76" s="30">
        <v>0</v>
      </c>
      <c r="P76" s="30">
        <v>0</v>
      </c>
      <c r="Q76" s="30">
        <v>1</v>
      </c>
      <c r="R76" s="31">
        <v>20</v>
      </c>
      <c r="S76" s="24">
        <v>114</v>
      </c>
      <c r="T76" s="25">
        <f t="shared" ref="T76:T81" si="108">SUM(R76:S76)</f>
        <v>134</v>
      </c>
      <c r="U76" s="31">
        <v>2503</v>
      </c>
      <c r="V76" s="24">
        <v>434</v>
      </c>
      <c r="W76" s="30">
        <v>0</v>
      </c>
      <c r="X76" s="27">
        <v>441</v>
      </c>
      <c r="Y76" s="31">
        <v>73</v>
      </c>
      <c r="Z76" s="24">
        <v>7</v>
      </c>
      <c r="AA76" s="24">
        <v>0</v>
      </c>
      <c r="AB76" s="33">
        <v>1</v>
      </c>
      <c r="AC76" s="34">
        <f t="shared" ref="AC76:AC81" si="109">SUM(Y76:AB76)</f>
        <v>81</v>
      </c>
      <c r="AD76" s="35">
        <v>27</v>
      </c>
      <c r="AE76" s="36">
        <v>1</v>
      </c>
      <c r="AF76" s="37">
        <v>0</v>
      </c>
      <c r="AG76" s="36">
        <v>719</v>
      </c>
      <c r="AH76" s="30">
        <v>710</v>
      </c>
      <c r="AI76" s="30">
        <v>9</v>
      </c>
      <c r="AJ76" s="30">
        <v>2</v>
      </c>
      <c r="AK76" s="30">
        <v>0</v>
      </c>
      <c r="AL76" s="30">
        <v>0</v>
      </c>
      <c r="AM76" s="37">
        <v>0</v>
      </c>
      <c r="AN76" s="36">
        <v>398</v>
      </c>
      <c r="AO76" s="30">
        <v>212</v>
      </c>
      <c r="AP76" s="30">
        <v>0</v>
      </c>
      <c r="AQ76" s="30">
        <v>0</v>
      </c>
      <c r="AR76" s="30">
        <v>0</v>
      </c>
      <c r="AS76" s="30">
        <v>0</v>
      </c>
      <c r="AT76" s="40">
        <v>0</v>
      </c>
      <c r="AU76" s="41">
        <v>5500</v>
      </c>
      <c r="AV76" s="42">
        <v>9363</v>
      </c>
      <c r="AW76" s="43">
        <f t="shared" ref="AW76:AW81" si="110">SUM(C76,E76,H76,J76,L76,N76)</f>
        <v>2397</v>
      </c>
      <c r="AX76" s="29">
        <v>288</v>
      </c>
      <c r="AY76" s="59">
        <v>3706</v>
      </c>
      <c r="AZ76" s="60">
        <v>45</v>
      </c>
      <c r="BA76" s="61">
        <f t="shared" ref="BA76:BA81" si="111">B76+AX76</f>
        <v>899</v>
      </c>
      <c r="BB76" s="30">
        <f t="shared" ref="BB76:BB81" si="112">C76</f>
        <v>2</v>
      </c>
      <c r="BC76" s="62">
        <f t="shared" ref="BC76:BC81" si="113">SUM(BA76:BB76)</f>
        <v>901</v>
      </c>
      <c r="BD76" s="49">
        <f t="shared" ref="BD76:BD81" si="114">G76+AY76</f>
        <v>5822</v>
      </c>
      <c r="BE76" s="50">
        <f t="shared" ref="BE76:BE81" si="115">H76</f>
        <v>2164</v>
      </c>
      <c r="BF76" s="51">
        <f t="shared" ref="BF76:BF81" si="116">SUM(BD76:BE76)</f>
        <v>7986</v>
      </c>
      <c r="BG76" s="41">
        <f t="shared" ref="BG76:BG81" si="117">AU76+AX76+AY76</f>
        <v>9494</v>
      </c>
      <c r="BH76" s="93">
        <f t="shared" ref="BH76:BH81" si="118">AV76+AX76+AY76</f>
        <v>13357</v>
      </c>
      <c r="BI76" s="94">
        <f t="shared" si="101"/>
        <v>0.72902579514149757</v>
      </c>
    </row>
    <row r="77" spans="1:61" ht="19.5" customHeight="1" x14ac:dyDescent="0.2">
      <c r="A77" s="22" t="s">
        <v>122</v>
      </c>
      <c r="B77" s="23">
        <v>751</v>
      </c>
      <c r="C77" s="24">
        <v>32</v>
      </c>
      <c r="D77" s="24">
        <v>441</v>
      </c>
      <c r="E77" s="24">
        <v>199</v>
      </c>
      <c r="F77" s="25">
        <f t="shared" si="105"/>
        <v>1423</v>
      </c>
      <c r="G77" s="26">
        <v>1834</v>
      </c>
      <c r="H77" s="24">
        <v>2737</v>
      </c>
      <c r="I77" s="27">
        <f t="shared" si="106"/>
        <v>4571</v>
      </c>
      <c r="J77" s="53">
        <v>0</v>
      </c>
      <c r="K77" s="26">
        <v>3</v>
      </c>
      <c r="L77" s="24">
        <v>107</v>
      </c>
      <c r="M77" s="27">
        <f t="shared" si="107"/>
        <v>110</v>
      </c>
      <c r="N77" s="29">
        <v>3</v>
      </c>
      <c r="O77" s="30">
        <v>0</v>
      </c>
      <c r="P77" s="30">
        <v>0</v>
      </c>
      <c r="Q77" s="30">
        <v>0</v>
      </c>
      <c r="R77" s="31">
        <v>7</v>
      </c>
      <c r="S77" s="24">
        <v>39</v>
      </c>
      <c r="T77" s="25">
        <f t="shared" si="108"/>
        <v>46</v>
      </c>
      <c r="U77" s="31">
        <v>3175</v>
      </c>
      <c r="V77" s="24">
        <v>849</v>
      </c>
      <c r="W77" s="30">
        <v>334</v>
      </c>
      <c r="X77" s="27">
        <v>494</v>
      </c>
      <c r="Y77" s="31">
        <v>96</v>
      </c>
      <c r="Z77" s="24">
        <v>23</v>
      </c>
      <c r="AA77" s="24">
        <v>0</v>
      </c>
      <c r="AB77" s="33">
        <v>0</v>
      </c>
      <c r="AC77" s="34">
        <f t="shared" si="109"/>
        <v>119</v>
      </c>
      <c r="AD77" s="35">
        <v>96</v>
      </c>
      <c r="AE77" s="36">
        <v>13</v>
      </c>
      <c r="AF77" s="37">
        <v>0</v>
      </c>
      <c r="AG77" s="36">
        <v>932</v>
      </c>
      <c r="AH77" s="30">
        <v>904</v>
      </c>
      <c r="AI77" s="30">
        <v>28</v>
      </c>
      <c r="AJ77" s="30">
        <v>17</v>
      </c>
      <c r="AK77" s="30">
        <v>0</v>
      </c>
      <c r="AL77" s="30">
        <v>0</v>
      </c>
      <c r="AM77" s="37">
        <v>0</v>
      </c>
      <c r="AN77" s="36">
        <v>992</v>
      </c>
      <c r="AO77" s="30">
        <v>447</v>
      </c>
      <c r="AP77" s="30">
        <v>0</v>
      </c>
      <c r="AQ77" s="30">
        <v>0</v>
      </c>
      <c r="AR77" s="30">
        <v>0</v>
      </c>
      <c r="AS77" s="30">
        <v>0</v>
      </c>
      <c r="AT77" s="40">
        <v>0</v>
      </c>
      <c r="AU77" s="53">
        <v>6160</v>
      </c>
      <c r="AV77" s="57">
        <v>11533</v>
      </c>
      <c r="AW77" s="58">
        <f t="shared" si="110"/>
        <v>3078</v>
      </c>
      <c r="AX77" s="29">
        <v>397</v>
      </c>
      <c r="AY77" s="59">
        <v>6161</v>
      </c>
      <c r="AZ77" s="60">
        <v>36</v>
      </c>
      <c r="BA77" s="61">
        <f t="shared" si="111"/>
        <v>1148</v>
      </c>
      <c r="BB77" s="30">
        <f t="shared" si="112"/>
        <v>32</v>
      </c>
      <c r="BC77" s="62">
        <f t="shared" si="113"/>
        <v>1180</v>
      </c>
      <c r="BD77" s="49">
        <f t="shared" si="114"/>
        <v>7995</v>
      </c>
      <c r="BE77" s="50">
        <f t="shared" si="115"/>
        <v>2737</v>
      </c>
      <c r="BF77" s="51">
        <f t="shared" si="116"/>
        <v>10732</v>
      </c>
      <c r="BG77" s="41">
        <f t="shared" si="117"/>
        <v>12718</v>
      </c>
      <c r="BH77" s="63">
        <f t="shared" si="118"/>
        <v>18091</v>
      </c>
      <c r="BI77" s="52">
        <f t="shared" si="101"/>
        <v>0.74496831904584415</v>
      </c>
    </row>
    <row r="78" spans="1:61" ht="19.5" customHeight="1" x14ac:dyDescent="0.2">
      <c r="A78" s="22" t="s">
        <v>123</v>
      </c>
      <c r="B78" s="23">
        <v>1236</v>
      </c>
      <c r="C78" s="24">
        <v>13</v>
      </c>
      <c r="D78" s="24">
        <v>951</v>
      </c>
      <c r="E78" s="24">
        <v>883</v>
      </c>
      <c r="F78" s="25">
        <f t="shared" si="105"/>
        <v>3083</v>
      </c>
      <c r="G78" s="26">
        <v>5299</v>
      </c>
      <c r="H78" s="24">
        <v>6063</v>
      </c>
      <c r="I78" s="27">
        <f t="shared" si="106"/>
        <v>11362</v>
      </c>
      <c r="J78" s="53">
        <v>0</v>
      </c>
      <c r="K78" s="26">
        <v>16</v>
      </c>
      <c r="L78" s="24">
        <v>160</v>
      </c>
      <c r="M78" s="27">
        <f t="shared" si="107"/>
        <v>176</v>
      </c>
      <c r="N78" s="29">
        <v>20</v>
      </c>
      <c r="O78" s="30">
        <v>0</v>
      </c>
      <c r="P78" s="30">
        <v>0</v>
      </c>
      <c r="Q78" s="30">
        <v>3</v>
      </c>
      <c r="R78" s="31">
        <v>59</v>
      </c>
      <c r="S78" s="24">
        <v>107</v>
      </c>
      <c r="T78" s="25">
        <f t="shared" si="108"/>
        <v>166</v>
      </c>
      <c r="U78" s="31">
        <v>7861</v>
      </c>
      <c r="V78" s="24">
        <v>2181</v>
      </c>
      <c r="W78" s="30">
        <v>835</v>
      </c>
      <c r="X78" s="27">
        <v>1260</v>
      </c>
      <c r="Y78" s="31">
        <v>366</v>
      </c>
      <c r="Z78" s="24">
        <v>73</v>
      </c>
      <c r="AA78" s="24">
        <v>0</v>
      </c>
      <c r="AB78" s="33">
        <v>0</v>
      </c>
      <c r="AC78" s="34">
        <f t="shared" si="109"/>
        <v>439</v>
      </c>
      <c r="AD78" s="35">
        <v>320</v>
      </c>
      <c r="AE78" s="36">
        <v>4</v>
      </c>
      <c r="AF78" s="37">
        <v>3</v>
      </c>
      <c r="AG78" s="36">
        <v>2040</v>
      </c>
      <c r="AH78" s="30">
        <v>2039</v>
      </c>
      <c r="AI78" s="30">
        <v>1</v>
      </c>
      <c r="AJ78" s="30">
        <v>0</v>
      </c>
      <c r="AK78" s="30">
        <v>0</v>
      </c>
      <c r="AL78" s="30">
        <v>0</v>
      </c>
      <c r="AM78" s="37">
        <v>0</v>
      </c>
      <c r="AN78" s="36">
        <v>1728</v>
      </c>
      <c r="AO78" s="30">
        <v>843</v>
      </c>
      <c r="AP78" s="30">
        <v>0</v>
      </c>
      <c r="AQ78" s="30">
        <v>0</v>
      </c>
      <c r="AR78" s="30">
        <v>26</v>
      </c>
      <c r="AS78" s="30">
        <v>6</v>
      </c>
      <c r="AT78" s="40">
        <v>0</v>
      </c>
      <c r="AU78" s="53">
        <v>14695</v>
      </c>
      <c r="AV78" s="57">
        <v>27288</v>
      </c>
      <c r="AW78" s="58">
        <f t="shared" si="110"/>
        <v>7139</v>
      </c>
      <c r="AX78" s="29">
        <v>1562</v>
      </c>
      <c r="AY78" s="59">
        <v>12780</v>
      </c>
      <c r="AZ78" s="60">
        <v>175</v>
      </c>
      <c r="BA78" s="61">
        <f t="shared" si="111"/>
        <v>2798</v>
      </c>
      <c r="BB78" s="30">
        <f t="shared" si="112"/>
        <v>13</v>
      </c>
      <c r="BC78" s="62">
        <f t="shared" si="113"/>
        <v>2811</v>
      </c>
      <c r="BD78" s="49">
        <f t="shared" si="114"/>
        <v>18079</v>
      </c>
      <c r="BE78" s="50">
        <f t="shared" si="115"/>
        <v>6063</v>
      </c>
      <c r="BF78" s="51">
        <f t="shared" si="116"/>
        <v>24142</v>
      </c>
      <c r="BG78" s="41">
        <f t="shared" si="117"/>
        <v>29037</v>
      </c>
      <c r="BH78" s="63">
        <f t="shared" si="118"/>
        <v>41630</v>
      </c>
      <c r="BI78" s="52">
        <f t="shared" si="101"/>
        <v>0.74886090630436586</v>
      </c>
    </row>
    <row r="79" spans="1:61" ht="19.5" customHeight="1" x14ac:dyDescent="0.2">
      <c r="A79" s="22" t="s">
        <v>124</v>
      </c>
      <c r="B79" s="23">
        <v>1450</v>
      </c>
      <c r="C79" s="24">
        <v>17</v>
      </c>
      <c r="D79" s="24">
        <v>828</v>
      </c>
      <c r="E79" s="24">
        <v>504</v>
      </c>
      <c r="F79" s="25">
        <f t="shared" si="105"/>
        <v>2799</v>
      </c>
      <c r="G79" s="26">
        <v>4483</v>
      </c>
      <c r="H79" s="24">
        <v>3299</v>
      </c>
      <c r="I79" s="27">
        <f t="shared" si="106"/>
        <v>7782</v>
      </c>
      <c r="J79" s="53">
        <v>0</v>
      </c>
      <c r="K79" s="26">
        <v>4</v>
      </c>
      <c r="L79" s="24">
        <v>87</v>
      </c>
      <c r="M79" s="27">
        <f t="shared" si="107"/>
        <v>91</v>
      </c>
      <c r="N79" s="29">
        <v>16</v>
      </c>
      <c r="O79" s="30">
        <v>0</v>
      </c>
      <c r="P79" s="30">
        <v>0</v>
      </c>
      <c r="Q79" s="30">
        <v>4</v>
      </c>
      <c r="R79" s="31">
        <v>35</v>
      </c>
      <c r="S79" s="24">
        <v>80</v>
      </c>
      <c r="T79" s="25">
        <f t="shared" si="108"/>
        <v>115</v>
      </c>
      <c r="U79" s="31">
        <v>6690</v>
      </c>
      <c r="V79" s="24">
        <v>1437</v>
      </c>
      <c r="W79" s="30">
        <v>0</v>
      </c>
      <c r="X79" s="27">
        <v>980</v>
      </c>
      <c r="Y79" s="31">
        <v>233</v>
      </c>
      <c r="Z79" s="24">
        <v>47</v>
      </c>
      <c r="AA79" s="24">
        <v>0</v>
      </c>
      <c r="AB79" s="33">
        <v>0</v>
      </c>
      <c r="AC79" s="34">
        <f t="shared" si="109"/>
        <v>280</v>
      </c>
      <c r="AD79" s="35">
        <v>107</v>
      </c>
      <c r="AE79" s="36">
        <v>83</v>
      </c>
      <c r="AF79" s="37">
        <v>2</v>
      </c>
      <c r="AG79" s="36">
        <v>1996</v>
      </c>
      <c r="AH79" s="30">
        <v>1817</v>
      </c>
      <c r="AI79" s="30">
        <v>179</v>
      </c>
      <c r="AJ79" s="30">
        <v>99</v>
      </c>
      <c r="AK79" s="30">
        <v>0</v>
      </c>
      <c r="AL79" s="30">
        <v>0</v>
      </c>
      <c r="AM79" s="37">
        <v>0</v>
      </c>
      <c r="AN79" s="36">
        <v>1312</v>
      </c>
      <c r="AO79" s="30">
        <v>653</v>
      </c>
      <c r="AP79" s="30">
        <v>0</v>
      </c>
      <c r="AQ79" s="30">
        <v>0</v>
      </c>
      <c r="AR79" s="30">
        <v>4</v>
      </c>
      <c r="AS79" s="30">
        <v>0</v>
      </c>
      <c r="AT79" s="40">
        <v>0</v>
      </c>
      <c r="AU79" s="53">
        <v>10745</v>
      </c>
      <c r="AV79" s="57">
        <v>21334</v>
      </c>
      <c r="AW79" s="58">
        <f t="shared" si="110"/>
        <v>3923</v>
      </c>
      <c r="AX79" s="29">
        <v>870</v>
      </c>
      <c r="AY79" s="59">
        <v>10034</v>
      </c>
      <c r="AZ79" s="60">
        <v>111</v>
      </c>
      <c r="BA79" s="61">
        <f t="shared" si="111"/>
        <v>2320</v>
      </c>
      <c r="BB79" s="30">
        <f t="shared" si="112"/>
        <v>17</v>
      </c>
      <c r="BC79" s="62">
        <f t="shared" si="113"/>
        <v>2337</v>
      </c>
      <c r="BD79" s="49">
        <f t="shared" si="114"/>
        <v>14517</v>
      </c>
      <c r="BE79" s="50">
        <f t="shared" si="115"/>
        <v>3299</v>
      </c>
      <c r="BF79" s="51">
        <f t="shared" si="116"/>
        <v>17816</v>
      </c>
      <c r="BG79" s="41">
        <f t="shared" si="117"/>
        <v>21649</v>
      </c>
      <c r="BH79" s="63">
        <f t="shared" si="118"/>
        <v>32238</v>
      </c>
      <c r="BI79" s="52">
        <f t="shared" si="101"/>
        <v>0.81482936686124829</v>
      </c>
    </row>
    <row r="80" spans="1:61" ht="19.5" customHeight="1" x14ac:dyDescent="0.2">
      <c r="A80" s="22" t="s">
        <v>125</v>
      </c>
      <c r="B80" s="23">
        <v>1022</v>
      </c>
      <c r="C80" s="24">
        <v>8</v>
      </c>
      <c r="D80" s="24">
        <v>362</v>
      </c>
      <c r="E80" s="24">
        <v>274</v>
      </c>
      <c r="F80" s="25">
        <f t="shared" si="105"/>
        <v>1666</v>
      </c>
      <c r="G80" s="26">
        <v>3034</v>
      </c>
      <c r="H80" s="24">
        <v>3484</v>
      </c>
      <c r="I80" s="27">
        <f t="shared" si="106"/>
        <v>6518</v>
      </c>
      <c r="J80" s="53">
        <v>0</v>
      </c>
      <c r="K80" s="26">
        <v>3</v>
      </c>
      <c r="L80" s="24">
        <v>52</v>
      </c>
      <c r="M80" s="27">
        <f t="shared" si="107"/>
        <v>55</v>
      </c>
      <c r="N80" s="29">
        <v>9</v>
      </c>
      <c r="O80" s="30">
        <v>0</v>
      </c>
      <c r="P80" s="30">
        <v>0</v>
      </c>
      <c r="Q80" s="30">
        <v>0</v>
      </c>
      <c r="R80" s="31">
        <v>20</v>
      </c>
      <c r="S80" s="24">
        <v>46</v>
      </c>
      <c r="T80" s="25">
        <f t="shared" si="108"/>
        <v>66</v>
      </c>
      <c r="U80" s="31">
        <v>3046</v>
      </c>
      <c r="V80" s="24">
        <v>726</v>
      </c>
      <c r="W80" s="30">
        <v>0</v>
      </c>
      <c r="X80" s="27">
        <v>526</v>
      </c>
      <c r="Y80" s="31">
        <v>95</v>
      </c>
      <c r="Z80" s="24">
        <v>15</v>
      </c>
      <c r="AA80" s="24">
        <v>0</v>
      </c>
      <c r="AB80" s="33">
        <v>0</v>
      </c>
      <c r="AC80" s="34">
        <f t="shared" si="109"/>
        <v>110</v>
      </c>
      <c r="AD80" s="35">
        <v>3</v>
      </c>
      <c r="AE80" s="36">
        <v>15</v>
      </c>
      <c r="AF80" s="37">
        <v>1</v>
      </c>
      <c r="AG80" s="36">
        <v>747</v>
      </c>
      <c r="AH80" s="30">
        <v>707</v>
      </c>
      <c r="AI80" s="30">
        <v>40</v>
      </c>
      <c r="AJ80" s="30">
        <v>29</v>
      </c>
      <c r="AK80" s="30">
        <v>0</v>
      </c>
      <c r="AL80" s="30">
        <v>0</v>
      </c>
      <c r="AM80" s="37">
        <v>0</v>
      </c>
      <c r="AN80" s="36">
        <v>808</v>
      </c>
      <c r="AO80" s="30">
        <v>450</v>
      </c>
      <c r="AP80" s="30">
        <v>0</v>
      </c>
      <c r="AQ80" s="30">
        <v>0</v>
      </c>
      <c r="AR80" s="30">
        <v>2</v>
      </c>
      <c r="AS80" s="30">
        <v>1</v>
      </c>
      <c r="AT80" s="40">
        <v>0</v>
      </c>
      <c r="AU80" s="53">
        <v>8296</v>
      </c>
      <c r="AV80" s="57">
        <v>13095</v>
      </c>
      <c r="AW80" s="58">
        <f t="shared" si="110"/>
        <v>3827</v>
      </c>
      <c r="AX80" s="29">
        <v>102</v>
      </c>
      <c r="AY80" s="59">
        <v>3898</v>
      </c>
      <c r="AZ80" s="60">
        <v>55</v>
      </c>
      <c r="BA80" s="61">
        <f t="shared" si="111"/>
        <v>1124</v>
      </c>
      <c r="BB80" s="30">
        <f t="shared" si="112"/>
        <v>8</v>
      </c>
      <c r="BC80" s="62">
        <f t="shared" si="113"/>
        <v>1132</v>
      </c>
      <c r="BD80" s="49">
        <f t="shared" si="114"/>
        <v>6932</v>
      </c>
      <c r="BE80" s="50">
        <f t="shared" si="115"/>
        <v>3484</v>
      </c>
      <c r="BF80" s="51">
        <f t="shared" si="116"/>
        <v>10416</v>
      </c>
      <c r="BG80" s="41">
        <f t="shared" si="117"/>
        <v>12296</v>
      </c>
      <c r="BH80" s="63">
        <f t="shared" si="118"/>
        <v>17095</v>
      </c>
      <c r="BI80" s="52">
        <f t="shared" si="101"/>
        <v>0.66551459293394777</v>
      </c>
    </row>
    <row r="81" spans="1:61" ht="19.5" customHeight="1" thickBot="1" x14ac:dyDescent="0.25">
      <c r="A81" s="95" t="s">
        <v>126</v>
      </c>
      <c r="B81" s="54">
        <v>1425</v>
      </c>
      <c r="C81" s="55">
        <v>24</v>
      </c>
      <c r="D81" s="55">
        <v>588</v>
      </c>
      <c r="E81" s="55">
        <v>394</v>
      </c>
      <c r="F81" s="96">
        <f t="shared" si="105"/>
        <v>2431</v>
      </c>
      <c r="G81" s="97">
        <v>2827</v>
      </c>
      <c r="H81" s="55">
        <v>3592</v>
      </c>
      <c r="I81" s="98">
        <f t="shared" si="106"/>
        <v>6419</v>
      </c>
      <c r="J81" s="58">
        <v>0</v>
      </c>
      <c r="K81" s="97">
        <v>20</v>
      </c>
      <c r="L81" s="55">
        <v>56</v>
      </c>
      <c r="M81" s="98">
        <f t="shared" si="107"/>
        <v>76</v>
      </c>
      <c r="N81" s="99">
        <v>10</v>
      </c>
      <c r="O81" s="100">
        <v>1</v>
      </c>
      <c r="P81" s="100">
        <v>0</v>
      </c>
      <c r="Q81" s="100">
        <v>2</v>
      </c>
      <c r="R81" s="101">
        <v>17</v>
      </c>
      <c r="S81" s="55">
        <v>125</v>
      </c>
      <c r="T81" s="96">
        <f t="shared" si="108"/>
        <v>142</v>
      </c>
      <c r="U81" s="101">
        <v>5458</v>
      </c>
      <c r="V81" s="55">
        <v>1142</v>
      </c>
      <c r="W81" s="100">
        <v>364</v>
      </c>
      <c r="X81" s="98">
        <v>860</v>
      </c>
      <c r="Y81" s="101">
        <v>187</v>
      </c>
      <c r="Z81" s="55">
        <v>34</v>
      </c>
      <c r="AA81" s="55">
        <v>0</v>
      </c>
      <c r="AB81" s="102">
        <v>0</v>
      </c>
      <c r="AC81" s="56">
        <f t="shared" si="109"/>
        <v>221</v>
      </c>
      <c r="AD81" s="57">
        <v>363</v>
      </c>
      <c r="AE81" s="103">
        <v>80</v>
      </c>
      <c r="AF81" s="104">
        <v>4</v>
      </c>
      <c r="AG81" s="103">
        <v>1295</v>
      </c>
      <c r="AH81" s="100">
        <v>1193</v>
      </c>
      <c r="AI81" s="100">
        <v>100</v>
      </c>
      <c r="AJ81" s="100">
        <v>60</v>
      </c>
      <c r="AK81" s="100">
        <v>0</v>
      </c>
      <c r="AL81" s="100">
        <v>0</v>
      </c>
      <c r="AM81" s="104">
        <v>2</v>
      </c>
      <c r="AN81" s="103">
        <v>876</v>
      </c>
      <c r="AO81" s="100">
        <v>538</v>
      </c>
      <c r="AP81" s="100">
        <v>0</v>
      </c>
      <c r="AQ81" s="100">
        <v>0</v>
      </c>
      <c r="AR81" s="100">
        <v>0</v>
      </c>
      <c r="AS81" s="100">
        <v>0</v>
      </c>
      <c r="AT81" s="105">
        <v>0</v>
      </c>
      <c r="AU81" s="58">
        <v>8966</v>
      </c>
      <c r="AV81" s="57">
        <v>17405</v>
      </c>
      <c r="AW81" s="107">
        <f t="shared" si="110"/>
        <v>4076</v>
      </c>
      <c r="AX81" s="108">
        <v>496</v>
      </c>
      <c r="AY81" s="59">
        <v>9331</v>
      </c>
      <c r="AZ81" s="60">
        <v>109</v>
      </c>
      <c r="BA81" s="109">
        <f t="shared" si="111"/>
        <v>1921</v>
      </c>
      <c r="BB81" s="100">
        <f t="shared" si="112"/>
        <v>24</v>
      </c>
      <c r="BC81" s="110">
        <f t="shared" si="113"/>
        <v>1945</v>
      </c>
      <c r="BD81" s="64">
        <f t="shared" si="114"/>
        <v>12158</v>
      </c>
      <c r="BE81" s="65">
        <f t="shared" si="115"/>
        <v>3592</v>
      </c>
      <c r="BF81" s="66">
        <f t="shared" si="116"/>
        <v>15750</v>
      </c>
      <c r="BG81" s="67">
        <f t="shared" si="117"/>
        <v>18793</v>
      </c>
      <c r="BH81" s="68">
        <f t="shared" si="118"/>
        <v>27232</v>
      </c>
      <c r="BI81" s="69">
        <f t="shared" si="101"/>
        <v>0.77193650793650792</v>
      </c>
    </row>
    <row r="82" spans="1:61" ht="19.5" customHeight="1" thickTop="1" thickBot="1" x14ac:dyDescent="0.25">
      <c r="A82" s="70" t="s">
        <v>63</v>
      </c>
      <c r="B82" s="71">
        <f>SUM(B76:B81)</f>
        <v>6495</v>
      </c>
      <c r="C82" s="72">
        <f t="shared" ref="C82:AT82" si="119">SUM(C76:C81)</f>
        <v>96</v>
      </c>
      <c r="D82" s="72">
        <f t="shared" si="119"/>
        <v>3444</v>
      </c>
      <c r="E82" s="72">
        <f t="shared" si="119"/>
        <v>2462</v>
      </c>
      <c r="F82" s="73">
        <f t="shared" si="119"/>
        <v>12497</v>
      </c>
      <c r="G82" s="74">
        <f t="shared" si="119"/>
        <v>19593</v>
      </c>
      <c r="H82" s="72">
        <f t="shared" si="119"/>
        <v>21339</v>
      </c>
      <c r="I82" s="75">
        <f t="shared" si="119"/>
        <v>40932</v>
      </c>
      <c r="J82" s="76">
        <f t="shared" si="119"/>
        <v>0</v>
      </c>
      <c r="K82" s="74">
        <f t="shared" si="119"/>
        <v>46</v>
      </c>
      <c r="L82" s="72">
        <f t="shared" si="119"/>
        <v>478</v>
      </c>
      <c r="M82" s="75">
        <f t="shared" si="119"/>
        <v>524</v>
      </c>
      <c r="N82" s="77">
        <f t="shared" si="119"/>
        <v>65</v>
      </c>
      <c r="O82" s="78">
        <f t="shared" si="119"/>
        <v>1</v>
      </c>
      <c r="P82" s="78">
        <f t="shared" si="119"/>
        <v>0</v>
      </c>
      <c r="Q82" s="78">
        <f t="shared" si="119"/>
        <v>10</v>
      </c>
      <c r="R82" s="79">
        <f t="shared" si="119"/>
        <v>158</v>
      </c>
      <c r="S82" s="72">
        <f t="shared" si="119"/>
        <v>511</v>
      </c>
      <c r="T82" s="73">
        <f t="shared" si="119"/>
        <v>669</v>
      </c>
      <c r="U82" s="79">
        <f t="shared" si="119"/>
        <v>28733</v>
      </c>
      <c r="V82" s="72">
        <f t="shared" si="119"/>
        <v>6769</v>
      </c>
      <c r="W82" s="78">
        <f t="shared" si="119"/>
        <v>1533</v>
      </c>
      <c r="X82" s="75">
        <f t="shared" si="119"/>
        <v>4561</v>
      </c>
      <c r="Y82" s="79">
        <f t="shared" si="119"/>
        <v>1050</v>
      </c>
      <c r="Z82" s="72">
        <f t="shared" si="119"/>
        <v>199</v>
      </c>
      <c r="AA82" s="72">
        <f t="shared" si="119"/>
        <v>0</v>
      </c>
      <c r="AB82" s="80">
        <f t="shared" si="119"/>
        <v>1</v>
      </c>
      <c r="AC82" s="81">
        <f t="shared" si="119"/>
        <v>1250</v>
      </c>
      <c r="AD82" s="82">
        <f t="shared" si="119"/>
        <v>916</v>
      </c>
      <c r="AE82" s="83">
        <f t="shared" si="119"/>
        <v>196</v>
      </c>
      <c r="AF82" s="84">
        <f t="shared" si="119"/>
        <v>10</v>
      </c>
      <c r="AG82" s="83">
        <f t="shared" si="119"/>
        <v>7729</v>
      </c>
      <c r="AH82" s="78">
        <f t="shared" si="119"/>
        <v>7370</v>
      </c>
      <c r="AI82" s="78">
        <f t="shared" si="119"/>
        <v>357</v>
      </c>
      <c r="AJ82" s="78">
        <f t="shared" si="119"/>
        <v>207</v>
      </c>
      <c r="AK82" s="78">
        <f t="shared" si="119"/>
        <v>0</v>
      </c>
      <c r="AL82" s="78">
        <f t="shared" si="119"/>
        <v>0</v>
      </c>
      <c r="AM82" s="84">
        <f t="shared" si="119"/>
        <v>2</v>
      </c>
      <c r="AN82" s="83">
        <f t="shared" si="119"/>
        <v>6114</v>
      </c>
      <c r="AO82" s="78">
        <f t="shared" si="119"/>
        <v>3143</v>
      </c>
      <c r="AP82" s="78">
        <f t="shared" si="119"/>
        <v>0</v>
      </c>
      <c r="AQ82" s="78">
        <f t="shared" si="119"/>
        <v>0</v>
      </c>
      <c r="AR82" s="78">
        <f t="shared" si="119"/>
        <v>32</v>
      </c>
      <c r="AS82" s="78">
        <f t="shared" si="119"/>
        <v>7</v>
      </c>
      <c r="AT82" s="85">
        <f t="shared" si="119"/>
        <v>0</v>
      </c>
      <c r="AU82" s="76">
        <v>54362</v>
      </c>
      <c r="AV82" s="82">
        <v>100018</v>
      </c>
      <c r="AW82" s="76">
        <f t="shared" ref="AW82" si="120">SUM(AW76:AW81)</f>
        <v>24440</v>
      </c>
      <c r="AX82" s="77">
        <f>SUM(AX76:AX81)</f>
        <v>3715</v>
      </c>
      <c r="AY82" s="79">
        <f t="shared" ref="AY82:BH82" si="121">SUM(AY76:AY81)</f>
        <v>45910</v>
      </c>
      <c r="AZ82" s="86">
        <f t="shared" si="121"/>
        <v>531</v>
      </c>
      <c r="BA82" s="87">
        <f>SUM(BA76:BA81)</f>
        <v>10210</v>
      </c>
      <c r="BB82" s="78">
        <f>SUM(BB76:BB81)</f>
        <v>96</v>
      </c>
      <c r="BC82" s="88">
        <f>SUM(BC76:BC81)</f>
        <v>10306</v>
      </c>
      <c r="BD82" s="89">
        <f t="shared" si="121"/>
        <v>65503</v>
      </c>
      <c r="BE82" s="90">
        <f t="shared" si="121"/>
        <v>21339</v>
      </c>
      <c r="BF82" s="91">
        <f t="shared" si="121"/>
        <v>86842</v>
      </c>
      <c r="BG82" s="76">
        <f t="shared" si="121"/>
        <v>103987</v>
      </c>
      <c r="BH82" s="82">
        <f t="shared" si="121"/>
        <v>149643</v>
      </c>
      <c r="BI82" s="92">
        <f t="shared" si="101"/>
        <v>0.75427788397319273</v>
      </c>
    </row>
    <row r="83" spans="1:61" ht="19.5" customHeight="1" thickTop="1" x14ac:dyDescent="0.2">
      <c r="A83" s="22" t="s">
        <v>127</v>
      </c>
      <c r="B83" s="23">
        <v>849</v>
      </c>
      <c r="C83" s="24">
        <v>5</v>
      </c>
      <c r="D83" s="24">
        <v>447</v>
      </c>
      <c r="E83" s="24">
        <v>327</v>
      </c>
      <c r="F83" s="25">
        <f t="shared" ref="F83:F86" si="122">SUM(B83:E83)</f>
        <v>1628</v>
      </c>
      <c r="G83" s="26">
        <v>2516</v>
      </c>
      <c r="H83" s="24">
        <v>3158</v>
      </c>
      <c r="I83" s="27">
        <f t="shared" ref="I83:I86" si="123">SUM(G83:H83)</f>
        <v>5674</v>
      </c>
      <c r="J83" s="53">
        <v>0</v>
      </c>
      <c r="K83" s="26">
        <v>6</v>
      </c>
      <c r="L83" s="24">
        <v>73</v>
      </c>
      <c r="M83" s="27">
        <f t="shared" ref="M83:M86" si="124">SUM(K83:L83)</f>
        <v>79</v>
      </c>
      <c r="N83" s="29">
        <v>5</v>
      </c>
      <c r="O83" s="30">
        <v>0</v>
      </c>
      <c r="P83" s="30">
        <v>0</v>
      </c>
      <c r="Q83" s="30">
        <v>1</v>
      </c>
      <c r="R83" s="31">
        <v>14</v>
      </c>
      <c r="S83" s="24">
        <v>63</v>
      </c>
      <c r="T83" s="25">
        <f t="shared" ref="T83:T86" si="125">SUM(R83:S83)</f>
        <v>77</v>
      </c>
      <c r="U83" s="31">
        <v>2853</v>
      </c>
      <c r="V83" s="24">
        <v>534</v>
      </c>
      <c r="W83" s="30">
        <v>0</v>
      </c>
      <c r="X83" s="27">
        <v>524</v>
      </c>
      <c r="Y83" s="31">
        <v>108</v>
      </c>
      <c r="Z83" s="24">
        <v>35</v>
      </c>
      <c r="AA83" s="24">
        <v>0</v>
      </c>
      <c r="AB83" s="33">
        <v>0</v>
      </c>
      <c r="AC83" s="34">
        <f t="shared" ref="AC83:AC86" si="126">SUM(Y83:AB83)</f>
        <v>143</v>
      </c>
      <c r="AD83" s="35">
        <v>4</v>
      </c>
      <c r="AE83" s="36">
        <v>3</v>
      </c>
      <c r="AF83" s="37">
        <v>1</v>
      </c>
      <c r="AG83" s="36">
        <v>820</v>
      </c>
      <c r="AH83" s="30">
        <v>818</v>
      </c>
      <c r="AI83" s="30">
        <v>1</v>
      </c>
      <c r="AJ83" s="30">
        <v>0</v>
      </c>
      <c r="AK83" s="30">
        <v>0</v>
      </c>
      <c r="AL83" s="30">
        <v>0</v>
      </c>
      <c r="AM83" s="37">
        <v>0</v>
      </c>
      <c r="AN83" s="36">
        <v>488</v>
      </c>
      <c r="AO83" s="30">
        <v>334</v>
      </c>
      <c r="AP83" s="30">
        <v>0</v>
      </c>
      <c r="AQ83" s="30">
        <v>0</v>
      </c>
      <c r="AR83" s="30">
        <v>42</v>
      </c>
      <c r="AS83" s="30">
        <v>0</v>
      </c>
      <c r="AT83" s="40">
        <v>0</v>
      </c>
      <c r="AU83" s="41">
        <v>7454</v>
      </c>
      <c r="AV83" s="42">
        <v>11885</v>
      </c>
      <c r="AW83" s="43">
        <f>SUM(C83,E83,H83,J83,L83,N83)</f>
        <v>3568</v>
      </c>
      <c r="AX83" s="29">
        <v>108</v>
      </c>
      <c r="AY83" s="59">
        <v>5027</v>
      </c>
      <c r="AZ83" s="60">
        <v>83</v>
      </c>
      <c r="BA83" s="61">
        <f>B83+AX83</f>
        <v>957</v>
      </c>
      <c r="BB83" s="30">
        <f>C83</f>
        <v>5</v>
      </c>
      <c r="BC83" s="62">
        <f t="shared" ref="BC83:BC86" si="127">SUM(BA83:BB83)</f>
        <v>962</v>
      </c>
      <c r="BD83" s="49">
        <f>G83+AY83</f>
        <v>7543</v>
      </c>
      <c r="BE83" s="50">
        <f>H83</f>
        <v>3158</v>
      </c>
      <c r="BF83" s="51">
        <f t="shared" ref="BF83:BF86" si="128">SUM(BD83:BE83)</f>
        <v>10701</v>
      </c>
      <c r="BG83" s="41">
        <f>AU83+AX83+AY83</f>
        <v>12589</v>
      </c>
      <c r="BH83" s="93">
        <f>AV83+AX83+AY83</f>
        <v>17020</v>
      </c>
      <c r="BI83" s="94">
        <f t="shared" si="101"/>
        <v>0.7048873937015232</v>
      </c>
    </row>
    <row r="84" spans="1:61" ht="19.5" customHeight="1" x14ac:dyDescent="0.2">
      <c r="A84" s="22" t="s">
        <v>128</v>
      </c>
      <c r="B84" s="23">
        <v>1271</v>
      </c>
      <c r="C84" s="24">
        <v>6</v>
      </c>
      <c r="D84" s="24">
        <v>529</v>
      </c>
      <c r="E84" s="24">
        <v>417</v>
      </c>
      <c r="F84" s="25">
        <f t="shared" si="122"/>
        <v>2223</v>
      </c>
      <c r="G84" s="26">
        <v>3058</v>
      </c>
      <c r="H84" s="24">
        <v>2933</v>
      </c>
      <c r="I84" s="27">
        <f t="shared" si="123"/>
        <v>5991</v>
      </c>
      <c r="J84" s="53">
        <v>0</v>
      </c>
      <c r="K84" s="26">
        <v>10</v>
      </c>
      <c r="L84" s="24">
        <v>158</v>
      </c>
      <c r="M84" s="27">
        <f t="shared" si="124"/>
        <v>168</v>
      </c>
      <c r="N84" s="29">
        <v>7</v>
      </c>
      <c r="O84" s="30">
        <v>0</v>
      </c>
      <c r="P84" s="30">
        <v>0</v>
      </c>
      <c r="Q84" s="30">
        <v>1</v>
      </c>
      <c r="R84" s="31">
        <v>24</v>
      </c>
      <c r="S84" s="24">
        <v>107</v>
      </c>
      <c r="T84" s="25">
        <f t="shared" si="125"/>
        <v>131</v>
      </c>
      <c r="U84" s="31">
        <v>4066</v>
      </c>
      <c r="V84" s="24">
        <v>1482</v>
      </c>
      <c r="W84" s="30">
        <v>726</v>
      </c>
      <c r="X84" s="27">
        <v>665</v>
      </c>
      <c r="Y84" s="31">
        <v>145</v>
      </c>
      <c r="Z84" s="24">
        <v>28</v>
      </c>
      <c r="AA84" s="24">
        <v>1</v>
      </c>
      <c r="AB84" s="33">
        <v>0</v>
      </c>
      <c r="AC84" s="34">
        <f t="shared" si="126"/>
        <v>174</v>
      </c>
      <c r="AD84" s="35">
        <v>58</v>
      </c>
      <c r="AE84" s="36">
        <v>6</v>
      </c>
      <c r="AF84" s="37">
        <v>72</v>
      </c>
      <c r="AG84" s="36">
        <v>1173</v>
      </c>
      <c r="AH84" s="30">
        <v>1161</v>
      </c>
      <c r="AI84" s="30">
        <v>7</v>
      </c>
      <c r="AJ84" s="30">
        <v>3</v>
      </c>
      <c r="AK84" s="30">
        <v>0</v>
      </c>
      <c r="AL84" s="30">
        <v>0</v>
      </c>
      <c r="AM84" s="37">
        <v>0</v>
      </c>
      <c r="AN84" s="36">
        <v>959</v>
      </c>
      <c r="AO84" s="30">
        <v>608</v>
      </c>
      <c r="AP84" s="30">
        <v>0</v>
      </c>
      <c r="AQ84" s="30">
        <v>0</v>
      </c>
      <c r="AR84" s="30">
        <v>46</v>
      </c>
      <c r="AS84" s="30">
        <v>13</v>
      </c>
      <c r="AT84" s="40">
        <v>0</v>
      </c>
      <c r="AU84" s="53">
        <v>8444</v>
      </c>
      <c r="AV84" s="57">
        <v>15142</v>
      </c>
      <c r="AW84" s="58">
        <f>SUM(C84,E84,H84,J84,L84,N84)</f>
        <v>3521</v>
      </c>
      <c r="AX84" s="29">
        <v>205</v>
      </c>
      <c r="AY84" s="59">
        <v>6265</v>
      </c>
      <c r="AZ84" s="60">
        <v>47</v>
      </c>
      <c r="BA84" s="61">
        <f>B84+AX84</f>
        <v>1476</v>
      </c>
      <c r="BB84" s="30">
        <f>C84</f>
        <v>6</v>
      </c>
      <c r="BC84" s="62">
        <f t="shared" si="127"/>
        <v>1482</v>
      </c>
      <c r="BD84" s="49">
        <f>G84+AY84</f>
        <v>9323</v>
      </c>
      <c r="BE84" s="50">
        <f>H84</f>
        <v>2933</v>
      </c>
      <c r="BF84" s="51">
        <f t="shared" si="128"/>
        <v>12256</v>
      </c>
      <c r="BG84" s="41">
        <f>AU84+AX84+AY84</f>
        <v>14914</v>
      </c>
      <c r="BH84" s="63">
        <f>AV84+AX84+AY84</f>
        <v>21612</v>
      </c>
      <c r="BI84" s="52">
        <f t="shared" si="101"/>
        <v>0.7606886422976501</v>
      </c>
    </row>
    <row r="85" spans="1:61" ht="19.5" customHeight="1" x14ac:dyDescent="0.2">
      <c r="A85" s="111" t="s">
        <v>129</v>
      </c>
      <c r="B85" s="112">
        <v>1253</v>
      </c>
      <c r="C85" s="113">
        <v>0</v>
      </c>
      <c r="D85" s="113">
        <v>823</v>
      </c>
      <c r="E85" s="113">
        <v>447</v>
      </c>
      <c r="F85" s="114">
        <f t="shared" si="122"/>
        <v>2523</v>
      </c>
      <c r="G85" s="115">
        <v>8872</v>
      </c>
      <c r="H85" s="113">
        <v>3054</v>
      </c>
      <c r="I85" s="116">
        <f t="shared" si="123"/>
        <v>11926</v>
      </c>
      <c r="J85" s="117">
        <v>0</v>
      </c>
      <c r="K85" s="115">
        <v>2</v>
      </c>
      <c r="L85" s="113">
        <v>63</v>
      </c>
      <c r="M85" s="116">
        <f t="shared" si="124"/>
        <v>65</v>
      </c>
      <c r="N85" s="118">
        <v>9</v>
      </c>
      <c r="O85" s="119">
        <v>0</v>
      </c>
      <c r="P85" s="119">
        <v>0</v>
      </c>
      <c r="Q85" s="119">
        <v>3</v>
      </c>
      <c r="R85" s="120">
        <v>43</v>
      </c>
      <c r="S85" s="113">
        <v>71</v>
      </c>
      <c r="T85" s="114">
        <f t="shared" si="125"/>
        <v>114</v>
      </c>
      <c r="U85" s="120">
        <v>4819</v>
      </c>
      <c r="V85" s="113">
        <v>758</v>
      </c>
      <c r="W85" s="119">
        <v>0</v>
      </c>
      <c r="X85" s="116">
        <v>894</v>
      </c>
      <c r="Y85" s="120">
        <v>194</v>
      </c>
      <c r="Z85" s="113">
        <v>36</v>
      </c>
      <c r="AA85" s="113">
        <v>0</v>
      </c>
      <c r="AB85" s="121">
        <v>0</v>
      </c>
      <c r="AC85" s="122">
        <f t="shared" si="126"/>
        <v>230</v>
      </c>
      <c r="AD85" s="123">
        <v>78</v>
      </c>
      <c r="AE85" s="124">
        <v>18</v>
      </c>
      <c r="AF85" s="125">
        <v>7</v>
      </c>
      <c r="AG85" s="124">
        <v>1255</v>
      </c>
      <c r="AH85" s="119">
        <v>1226</v>
      </c>
      <c r="AI85" s="119">
        <v>22</v>
      </c>
      <c r="AJ85" s="119">
        <v>8</v>
      </c>
      <c r="AK85" s="119">
        <v>0</v>
      </c>
      <c r="AL85" s="119">
        <v>0</v>
      </c>
      <c r="AM85" s="125">
        <v>0</v>
      </c>
      <c r="AN85" s="124">
        <v>1503</v>
      </c>
      <c r="AO85" s="119">
        <v>536</v>
      </c>
      <c r="AP85" s="119">
        <v>0</v>
      </c>
      <c r="AQ85" s="119">
        <v>0</v>
      </c>
      <c r="AR85" s="119">
        <v>25</v>
      </c>
      <c r="AS85" s="119">
        <v>1</v>
      </c>
      <c r="AT85" s="126">
        <v>0</v>
      </c>
      <c r="AU85" s="117">
        <v>14563</v>
      </c>
      <c r="AV85" s="106">
        <v>22613</v>
      </c>
      <c r="AW85" s="107">
        <f>SUM(C85,E85,H85,J85,L85,N85)</f>
        <v>3573</v>
      </c>
      <c r="AX85" s="118">
        <v>390</v>
      </c>
      <c r="AY85" s="59">
        <v>5770</v>
      </c>
      <c r="AZ85" s="60">
        <v>72</v>
      </c>
      <c r="BA85" s="130">
        <f>B85+AX85</f>
        <v>1643</v>
      </c>
      <c r="BB85" s="119">
        <f>C85</f>
        <v>0</v>
      </c>
      <c r="BC85" s="131">
        <f t="shared" si="127"/>
        <v>1643</v>
      </c>
      <c r="BD85" s="49">
        <f>G85+AY85</f>
        <v>14642</v>
      </c>
      <c r="BE85" s="50">
        <f>H85</f>
        <v>3054</v>
      </c>
      <c r="BF85" s="51">
        <f t="shared" si="128"/>
        <v>17696</v>
      </c>
      <c r="BG85" s="41">
        <f>AU85+AX85+AY85</f>
        <v>20723</v>
      </c>
      <c r="BH85" s="63">
        <f>AV85+AX85+AY85</f>
        <v>28773</v>
      </c>
      <c r="BI85" s="52">
        <f t="shared" si="101"/>
        <v>0.8274186256781193</v>
      </c>
    </row>
    <row r="86" spans="1:61" ht="19.5" customHeight="1" thickBot="1" x14ac:dyDescent="0.25">
      <c r="A86" s="132" t="s">
        <v>130</v>
      </c>
      <c r="B86" s="127">
        <v>677</v>
      </c>
      <c r="C86" s="128">
        <v>6</v>
      </c>
      <c r="D86" s="128">
        <v>346</v>
      </c>
      <c r="E86" s="128">
        <v>392</v>
      </c>
      <c r="F86" s="133">
        <f t="shared" si="122"/>
        <v>1421</v>
      </c>
      <c r="G86" s="134">
        <v>3159</v>
      </c>
      <c r="H86" s="128">
        <v>3449</v>
      </c>
      <c r="I86" s="135">
        <f t="shared" si="123"/>
        <v>6608</v>
      </c>
      <c r="J86" s="107">
        <v>0</v>
      </c>
      <c r="K86" s="134">
        <v>0</v>
      </c>
      <c r="L86" s="128">
        <v>29</v>
      </c>
      <c r="M86" s="135">
        <f t="shared" si="124"/>
        <v>29</v>
      </c>
      <c r="N86" s="108">
        <v>20</v>
      </c>
      <c r="O86" s="136">
        <v>0</v>
      </c>
      <c r="P86" s="136">
        <v>0</v>
      </c>
      <c r="Q86" s="136">
        <v>4</v>
      </c>
      <c r="R86" s="137">
        <v>15</v>
      </c>
      <c r="S86" s="128">
        <v>36</v>
      </c>
      <c r="T86" s="133">
        <f t="shared" si="125"/>
        <v>51</v>
      </c>
      <c r="U86" s="137">
        <v>2931</v>
      </c>
      <c r="V86" s="128">
        <v>398</v>
      </c>
      <c r="W86" s="136">
        <v>0</v>
      </c>
      <c r="X86" s="135">
        <v>530</v>
      </c>
      <c r="Y86" s="137">
        <v>103</v>
      </c>
      <c r="Z86" s="128">
        <v>17</v>
      </c>
      <c r="AA86" s="128">
        <v>0</v>
      </c>
      <c r="AB86" s="138">
        <v>0</v>
      </c>
      <c r="AC86" s="129">
        <f t="shared" si="126"/>
        <v>120</v>
      </c>
      <c r="AD86" s="106">
        <v>6</v>
      </c>
      <c r="AE86" s="139">
        <v>30</v>
      </c>
      <c r="AF86" s="140">
        <v>3</v>
      </c>
      <c r="AG86" s="139">
        <v>733</v>
      </c>
      <c r="AH86" s="136">
        <v>650</v>
      </c>
      <c r="AI86" s="136">
        <v>81</v>
      </c>
      <c r="AJ86" s="136">
        <v>31</v>
      </c>
      <c r="AK86" s="136">
        <v>0</v>
      </c>
      <c r="AL86" s="136">
        <v>0</v>
      </c>
      <c r="AM86" s="140">
        <v>0</v>
      </c>
      <c r="AN86" s="139">
        <v>389</v>
      </c>
      <c r="AO86" s="136">
        <v>208</v>
      </c>
      <c r="AP86" s="136">
        <v>0</v>
      </c>
      <c r="AQ86" s="136">
        <v>0</v>
      </c>
      <c r="AR86" s="136">
        <v>1</v>
      </c>
      <c r="AS86" s="136">
        <v>0</v>
      </c>
      <c r="AT86" s="141">
        <v>0</v>
      </c>
      <c r="AU86" s="107">
        <v>8146</v>
      </c>
      <c r="AV86" s="106">
        <v>12410</v>
      </c>
      <c r="AW86" s="107">
        <f>SUM(C86,E86,H86,J86,L86,N86)</f>
        <v>3896</v>
      </c>
      <c r="AX86" s="142">
        <v>285</v>
      </c>
      <c r="AY86" s="59">
        <v>3784</v>
      </c>
      <c r="AZ86" s="60">
        <v>18</v>
      </c>
      <c r="BA86" s="143">
        <f>B86+AX86</f>
        <v>962</v>
      </c>
      <c r="BB86" s="144">
        <f>C86</f>
        <v>6</v>
      </c>
      <c r="BC86" s="145">
        <f t="shared" si="127"/>
        <v>968</v>
      </c>
      <c r="BD86" s="64">
        <f>G86+AY86</f>
        <v>6943</v>
      </c>
      <c r="BE86" s="65">
        <f>H86</f>
        <v>3449</v>
      </c>
      <c r="BF86" s="66">
        <f t="shared" si="128"/>
        <v>10392</v>
      </c>
      <c r="BG86" s="67">
        <f>AU86+AX86+AY86</f>
        <v>12215</v>
      </c>
      <c r="BH86" s="68">
        <f>AV86+AX86+AY86</f>
        <v>16479</v>
      </c>
      <c r="BI86" s="69">
        <f t="shared" si="101"/>
        <v>0.66811008468052346</v>
      </c>
    </row>
    <row r="87" spans="1:61" ht="19.5" customHeight="1" thickTop="1" thickBot="1" x14ac:dyDescent="0.25">
      <c r="A87" s="70" t="s">
        <v>63</v>
      </c>
      <c r="B87" s="71">
        <f>SUM(B83:B86)</f>
        <v>4050</v>
      </c>
      <c r="C87" s="72">
        <f t="shared" ref="C87:AT87" si="129">SUM(C83:C86)</f>
        <v>17</v>
      </c>
      <c r="D87" s="72">
        <f t="shared" si="129"/>
        <v>2145</v>
      </c>
      <c r="E87" s="72">
        <f t="shared" si="129"/>
        <v>1583</v>
      </c>
      <c r="F87" s="73">
        <f t="shared" si="129"/>
        <v>7795</v>
      </c>
      <c r="G87" s="74">
        <f t="shared" si="129"/>
        <v>17605</v>
      </c>
      <c r="H87" s="72">
        <f t="shared" si="129"/>
        <v>12594</v>
      </c>
      <c r="I87" s="75">
        <f t="shared" si="129"/>
        <v>30199</v>
      </c>
      <c r="J87" s="76">
        <f t="shared" si="129"/>
        <v>0</v>
      </c>
      <c r="K87" s="74">
        <f t="shared" si="129"/>
        <v>18</v>
      </c>
      <c r="L87" s="72">
        <f t="shared" si="129"/>
        <v>323</v>
      </c>
      <c r="M87" s="75">
        <f t="shared" si="129"/>
        <v>341</v>
      </c>
      <c r="N87" s="77">
        <f t="shared" si="129"/>
        <v>41</v>
      </c>
      <c r="O87" s="78">
        <f t="shared" si="129"/>
        <v>0</v>
      </c>
      <c r="P87" s="78">
        <f t="shared" si="129"/>
        <v>0</v>
      </c>
      <c r="Q87" s="78">
        <f t="shared" si="129"/>
        <v>9</v>
      </c>
      <c r="R87" s="79">
        <f t="shared" si="129"/>
        <v>96</v>
      </c>
      <c r="S87" s="72">
        <f t="shared" si="129"/>
        <v>277</v>
      </c>
      <c r="T87" s="73">
        <f t="shared" si="129"/>
        <v>373</v>
      </c>
      <c r="U87" s="79">
        <f t="shared" si="129"/>
        <v>14669</v>
      </c>
      <c r="V87" s="72">
        <f t="shared" si="129"/>
        <v>3172</v>
      </c>
      <c r="W87" s="78">
        <f t="shared" si="129"/>
        <v>726</v>
      </c>
      <c r="X87" s="75">
        <f t="shared" si="129"/>
        <v>2613</v>
      </c>
      <c r="Y87" s="79">
        <f t="shared" si="129"/>
        <v>550</v>
      </c>
      <c r="Z87" s="72">
        <f t="shared" si="129"/>
        <v>116</v>
      </c>
      <c r="AA87" s="72">
        <f t="shared" si="129"/>
        <v>1</v>
      </c>
      <c r="AB87" s="80">
        <f t="shared" si="129"/>
        <v>0</v>
      </c>
      <c r="AC87" s="81">
        <f t="shared" si="129"/>
        <v>667</v>
      </c>
      <c r="AD87" s="82">
        <f t="shared" si="129"/>
        <v>146</v>
      </c>
      <c r="AE87" s="83">
        <f t="shared" si="129"/>
        <v>57</v>
      </c>
      <c r="AF87" s="84">
        <f t="shared" si="129"/>
        <v>83</v>
      </c>
      <c r="AG87" s="83">
        <f t="shared" si="129"/>
        <v>3981</v>
      </c>
      <c r="AH87" s="78">
        <f t="shared" si="129"/>
        <v>3855</v>
      </c>
      <c r="AI87" s="78">
        <f t="shared" si="129"/>
        <v>111</v>
      </c>
      <c r="AJ87" s="78">
        <f t="shared" si="129"/>
        <v>42</v>
      </c>
      <c r="AK87" s="78">
        <f t="shared" si="129"/>
        <v>0</v>
      </c>
      <c r="AL87" s="78">
        <f t="shared" si="129"/>
        <v>0</v>
      </c>
      <c r="AM87" s="84">
        <f t="shared" si="129"/>
        <v>0</v>
      </c>
      <c r="AN87" s="83">
        <f t="shared" si="129"/>
        <v>3339</v>
      </c>
      <c r="AO87" s="78">
        <f t="shared" si="129"/>
        <v>1686</v>
      </c>
      <c r="AP87" s="78">
        <f t="shared" si="129"/>
        <v>0</v>
      </c>
      <c r="AQ87" s="78">
        <f t="shared" si="129"/>
        <v>0</v>
      </c>
      <c r="AR87" s="78">
        <f t="shared" si="129"/>
        <v>114</v>
      </c>
      <c r="AS87" s="78">
        <f t="shared" si="129"/>
        <v>14</v>
      </c>
      <c r="AT87" s="85">
        <f t="shared" si="129"/>
        <v>0</v>
      </c>
      <c r="AU87" s="76">
        <v>38607</v>
      </c>
      <c r="AV87" s="82">
        <v>62050</v>
      </c>
      <c r="AW87" s="76">
        <f t="shared" ref="AW87" si="130">SUM(AW83:AW86)</f>
        <v>14558</v>
      </c>
      <c r="AX87" s="77">
        <f>SUM(AX83:AX86)</f>
        <v>988</v>
      </c>
      <c r="AY87" s="79">
        <f t="shared" ref="AY87:BH87" si="131">SUM(AY83:AY86)</f>
        <v>20846</v>
      </c>
      <c r="AZ87" s="86">
        <f t="shared" si="131"/>
        <v>220</v>
      </c>
      <c r="BA87" s="87">
        <f>SUM(BA83:BA86)</f>
        <v>5038</v>
      </c>
      <c r="BB87" s="78">
        <f>SUM(BB83:BB86)</f>
        <v>17</v>
      </c>
      <c r="BC87" s="88">
        <f>SUM(BC83:BC86)</f>
        <v>5055</v>
      </c>
      <c r="BD87" s="89">
        <f t="shared" si="131"/>
        <v>38451</v>
      </c>
      <c r="BE87" s="90">
        <f t="shared" si="131"/>
        <v>12594</v>
      </c>
      <c r="BF87" s="91">
        <f t="shared" si="131"/>
        <v>51045</v>
      </c>
      <c r="BG87" s="76">
        <f t="shared" si="131"/>
        <v>60441</v>
      </c>
      <c r="BH87" s="82">
        <f t="shared" si="131"/>
        <v>83884</v>
      </c>
      <c r="BI87" s="92">
        <f t="shared" si="101"/>
        <v>0.75327652071701445</v>
      </c>
    </row>
    <row r="88" spans="1:61" ht="19.5" customHeight="1" thickTop="1" x14ac:dyDescent="0.2">
      <c r="A88" s="22" t="s">
        <v>131</v>
      </c>
      <c r="B88" s="23">
        <v>1952</v>
      </c>
      <c r="C88" s="24">
        <v>19</v>
      </c>
      <c r="D88" s="24">
        <v>586</v>
      </c>
      <c r="E88" s="24">
        <v>698</v>
      </c>
      <c r="F88" s="25">
        <f t="shared" ref="F88:F100" si="132">SUM(B88:E88)</f>
        <v>3255</v>
      </c>
      <c r="G88" s="26">
        <v>3156</v>
      </c>
      <c r="H88" s="24">
        <v>4323</v>
      </c>
      <c r="I88" s="27">
        <f t="shared" ref="I88:I100" si="133">SUM(G88:H88)</f>
        <v>7479</v>
      </c>
      <c r="J88" s="53">
        <v>0</v>
      </c>
      <c r="K88" s="26">
        <v>8</v>
      </c>
      <c r="L88" s="24">
        <v>463</v>
      </c>
      <c r="M88" s="27">
        <f t="shared" ref="M88:M100" si="134">SUM(K88:L88)</f>
        <v>471</v>
      </c>
      <c r="N88" s="29">
        <v>21</v>
      </c>
      <c r="O88" s="30">
        <v>0</v>
      </c>
      <c r="P88" s="30">
        <v>0</v>
      </c>
      <c r="Q88" s="30">
        <v>3</v>
      </c>
      <c r="R88" s="31">
        <v>81</v>
      </c>
      <c r="S88" s="24">
        <v>283</v>
      </c>
      <c r="T88" s="25">
        <f t="shared" ref="T88:T100" si="135">SUM(R88:S88)</f>
        <v>364</v>
      </c>
      <c r="U88" s="31">
        <v>7640</v>
      </c>
      <c r="V88" s="24">
        <v>2963</v>
      </c>
      <c r="W88" s="30">
        <v>0</v>
      </c>
      <c r="X88" s="27">
        <v>912</v>
      </c>
      <c r="Y88" s="31">
        <v>241</v>
      </c>
      <c r="Z88" s="24">
        <v>43</v>
      </c>
      <c r="AA88" s="24">
        <v>0</v>
      </c>
      <c r="AB88" s="33">
        <v>0</v>
      </c>
      <c r="AC88" s="34">
        <f t="shared" ref="AC88:AC100" si="136">SUM(Y88:AB88)</f>
        <v>284</v>
      </c>
      <c r="AD88" s="35">
        <v>666</v>
      </c>
      <c r="AE88" s="36">
        <v>85</v>
      </c>
      <c r="AF88" s="37">
        <v>12</v>
      </c>
      <c r="AG88" s="36">
        <v>2325</v>
      </c>
      <c r="AH88" s="30">
        <v>2228</v>
      </c>
      <c r="AI88" s="30">
        <v>24</v>
      </c>
      <c r="AJ88" s="30">
        <v>12</v>
      </c>
      <c r="AK88" s="30">
        <v>0</v>
      </c>
      <c r="AL88" s="30">
        <v>0</v>
      </c>
      <c r="AM88" s="37">
        <v>20</v>
      </c>
      <c r="AN88" s="36">
        <v>1937</v>
      </c>
      <c r="AO88" s="30">
        <v>857</v>
      </c>
      <c r="AP88" s="30">
        <v>0</v>
      </c>
      <c r="AQ88" s="30">
        <v>0</v>
      </c>
      <c r="AR88" s="30">
        <v>412</v>
      </c>
      <c r="AS88" s="30">
        <v>11</v>
      </c>
      <c r="AT88" s="40">
        <v>0</v>
      </c>
      <c r="AU88" s="41">
        <v>11350</v>
      </c>
      <c r="AV88" s="42">
        <v>25086</v>
      </c>
      <c r="AW88" s="43">
        <f t="shared" ref="AW88:AW100" si="137">SUM(C88,E88,H88,J88,L88,N88)</f>
        <v>5524</v>
      </c>
      <c r="AX88" s="29">
        <v>138</v>
      </c>
      <c r="AY88" s="59">
        <v>7929</v>
      </c>
      <c r="AZ88" s="60">
        <v>93</v>
      </c>
      <c r="BA88" s="61">
        <f t="shared" ref="BA88:BA100" si="138">B88+AX88</f>
        <v>2090</v>
      </c>
      <c r="BB88" s="30">
        <f t="shared" ref="BB88:BB100" si="139">C88</f>
        <v>19</v>
      </c>
      <c r="BC88" s="62">
        <f t="shared" ref="BC88:BC100" si="140">SUM(BA88:BB88)</f>
        <v>2109</v>
      </c>
      <c r="BD88" s="49">
        <f t="shared" ref="BD88:BD100" si="141">G88+AY88</f>
        <v>11085</v>
      </c>
      <c r="BE88" s="50">
        <f t="shared" ref="BE88:BE100" si="142">H88</f>
        <v>4323</v>
      </c>
      <c r="BF88" s="51">
        <f t="shared" ref="BF88:BF100" si="143">SUM(BD88:BE88)</f>
        <v>15408</v>
      </c>
      <c r="BG88" s="41">
        <f t="shared" ref="BG88:BG100" si="144">AU88+AX88+AY88</f>
        <v>19417</v>
      </c>
      <c r="BH88" s="93">
        <f t="shared" ref="BH88:BH100" si="145">AV88+AX88+AY88</f>
        <v>33153</v>
      </c>
      <c r="BI88" s="94">
        <f t="shared" si="101"/>
        <v>0.7194314641744548</v>
      </c>
    </row>
    <row r="89" spans="1:61" ht="19.5" customHeight="1" x14ac:dyDescent="0.2">
      <c r="A89" s="22" t="s">
        <v>132</v>
      </c>
      <c r="B89" s="23">
        <v>1018</v>
      </c>
      <c r="C89" s="24">
        <v>11</v>
      </c>
      <c r="D89" s="24">
        <v>409</v>
      </c>
      <c r="E89" s="24">
        <v>451</v>
      </c>
      <c r="F89" s="25">
        <f t="shared" si="132"/>
        <v>1889</v>
      </c>
      <c r="G89" s="26">
        <v>3126</v>
      </c>
      <c r="H89" s="24">
        <v>4500</v>
      </c>
      <c r="I89" s="27">
        <f t="shared" si="133"/>
        <v>7626</v>
      </c>
      <c r="J89" s="53">
        <v>0</v>
      </c>
      <c r="K89" s="26">
        <v>8</v>
      </c>
      <c r="L89" s="24">
        <v>148</v>
      </c>
      <c r="M89" s="27">
        <f t="shared" si="134"/>
        <v>156</v>
      </c>
      <c r="N89" s="29">
        <v>8</v>
      </c>
      <c r="O89" s="30">
        <v>0</v>
      </c>
      <c r="P89" s="30">
        <v>0</v>
      </c>
      <c r="Q89" s="30">
        <v>1</v>
      </c>
      <c r="R89" s="31">
        <v>19</v>
      </c>
      <c r="S89" s="24">
        <v>154</v>
      </c>
      <c r="T89" s="25">
        <f t="shared" si="135"/>
        <v>173</v>
      </c>
      <c r="U89" s="31">
        <v>4416</v>
      </c>
      <c r="V89" s="24">
        <v>1454</v>
      </c>
      <c r="W89" s="30">
        <v>0</v>
      </c>
      <c r="X89" s="27">
        <v>697</v>
      </c>
      <c r="Y89" s="31">
        <v>126</v>
      </c>
      <c r="Z89" s="24">
        <v>24</v>
      </c>
      <c r="AA89" s="24">
        <v>0</v>
      </c>
      <c r="AB89" s="33">
        <v>0</v>
      </c>
      <c r="AC89" s="34">
        <f t="shared" si="136"/>
        <v>150</v>
      </c>
      <c r="AD89" s="35">
        <v>560</v>
      </c>
      <c r="AE89" s="36">
        <v>11</v>
      </c>
      <c r="AF89" s="37">
        <v>2</v>
      </c>
      <c r="AG89" s="36">
        <v>1139</v>
      </c>
      <c r="AH89" s="30">
        <v>1013</v>
      </c>
      <c r="AI89" s="30">
        <v>28</v>
      </c>
      <c r="AJ89" s="30">
        <v>8</v>
      </c>
      <c r="AK89" s="30">
        <v>0</v>
      </c>
      <c r="AL89" s="30">
        <v>0</v>
      </c>
      <c r="AM89" s="37">
        <v>93</v>
      </c>
      <c r="AN89" s="36">
        <v>340</v>
      </c>
      <c r="AO89" s="30">
        <v>229</v>
      </c>
      <c r="AP89" s="30">
        <v>0</v>
      </c>
      <c r="AQ89" s="30">
        <v>0</v>
      </c>
      <c r="AR89" s="30">
        <v>533</v>
      </c>
      <c r="AS89" s="30">
        <v>2</v>
      </c>
      <c r="AT89" s="40">
        <v>0</v>
      </c>
      <c r="AU89" s="53">
        <v>9773</v>
      </c>
      <c r="AV89" s="57">
        <v>17099</v>
      </c>
      <c r="AW89" s="58">
        <f t="shared" si="137"/>
        <v>5118</v>
      </c>
      <c r="AX89" s="29">
        <v>283</v>
      </c>
      <c r="AY89" s="59">
        <v>4476</v>
      </c>
      <c r="AZ89" s="60">
        <v>47</v>
      </c>
      <c r="BA89" s="61">
        <f t="shared" si="138"/>
        <v>1301</v>
      </c>
      <c r="BB89" s="30">
        <f t="shared" si="139"/>
        <v>11</v>
      </c>
      <c r="BC89" s="62">
        <f t="shared" si="140"/>
        <v>1312</v>
      </c>
      <c r="BD89" s="49">
        <f t="shared" si="141"/>
        <v>7602</v>
      </c>
      <c r="BE89" s="50">
        <f t="shared" si="142"/>
        <v>4500</v>
      </c>
      <c r="BF89" s="51">
        <f t="shared" si="143"/>
        <v>12102</v>
      </c>
      <c r="BG89" s="41">
        <f t="shared" si="144"/>
        <v>14532</v>
      </c>
      <c r="BH89" s="63">
        <f t="shared" si="145"/>
        <v>21858</v>
      </c>
      <c r="BI89" s="52">
        <f t="shared" si="101"/>
        <v>0.62816063460585025</v>
      </c>
    </row>
    <row r="90" spans="1:61" ht="19.5" customHeight="1" x14ac:dyDescent="0.2">
      <c r="A90" s="22" t="s">
        <v>133</v>
      </c>
      <c r="B90" s="23">
        <v>1180</v>
      </c>
      <c r="C90" s="24">
        <v>21</v>
      </c>
      <c r="D90" s="24">
        <v>361</v>
      </c>
      <c r="E90" s="24">
        <v>411</v>
      </c>
      <c r="F90" s="25">
        <f t="shared" si="132"/>
        <v>1973</v>
      </c>
      <c r="G90" s="26">
        <v>4611</v>
      </c>
      <c r="H90" s="24">
        <v>4507</v>
      </c>
      <c r="I90" s="27">
        <f t="shared" si="133"/>
        <v>9118</v>
      </c>
      <c r="J90" s="53">
        <v>0</v>
      </c>
      <c r="K90" s="26">
        <v>24</v>
      </c>
      <c r="L90" s="24">
        <v>218</v>
      </c>
      <c r="M90" s="27">
        <f t="shared" si="134"/>
        <v>242</v>
      </c>
      <c r="N90" s="29">
        <v>11</v>
      </c>
      <c r="O90" s="30">
        <v>0</v>
      </c>
      <c r="P90" s="30">
        <v>0</v>
      </c>
      <c r="Q90" s="30">
        <v>3</v>
      </c>
      <c r="R90" s="31">
        <v>13</v>
      </c>
      <c r="S90" s="24">
        <v>114</v>
      </c>
      <c r="T90" s="25">
        <f t="shared" si="135"/>
        <v>127</v>
      </c>
      <c r="U90" s="31">
        <v>3495</v>
      </c>
      <c r="V90" s="24">
        <v>1175</v>
      </c>
      <c r="W90" s="30">
        <v>0</v>
      </c>
      <c r="X90" s="27">
        <v>456</v>
      </c>
      <c r="Y90" s="31">
        <v>142</v>
      </c>
      <c r="Z90" s="24">
        <v>25</v>
      </c>
      <c r="AA90" s="24">
        <v>0</v>
      </c>
      <c r="AB90" s="33">
        <v>0</v>
      </c>
      <c r="AC90" s="34">
        <f t="shared" si="136"/>
        <v>167</v>
      </c>
      <c r="AD90" s="35">
        <v>83</v>
      </c>
      <c r="AE90" s="36">
        <v>12</v>
      </c>
      <c r="AF90" s="37">
        <v>1</v>
      </c>
      <c r="AG90" s="36">
        <v>873</v>
      </c>
      <c r="AH90" s="30">
        <v>866</v>
      </c>
      <c r="AI90" s="30">
        <v>7</v>
      </c>
      <c r="AJ90" s="30">
        <v>4</v>
      </c>
      <c r="AK90" s="30">
        <v>0</v>
      </c>
      <c r="AL90" s="30">
        <v>0</v>
      </c>
      <c r="AM90" s="37">
        <v>0</v>
      </c>
      <c r="AN90" s="36">
        <v>377</v>
      </c>
      <c r="AO90" s="30">
        <v>299</v>
      </c>
      <c r="AP90" s="30">
        <v>0</v>
      </c>
      <c r="AQ90" s="30">
        <v>0</v>
      </c>
      <c r="AR90" s="30">
        <v>55</v>
      </c>
      <c r="AS90" s="30">
        <v>2</v>
      </c>
      <c r="AT90" s="40">
        <v>0</v>
      </c>
      <c r="AU90" s="53">
        <v>11439</v>
      </c>
      <c r="AV90" s="57">
        <v>16631</v>
      </c>
      <c r="AW90" s="58">
        <f t="shared" si="137"/>
        <v>5168</v>
      </c>
      <c r="AX90" s="29">
        <v>28</v>
      </c>
      <c r="AY90" s="59">
        <v>4584</v>
      </c>
      <c r="AZ90" s="60">
        <v>56</v>
      </c>
      <c r="BA90" s="61">
        <f t="shared" si="138"/>
        <v>1208</v>
      </c>
      <c r="BB90" s="30">
        <f t="shared" si="139"/>
        <v>21</v>
      </c>
      <c r="BC90" s="62">
        <f t="shared" si="140"/>
        <v>1229</v>
      </c>
      <c r="BD90" s="49">
        <f t="shared" si="141"/>
        <v>9195</v>
      </c>
      <c r="BE90" s="50">
        <f t="shared" si="142"/>
        <v>4507</v>
      </c>
      <c r="BF90" s="51">
        <f t="shared" si="143"/>
        <v>13702</v>
      </c>
      <c r="BG90" s="41">
        <f t="shared" si="144"/>
        <v>16051</v>
      </c>
      <c r="BH90" s="63">
        <f t="shared" si="145"/>
        <v>21243</v>
      </c>
      <c r="BI90" s="52">
        <f t="shared" si="101"/>
        <v>0.67106991680046713</v>
      </c>
    </row>
    <row r="91" spans="1:61" ht="19.5" customHeight="1" x14ac:dyDescent="0.2">
      <c r="A91" s="22" t="s">
        <v>134</v>
      </c>
      <c r="B91" s="23">
        <v>453</v>
      </c>
      <c r="C91" s="24">
        <v>4</v>
      </c>
      <c r="D91" s="24">
        <v>174</v>
      </c>
      <c r="E91" s="24">
        <v>307</v>
      </c>
      <c r="F91" s="25">
        <f t="shared" si="132"/>
        <v>938</v>
      </c>
      <c r="G91" s="26">
        <v>1677</v>
      </c>
      <c r="H91" s="24">
        <v>3586</v>
      </c>
      <c r="I91" s="27">
        <f t="shared" si="133"/>
        <v>5263</v>
      </c>
      <c r="J91" s="53">
        <v>0</v>
      </c>
      <c r="K91" s="26">
        <v>0</v>
      </c>
      <c r="L91" s="24">
        <v>160</v>
      </c>
      <c r="M91" s="27">
        <f t="shared" si="134"/>
        <v>160</v>
      </c>
      <c r="N91" s="29">
        <v>5</v>
      </c>
      <c r="O91" s="30">
        <v>0</v>
      </c>
      <c r="P91" s="30">
        <v>0</v>
      </c>
      <c r="Q91" s="30">
        <v>0</v>
      </c>
      <c r="R91" s="31">
        <v>14</v>
      </c>
      <c r="S91" s="24">
        <v>92</v>
      </c>
      <c r="T91" s="25">
        <f t="shared" si="135"/>
        <v>106</v>
      </c>
      <c r="U91" s="31">
        <v>1993</v>
      </c>
      <c r="V91" s="24">
        <v>838</v>
      </c>
      <c r="W91" s="30">
        <v>0</v>
      </c>
      <c r="X91" s="27">
        <v>284</v>
      </c>
      <c r="Y91" s="31">
        <v>73</v>
      </c>
      <c r="Z91" s="24">
        <v>10</v>
      </c>
      <c r="AA91" s="24">
        <v>0</v>
      </c>
      <c r="AB91" s="33">
        <v>0</v>
      </c>
      <c r="AC91" s="34">
        <f t="shared" si="136"/>
        <v>83</v>
      </c>
      <c r="AD91" s="35">
        <v>119</v>
      </c>
      <c r="AE91" s="36">
        <v>52</v>
      </c>
      <c r="AF91" s="37">
        <v>0</v>
      </c>
      <c r="AG91" s="36">
        <v>661</v>
      </c>
      <c r="AH91" s="30">
        <v>598</v>
      </c>
      <c r="AI91" s="30">
        <v>51</v>
      </c>
      <c r="AJ91" s="30">
        <v>47</v>
      </c>
      <c r="AK91" s="30">
        <v>0</v>
      </c>
      <c r="AL91" s="30">
        <v>0</v>
      </c>
      <c r="AM91" s="37">
        <v>7</v>
      </c>
      <c r="AN91" s="36">
        <v>278</v>
      </c>
      <c r="AO91" s="30">
        <v>224</v>
      </c>
      <c r="AP91" s="30">
        <v>0</v>
      </c>
      <c r="AQ91" s="30">
        <v>0</v>
      </c>
      <c r="AR91" s="30">
        <v>80</v>
      </c>
      <c r="AS91" s="30">
        <v>9</v>
      </c>
      <c r="AT91" s="40">
        <v>0</v>
      </c>
      <c r="AU91" s="53">
        <v>6432</v>
      </c>
      <c r="AV91" s="57">
        <v>9813</v>
      </c>
      <c r="AW91" s="58">
        <f t="shared" si="137"/>
        <v>4062</v>
      </c>
      <c r="AX91" s="29">
        <v>0</v>
      </c>
      <c r="AY91" s="59">
        <v>1480</v>
      </c>
      <c r="AZ91" s="60">
        <v>23</v>
      </c>
      <c r="BA91" s="61">
        <f t="shared" si="138"/>
        <v>453</v>
      </c>
      <c r="BB91" s="30">
        <f t="shared" si="139"/>
        <v>4</v>
      </c>
      <c r="BC91" s="62">
        <f t="shared" si="140"/>
        <v>457</v>
      </c>
      <c r="BD91" s="49">
        <f t="shared" si="141"/>
        <v>3157</v>
      </c>
      <c r="BE91" s="50">
        <f t="shared" si="142"/>
        <v>3586</v>
      </c>
      <c r="BF91" s="51">
        <f t="shared" si="143"/>
        <v>6743</v>
      </c>
      <c r="BG91" s="41">
        <f t="shared" si="144"/>
        <v>7912</v>
      </c>
      <c r="BH91" s="63">
        <f t="shared" si="145"/>
        <v>11293</v>
      </c>
      <c r="BI91" s="52">
        <f t="shared" si="101"/>
        <v>0.46818923327895595</v>
      </c>
    </row>
    <row r="92" spans="1:61" ht="19.5" customHeight="1" x14ac:dyDescent="0.2">
      <c r="A92" s="22" t="s">
        <v>135</v>
      </c>
      <c r="B92" s="23">
        <v>1099</v>
      </c>
      <c r="C92" s="24">
        <v>10</v>
      </c>
      <c r="D92" s="24">
        <v>332</v>
      </c>
      <c r="E92" s="24">
        <v>460</v>
      </c>
      <c r="F92" s="25">
        <f t="shared" si="132"/>
        <v>1901</v>
      </c>
      <c r="G92" s="26">
        <v>3157</v>
      </c>
      <c r="H92" s="24">
        <v>3877</v>
      </c>
      <c r="I92" s="27">
        <f t="shared" si="133"/>
        <v>7034</v>
      </c>
      <c r="J92" s="53">
        <v>0</v>
      </c>
      <c r="K92" s="26">
        <v>4</v>
      </c>
      <c r="L92" s="24">
        <v>83</v>
      </c>
      <c r="M92" s="27">
        <f t="shared" si="134"/>
        <v>87</v>
      </c>
      <c r="N92" s="29">
        <v>8</v>
      </c>
      <c r="O92" s="30">
        <v>0</v>
      </c>
      <c r="P92" s="30">
        <v>0</v>
      </c>
      <c r="Q92" s="30">
        <v>2</v>
      </c>
      <c r="R92" s="31">
        <v>15</v>
      </c>
      <c r="S92" s="24">
        <v>112</v>
      </c>
      <c r="T92" s="25">
        <f t="shared" si="135"/>
        <v>127</v>
      </c>
      <c r="U92" s="31">
        <v>3546</v>
      </c>
      <c r="V92" s="24">
        <v>959</v>
      </c>
      <c r="W92" s="30">
        <v>0</v>
      </c>
      <c r="X92" s="27">
        <v>579</v>
      </c>
      <c r="Y92" s="31">
        <v>126</v>
      </c>
      <c r="Z92" s="24">
        <v>21</v>
      </c>
      <c r="AA92" s="24">
        <v>0</v>
      </c>
      <c r="AB92" s="33">
        <v>0</v>
      </c>
      <c r="AC92" s="34">
        <f t="shared" si="136"/>
        <v>147</v>
      </c>
      <c r="AD92" s="35">
        <v>2</v>
      </c>
      <c r="AE92" s="36">
        <v>9</v>
      </c>
      <c r="AF92" s="37">
        <v>1</v>
      </c>
      <c r="AG92" s="36">
        <v>847</v>
      </c>
      <c r="AH92" s="30">
        <v>826</v>
      </c>
      <c r="AI92" s="30">
        <v>21</v>
      </c>
      <c r="AJ92" s="30">
        <v>9</v>
      </c>
      <c r="AK92" s="30">
        <v>0</v>
      </c>
      <c r="AL92" s="30">
        <v>0</v>
      </c>
      <c r="AM92" s="37">
        <v>0</v>
      </c>
      <c r="AN92" s="36">
        <v>230</v>
      </c>
      <c r="AO92" s="30">
        <v>97</v>
      </c>
      <c r="AP92" s="30">
        <v>0</v>
      </c>
      <c r="AQ92" s="30">
        <v>0</v>
      </c>
      <c r="AR92" s="30">
        <v>4</v>
      </c>
      <c r="AS92" s="30">
        <v>3</v>
      </c>
      <c r="AT92" s="40">
        <v>0</v>
      </c>
      <c r="AU92" s="53">
        <v>9089</v>
      </c>
      <c r="AV92" s="57">
        <v>14005</v>
      </c>
      <c r="AW92" s="58">
        <f t="shared" si="137"/>
        <v>4438</v>
      </c>
      <c r="AX92" s="29">
        <v>72</v>
      </c>
      <c r="AY92" s="59">
        <v>4027</v>
      </c>
      <c r="AZ92" s="60">
        <v>13</v>
      </c>
      <c r="BA92" s="61">
        <f t="shared" si="138"/>
        <v>1171</v>
      </c>
      <c r="BB92" s="30">
        <f t="shared" si="139"/>
        <v>10</v>
      </c>
      <c r="BC92" s="62">
        <f t="shared" si="140"/>
        <v>1181</v>
      </c>
      <c r="BD92" s="49">
        <f t="shared" si="141"/>
        <v>7184</v>
      </c>
      <c r="BE92" s="50">
        <f t="shared" si="142"/>
        <v>3877</v>
      </c>
      <c r="BF92" s="51">
        <f t="shared" si="143"/>
        <v>11061</v>
      </c>
      <c r="BG92" s="41">
        <f t="shared" si="144"/>
        <v>13188</v>
      </c>
      <c r="BH92" s="63">
        <f t="shared" si="145"/>
        <v>18104</v>
      </c>
      <c r="BI92" s="52">
        <f t="shared" si="101"/>
        <v>0.64948919627520119</v>
      </c>
    </row>
    <row r="93" spans="1:61" ht="19.5" customHeight="1" x14ac:dyDescent="0.2">
      <c r="A93" s="22" t="s">
        <v>136</v>
      </c>
      <c r="B93" s="23">
        <v>1009</v>
      </c>
      <c r="C93" s="24">
        <v>25</v>
      </c>
      <c r="D93" s="24">
        <v>391</v>
      </c>
      <c r="E93" s="24">
        <v>441</v>
      </c>
      <c r="F93" s="25">
        <f t="shared" si="132"/>
        <v>1866</v>
      </c>
      <c r="G93" s="26">
        <v>3097</v>
      </c>
      <c r="H93" s="24">
        <v>3759</v>
      </c>
      <c r="I93" s="27">
        <f t="shared" si="133"/>
        <v>6856</v>
      </c>
      <c r="J93" s="53">
        <v>0</v>
      </c>
      <c r="K93" s="26">
        <v>0</v>
      </c>
      <c r="L93" s="24">
        <v>22</v>
      </c>
      <c r="M93" s="27">
        <f t="shared" si="134"/>
        <v>22</v>
      </c>
      <c r="N93" s="29">
        <v>8</v>
      </c>
      <c r="O93" s="30">
        <v>0</v>
      </c>
      <c r="P93" s="30">
        <v>0</v>
      </c>
      <c r="Q93" s="30">
        <v>3</v>
      </c>
      <c r="R93" s="31">
        <v>2</v>
      </c>
      <c r="S93" s="24">
        <v>62</v>
      </c>
      <c r="T93" s="25">
        <f t="shared" si="135"/>
        <v>64</v>
      </c>
      <c r="U93" s="31">
        <v>3769</v>
      </c>
      <c r="V93" s="24">
        <v>882</v>
      </c>
      <c r="W93" s="30">
        <v>0</v>
      </c>
      <c r="X93" s="27">
        <v>550</v>
      </c>
      <c r="Y93" s="31">
        <v>81</v>
      </c>
      <c r="Z93" s="24">
        <v>21</v>
      </c>
      <c r="AA93" s="24">
        <v>0</v>
      </c>
      <c r="AB93" s="33">
        <v>0</v>
      </c>
      <c r="AC93" s="34">
        <f t="shared" si="136"/>
        <v>102</v>
      </c>
      <c r="AD93" s="35">
        <v>13</v>
      </c>
      <c r="AE93" s="36">
        <v>24</v>
      </c>
      <c r="AF93" s="37">
        <v>6</v>
      </c>
      <c r="AG93" s="36">
        <v>990</v>
      </c>
      <c r="AH93" s="30">
        <v>977</v>
      </c>
      <c r="AI93" s="30">
        <v>6</v>
      </c>
      <c r="AJ93" s="30">
        <v>3</v>
      </c>
      <c r="AK93" s="30">
        <v>0</v>
      </c>
      <c r="AL93" s="30">
        <v>0</v>
      </c>
      <c r="AM93" s="37">
        <v>0</v>
      </c>
      <c r="AN93" s="36">
        <v>1502</v>
      </c>
      <c r="AO93" s="30">
        <v>780</v>
      </c>
      <c r="AP93" s="30">
        <v>0</v>
      </c>
      <c r="AQ93" s="30">
        <v>0</v>
      </c>
      <c r="AR93" s="30">
        <v>16</v>
      </c>
      <c r="AS93" s="30">
        <v>0</v>
      </c>
      <c r="AT93" s="40">
        <v>0</v>
      </c>
      <c r="AU93" s="53">
        <v>8810</v>
      </c>
      <c r="AV93" s="57">
        <v>15296</v>
      </c>
      <c r="AW93" s="58">
        <f t="shared" si="137"/>
        <v>4255</v>
      </c>
      <c r="AX93" s="29">
        <v>212</v>
      </c>
      <c r="AY93" s="59">
        <v>4269</v>
      </c>
      <c r="AZ93" s="60">
        <v>47</v>
      </c>
      <c r="BA93" s="61">
        <f t="shared" si="138"/>
        <v>1221</v>
      </c>
      <c r="BB93" s="30">
        <f t="shared" si="139"/>
        <v>25</v>
      </c>
      <c r="BC93" s="62">
        <f t="shared" si="140"/>
        <v>1246</v>
      </c>
      <c r="BD93" s="49">
        <f t="shared" si="141"/>
        <v>7366</v>
      </c>
      <c r="BE93" s="50">
        <f t="shared" si="142"/>
        <v>3759</v>
      </c>
      <c r="BF93" s="51">
        <f t="shared" si="143"/>
        <v>11125</v>
      </c>
      <c r="BG93" s="41">
        <f t="shared" si="144"/>
        <v>13291</v>
      </c>
      <c r="BH93" s="63">
        <f t="shared" si="145"/>
        <v>19777</v>
      </c>
      <c r="BI93" s="52">
        <f t="shared" si="101"/>
        <v>0.6621123595505618</v>
      </c>
    </row>
    <row r="94" spans="1:61" ht="19.5" customHeight="1" x14ac:dyDescent="0.2">
      <c r="A94" s="22" t="s">
        <v>137</v>
      </c>
      <c r="B94" s="23">
        <v>363</v>
      </c>
      <c r="C94" s="24">
        <v>9</v>
      </c>
      <c r="D94" s="24">
        <v>204</v>
      </c>
      <c r="E94" s="24">
        <v>172</v>
      </c>
      <c r="F94" s="25">
        <f t="shared" si="132"/>
        <v>748</v>
      </c>
      <c r="G94" s="26">
        <v>1528</v>
      </c>
      <c r="H94" s="24">
        <v>1996</v>
      </c>
      <c r="I94" s="27">
        <f t="shared" si="133"/>
        <v>3524</v>
      </c>
      <c r="J94" s="53">
        <v>0</v>
      </c>
      <c r="K94" s="26">
        <v>0</v>
      </c>
      <c r="L94" s="24">
        <v>31</v>
      </c>
      <c r="M94" s="27">
        <f t="shared" si="134"/>
        <v>31</v>
      </c>
      <c r="N94" s="29">
        <v>6</v>
      </c>
      <c r="O94" s="30">
        <v>0</v>
      </c>
      <c r="P94" s="30">
        <v>0</v>
      </c>
      <c r="Q94" s="30">
        <v>2</v>
      </c>
      <c r="R94" s="31">
        <v>2</v>
      </c>
      <c r="S94" s="24">
        <v>53</v>
      </c>
      <c r="T94" s="25">
        <f t="shared" si="135"/>
        <v>55</v>
      </c>
      <c r="U94" s="31">
        <v>1526</v>
      </c>
      <c r="V94" s="24">
        <v>476</v>
      </c>
      <c r="W94" s="30">
        <v>0</v>
      </c>
      <c r="X94" s="27">
        <v>207</v>
      </c>
      <c r="Y94" s="31">
        <v>44</v>
      </c>
      <c r="Z94" s="24">
        <v>8</v>
      </c>
      <c r="AA94" s="24">
        <v>0</v>
      </c>
      <c r="AB94" s="33">
        <v>0</v>
      </c>
      <c r="AC94" s="34">
        <f t="shared" si="136"/>
        <v>52</v>
      </c>
      <c r="AD94" s="35">
        <v>26</v>
      </c>
      <c r="AE94" s="36">
        <v>17</v>
      </c>
      <c r="AF94" s="37">
        <v>2</v>
      </c>
      <c r="AG94" s="36">
        <v>277</v>
      </c>
      <c r="AH94" s="30">
        <v>257</v>
      </c>
      <c r="AI94" s="30">
        <v>18</v>
      </c>
      <c r="AJ94" s="30">
        <v>6</v>
      </c>
      <c r="AK94" s="30">
        <v>0</v>
      </c>
      <c r="AL94" s="30">
        <v>0</v>
      </c>
      <c r="AM94" s="37">
        <v>2</v>
      </c>
      <c r="AN94" s="36">
        <v>330</v>
      </c>
      <c r="AO94" s="30">
        <v>141</v>
      </c>
      <c r="AP94" s="30">
        <v>0</v>
      </c>
      <c r="AQ94" s="30">
        <v>0</v>
      </c>
      <c r="AR94" s="30">
        <v>0</v>
      </c>
      <c r="AS94" s="30">
        <v>1</v>
      </c>
      <c r="AT94" s="40">
        <v>0</v>
      </c>
      <c r="AU94" s="53">
        <v>4343</v>
      </c>
      <c r="AV94" s="57">
        <v>6629</v>
      </c>
      <c r="AW94" s="58">
        <f t="shared" si="137"/>
        <v>2214</v>
      </c>
      <c r="AX94" s="29">
        <v>93</v>
      </c>
      <c r="AY94" s="59">
        <v>2110</v>
      </c>
      <c r="AZ94" s="60">
        <v>37</v>
      </c>
      <c r="BA94" s="61">
        <f t="shared" si="138"/>
        <v>456</v>
      </c>
      <c r="BB94" s="30">
        <f t="shared" si="139"/>
        <v>9</v>
      </c>
      <c r="BC94" s="62">
        <f t="shared" si="140"/>
        <v>465</v>
      </c>
      <c r="BD94" s="49">
        <f t="shared" si="141"/>
        <v>3638</v>
      </c>
      <c r="BE94" s="50">
        <f t="shared" si="142"/>
        <v>1996</v>
      </c>
      <c r="BF94" s="51">
        <f t="shared" si="143"/>
        <v>5634</v>
      </c>
      <c r="BG94" s="41">
        <f t="shared" si="144"/>
        <v>6546</v>
      </c>
      <c r="BH94" s="63">
        <f t="shared" si="145"/>
        <v>8832</v>
      </c>
      <c r="BI94" s="52">
        <f t="shared" si="101"/>
        <v>0.64572239971600998</v>
      </c>
    </row>
    <row r="95" spans="1:61" ht="19.5" customHeight="1" x14ac:dyDescent="0.2">
      <c r="A95" s="22" t="s">
        <v>138</v>
      </c>
      <c r="B95" s="23">
        <v>82</v>
      </c>
      <c r="C95" s="24">
        <v>0</v>
      </c>
      <c r="D95" s="24">
        <v>55</v>
      </c>
      <c r="E95" s="24">
        <v>27</v>
      </c>
      <c r="F95" s="25">
        <f t="shared" si="132"/>
        <v>164</v>
      </c>
      <c r="G95" s="26">
        <v>744</v>
      </c>
      <c r="H95" s="24">
        <v>379</v>
      </c>
      <c r="I95" s="27">
        <f t="shared" si="133"/>
        <v>1123</v>
      </c>
      <c r="J95" s="53">
        <v>0</v>
      </c>
      <c r="K95" s="26">
        <v>0</v>
      </c>
      <c r="L95" s="24">
        <v>0</v>
      </c>
      <c r="M95" s="27">
        <f t="shared" si="134"/>
        <v>0</v>
      </c>
      <c r="N95" s="29">
        <v>0</v>
      </c>
      <c r="O95" s="30">
        <v>0</v>
      </c>
      <c r="P95" s="30">
        <v>0</v>
      </c>
      <c r="Q95" s="30">
        <v>0</v>
      </c>
      <c r="R95" s="31">
        <v>4</v>
      </c>
      <c r="S95" s="24">
        <v>5</v>
      </c>
      <c r="T95" s="25">
        <f t="shared" si="135"/>
        <v>9</v>
      </c>
      <c r="U95" s="31">
        <v>283</v>
      </c>
      <c r="V95" s="24">
        <v>99</v>
      </c>
      <c r="W95" s="30">
        <v>0</v>
      </c>
      <c r="X95" s="27">
        <v>55</v>
      </c>
      <c r="Y95" s="31">
        <v>14</v>
      </c>
      <c r="Z95" s="24">
        <v>1</v>
      </c>
      <c r="AA95" s="24">
        <v>0</v>
      </c>
      <c r="AB95" s="33">
        <v>0</v>
      </c>
      <c r="AC95" s="34">
        <f t="shared" si="136"/>
        <v>15</v>
      </c>
      <c r="AD95" s="35">
        <v>0</v>
      </c>
      <c r="AE95" s="36">
        <v>1</v>
      </c>
      <c r="AF95" s="37">
        <v>0</v>
      </c>
      <c r="AG95" s="36">
        <v>51</v>
      </c>
      <c r="AH95" s="30">
        <v>51</v>
      </c>
      <c r="AI95" s="30">
        <v>0</v>
      </c>
      <c r="AJ95" s="30">
        <v>0</v>
      </c>
      <c r="AK95" s="30">
        <v>0</v>
      </c>
      <c r="AL95" s="30">
        <v>0</v>
      </c>
      <c r="AM95" s="37">
        <v>0</v>
      </c>
      <c r="AN95" s="36">
        <v>4</v>
      </c>
      <c r="AO95" s="30">
        <v>0</v>
      </c>
      <c r="AP95" s="30">
        <v>0</v>
      </c>
      <c r="AQ95" s="30">
        <v>0</v>
      </c>
      <c r="AR95" s="30">
        <v>0</v>
      </c>
      <c r="AS95" s="30">
        <v>0</v>
      </c>
      <c r="AT95" s="40">
        <v>0</v>
      </c>
      <c r="AU95" s="53">
        <v>1290</v>
      </c>
      <c r="AV95" s="57">
        <v>1653</v>
      </c>
      <c r="AW95" s="58">
        <f t="shared" si="137"/>
        <v>406</v>
      </c>
      <c r="AX95" s="29">
        <v>0</v>
      </c>
      <c r="AY95" s="59">
        <v>276</v>
      </c>
      <c r="AZ95" s="60">
        <v>23</v>
      </c>
      <c r="BA95" s="61">
        <f t="shared" si="138"/>
        <v>82</v>
      </c>
      <c r="BB95" s="30">
        <f t="shared" si="139"/>
        <v>0</v>
      </c>
      <c r="BC95" s="62">
        <f t="shared" si="140"/>
        <v>82</v>
      </c>
      <c r="BD95" s="49">
        <f t="shared" si="141"/>
        <v>1020</v>
      </c>
      <c r="BE95" s="50">
        <f t="shared" si="142"/>
        <v>379</v>
      </c>
      <c r="BF95" s="51">
        <f t="shared" si="143"/>
        <v>1399</v>
      </c>
      <c r="BG95" s="41">
        <f t="shared" si="144"/>
        <v>1566</v>
      </c>
      <c r="BH95" s="63">
        <f t="shared" si="145"/>
        <v>1929</v>
      </c>
      <c r="BI95" s="52">
        <f t="shared" si="101"/>
        <v>0.72909220872051461</v>
      </c>
    </row>
    <row r="96" spans="1:61" ht="19.5" customHeight="1" x14ac:dyDescent="0.2">
      <c r="A96" s="22" t="s">
        <v>139</v>
      </c>
      <c r="B96" s="23">
        <v>1723</v>
      </c>
      <c r="C96" s="24">
        <v>7</v>
      </c>
      <c r="D96" s="24">
        <v>893</v>
      </c>
      <c r="E96" s="24">
        <v>905</v>
      </c>
      <c r="F96" s="25">
        <f t="shared" si="132"/>
        <v>3528</v>
      </c>
      <c r="G96" s="26">
        <v>8152</v>
      </c>
      <c r="H96" s="24">
        <v>5671</v>
      </c>
      <c r="I96" s="27">
        <f t="shared" si="133"/>
        <v>13823</v>
      </c>
      <c r="J96" s="53">
        <v>0</v>
      </c>
      <c r="K96" s="26">
        <v>0</v>
      </c>
      <c r="L96" s="24">
        <v>102</v>
      </c>
      <c r="M96" s="27">
        <f t="shared" si="134"/>
        <v>102</v>
      </c>
      <c r="N96" s="29">
        <v>26</v>
      </c>
      <c r="O96" s="30">
        <v>1</v>
      </c>
      <c r="P96" s="30">
        <v>0</v>
      </c>
      <c r="Q96" s="30">
        <v>3</v>
      </c>
      <c r="R96" s="31">
        <v>49</v>
      </c>
      <c r="S96" s="24">
        <v>119</v>
      </c>
      <c r="T96" s="25">
        <f t="shared" si="135"/>
        <v>168</v>
      </c>
      <c r="U96" s="31">
        <v>7713</v>
      </c>
      <c r="V96" s="24">
        <v>1341</v>
      </c>
      <c r="W96" s="30">
        <v>0</v>
      </c>
      <c r="X96" s="27">
        <v>1242</v>
      </c>
      <c r="Y96" s="31">
        <v>349</v>
      </c>
      <c r="Z96" s="24">
        <v>58</v>
      </c>
      <c r="AA96" s="24">
        <v>0</v>
      </c>
      <c r="AB96" s="33">
        <v>0</v>
      </c>
      <c r="AC96" s="34">
        <f t="shared" si="136"/>
        <v>407</v>
      </c>
      <c r="AD96" s="35">
        <v>150</v>
      </c>
      <c r="AE96" s="36">
        <v>238</v>
      </c>
      <c r="AF96" s="37">
        <v>4</v>
      </c>
      <c r="AG96" s="36">
        <v>1945</v>
      </c>
      <c r="AH96" s="30">
        <v>1836</v>
      </c>
      <c r="AI96" s="30">
        <v>108</v>
      </c>
      <c r="AJ96" s="30">
        <v>46</v>
      </c>
      <c r="AK96" s="30">
        <v>0</v>
      </c>
      <c r="AL96" s="30">
        <v>0</v>
      </c>
      <c r="AM96" s="37">
        <v>1</v>
      </c>
      <c r="AN96" s="36">
        <v>1020</v>
      </c>
      <c r="AO96" s="30">
        <v>538</v>
      </c>
      <c r="AP96" s="30">
        <v>0</v>
      </c>
      <c r="AQ96" s="30">
        <v>0</v>
      </c>
      <c r="AR96" s="30">
        <v>10</v>
      </c>
      <c r="AS96" s="30">
        <v>1</v>
      </c>
      <c r="AT96" s="40">
        <v>0</v>
      </c>
      <c r="AU96" s="53">
        <v>17654</v>
      </c>
      <c r="AV96" s="57">
        <v>29310</v>
      </c>
      <c r="AW96" s="58">
        <f t="shared" si="137"/>
        <v>6711</v>
      </c>
      <c r="AX96" s="29">
        <v>754</v>
      </c>
      <c r="AY96" s="59">
        <v>8471</v>
      </c>
      <c r="AZ96" s="60">
        <v>94</v>
      </c>
      <c r="BA96" s="61">
        <f t="shared" si="138"/>
        <v>2477</v>
      </c>
      <c r="BB96" s="30">
        <f t="shared" si="139"/>
        <v>7</v>
      </c>
      <c r="BC96" s="62">
        <f t="shared" si="140"/>
        <v>2484</v>
      </c>
      <c r="BD96" s="49">
        <f t="shared" si="141"/>
        <v>16623</v>
      </c>
      <c r="BE96" s="50">
        <f t="shared" si="142"/>
        <v>5671</v>
      </c>
      <c r="BF96" s="51">
        <f t="shared" si="143"/>
        <v>22294</v>
      </c>
      <c r="BG96" s="41">
        <f t="shared" si="144"/>
        <v>26879</v>
      </c>
      <c r="BH96" s="63">
        <f t="shared" si="145"/>
        <v>38535</v>
      </c>
      <c r="BI96" s="52">
        <f t="shared" si="101"/>
        <v>0.74562662599802643</v>
      </c>
    </row>
    <row r="97" spans="1:61" ht="19.5" customHeight="1" x14ac:dyDescent="0.2">
      <c r="A97" s="22" t="s">
        <v>140</v>
      </c>
      <c r="B97" s="23">
        <v>1675</v>
      </c>
      <c r="C97" s="24">
        <v>2</v>
      </c>
      <c r="D97" s="24">
        <v>474</v>
      </c>
      <c r="E97" s="24">
        <v>556</v>
      </c>
      <c r="F97" s="25">
        <f t="shared" si="132"/>
        <v>2707</v>
      </c>
      <c r="G97" s="26">
        <v>5372</v>
      </c>
      <c r="H97" s="24">
        <v>4599</v>
      </c>
      <c r="I97" s="27">
        <f t="shared" si="133"/>
        <v>9971</v>
      </c>
      <c r="J97" s="53">
        <v>0</v>
      </c>
      <c r="K97" s="26">
        <v>0</v>
      </c>
      <c r="L97" s="24">
        <v>87</v>
      </c>
      <c r="M97" s="27">
        <f t="shared" si="134"/>
        <v>87</v>
      </c>
      <c r="N97" s="29">
        <v>13</v>
      </c>
      <c r="O97" s="30">
        <v>0</v>
      </c>
      <c r="P97" s="30">
        <v>0</v>
      </c>
      <c r="Q97" s="30">
        <v>1</v>
      </c>
      <c r="R97" s="31">
        <v>36</v>
      </c>
      <c r="S97" s="24">
        <v>93</v>
      </c>
      <c r="T97" s="25">
        <f t="shared" si="135"/>
        <v>129</v>
      </c>
      <c r="U97" s="31">
        <v>4904</v>
      </c>
      <c r="V97" s="24">
        <v>774</v>
      </c>
      <c r="W97" s="30">
        <v>0</v>
      </c>
      <c r="X97" s="27">
        <v>880</v>
      </c>
      <c r="Y97" s="31">
        <v>192</v>
      </c>
      <c r="Z97" s="24">
        <v>21</v>
      </c>
      <c r="AA97" s="24">
        <v>0</v>
      </c>
      <c r="AB97" s="33">
        <v>0</v>
      </c>
      <c r="AC97" s="34">
        <f t="shared" si="136"/>
        <v>213</v>
      </c>
      <c r="AD97" s="35">
        <v>14</v>
      </c>
      <c r="AE97" s="36">
        <v>32</v>
      </c>
      <c r="AF97" s="37">
        <v>5</v>
      </c>
      <c r="AG97" s="36">
        <v>1271</v>
      </c>
      <c r="AH97" s="30">
        <v>1197</v>
      </c>
      <c r="AI97" s="30">
        <v>63</v>
      </c>
      <c r="AJ97" s="30">
        <v>48</v>
      </c>
      <c r="AK97" s="30">
        <v>0</v>
      </c>
      <c r="AL97" s="30">
        <v>0</v>
      </c>
      <c r="AM97" s="37">
        <v>0</v>
      </c>
      <c r="AN97" s="36">
        <v>733</v>
      </c>
      <c r="AO97" s="30">
        <v>524</v>
      </c>
      <c r="AP97" s="30">
        <v>0</v>
      </c>
      <c r="AQ97" s="30">
        <v>0</v>
      </c>
      <c r="AR97" s="30">
        <v>6</v>
      </c>
      <c r="AS97" s="30">
        <v>0</v>
      </c>
      <c r="AT97" s="40">
        <v>0</v>
      </c>
      <c r="AU97" s="53">
        <v>12879</v>
      </c>
      <c r="AV97" s="57">
        <v>20186</v>
      </c>
      <c r="AW97" s="58">
        <f t="shared" si="137"/>
        <v>5257</v>
      </c>
      <c r="AX97" s="29">
        <v>50</v>
      </c>
      <c r="AY97" s="59">
        <v>4733</v>
      </c>
      <c r="AZ97" s="60">
        <v>47</v>
      </c>
      <c r="BA97" s="61">
        <f t="shared" si="138"/>
        <v>1725</v>
      </c>
      <c r="BB97" s="30">
        <f t="shared" si="139"/>
        <v>2</v>
      </c>
      <c r="BC97" s="62">
        <f t="shared" si="140"/>
        <v>1727</v>
      </c>
      <c r="BD97" s="49">
        <f t="shared" si="141"/>
        <v>10105</v>
      </c>
      <c r="BE97" s="50">
        <f t="shared" si="142"/>
        <v>4599</v>
      </c>
      <c r="BF97" s="51">
        <f t="shared" si="143"/>
        <v>14704</v>
      </c>
      <c r="BG97" s="41">
        <f t="shared" si="144"/>
        <v>17662</v>
      </c>
      <c r="BH97" s="63">
        <f t="shared" si="145"/>
        <v>24969</v>
      </c>
      <c r="BI97" s="52">
        <f t="shared" si="101"/>
        <v>0.68722796517954299</v>
      </c>
    </row>
    <row r="98" spans="1:61" ht="19.5" customHeight="1" x14ac:dyDescent="0.2">
      <c r="A98" s="22" t="s">
        <v>141</v>
      </c>
      <c r="B98" s="23">
        <v>1278</v>
      </c>
      <c r="C98" s="24">
        <v>12</v>
      </c>
      <c r="D98" s="24">
        <v>774</v>
      </c>
      <c r="E98" s="24">
        <v>614</v>
      </c>
      <c r="F98" s="25">
        <f t="shared" si="132"/>
        <v>2678</v>
      </c>
      <c r="G98" s="26">
        <v>4994</v>
      </c>
      <c r="H98" s="24">
        <v>4982</v>
      </c>
      <c r="I98" s="27">
        <f t="shared" si="133"/>
        <v>9976</v>
      </c>
      <c r="J98" s="53">
        <v>0</v>
      </c>
      <c r="K98" s="26">
        <v>10</v>
      </c>
      <c r="L98" s="24">
        <v>55</v>
      </c>
      <c r="M98" s="27">
        <f t="shared" si="134"/>
        <v>65</v>
      </c>
      <c r="N98" s="29">
        <v>8</v>
      </c>
      <c r="O98" s="30">
        <v>0</v>
      </c>
      <c r="P98" s="30">
        <v>0</v>
      </c>
      <c r="Q98" s="30">
        <v>4</v>
      </c>
      <c r="R98" s="31">
        <v>29</v>
      </c>
      <c r="S98" s="24">
        <v>49</v>
      </c>
      <c r="T98" s="25">
        <f t="shared" si="135"/>
        <v>78</v>
      </c>
      <c r="U98" s="31">
        <v>5110</v>
      </c>
      <c r="V98" s="24">
        <v>1048</v>
      </c>
      <c r="W98" s="30">
        <v>0</v>
      </c>
      <c r="X98" s="27">
        <v>893</v>
      </c>
      <c r="Y98" s="31">
        <v>223</v>
      </c>
      <c r="Z98" s="24">
        <v>31</v>
      </c>
      <c r="AA98" s="24">
        <v>0</v>
      </c>
      <c r="AB98" s="33">
        <v>0</v>
      </c>
      <c r="AC98" s="34">
        <f t="shared" si="136"/>
        <v>254</v>
      </c>
      <c r="AD98" s="35">
        <v>6</v>
      </c>
      <c r="AE98" s="36">
        <v>94</v>
      </c>
      <c r="AF98" s="37">
        <v>5</v>
      </c>
      <c r="AG98" s="36">
        <v>1354</v>
      </c>
      <c r="AH98" s="30">
        <v>1137</v>
      </c>
      <c r="AI98" s="30">
        <v>213</v>
      </c>
      <c r="AJ98" s="30">
        <v>118</v>
      </c>
      <c r="AK98" s="30">
        <v>0</v>
      </c>
      <c r="AL98" s="30">
        <v>0</v>
      </c>
      <c r="AM98" s="37">
        <v>0</v>
      </c>
      <c r="AN98" s="36">
        <v>1278</v>
      </c>
      <c r="AO98" s="30">
        <v>595</v>
      </c>
      <c r="AP98" s="30">
        <v>0</v>
      </c>
      <c r="AQ98" s="30">
        <v>0</v>
      </c>
      <c r="AR98" s="30">
        <v>0</v>
      </c>
      <c r="AS98" s="30">
        <v>0</v>
      </c>
      <c r="AT98" s="40">
        <v>0</v>
      </c>
      <c r="AU98" s="53">
        <v>12772</v>
      </c>
      <c r="AV98" s="57">
        <v>20951</v>
      </c>
      <c r="AW98" s="58">
        <f t="shared" si="137"/>
        <v>5671</v>
      </c>
      <c r="AX98" s="29">
        <v>86</v>
      </c>
      <c r="AY98" s="59">
        <v>6874</v>
      </c>
      <c r="AZ98" s="60">
        <v>102</v>
      </c>
      <c r="BA98" s="61">
        <f t="shared" si="138"/>
        <v>1364</v>
      </c>
      <c r="BB98" s="30">
        <f t="shared" si="139"/>
        <v>12</v>
      </c>
      <c r="BC98" s="62">
        <f t="shared" si="140"/>
        <v>1376</v>
      </c>
      <c r="BD98" s="49">
        <f t="shared" si="141"/>
        <v>11868</v>
      </c>
      <c r="BE98" s="50">
        <f t="shared" si="142"/>
        <v>4982</v>
      </c>
      <c r="BF98" s="51">
        <f t="shared" si="143"/>
        <v>16850</v>
      </c>
      <c r="BG98" s="41">
        <f t="shared" si="144"/>
        <v>19732</v>
      </c>
      <c r="BH98" s="63">
        <f t="shared" si="145"/>
        <v>27911</v>
      </c>
      <c r="BI98" s="52">
        <f t="shared" si="101"/>
        <v>0.70433234421364987</v>
      </c>
    </row>
    <row r="99" spans="1:61" ht="19.5" customHeight="1" x14ac:dyDescent="0.2">
      <c r="A99" s="22" t="s">
        <v>142</v>
      </c>
      <c r="B99" s="23">
        <v>1257</v>
      </c>
      <c r="C99" s="24">
        <v>5</v>
      </c>
      <c r="D99" s="24">
        <v>1010</v>
      </c>
      <c r="E99" s="24">
        <v>801</v>
      </c>
      <c r="F99" s="25">
        <f t="shared" si="132"/>
        <v>3073</v>
      </c>
      <c r="G99" s="26">
        <v>9541</v>
      </c>
      <c r="H99" s="24">
        <v>5325</v>
      </c>
      <c r="I99" s="27">
        <f t="shared" si="133"/>
        <v>14866</v>
      </c>
      <c r="J99" s="53">
        <v>0</v>
      </c>
      <c r="K99" s="26">
        <v>0</v>
      </c>
      <c r="L99" s="24">
        <v>99</v>
      </c>
      <c r="M99" s="27">
        <f t="shared" si="134"/>
        <v>99</v>
      </c>
      <c r="N99" s="29">
        <v>10</v>
      </c>
      <c r="O99" s="30">
        <v>0</v>
      </c>
      <c r="P99" s="30">
        <v>0</v>
      </c>
      <c r="Q99" s="30">
        <v>1</v>
      </c>
      <c r="R99" s="31">
        <v>46</v>
      </c>
      <c r="S99" s="24">
        <v>81</v>
      </c>
      <c r="T99" s="25">
        <f t="shared" si="135"/>
        <v>127</v>
      </c>
      <c r="U99" s="31">
        <v>7167</v>
      </c>
      <c r="V99" s="24">
        <v>1184</v>
      </c>
      <c r="W99" s="30">
        <v>0</v>
      </c>
      <c r="X99" s="27">
        <v>1253</v>
      </c>
      <c r="Y99" s="31">
        <v>335</v>
      </c>
      <c r="Z99" s="24">
        <v>46</v>
      </c>
      <c r="AA99" s="24">
        <v>0</v>
      </c>
      <c r="AB99" s="33">
        <v>0</v>
      </c>
      <c r="AC99" s="34">
        <f t="shared" si="136"/>
        <v>381</v>
      </c>
      <c r="AD99" s="35">
        <v>41</v>
      </c>
      <c r="AE99" s="36">
        <v>95</v>
      </c>
      <c r="AF99" s="37">
        <v>3</v>
      </c>
      <c r="AG99" s="36">
        <v>1584</v>
      </c>
      <c r="AH99" s="30">
        <v>1554</v>
      </c>
      <c r="AI99" s="30">
        <v>16</v>
      </c>
      <c r="AJ99" s="30">
        <v>8</v>
      </c>
      <c r="AK99" s="30">
        <v>0</v>
      </c>
      <c r="AL99" s="30">
        <v>0</v>
      </c>
      <c r="AM99" s="37">
        <v>0</v>
      </c>
      <c r="AN99" s="36">
        <v>514</v>
      </c>
      <c r="AO99" s="30">
        <v>261</v>
      </c>
      <c r="AP99" s="30">
        <v>0</v>
      </c>
      <c r="AQ99" s="30">
        <v>0</v>
      </c>
      <c r="AR99" s="30">
        <v>2</v>
      </c>
      <c r="AS99" s="30">
        <v>0</v>
      </c>
      <c r="AT99" s="40">
        <v>0</v>
      </c>
      <c r="AU99" s="53">
        <v>18106</v>
      </c>
      <c r="AV99" s="57">
        <v>28020</v>
      </c>
      <c r="AW99" s="58">
        <f t="shared" si="137"/>
        <v>6240</v>
      </c>
      <c r="AX99" s="29">
        <v>742</v>
      </c>
      <c r="AY99" s="59">
        <v>7231</v>
      </c>
      <c r="AZ99" s="60">
        <v>89</v>
      </c>
      <c r="BA99" s="61">
        <f t="shared" si="138"/>
        <v>1999</v>
      </c>
      <c r="BB99" s="30">
        <f t="shared" si="139"/>
        <v>5</v>
      </c>
      <c r="BC99" s="62">
        <f t="shared" si="140"/>
        <v>2004</v>
      </c>
      <c r="BD99" s="49">
        <f t="shared" si="141"/>
        <v>16772</v>
      </c>
      <c r="BE99" s="50">
        <f t="shared" si="142"/>
        <v>5325</v>
      </c>
      <c r="BF99" s="51">
        <f t="shared" si="143"/>
        <v>22097</v>
      </c>
      <c r="BG99" s="41">
        <f t="shared" si="144"/>
        <v>26079</v>
      </c>
      <c r="BH99" s="63">
        <f t="shared" si="145"/>
        <v>35993</v>
      </c>
      <c r="BI99" s="52">
        <f t="shared" si="101"/>
        <v>0.75901706113952117</v>
      </c>
    </row>
    <row r="100" spans="1:61" ht="19.5" customHeight="1" thickBot="1" x14ac:dyDescent="0.25">
      <c r="A100" s="95" t="s">
        <v>143</v>
      </c>
      <c r="B100" s="54">
        <v>99</v>
      </c>
      <c r="C100" s="55">
        <v>1</v>
      </c>
      <c r="D100" s="55">
        <v>164</v>
      </c>
      <c r="E100" s="55">
        <v>148</v>
      </c>
      <c r="F100" s="96">
        <f t="shared" si="132"/>
        <v>412</v>
      </c>
      <c r="G100" s="97">
        <v>1517</v>
      </c>
      <c r="H100" s="55">
        <v>648</v>
      </c>
      <c r="I100" s="98">
        <f t="shared" si="133"/>
        <v>2165</v>
      </c>
      <c r="J100" s="58">
        <v>0</v>
      </c>
      <c r="K100" s="97">
        <v>0</v>
      </c>
      <c r="L100" s="55">
        <v>1</v>
      </c>
      <c r="M100" s="98">
        <f t="shared" si="134"/>
        <v>1</v>
      </c>
      <c r="N100" s="99">
        <v>0</v>
      </c>
      <c r="O100" s="100">
        <v>0</v>
      </c>
      <c r="P100" s="100">
        <v>0</v>
      </c>
      <c r="Q100" s="100">
        <v>0</v>
      </c>
      <c r="R100" s="101">
        <v>4</v>
      </c>
      <c r="S100" s="55">
        <v>17</v>
      </c>
      <c r="T100" s="96">
        <f t="shared" si="135"/>
        <v>21</v>
      </c>
      <c r="U100" s="101">
        <v>644</v>
      </c>
      <c r="V100" s="55">
        <v>216</v>
      </c>
      <c r="W100" s="100">
        <v>0</v>
      </c>
      <c r="X100" s="98">
        <v>69</v>
      </c>
      <c r="Y100" s="101">
        <v>23</v>
      </c>
      <c r="Z100" s="55">
        <v>1</v>
      </c>
      <c r="AA100" s="55">
        <v>0</v>
      </c>
      <c r="AB100" s="102">
        <v>0</v>
      </c>
      <c r="AC100" s="56">
        <f t="shared" si="136"/>
        <v>24</v>
      </c>
      <c r="AD100" s="57">
        <v>0</v>
      </c>
      <c r="AE100" s="103">
        <v>0</v>
      </c>
      <c r="AF100" s="104">
        <v>0</v>
      </c>
      <c r="AG100" s="103">
        <v>226</v>
      </c>
      <c r="AH100" s="100">
        <v>226</v>
      </c>
      <c r="AI100" s="100">
        <v>0</v>
      </c>
      <c r="AJ100" s="100">
        <v>0</v>
      </c>
      <c r="AK100" s="100">
        <v>0</v>
      </c>
      <c r="AL100" s="100">
        <v>0</v>
      </c>
      <c r="AM100" s="104">
        <v>0</v>
      </c>
      <c r="AN100" s="103">
        <v>2</v>
      </c>
      <c r="AO100" s="100">
        <v>2</v>
      </c>
      <c r="AP100" s="100">
        <v>0</v>
      </c>
      <c r="AQ100" s="100">
        <v>0</v>
      </c>
      <c r="AR100" s="100">
        <v>0</v>
      </c>
      <c r="AS100" s="100">
        <v>0</v>
      </c>
      <c r="AT100" s="105">
        <v>0</v>
      </c>
      <c r="AU100" s="58">
        <v>2594</v>
      </c>
      <c r="AV100" s="57">
        <v>3511</v>
      </c>
      <c r="AW100" s="58">
        <f t="shared" si="137"/>
        <v>798</v>
      </c>
      <c r="AX100" s="108">
        <v>0</v>
      </c>
      <c r="AY100" s="59">
        <v>87</v>
      </c>
      <c r="AZ100" s="60">
        <v>16</v>
      </c>
      <c r="BA100" s="109">
        <f t="shared" si="138"/>
        <v>99</v>
      </c>
      <c r="BB100" s="100">
        <f t="shared" si="139"/>
        <v>1</v>
      </c>
      <c r="BC100" s="110">
        <f t="shared" si="140"/>
        <v>100</v>
      </c>
      <c r="BD100" s="64">
        <f t="shared" si="141"/>
        <v>1604</v>
      </c>
      <c r="BE100" s="65">
        <f t="shared" si="142"/>
        <v>648</v>
      </c>
      <c r="BF100" s="66">
        <f t="shared" si="143"/>
        <v>2252</v>
      </c>
      <c r="BG100" s="67">
        <f t="shared" si="144"/>
        <v>2681</v>
      </c>
      <c r="BH100" s="68">
        <f t="shared" si="145"/>
        <v>3598</v>
      </c>
      <c r="BI100" s="69">
        <f t="shared" si="101"/>
        <v>0.71225577264653639</v>
      </c>
    </row>
    <row r="101" spans="1:61" ht="19.5" customHeight="1" thickTop="1" thickBot="1" x14ac:dyDescent="0.25">
      <c r="A101" s="70" t="s">
        <v>63</v>
      </c>
      <c r="B101" s="71">
        <f>SUM(B88:B100)</f>
        <v>13188</v>
      </c>
      <c r="C101" s="72">
        <f t="shared" ref="C101:AT101" si="146">SUM(C88:C100)</f>
        <v>126</v>
      </c>
      <c r="D101" s="72">
        <f t="shared" si="146"/>
        <v>5827</v>
      </c>
      <c r="E101" s="72">
        <f t="shared" si="146"/>
        <v>5991</v>
      </c>
      <c r="F101" s="73">
        <f t="shared" si="146"/>
        <v>25132</v>
      </c>
      <c r="G101" s="74">
        <f t="shared" si="146"/>
        <v>50672</v>
      </c>
      <c r="H101" s="72">
        <f t="shared" si="146"/>
        <v>48152</v>
      </c>
      <c r="I101" s="75">
        <f t="shared" si="146"/>
        <v>98824</v>
      </c>
      <c r="J101" s="76">
        <f t="shared" si="146"/>
        <v>0</v>
      </c>
      <c r="K101" s="74">
        <f t="shared" si="146"/>
        <v>54</v>
      </c>
      <c r="L101" s="72">
        <f t="shared" si="146"/>
        <v>1469</v>
      </c>
      <c r="M101" s="75">
        <f t="shared" si="146"/>
        <v>1523</v>
      </c>
      <c r="N101" s="77">
        <f t="shared" si="146"/>
        <v>124</v>
      </c>
      <c r="O101" s="78">
        <f t="shared" si="146"/>
        <v>1</v>
      </c>
      <c r="P101" s="78">
        <f t="shared" si="146"/>
        <v>0</v>
      </c>
      <c r="Q101" s="78">
        <f t="shared" si="146"/>
        <v>23</v>
      </c>
      <c r="R101" s="79">
        <f t="shared" si="146"/>
        <v>314</v>
      </c>
      <c r="S101" s="72">
        <f t="shared" si="146"/>
        <v>1234</v>
      </c>
      <c r="T101" s="73">
        <f t="shared" si="146"/>
        <v>1548</v>
      </c>
      <c r="U101" s="79">
        <f t="shared" si="146"/>
        <v>52206</v>
      </c>
      <c r="V101" s="72">
        <f t="shared" si="146"/>
        <v>13409</v>
      </c>
      <c r="W101" s="78">
        <f t="shared" si="146"/>
        <v>0</v>
      </c>
      <c r="X101" s="75">
        <f t="shared" si="146"/>
        <v>8077</v>
      </c>
      <c r="Y101" s="79">
        <f t="shared" si="146"/>
        <v>1969</v>
      </c>
      <c r="Z101" s="72">
        <f t="shared" si="146"/>
        <v>310</v>
      </c>
      <c r="AA101" s="72">
        <f t="shared" si="146"/>
        <v>0</v>
      </c>
      <c r="AB101" s="80">
        <f t="shared" si="146"/>
        <v>0</v>
      </c>
      <c r="AC101" s="81">
        <f t="shared" si="146"/>
        <v>2279</v>
      </c>
      <c r="AD101" s="82">
        <f t="shared" si="146"/>
        <v>1680</v>
      </c>
      <c r="AE101" s="83">
        <f t="shared" si="146"/>
        <v>670</v>
      </c>
      <c r="AF101" s="84">
        <f t="shared" si="146"/>
        <v>41</v>
      </c>
      <c r="AG101" s="83">
        <f t="shared" si="146"/>
        <v>13543</v>
      </c>
      <c r="AH101" s="78">
        <f t="shared" si="146"/>
        <v>12766</v>
      </c>
      <c r="AI101" s="78">
        <f t="shared" si="146"/>
        <v>555</v>
      </c>
      <c r="AJ101" s="78">
        <f t="shared" si="146"/>
        <v>309</v>
      </c>
      <c r="AK101" s="78">
        <f t="shared" si="146"/>
        <v>0</v>
      </c>
      <c r="AL101" s="78">
        <f t="shared" si="146"/>
        <v>0</v>
      </c>
      <c r="AM101" s="84">
        <f t="shared" si="146"/>
        <v>123</v>
      </c>
      <c r="AN101" s="83">
        <f t="shared" si="146"/>
        <v>8545</v>
      </c>
      <c r="AO101" s="78">
        <f t="shared" si="146"/>
        <v>4547</v>
      </c>
      <c r="AP101" s="78">
        <f t="shared" si="146"/>
        <v>0</v>
      </c>
      <c r="AQ101" s="78">
        <f t="shared" si="146"/>
        <v>0</v>
      </c>
      <c r="AR101" s="78">
        <f t="shared" si="146"/>
        <v>1118</v>
      </c>
      <c r="AS101" s="78">
        <f t="shared" si="146"/>
        <v>29</v>
      </c>
      <c r="AT101" s="85">
        <f t="shared" si="146"/>
        <v>0</v>
      </c>
      <c r="AU101" s="76">
        <v>126531</v>
      </c>
      <c r="AV101" s="82">
        <v>208190</v>
      </c>
      <c r="AW101" s="76">
        <f t="shared" ref="AW101" si="147">SUM(AW88:AW100)</f>
        <v>55862</v>
      </c>
      <c r="AX101" s="77">
        <f>SUM(AX88:AX100)</f>
        <v>2458</v>
      </c>
      <c r="AY101" s="79">
        <f t="shared" ref="AY101:BH101" si="148">SUM(AY88:AY100)</f>
        <v>56547</v>
      </c>
      <c r="AZ101" s="86">
        <f t="shared" si="148"/>
        <v>687</v>
      </c>
      <c r="BA101" s="87">
        <f>SUM(BA88:BA100)</f>
        <v>15646</v>
      </c>
      <c r="BB101" s="78">
        <f>SUM(BB88:BB100)</f>
        <v>126</v>
      </c>
      <c r="BC101" s="88">
        <f>SUM(BC88:BC100)</f>
        <v>15772</v>
      </c>
      <c r="BD101" s="89">
        <f t="shared" si="148"/>
        <v>107219</v>
      </c>
      <c r="BE101" s="90">
        <f t="shared" si="148"/>
        <v>48152</v>
      </c>
      <c r="BF101" s="91">
        <f t="shared" si="148"/>
        <v>155371</v>
      </c>
      <c r="BG101" s="76">
        <f t="shared" si="148"/>
        <v>185536</v>
      </c>
      <c r="BH101" s="82">
        <f t="shared" si="148"/>
        <v>267195</v>
      </c>
      <c r="BI101" s="92">
        <f t="shared" si="101"/>
        <v>0.69008373505995324</v>
      </c>
    </row>
    <row r="102" spans="1:61" ht="19.5" customHeight="1" thickTop="1" x14ac:dyDescent="0.2">
      <c r="A102" s="22" t="s">
        <v>144</v>
      </c>
      <c r="B102" s="23">
        <v>975</v>
      </c>
      <c r="C102" s="24">
        <v>2</v>
      </c>
      <c r="D102" s="24">
        <v>1266</v>
      </c>
      <c r="E102" s="24">
        <v>1908</v>
      </c>
      <c r="F102" s="25">
        <f t="shared" ref="F102:F104" si="149">SUM(B102:E102)</f>
        <v>4151</v>
      </c>
      <c r="G102" s="26">
        <v>5998</v>
      </c>
      <c r="H102" s="24">
        <v>6624</v>
      </c>
      <c r="I102" s="27">
        <f t="shared" ref="I102:I104" si="150">SUM(G102:H102)</f>
        <v>12622</v>
      </c>
      <c r="J102" s="53">
        <v>0</v>
      </c>
      <c r="K102" s="26">
        <v>40</v>
      </c>
      <c r="L102" s="24">
        <v>141</v>
      </c>
      <c r="M102" s="27">
        <f t="shared" ref="M102:M104" si="151">SUM(K102:L102)</f>
        <v>181</v>
      </c>
      <c r="N102" s="29">
        <v>13</v>
      </c>
      <c r="O102" s="30">
        <v>0</v>
      </c>
      <c r="P102" s="30">
        <v>0</v>
      </c>
      <c r="Q102" s="30">
        <v>6</v>
      </c>
      <c r="R102" s="31">
        <v>34</v>
      </c>
      <c r="S102" s="24">
        <v>201</v>
      </c>
      <c r="T102" s="25">
        <f t="shared" ref="T102:T104" si="152">SUM(R102:S102)</f>
        <v>235</v>
      </c>
      <c r="U102" s="31">
        <v>8102</v>
      </c>
      <c r="V102" s="24">
        <v>1206</v>
      </c>
      <c r="W102" s="30">
        <v>0</v>
      </c>
      <c r="X102" s="27">
        <v>997</v>
      </c>
      <c r="Y102" s="31">
        <v>427</v>
      </c>
      <c r="Z102" s="24">
        <v>43</v>
      </c>
      <c r="AA102" s="24">
        <v>0</v>
      </c>
      <c r="AB102" s="33">
        <v>0</v>
      </c>
      <c r="AC102" s="34">
        <f t="shared" ref="AC102:AC104" si="153">SUM(Y102:AB102)</f>
        <v>470</v>
      </c>
      <c r="AD102" s="35">
        <v>181</v>
      </c>
      <c r="AE102" s="36">
        <v>137</v>
      </c>
      <c r="AF102" s="37">
        <v>2</v>
      </c>
      <c r="AG102" s="36">
        <v>2203</v>
      </c>
      <c r="AH102" s="30">
        <v>2041</v>
      </c>
      <c r="AI102" s="30">
        <v>141</v>
      </c>
      <c r="AJ102" s="30">
        <v>22</v>
      </c>
      <c r="AK102" s="30">
        <v>0</v>
      </c>
      <c r="AL102" s="30">
        <v>0</v>
      </c>
      <c r="AM102" s="37">
        <v>21</v>
      </c>
      <c r="AN102" s="36">
        <v>459</v>
      </c>
      <c r="AO102" s="30">
        <v>213</v>
      </c>
      <c r="AP102" s="30">
        <v>0</v>
      </c>
      <c r="AQ102" s="30">
        <v>0</v>
      </c>
      <c r="AR102" s="30">
        <v>5</v>
      </c>
      <c r="AS102" s="30">
        <v>0</v>
      </c>
      <c r="AT102" s="40">
        <v>0</v>
      </c>
      <c r="AU102" s="41">
        <v>17115</v>
      </c>
      <c r="AV102" s="42">
        <v>28909</v>
      </c>
      <c r="AW102" s="43">
        <f>SUM(C102,E102,H102,J102,L102,N102)</f>
        <v>8688</v>
      </c>
      <c r="AX102" s="29">
        <v>598</v>
      </c>
      <c r="AY102" s="59">
        <v>7555</v>
      </c>
      <c r="AZ102" s="60">
        <v>240</v>
      </c>
      <c r="BA102" s="61">
        <f>B102+AX102</f>
        <v>1573</v>
      </c>
      <c r="BB102" s="30">
        <f>C102</f>
        <v>2</v>
      </c>
      <c r="BC102" s="62">
        <f t="shared" ref="BC102:BC104" si="154">SUM(BA102:BB102)</f>
        <v>1575</v>
      </c>
      <c r="BD102" s="49">
        <f>G102+AY102</f>
        <v>13553</v>
      </c>
      <c r="BE102" s="50">
        <f>H102</f>
        <v>6624</v>
      </c>
      <c r="BF102" s="51">
        <f t="shared" ref="BF102:BF104" si="155">SUM(BD102:BE102)</f>
        <v>20177</v>
      </c>
      <c r="BG102" s="41">
        <f>AU102+AX102+AY102</f>
        <v>25268</v>
      </c>
      <c r="BH102" s="93">
        <f>AV102+AX102+AY102</f>
        <v>37062</v>
      </c>
      <c r="BI102" s="94">
        <f t="shared" si="101"/>
        <v>0.6717054071467512</v>
      </c>
    </row>
    <row r="103" spans="1:61" ht="19.5" customHeight="1" x14ac:dyDescent="0.2">
      <c r="A103" s="22" t="s">
        <v>145</v>
      </c>
      <c r="B103" s="23">
        <v>60</v>
      </c>
      <c r="C103" s="24">
        <v>0</v>
      </c>
      <c r="D103" s="24">
        <v>59</v>
      </c>
      <c r="E103" s="24">
        <v>164</v>
      </c>
      <c r="F103" s="25">
        <f t="shared" si="149"/>
        <v>283</v>
      </c>
      <c r="G103" s="26">
        <v>373</v>
      </c>
      <c r="H103" s="24">
        <v>777</v>
      </c>
      <c r="I103" s="27">
        <f t="shared" si="150"/>
        <v>1150</v>
      </c>
      <c r="J103" s="53">
        <v>0</v>
      </c>
      <c r="K103" s="26">
        <v>3</v>
      </c>
      <c r="L103" s="24">
        <v>11</v>
      </c>
      <c r="M103" s="27">
        <f t="shared" si="151"/>
        <v>14</v>
      </c>
      <c r="N103" s="29">
        <v>3</v>
      </c>
      <c r="O103" s="30">
        <v>0</v>
      </c>
      <c r="P103" s="30">
        <v>0</v>
      </c>
      <c r="Q103" s="30">
        <v>0</v>
      </c>
      <c r="R103" s="31">
        <v>2</v>
      </c>
      <c r="S103" s="24">
        <v>28</v>
      </c>
      <c r="T103" s="25">
        <f t="shared" si="152"/>
        <v>30</v>
      </c>
      <c r="U103" s="31">
        <v>503</v>
      </c>
      <c r="V103" s="24">
        <v>204</v>
      </c>
      <c r="W103" s="30">
        <v>0</v>
      </c>
      <c r="X103" s="27">
        <v>62</v>
      </c>
      <c r="Y103" s="31">
        <v>24</v>
      </c>
      <c r="Z103" s="24">
        <v>2</v>
      </c>
      <c r="AA103" s="24">
        <v>0</v>
      </c>
      <c r="AB103" s="33">
        <v>0</v>
      </c>
      <c r="AC103" s="34">
        <f t="shared" si="153"/>
        <v>26</v>
      </c>
      <c r="AD103" s="35">
        <v>0</v>
      </c>
      <c r="AE103" s="36">
        <v>3</v>
      </c>
      <c r="AF103" s="37">
        <v>1</v>
      </c>
      <c r="AG103" s="36">
        <v>139</v>
      </c>
      <c r="AH103" s="30">
        <v>139</v>
      </c>
      <c r="AI103" s="30">
        <v>0</v>
      </c>
      <c r="AJ103" s="30">
        <v>0</v>
      </c>
      <c r="AK103" s="30">
        <v>0</v>
      </c>
      <c r="AL103" s="30">
        <v>0</v>
      </c>
      <c r="AM103" s="37">
        <v>0</v>
      </c>
      <c r="AN103" s="36">
        <v>140</v>
      </c>
      <c r="AO103" s="30">
        <v>20</v>
      </c>
      <c r="AP103" s="30">
        <v>0</v>
      </c>
      <c r="AQ103" s="30">
        <v>0</v>
      </c>
      <c r="AR103" s="30">
        <v>0</v>
      </c>
      <c r="AS103" s="30">
        <v>0</v>
      </c>
      <c r="AT103" s="40">
        <v>0</v>
      </c>
      <c r="AU103" s="53">
        <v>1462</v>
      </c>
      <c r="AV103" s="57">
        <v>2304</v>
      </c>
      <c r="AW103" s="58">
        <f>SUM(C103,E103,H103,J103,L103,N103)</f>
        <v>955</v>
      </c>
      <c r="AX103" s="29">
        <v>0</v>
      </c>
      <c r="AY103" s="59">
        <v>221</v>
      </c>
      <c r="AZ103" s="60">
        <v>33</v>
      </c>
      <c r="BA103" s="61">
        <f>B103+AX103</f>
        <v>60</v>
      </c>
      <c r="BB103" s="30">
        <f>C103</f>
        <v>0</v>
      </c>
      <c r="BC103" s="62">
        <f t="shared" si="154"/>
        <v>60</v>
      </c>
      <c r="BD103" s="49">
        <f>G103+AY103</f>
        <v>594</v>
      </c>
      <c r="BE103" s="50">
        <f>H103</f>
        <v>777</v>
      </c>
      <c r="BF103" s="51">
        <f t="shared" si="155"/>
        <v>1371</v>
      </c>
      <c r="BG103" s="41">
        <f>AU103+AX103+AY103</f>
        <v>1683</v>
      </c>
      <c r="BH103" s="63">
        <f>AV103+AX103+AY103</f>
        <v>2525</v>
      </c>
      <c r="BI103" s="52">
        <f t="shared" si="101"/>
        <v>0.43326039387308535</v>
      </c>
    </row>
    <row r="104" spans="1:61" ht="19.5" customHeight="1" thickBot="1" x14ac:dyDescent="0.25">
      <c r="A104" s="95" t="s">
        <v>146</v>
      </c>
      <c r="B104" s="54">
        <v>74</v>
      </c>
      <c r="C104" s="55">
        <v>1</v>
      </c>
      <c r="D104" s="55">
        <v>27</v>
      </c>
      <c r="E104" s="55">
        <v>103</v>
      </c>
      <c r="F104" s="96">
        <f t="shared" si="149"/>
        <v>205</v>
      </c>
      <c r="G104" s="97">
        <v>417</v>
      </c>
      <c r="H104" s="55">
        <v>608</v>
      </c>
      <c r="I104" s="98">
        <f t="shared" si="150"/>
        <v>1025</v>
      </c>
      <c r="J104" s="58">
        <v>0</v>
      </c>
      <c r="K104" s="97">
        <v>0</v>
      </c>
      <c r="L104" s="55">
        <v>2</v>
      </c>
      <c r="M104" s="98">
        <f t="shared" si="151"/>
        <v>2</v>
      </c>
      <c r="N104" s="99">
        <v>1</v>
      </c>
      <c r="O104" s="100">
        <v>0</v>
      </c>
      <c r="P104" s="100">
        <v>0</v>
      </c>
      <c r="Q104" s="100">
        <v>1</v>
      </c>
      <c r="R104" s="101">
        <v>5</v>
      </c>
      <c r="S104" s="55">
        <v>26</v>
      </c>
      <c r="T104" s="96">
        <f t="shared" si="152"/>
        <v>31</v>
      </c>
      <c r="U104" s="101">
        <v>511</v>
      </c>
      <c r="V104" s="55">
        <v>154</v>
      </c>
      <c r="W104" s="100">
        <v>0</v>
      </c>
      <c r="X104" s="98">
        <v>73</v>
      </c>
      <c r="Y104" s="101">
        <v>22</v>
      </c>
      <c r="Z104" s="55">
        <v>5</v>
      </c>
      <c r="AA104" s="55">
        <v>0</v>
      </c>
      <c r="AB104" s="102">
        <v>0</v>
      </c>
      <c r="AC104" s="56">
        <f t="shared" si="153"/>
        <v>27</v>
      </c>
      <c r="AD104" s="57">
        <v>0</v>
      </c>
      <c r="AE104" s="103">
        <v>1</v>
      </c>
      <c r="AF104" s="104">
        <v>0</v>
      </c>
      <c r="AG104" s="103">
        <v>91</v>
      </c>
      <c r="AH104" s="100">
        <v>91</v>
      </c>
      <c r="AI104" s="100">
        <v>0</v>
      </c>
      <c r="AJ104" s="100">
        <v>0</v>
      </c>
      <c r="AK104" s="100">
        <v>0</v>
      </c>
      <c r="AL104" s="100">
        <v>0</v>
      </c>
      <c r="AM104" s="104">
        <v>0</v>
      </c>
      <c r="AN104" s="103">
        <v>17</v>
      </c>
      <c r="AO104" s="100">
        <v>1</v>
      </c>
      <c r="AP104" s="100">
        <v>0</v>
      </c>
      <c r="AQ104" s="100">
        <v>0</v>
      </c>
      <c r="AR104" s="100">
        <v>0</v>
      </c>
      <c r="AS104" s="100">
        <v>0</v>
      </c>
      <c r="AT104" s="105">
        <v>0</v>
      </c>
      <c r="AU104" s="58">
        <v>1249</v>
      </c>
      <c r="AV104" s="57">
        <v>1927</v>
      </c>
      <c r="AW104" s="58">
        <f>SUM(C104,E104,H104,J104,L104,N104)</f>
        <v>715</v>
      </c>
      <c r="AX104" s="108">
        <v>0</v>
      </c>
      <c r="AY104" s="59">
        <v>104</v>
      </c>
      <c r="AZ104" s="60">
        <v>8</v>
      </c>
      <c r="BA104" s="109">
        <f>B104+AX104</f>
        <v>74</v>
      </c>
      <c r="BB104" s="100">
        <f>C104</f>
        <v>1</v>
      </c>
      <c r="BC104" s="110">
        <f t="shared" si="154"/>
        <v>75</v>
      </c>
      <c r="BD104" s="64">
        <f>G104+AY104</f>
        <v>521</v>
      </c>
      <c r="BE104" s="65">
        <f>H104</f>
        <v>608</v>
      </c>
      <c r="BF104" s="66">
        <f t="shared" si="155"/>
        <v>1129</v>
      </c>
      <c r="BG104" s="67">
        <f>AU104+AX104+AY104</f>
        <v>1353</v>
      </c>
      <c r="BH104" s="68">
        <f>AV104+AX104+AY104</f>
        <v>2031</v>
      </c>
      <c r="BI104" s="69">
        <f t="shared" si="101"/>
        <v>0.46147032772364927</v>
      </c>
    </row>
    <row r="105" spans="1:61" ht="19.5" customHeight="1" thickTop="1" thickBot="1" x14ac:dyDescent="0.25">
      <c r="A105" s="70" t="s">
        <v>147</v>
      </c>
      <c r="B105" s="71">
        <f>SUM(B102:B104)</f>
        <v>1109</v>
      </c>
      <c r="C105" s="72">
        <f t="shared" ref="C105:AT105" si="156">SUM(C102:C104)</f>
        <v>3</v>
      </c>
      <c r="D105" s="72">
        <f t="shared" si="156"/>
        <v>1352</v>
      </c>
      <c r="E105" s="72">
        <f t="shared" si="156"/>
        <v>2175</v>
      </c>
      <c r="F105" s="73">
        <f t="shared" si="156"/>
        <v>4639</v>
      </c>
      <c r="G105" s="74">
        <f t="shared" si="156"/>
        <v>6788</v>
      </c>
      <c r="H105" s="72">
        <f t="shared" si="156"/>
        <v>8009</v>
      </c>
      <c r="I105" s="75">
        <f t="shared" si="156"/>
        <v>14797</v>
      </c>
      <c r="J105" s="76">
        <f t="shared" si="156"/>
        <v>0</v>
      </c>
      <c r="K105" s="74">
        <f t="shared" si="156"/>
        <v>43</v>
      </c>
      <c r="L105" s="72">
        <f t="shared" si="156"/>
        <v>154</v>
      </c>
      <c r="M105" s="75">
        <f t="shared" si="156"/>
        <v>197</v>
      </c>
      <c r="N105" s="77">
        <f t="shared" si="156"/>
        <v>17</v>
      </c>
      <c r="O105" s="78">
        <f t="shared" si="156"/>
        <v>0</v>
      </c>
      <c r="P105" s="85">
        <f t="shared" si="156"/>
        <v>0</v>
      </c>
      <c r="Q105" s="85">
        <f t="shared" si="156"/>
        <v>7</v>
      </c>
      <c r="R105" s="79">
        <f t="shared" si="156"/>
        <v>41</v>
      </c>
      <c r="S105" s="72">
        <f t="shared" si="156"/>
        <v>255</v>
      </c>
      <c r="T105" s="73">
        <f t="shared" si="156"/>
        <v>296</v>
      </c>
      <c r="U105" s="79">
        <f t="shared" si="156"/>
        <v>9116</v>
      </c>
      <c r="V105" s="72">
        <f t="shared" si="156"/>
        <v>1564</v>
      </c>
      <c r="W105" s="85">
        <f t="shared" si="156"/>
        <v>0</v>
      </c>
      <c r="X105" s="75">
        <f t="shared" si="156"/>
        <v>1132</v>
      </c>
      <c r="Y105" s="71">
        <f t="shared" si="156"/>
        <v>473</v>
      </c>
      <c r="Z105" s="72">
        <f t="shared" si="156"/>
        <v>50</v>
      </c>
      <c r="AA105" s="72">
        <f t="shared" si="156"/>
        <v>0</v>
      </c>
      <c r="AB105" s="80">
        <f t="shared" si="156"/>
        <v>0</v>
      </c>
      <c r="AC105" s="81">
        <f t="shared" si="156"/>
        <v>523</v>
      </c>
      <c r="AD105" s="82">
        <f t="shared" si="156"/>
        <v>181</v>
      </c>
      <c r="AE105" s="83">
        <f t="shared" si="156"/>
        <v>141</v>
      </c>
      <c r="AF105" s="84">
        <f t="shared" si="156"/>
        <v>3</v>
      </c>
      <c r="AG105" s="83">
        <f t="shared" si="156"/>
        <v>2433</v>
      </c>
      <c r="AH105" s="78">
        <f t="shared" si="156"/>
        <v>2271</v>
      </c>
      <c r="AI105" s="78">
        <f t="shared" si="156"/>
        <v>141</v>
      </c>
      <c r="AJ105" s="78">
        <f t="shared" si="156"/>
        <v>22</v>
      </c>
      <c r="AK105" s="78">
        <f t="shared" si="156"/>
        <v>0</v>
      </c>
      <c r="AL105" s="78">
        <f t="shared" si="156"/>
        <v>0</v>
      </c>
      <c r="AM105" s="84">
        <f t="shared" si="156"/>
        <v>21</v>
      </c>
      <c r="AN105" s="83">
        <f t="shared" si="156"/>
        <v>616</v>
      </c>
      <c r="AO105" s="78">
        <f t="shared" si="156"/>
        <v>234</v>
      </c>
      <c r="AP105" s="78">
        <f t="shared" si="156"/>
        <v>0</v>
      </c>
      <c r="AQ105" s="78">
        <f t="shared" si="156"/>
        <v>0</v>
      </c>
      <c r="AR105" s="78">
        <f t="shared" si="156"/>
        <v>5</v>
      </c>
      <c r="AS105" s="78">
        <f t="shared" si="156"/>
        <v>0</v>
      </c>
      <c r="AT105" s="85">
        <f t="shared" si="156"/>
        <v>0</v>
      </c>
      <c r="AU105" s="76">
        <v>19826</v>
      </c>
      <c r="AV105" s="82">
        <v>33140</v>
      </c>
      <c r="AW105" s="76">
        <f t="shared" ref="AW105" si="157">SUM(AW102:AW104)</f>
        <v>10358</v>
      </c>
      <c r="AX105" s="77">
        <f>SUM(AX102:AX104)</f>
        <v>598</v>
      </c>
      <c r="AY105" s="79">
        <f t="shared" ref="AY105:BH105" si="158">SUM(AY102:AY104)</f>
        <v>7880</v>
      </c>
      <c r="AZ105" s="86">
        <f t="shared" si="158"/>
        <v>281</v>
      </c>
      <c r="BA105" s="87">
        <f>SUM(BA102:BA104)</f>
        <v>1707</v>
      </c>
      <c r="BB105" s="78">
        <f>SUM(BB102:BB104)</f>
        <v>3</v>
      </c>
      <c r="BC105" s="88">
        <f>SUM(BC102:BC104)</f>
        <v>1710</v>
      </c>
      <c r="BD105" s="89">
        <f t="shared" si="158"/>
        <v>14668</v>
      </c>
      <c r="BE105" s="90">
        <f t="shared" si="158"/>
        <v>8009</v>
      </c>
      <c r="BF105" s="91">
        <f t="shared" si="158"/>
        <v>22677</v>
      </c>
      <c r="BG105" s="76">
        <f t="shared" si="158"/>
        <v>28304</v>
      </c>
      <c r="BH105" s="82">
        <f t="shared" si="158"/>
        <v>41618</v>
      </c>
      <c r="BI105" s="92">
        <f t="shared" si="101"/>
        <v>0.64682277197160121</v>
      </c>
    </row>
    <row r="106" spans="1:61" ht="19.5" customHeight="1" thickTop="1" thickBot="1" x14ac:dyDescent="0.25">
      <c r="A106" s="146" t="s">
        <v>148</v>
      </c>
      <c r="B106" s="147">
        <f>SUM(B105,B101,B87,B82,B75,B65,B54,B47,B23,B13)</f>
        <v>80526</v>
      </c>
      <c r="C106" s="148">
        <f t="shared" ref="C106:AT106" si="159">SUM(C105,C101,C87,C82,C75,C65,C54,C47,C23,C13)</f>
        <v>834</v>
      </c>
      <c r="D106" s="148">
        <f t="shared" si="159"/>
        <v>34372</v>
      </c>
      <c r="E106" s="148">
        <f t="shared" si="159"/>
        <v>42728</v>
      </c>
      <c r="F106" s="149">
        <f t="shared" si="159"/>
        <v>158460</v>
      </c>
      <c r="G106" s="150">
        <f t="shared" si="159"/>
        <v>269582</v>
      </c>
      <c r="H106" s="148">
        <f t="shared" si="159"/>
        <v>347754</v>
      </c>
      <c r="I106" s="151">
        <f t="shared" si="159"/>
        <v>617336</v>
      </c>
      <c r="J106" s="152">
        <f t="shared" si="159"/>
        <v>0</v>
      </c>
      <c r="K106" s="147">
        <f t="shared" si="159"/>
        <v>929</v>
      </c>
      <c r="L106" s="148">
        <f t="shared" si="159"/>
        <v>14616</v>
      </c>
      <c r="M106" s="151">
        <f t="shared" si="159"/>
        <v>15545</v>
      </c>
      <c r="N106" s="153">
        <f t="shared" si="159"/>
        <v>1000</v>
      </c>
      <c r="O106" s="154">
        <f t="shared" si="159"/>
        <v>21</v>
      </c>
      <c r="P106" s="155">
        <f t="shared" si="159"/>
        <v>1</v>
      </c>
      <c r="Q106" s="155">
        <f t="shared" si="159"/>
        <v>236</v>
      </c>
      <c r="R106" s="156">
        <f t="shared" si="159"/>
        <v>2134</v>
      </c>
      <c r="S106" s="148">
        <f t="shared" si="159"/>
        <v>14959</v>
      </c>
      <c r="T106" s="149">
        <f t="shared" si="159"/>
        <v>17093</v>
      </c>
      <c r="U106" s="156">
        <f t="shared" si="159"/>
        <v>406081</v>
      </c>
      <c r="V106" s="148">
        <f t="shared" si="159"/>
        <v>149915</v>
      </c>
      <c r="W106" s="155">
        <f t="shared" si="159"/>
        <v>16140</v>
      </c>
      <c r="X106" s="151">
        <f t="shared" si="159"/>
        <v>52999</v>
      </c>
      <c r="Y106" s="147">
        <f t="shared" si="159"/>
        <v>13405</v>
      </c>
      <c r="Z106" s="148">
        <f t="shared" si="159"/>
        <v>2522</v>
      </c>
      <c r="AA106" s="148">
        <f t="shared" si="159"/>
        <v>2</v>
      </c>
      <c r="AB106" s="157">
        <f t="shared" si="159"/>
        <v>4</v>
      </c>
      <c r="AC106" s="158">
        <f t="shared" si="159"/>
        <v>15933</v>
      </c>
      <c r="AD106" s="159">
        <f t="shared" si="159"/>
        <v>27431</v>
      </c>
      <c r="AE106" s="160">
        <f t="shared" si="159"/>
        <v>5104</v>
      </c>
      <c r="AF106" s="161">
        <f t="shared" si="159"/>
        <v>638</v>
      </c>
      <c r="AG106" s="160">
        <f t="shared" si="159"/>
        <v>120207</v>
      </c>
      <c r="AH106" s="154">
        <f t="shared" si="159"/>
        <v>115724</v>
      </c>
      <c r="AI106" s="154">
        <f t="shared" si="159"/>
        <v>3673</v>
      </c>
      <c r="AJ106" s="154">
        <f t="shared" si="159"/>
        <v>2061</v>
      </c>
      <c r="AK106" s="154">
        <f t="shared" si="159"/>
        <v>71</v>
      </c>
      <c r="AL106" s="154">
        <f t="shared" si="159"/>
        <v>0</v>
      </c>
      <c r="AM106" s="161">
        <f t="shared" si="159"/>
        <v>520</v>
      </c>
      <c r="AN106" s="160">
        <f t="shared" si="159"/>
        <v>78381</v>
      </c>
      <c r="AO106" s="154">
        <f t="shared" si="159"/>
        <v>44189</v>
      </c>
      <c r="AP106" s="154">
        <f t="shared" si="159"/>
        <v>40</v>
      </c>
      <c r="AQ106" s="154">
        <f t="shared" si="159"/>
        <v>0</v>
      </c>
      <c r="AR106" s="154">
        <f t="shared" si="159"/>
        <v>13598</v>
      </c>
      <c r="AS106" s="154">
        <f t="shared" si="159"/>
        <v>811</v>
      </c>
      <c r="AT106" s="155">
        <f t="shared" si="159"/>
        <v>0</v>
      </c>
      <c r="AU106" s="152">
        <v>799642</v>
      </c>
      <c r="AV106" s="163">
        <v>1484959</v>
      </c>
      <c r="AW106" s="164">
        <f t="shared" ref="AW106" si="160">SUM(AW105,AW101,AW87,AW82,AW75,AW65,AW54,AW47,AW23,AW13)</f>
        <v>406932</v>
      </c>
      <c r="AX106" s="166">
        <f>SUM(AX105,AX101,AX87,AX82,AX75,AX65,AX54,AX47,AX23,AX13)</f>
        <v>42441</v>
      </c>
      <c r="AY106" s="156">
        <f t="shared" ref="AY106" si="161">SUM(AY105,AY101,AY87,AY82,AY75,AY65,AY54,AY47,AY23,AY13)</f>
        <v>471603</v>
      </c>
      <c r="AZ106" s="167">
        <f t="shared" ref="AZ106:BH106" si="162">SUM(AZ105,AZ101,AZ87,AZ82,AZ75,AZ65,AZ54,AZ47,AZ23,AZ13)</f>
        <v>6209</v>
      </c>
      <c r="BA106" s="168">
        <f>SUM(BA105,BA101,BA87,BA82,BA75,BA65,BA54,BA47,BA23,BA13)</f>
        <v>122967</v>
      </c>
      <c r="BB106" s="169">
        <f>SUM(BB105,BB101,BB87,BB82,BB75,BB65,BB54,BB47,BB23,BB13)</f>
        <v>834</v>
      </c>
      <c r="BC106" s="162">
        <f>SUM(BC105,BC101,BC87,BC82,BC75,BC65,BC54,BC47,BC23,BC13)</f>
        <v>123801</v>
      </c>
      <c r="BD106" s="170">
        <f t="shared" si="162"/>
        <v>741185</v>
      </c>
      <c r="BE106" s="171">
        <f t="shared" si="162"/>
        <v>347754</v>
      </c>
      <c r="BF106" s="172">
        <f t="shared" si="162"/>
        <v>1088939</v>
      </c>
      <c r="BG106" s="164">
        <f>SUM(BG105,BG101,BG87,BG82,BG75,BG65,BG54,BG47,BG23,BG13)</f>
        <v>1313686</v>
      </c>
      <c r="BH106" s="165">
        <f t="shared" si="162"/>
        <v>1999003</v>
      </c>
      <c r="BI106" s="173">
        <f t="shared" si="101"/>
        <v>0.68064877830622283</v>
      </c>
    </row>
  </sheetData>
  <mergeCells count="66">
    <mergeCell ref="L4:L5"/>
    <mergeCell ref="M4:M5"/>
    <mergeCell ref="A2:A5"/>
    <mergeCell ref="B2:T2"/>
    <mergeCell ref="U2:AM2"/>
    <mergeCell ref="H4:H5"/>
    <mergeCell ref="I4:I5"/>
    <mergeCell ref="J4:J5"/>
    <mergeCell ref="K4:K5"/>
    <mergeCell ref="T4:T5"/>
    <mergeCell ref="V4:W4"/>
    <mergeCell ref="X4:X5"/>
    <mergeCell ref="O4:P4"/>
    <mergeCell ref="Q4:Q5"/>
    <mergeCell ref="R4:R5"/>
    <mergeCell ref="S4:S5"/>
    <mergeCell ref="AN2:AT2"/>
    <mergeCell ref="AU2:AW2"/>
    <mergeCell ref="AE3:AF4"/>
    <mergeCell ref="AG3:AM3"/>
    <mergeCell ref="AN3:AR3"/>
    <mergeCell ref="AS3:AS5"/>
    <mergeCell ref="AU3:AU5"/>
    <mergeCell ref="AV3:AV5"/>
    <mergeCell ref="AW3:AW5"/>
    <mergeCell ref="AL4:AL5"/>
    <mergeCell ref="AT3:AT5"/>
    <mergeCell ref="AM4:AM5"/>
    <mergeCell ref="AN4:AO4"/>
    <mergeCell ref="AP4:AP5"/>
    <mergeCell ref="AQ4:AQ5"/>
    <mergeCell ref="AR4:AR5"/>
    <mergeCell ref="BA2:BI2"/>
    <mergeCell ref="B3:F3"/>
    <mergeCell ref="G3:I3"/>
    <mergeCell ref="K3:M3"/>
    <mergeCell ref="N3:Q3"/>
    <mergeCell ref="R3:T3"/>
    <mergeCell ref="U3:X3"/>
    <mergeCell ref="Y3:AC3"/>
    <mergeCell ref="AD3:AD5"/>
    <mergeCell ref="AX2:AZ2"/>
    <mergeCell ref="BH3:BH5"/>
    <mergeCell ref="BI3:BI5"/>
    <mergeCell ref="B4:C4"/>
    <mergeCell ref="D4:E4"/>
    <mergeCell ref="F4:F5"/>
    <mergeCell ref="G4:G5"/>
    <mergeCell ref="AY4:AZ4"/>
    <mergeCell ref="BA4:BB4"/>
    <mergeCell ref="AY3:AZ3"/>
    <mergeCell ref="BA3:BC3"/>
    <mergeCell ref="BD3:BF3"/>
    <mergeCell ref="BG3:BG5"/>
    <mergeCell ref="BE4:BE5"/>
    <mergeCell ref="BF4:BF5"/>
    <mergeCell ref="BC4:BC5"/>
    <mergeCell ref="BD4:BD5"/>
    <mergeCell ref="AH4:AH5"/>
    <mergeCell ref="AI4:AJ4"/>
    <mergeCell ref="AK4:AK5"/>
    <mergeCell ref="Y4:Y5"/>
    <mergeCell ref="Z4:Z5"/>
    <mergeCell ref="AA4:AA5"/>
    <mergeCell ref="AB4:AB5"/>
    <mergeCell ref="AC4:AC5"/>
  </mergeCells>
  <phoneticPr fontId="3"/>
  <printOptions horizontalCentered="1" verticalCentered="1"/>
  <pageMargins left="0.51181102362204722" right="0.47244094488188981" top="0.78740157480314965" bottom="0.39370078740157483" header="0.51181102362204722" footer="0.51181102362204722"/>
  <pageSetup paperSize="9" scale="34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4月分）</oddHeader>
  </headerFooter>
  <colBreaks count="2" manualBreakCount="2">
    <brk id="20" max="1048575" man="1"/>
    <brk id="3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9A252-B60C-465E-AC56-B8EC579E09A4}">
  <dimension ref="A1:BK106"/>
  <sheetViews>
    <sheetView zoomScaleNormal="100" zoomScaleSheetLayoutView="80" workbookViewId="0"/>
  </sheetViews>
  <sheetFormatPr defaultColWidth="10.6328125" defaultRowHeight="15" customHeight="1" x14ac:dyDescent="0.2"/>
  <cols>
    <col min="1" max="1" width="16.90625" style="3" bestFit="1" customWidth="1"/>
    <col min="2" max="20" width="9.453125" style="3" customWidth="1"/>
    <col min="21" max="39" width="9.36328125" style="3" customWidth="1"/>
    <col min="40" max="46" width="9.6328125" style="3" customWidth="1"/>
    <col min="47" max="49" width="11.6328125" style="3" customWidth="1"/>
    <col min="50" max="50" width="17.453125" style="3" customWidth="1"/>
    <col min="51" max="51" width="17.453125" style="2" customWidth="1"/>
    <col min="52" max="52" width="17.36328125" style="2" customWidth="1"/>
    <col min="53" max="53" width="10.6328125" style="3" customWidth="1"/>
    <col min="54" max="55" width="9.453125" style="3" customWidth="1"/>
    <col min="56" max="58" width="9" style="2" customWidth="1"/>
    <col min="59" max="61" width="11.6328125" style="2" customWidth="1"/>
    <col min="62" max="62" width="10.6328125" style="2"/>
    <col min="63" max="63" width="3.08984375" style="3" hidden="1" customWidth="1"/>
    <col min="64" max="16384" width="10.6328125" style="3"/>
  </cols>
  <sheetData>
    <row r="1" spans="1:61" s="1" customFormat="1" ht="25.5" customHeight="1" thickBot="1" x14ac:dyDescent="0.25"/>
    <row r="2" spans="1:61" ht="17.25" customHeight="1" thickBot="1" x14ac:dyDescent="0.25">
      <c r="A2" s="261" t="s">
        <v>0</v>
      </c>
      <c r="B2" s="264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6"/>
      <c r="U2" s="267" t="s">
        <v>2</v>
      </c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9"/>
      <c r="AN2" s="238" t="s">
        <v>1</v>
      </c>
      <c r="AO2" s="239"/>
      <c r="AP2" s="239"/>
      <c r="AQ2" s="239"/>
      <c r="AR2" s="239"/>
      <c r="AS2" s="239"/>
      <c r="AT2" s="239"/>
      <c r="AU2" s="239"/>
      <c r="AV2" s="239"/>
      <c r="AW2" s="239"/>
      <c r="AX2" s="228" t="s">
        <v>3</v>
      </c>
      <c r="AY2" s="205"/>
      <c r="AZ2" s="229"/>
      <c r="BA2" s="204" t="s">
        <v>4</v>
      </c>
      <c r="BB2" s="205"/>
      <c r="BC2" s="205"/>
      <c r="BD2" s="205"/>
      <c r="BE2" s="205"/>
      <c r="BF2" s="205"/>
      <c r="BG2" s="205"/>
      <c r="BH2" s="205"/>
      <c r="BI2" s="206"/>
    </row>
    <row r="3" spans="1:61" ht="17.25" customHeight="1" x14ac:dyDescent="0.2">
      <c r="A3" s="262"/>
      <c r="B3" s="207" t="s">
        <v>5</v>
      </c>
      <c r="C3" s="208"/>
      <c r="D3" s="208"/>
      <c r="E3" s="208"/>
      <c r="F3" s="209"/>
      <c r="G3" s="210" t="s">
        <v>6</v>
      </c>
      <c r="H3" s="211"/>
      <c r="I3" s="212"/>
      <c r="J3" s="4" t="s">
        <v>7</v>
      </c>
      <c r="K3" s="210" t="s">
        <v>8</v>
      </c>
      <c r="L3" s="211"/>
      <c r="M3" s="212"/>
      <c r="N3" s="213" t="s">
        <v>9</v>
      </c>
      <c r="O3" s="214"/>
      <c r="P3" s="214"/>
      <c r="Q3" s="215"/>
      <c r="R3" s="216" t="s">
        <v>10</v>
      </c>
      <c r="S3" s="217"/>
      <c r="T3" s="218"/>
      <c r="U3" s="219" t="s">
        <v>11</v>
      </c>
      <c r="V3" s="220"/>
      <c r="W3" s="220"/>
      <c r="X3" s="221"/>
      <c r="Y3" s="222" t="s">
        <v>12</v>
      </c>
      <c r="Z3" s="223"/>
      <c r="AA3" s="223"/>
      <c r="AB3" s="223"/>
      <c r="AC3" s="224"/>
      <c r="AD3" s="225" t="s">
        <v>13</v>
      </c>
      <c r="AE3" s="240" t="s">
        <v>14</v>
      </c>
      <c r="AF3" s="241"/>
      <c r="AG3" s="219" t="s">
        <v>15</v>
      </c>
      <c r="AH3" s="220"/>
      <c r="AI3" s="220"/>
      <c r="AJ3" s="220"/>
      <c r="AK3" s="220"/>
      <c r="AL3" s="220"/>
      <c r="AM3" s="221"/>
      <c r="AN3" s="244" t="s">
        <v>16</v>
      </c>
      <c r="AO3" s="245"/>
      <c r="AP3" s="245"/>
      <c r="AQ3" s="245"/>
      <c r="AR3" s="246"/>
      <c r="AS3" s="247" t="s">
        <v>17</v>
      </c>
      <c r="AT3" s="251" t="s">
        <v>18</v>
      </c>
      <c r="AU3" s="225" t="s">
        <v>19</v>
      </c>
      <c r="AV3" s="248" t="s">
        <v>20</v>
      </c>
      <c r="AW3" s="248" t="s">
        <v>21</v>
      </c>
      <c r="AX3" s="5" t="s">
        <v>22</v>
      </c>
      <c r="AY3" s="199" t="s">
        <v>6</v>
      </c>
      <c r="AZ3" s="200"/>
      <c r="BA3" s="201" t="s">
        <v>5</v>
      </c>
      <c r="BB3" s="202"/>
      <c r="BC3" s="203"/>
      <c r="BD3" s="202" t="s">
        <v>6</v>
      </c>
      <c r="BE3" s="202"/>
      <c r="BF3" s="202"/>
      <c r="BG3" s="184" t="s">
        <v>19</v>
      </c>
      <c r="BH3" s="230" t="s">
        <v>20</v>
      </c>
      <c r="BI3" s="230" t="s">
        <v>23</v>
      </c>
    </row>
    <row r="4" spans="1:61" ht="17.25" customHeight="1" x14ac:dyDescent="0.2">
      <c r="A4" s="262"/>
      <c r="B4" s="233" t="s">
        <v>24</v>
      </c>
      <c r="C4" s="234"/>
      <c r="D4" s="235" t="s">
        <v>25</v>
      </c>
      <c r="E4" s="234"/>
      <c r="F4" s="182" t="s">
        <v>26</v>
      </c>
      <c r="G4" s="236" t="s">
        <v>27</v>
      </c>
      <c r="H4" s="257" t="s">
        <v>28</v>
      </c>
      <c r="I4" s="270" t="s">
        <v>26</v>
      </c>
      <c r="J4" s="271"/>
      <c r="K4" s="236" t="s">
        <v>27</v>
      </c>
      <c r="L4" s="257" t="s">
        <v>29</v>
      </c>
      <c r="M4" s="259" t="s">
        <v>26</v>
      </c>
      <c r="N4" s="6"/>
      <c r="O4" s="275" t="s">
        <v>30</v>
      </c>
      <c r="P4" s="276"/>
      <c r="Q4" s="182" t="s">
        <v>31</v>
      </c>
      <c r="R4" s="277" t="s">
        <v>24</v>
      </c>
      <c r="S4" s="279" t="s">
        <v>25</v>
      </c>
      <c r="T4" s="273" t="s">
        <v>26</v>
      </c>
      <c r="U4" s="6"/>
      <c r="V4" s="275" t="s">
        <v>30</v>
      </c>
      <c r="W4" s="276"/>
      <c r="X4" s="182" t="s">
        <v>32</v>
      </c>
      <c r="Y4" s="178" t="s">
        <v>33</v>
      </c>
      <c r="Z4" s="180" t="s">
        <v>34</v>
      </c>
      <c r="AA4" s="180" t="s">
        <v>35</v>
      </c>
      <c r="AB4" s="180" t="s">
        <v>36</v>
      </c>
      <c r="AC4" s="182" t="s">
        <v>26</v>
      </c>
      <c r="AD4" s="226"/>
      <c r="AE4" s="242"/>
      <c r="AF4" s="243"/>
      <c r="AG4" s="7"/>
      <c r="AH4" s="174" t="s">
        <v>37</v>
      </c>
      <c r="AI4" s="176" t="s">
        <v>38</v>
      </c>
      <c r="AJ4" s="176"/>
      <c r="AK4" s="176" t="s">
        <v>39</v>
      </c>
      <c r="AL4" s="176" t="s">
        <v>40</v>
      </c>
      <c r="AM4" s="182" t="s">
        <v>41</v>
      </c>
      <c r="AN4" s="253" t="s">
        <v>42</v>
      </c>
      <c r="AO4" s="254"/>
      <c r="AP4" s="255" t="s">
        <v>43</v>
      </c>
      <c r="AQ4" s="255" t="s">
        <v>44</v>
      </c>
      <c r="AR4" s="174" t="s">
        <v>45</v>
      </c>
      <c r="AS4" s="247"/>
      <c r="AT4" s="251"/>
      <c r="AU4" s="226"/>
      <c r="AV4" s="249"/>
      <c r="AW4" s="249"/>
      <c r="AX4" s="8" t="s">
        <v>46</v>
      </c>
      <c r="AY4" s="195" t="s">
        <v>47</v>
      </c>
      <c r="AZ4" s="196"/>
      <c r="BA4" s="197" t="s">
        <v>24</v>
      </c>
      <c r="BB4" s="198"/>
      <c r="BC4" s="191" t="s">
        <v>26</v>
      </c>
      <c r="BD4" s="193" t="s">
        <v>27</v>
      </c>
      <c r="BE4" s="187" t="s">
        <v>29</v>
      </c>
      <c r="BF4" s="189" t="s">
        <v>26</v>
      </c>
      <c r="BG4" s="185"/>
      <c r="BH4" s="231"/>
      <c r="BI4" s="231"/>
    </row>
    <row r="5" spans="1:61" ht="17.25" customHeight="1" thickBot="1" x14ac:dyDescent="0.25">
      <c r="A5" s="263"/>
      <c r="B5" s="9" t="s">
        <v>48</v>
      </c>
      <c r="C5" s="10" t="s">
        <v>29</v>
      </c>
      <c r="D5" s="10" t="s">
        <v>48</v>
      </c>
      <c r="E5" s="11" t="s">
        <v>28</v>
      </c>
      <c r="F5" s="183"/>
      <c r="G5" s="237"/>
      <c r="H5" s="258"/>
      <c r="I5" s="260"/>
      <c r="J5" s="272"/>
      <c r="K5" s="237"/>
      <c r="L5" s="258"/>
      <c r="M5" s="260"/>
      <c r="N5" s="12"/>
      <c r="O5" s="13"/>
      <c r="P5" s="14" t="s">
        <v>49</v>
      </c>
      <c r="Q5" s="183"/>
      <c r="R5" s="278"/>
      <c r="S5" s="280"/>
      <c r="T5" s="274"/>
      <c r="U5" s="12"/>
      <c r="V5" s="13"/>
      <c r="W5" s="14" t="s">
        <v>49</v>
      </c>
      <c r="X5" s="183"/>
      <c r="Y5" s="179"/>
      <c r="Z5" s="181"/>
      <c r="AA5" s="181"/>
      <c r="AB5" s="181"/>
      <c r="AC5" s="183"/>
      <c r="AD5" s="227"/>
      <c r="AE5" s="9" t="s">
        <v>50</v>
      </c>
      <c r="AF5" s="15" t="s">
        <v>51</v>
      </c>
      <c r="AG5" s="9"/>
      <c r="AH5" s="175"/>
      <c r="AI5" s="10"/>
      <c r="AJ5" s="16" t="s">
        <v>52</v>
      </c>
      <c r="AK5" s="177"/>
      <c r="AL5" s="177"/>
      <c r="AM5" s="183"/>
      <c r="AN5" s="9"/>
      <c r="AO5" s="16" t="s">
        <v>53</v>
      </c>
      <c r="AP5" s="256"/>
      <c r="AQ5" s="256"/>
      <c r="AR5" s="175"/>
      <c r="AS5" s="181"/>
      <c r="AT5" s="252"/>
      <c r="AU5" s="227"/>
      <c r="AV5" s="250"/>
      <c r="AW5" s="250"/>
      <c r="AX5" s="17" t="s">
        <v>54</v>
      </c>
      <c r="AY5" s="18"/>
      <c r="AZ5" s="19" t="s">
        <v>55</v>
      </c>
      <c r="BA5" s="20" t="s">
        <v>48</v>
      </c>
      <c r="BB5" s="21" t="s">
        <v>29</v>
      </c>
      <c r="BC5" s="192"/>
      <c r="BD5" s="194"/>
      <c r="BE5" s="188"/>
      <c r="BF5" s="190"/>
      <c r="BG5" s="186"/>
      <c r="BH5" s="232"/>
      <c r="BI5" s="232"/>
    </row>
    <row r="6" spans="1:61" ht="19.5" customHeight="1" x14ac:dyDescent="0.2">
      <c r="A6" s="22" t="s">
        <v>56</v>
      </c>
      <c r="B6" s="23">
        <v>962</v>
      </c>
      <c r="C6" s="24">
        <v>19</v>
      </c>
      <c r="D6" s="24">
        <v>628</v>
      </c>
      <c r="E6" s="24">
        <v>700</v>
      </c>
      <c r="F6" s="25">
        <f>SUM(B6:E6)</f>
        <v>2309</v>
      </c>
      <c r="G6" s="26">
        <v>2793</v>
      </c>
      <c r="H6" s="24">
        <v>3899</v>
      </c>
      <c r="I6" s="27">
        <f>SUM(G6:H6)</f>
        <v>6692</v>
      </c>
      <c r="J6" s="28">
        <v>0</v>
      </c>
      <c r="K6" s="26">
        <v>38</v>
      </c>
      <c r="L6" s="24">
        <v>379</v>
      </c>
      <c r="M6" s="27">
        <f>SUM(K6:L6)</f>
        <v>417</v>
      </c>
      <c r="N6" s="29">
        <v>19</v>
      </c>
      <c r="O6" s="30">
        <v>1</v>
      </c>
      <c r="P6" s="30">
        <v>0</v>
      </c>
      <c r="Q6" s="30">
        <v>2</v>
      </c>
      <c r="R6" s="31">
        <v>43</v>
      </c>
      <c r="S6" s="32">
        <v>287</v>
      </c>
      <c r="T6" s="25">
        <f>SUM(R6:S6)</f>
        <v>330</v>
      </c>
      <c r="U6" s="31">
        <v>8799</v>
      </c>
      <c r="V6" s="24">
        <v>1645</v>
      </c>
      <c r="W6" s="30">
        <v>0</v>
      </c>
      <c r="X6" s="27">
        <v>1295</v>
      </c>
      <c r="Y6" s="31">
        <v>243</v>
      </c>
      <c r="Z6" s="24">
        <v>42</v>
      </c>
      <c r="AA6" s="24">
        <v>0</v>
      </c>
      <c r="AB6" s="33">
        <v>0</v>
      </c>
      <c r="AC6" s="34">
        <f>SUM(Y6:AB6)</f>
        <v>285</v>
      </c>
      <c r="AD6" s="35">
        <v>378</v>
      </c>
      <c r="AE6" s="36">
        <v>30</v>
      </c>
      <c r="AF6" s="37">
        <v>10</v>
      </c>
      <c r="AG6" s="38">
        <v>2657</v>
      </c>
      <c r="AH6" s="30">
        <v>2646</v>
      </c>
      <c r="AI6" s="39">
        <v>11</v>
      </c>
      <c r="AJ6" s="30">
        <v>6</v>
      </c>
      <c r="AK6" s="30">
        <v>0</v>
      </c>
      <c r="AL6" s="30">
        <v>0</v>
      </c>
      <c r="AM6" s="37">
        <v>0</v>
      </c>
      <c r="AN6" s="36">
        <v>1289</v>
      </c>
      <c r="AO6" s="30">
        <v>504</v>
      </c>
      <c r="AP6" s="30">
        <v>0</v>
      </c>
      <c r="AQ6" s="30">
        <v>0</v>
      </c>
      <c r="AR6" s="30">
        <v>40</v>
      </c>
      <c r="AS6" s="30">
        <v>1</v>
      </c>
      <c r="AT6" s="40">
        <v>0</v>
      </c>
      <c r="AU6" s="41">
        <v>9620</v>
      </c>
      <c r="AV6" s="42">
        <v>23439</v>
      </c>
      <c r="AW6" s="43">
        <f t="shared" ref="AW6:AW12" si="0">SUM(C6,E6,H6,J6,L6,N6)</f>
        <v>5016</v>
      </c>
      <c r="AX6" s="44">
        <v>1402</v>
      </c>
      <c r="AY6" s="45">
        <v>8884</v>
      </c>
      <c r="AZ6" s="46">
        <v>85</v>
      </c>
      <c r="BA6" s="47">
        <f t="shared" ref="BA6:BA12" si="1">B6+AX6</f>
        <v>2364</v>
      </c>
      <c r="BB6" s="39">
        <f t="shared" ref="BB6:BB12" si="2">C6</f>
        <v>19</v>
      </c>
      <c r="BC6" s="48">
        <f>SUM(BA6:BB6)</f>
        <v>2383</v>
      </c>
      <c r="BD6" s="49">
        <f t="shared" ref="BD6:BD12" si="3">G6+AY6</f>
        <v>11677</v>
      </c>
      <c r="BE6" s="50">
        <f t="shared" ref="BE6:BE12" si="4">H6</f>
        <v>3899</v>
      </c>
      <c r="BF6" s="51">
        <f t="shared" ref="BF6:BF12" si="5">SUM(BD6:BE6)</f>
        <v>15576</v>
      </c>
      <c r="BG6" s="41">
        <f t="shared" ref="BG6:BG12" si="6">AU6+AX6+AY6</f>
        <v>19906</v>
      </c>
      <c r="BH6" s="42">
        <f t="shared" ref="BH6:BH12" si="7">AV6+AX6+AY6</f>
        <v>33725</v>
      </c>
      <c r="BI6" s="52">
        <f>IF(BF6=0,0,IF(BD6=0,0,BD6/BF6))</f>
        <v>0.74967899332306109</v>
      </c>
    </row>
    <row r="7" spans="1:61" ht="19.5" customHeight="1" x14ac:dyDescent="0.2">
      <c r="A7" s="22" t="s">
        <v>57</v>
      </c>
      <c r="B7" s="23">
        <v>250</v>
      </c>
      <c r="C7" s="24">
        <v>4</v>
      </c>
      <c r="D7" s="24">
        <v>100</v>
      </c>
      <c r="E7" s="24">
        <v>123</v>
      </c>
      <c r="F7" s="25">
        <f t="shared" ref="F7:F12" si="8">SUM(B7:E7)</f>
        <v>477</v>
      </c>
      <c r="G7" s="26">
        <v>1184</v>
      </c>
      <c r="H7" s="24">
        <v>1556</v>
      </c>
      <c r="I7" s="27">
        <f t="shared" ref="I7:I12" si="9">SUM(G7:H7)</f>
        <v>2740</v>
      </c>
      <c r="J7" s="53">
        <v>0</v>
      </c>
      <c r="K7" s="26">
        <v>0</v>
      </c>
      <c r="L7" s="24">
        <v>18</v>
      </c>
      <c r="M7" s="27">
        <f t="shared" ref="M7:M12" si="10">SUM(K7:L7)</f>
        <v>18</v>
      </c>
      <c r="N7" s="29">
        <v>3</v>
      </c>
      <c r="O7" s="30">
        <v>0</v>
      </c>
      <c r="P7" s="30">
        <v>0</v>
      </c>
      <c r="Q7" s="30">
        <v>2</v>
      </c>
      <c r="R7" s="31">
        <v>9</v>
      </c>
      <c r="S7" s="24">
        <v>33</v>
      </c>
      <c r="T7" s="25">
        <f t="shared" ref="T7:T12" si="11">SUM(R7:S7)</f>
        <v>42</v>
      </c>
      <c r="U7" s="31">
        <v>1741</v>
      </c>
      <c r="V7" s="24">
        <v>253</v>
      </c>
      <c r="W7" s="30">
        <v>0</v>
      </c>
      <c r="X7" s="27">
        <v>365</v>
      </c>
      <c r="Y7" s="31">
        <v>51</v>
      </c>
      <c r="Z7" s="24">
        <v>6</v>
      </c>
      <c r="AA7" s="24">
        <v>0</v>
      </c>
      <c r="AB7" s="33">
        <v>0</v>
      </c>
      <c r="AC7" s="34">
        <f t="shared" ref="AC7:AC12" si="12">SUM(Y7:AB7)</f>
        <v>57</v>
      </c>
      <c r="AD7" s="35">
        <v>3</v>
      </c>
      <c r="AE7" s="36">
        <v>5</v>
      </c>
      <c r="AF7" s="37">
        <v>1</v>
      </c>
      <c r="AG7" s="36">
        <v>500</v>
      </c>
      <c r="AH7" s="30">
        <v>493</v>
      </c>
      <c r="AI7" s="30">
        <v>3</v>
      </c>
      <c r="AJ7" s="30">
        <v>2</v>
      </c>
      <c r="AK7" s="30">
        <v>0</v>
      </c>
      <c r="AL7" s="30">
        <v>0</v>
      </c>
      <c r="AM7" s="37">
        <v>0</v>
      </c>
      <c r="AN7" s="36">
        <v>248</v>
      </c>
      <c r="AO7" s="30">
        <v>146</v>
      </c>
      <c r="AP7" s="30">
        <v>0</v>
      </c>
      <c r="AQ7" s="30">
        <v>0</v>
      </c>
      <c r="AR7" s="30">
        <v>3</v>
      </c>
      <c r="AS7" s="30">
        <v>0</v>
      </c>
      <c r="AT7" s="40">
        <v>0</v>
      </c>
      <c r="AU7" s="53">
        <v>3277</v>
      </c>
      <c r="AV7" s="57">
        <v>5877</v>
      </c>
      <c r="AW7" s="58">
        <f t="shared" si="0"/>
        <v>1704</v>
      </c>
      <c r="AX7" s="29">
        <v>290</v>
      </c>
      <c r="AY7" s="59">
        <v>1356</v>
      </c>
      <c r="AZ7" s="60">
        <v>2</v>
      </c>
      <c r="BA7" s="61">
        <f t="shared" si="1"/>
        <v>540</v>
      </c>
      <c r="BB7" s="30">
        <f t="shared" si="2"/>
        <v>4</v>
      </c>
      <c r="BC7" s="62">
        <f>SUM(BA7:BB7)</f>
        <v>544</v>
      </c>
      <c r="BD7" s="49">
        <f t="shared" si="3"/>
        <v>2540</v>
      </c>
      <c r="BE7" s="50">
        <f t="shared" si="4"/>
        <v>1556</v>
      </c>
      <c r="BF7" s="51">
        <f t="shared" si="5"/>
        <v>4096</v>
      </c>
      <c r="BG7" s="41">
        <f t="shared" si="6"/>
        <v>4923</v>
      </c>
      <c r="BH7" s="63">
        <f t="shared" si="7"/>
        <v>7523</v>
      </c>
      <c r="BI7" s="52">
        <f t="shared" ref="BI7:BI70" si="13">IF(BF7=0,0,IF(BD7=0,0,BD7/BF7))</f>
        <v>0.6201171875</v>
      </c>
    </row>
    <row r="8" spans="1:61" ht="19.5" customHeight="1" x14ac:dyDescent="0.2">
      <c r="A8" s="22" t="s">
        <v>58</v>
      </c>
      <c r="B8" s="23">
        <v>306</v>
      </c>
      <c r="C8" s="24">
        <v>15</v>
      </c>
      <c r="D8" s="24">
        <v>199</v>
      </c>
      <c r="E8" s="24">
        <v>127</v>
      </c>
      <c r="F8" s="25">
        <f t="shared" si="8"/>
        <v>647</v>
      </c>
      <c r="G8" s="26">
        <v>1339</v>
      </c>
      <c r="H8" s="24">
        <v>1581</v>
      </c>
      <c r="I8" s="27">
        <f t="shared" si="9"/>
        <v>2920</v>
      </c>
      <c r="J8" s="53">
        <v>0</v>
      </c>
      <c r="K8" s="26">
        <v>1</v>
      </c>
      <c r="L8" s="24">
        <v>38</v>
      </c>
      <c r="M8" s="27">
        <f t="shared" si="10"/>
        <v>39</v>
      </c>
      <c r="N8" s="29">
        <v>7</v>
      </c>
      <c r="O8" s="30">
        <v>0</v>
      </c>
      <c r="P8" s="30">
        <v>0</v>
      </c>
      <c r="Q8" s="30">
        <v>2</v>
      </c>
      <c r="R8" s="31">
        <v>1</v>
      </c>
      <c r="S8" s="24">
        <v>45</v>
      </c>
      <c r="T8" s="25">
        <f t="shared" si="11"/>
        <v>46</v>
      </c>
      <c r="U8" s="31">
        <v>2370</v>
      </c>
      <c r="V8" s="24">
        <v>514</v>
      </c>
      <c r="W8" s="30">
        <v>0</v>
      </c>
      <c r="X8" s="27">
        <v>419</v>
      </c>
      <c r="Y8" s="31">
        <v>79</v>
      </c>
      <c r="Z8" s="24">
        <v>12</v>
      </c>
      <c r="AA8" s="24">
        <v>0</v>
      </c>
      <c r="AB8" s="33">
        <v>0</v>
      </c>
      <c r="AC8" s="34">
        <f t="shared" si="12"/>
        <v>91</v>
      </c>
      <c r="AD8" s="35">
        <v>67</v>
      </c>
      <c r="AE8" s="36">
        <v>8</v>
      </c>
      <c r="AF8" s="37">
        <v>5</v>
      </c>
      <c r="AG8" s="36">
        <v>614</v>
      </c>
      <c r="AH8" s="30">
        <v>612</v>
      </c>
      <c r="AI8" s="30">
        <v>1</v>
      </c>
      <c r="AJ8" s="30">
        <v>0</v>
      </c>
      <c r="AK8" s="30">
        <v>0</v>
      </c>
      <c r="AL8" s="30">
        <v>0</v>
      </c>
      <c r="AM8" s="37">
        <v>0</v>
      </c>
      <c r="AN8" s="36">
        <v>421</v>
      </c>
      <c r="AO8" s="30">
        <v>210</v>
      </c>
      <c r="AP8" s="30">
        <v>0</v>
      </c>
      <c r="AQ8" s="30">
        <v>0</v>
      </c>
      <c r="AR8" s="30">
        <v>0</v>
      </c>
      <c r="AS8" s="30">
        <v>0</v>
      </c>
      <c r="AT8" s="40">
        <v>0</v>
      </c>
      <c r="AU8" s="53">
        <v>3721</v>
      </c>
      <c r="AV8" s="57">
        <v>7343</v>
      </c>
      <c r="AW8" s="58">
        <f t="shared" si="0"/>
        <v>1768</v>
      </c>
      <c r="AX8" s="29">
        <v>204</v>
      </c>
      <c r="AY8" s="59">
        <v>3215</v>
      </c>
      <c r="AZ8" s="60">
        <v>8</v>
      </c>
      <c r="BA8" s="61">
        <f t="shared" si="1"/>
        <v>510</v>
      </c>
      <c r="BB8" s="30">
        <f t="shared" si="2"/>
        <v>15</v>
      </c>
      <c r="BC8" s="62">
        <f>SUM(BA8:BB8)</f>
        <v>525</v>
      </c>
      <c r="BD8" s="49">
        <f t="shared" si="3"/>
        <v>4554</v>
      </c>
      <c r="BE8" s="50">
        <f t="shared" si="4"/>
        <v>1581</v>
      </c>
      <c r="BF8" s="51">
        <f t="shared" si="5"/>
        <v>6135</v>
      </c>
      <c r="BG8" s="41">
        <f t="shared" si="6"/>
        <v>7140</v>
      </c>
      <c r="BH8" s="63">
        <f t="shared" si="7"/>
        <v>10762</v>
      </c>
      <c r="BI8" s="52">
        <f t="shared" si="13"/>
        <v>0.7422982885085575</v>
      </c>
    </row>
    <row r="9" spans="1:61" ht="19.5" customHeight="1" x14ac:dyDescent="0.2">
      <c r="A9" s="22" t="s">
        <v>59</v>
      </c>
      <c r="B9" s="23">
        <v>242</v>
      </c>
      <c r="C9" s="24">
        <v>4</v>
      </c>
      <c r="D9" s="24">
        <v>105</v>
      </c>
      <c r="E9" s="24">
        <v>121</v>
      </c>
      <c r="F9" s="25">
        <f t="shared" si="8"/>
        <v>472</v>
      </c>
      <c r="G9" s="26">
        <v>1325</v>
      </c>
      <c r="H9" s="24">
        <v>1012</v>
      </c>
      <c r="I9" s="27">
        <f t="shared" si="9"/>
        <v>2337</v>
      </c>
      <c r="J9" s="53">
        <v>0</v>
      </c>
      <c r="K9" s="26">
        <v>0</v>
      </c>
      <c r="L9" s="24">
        <v>19</v>
      </c>
      <c r="M9" s="27">
        <f t="shared" si="10"/>
        <v>19</v>
      </c>
      <c r="N9" s="29">
        <v>7</v>
      </c>
      <c r="O9" s="30">
        <v>1</v>
      </c>
      <c r="P9" s="30">
        <v>0</v>
      </c>
      <c r="Q9" s="30">
        <v>2</v>
      </c>
      <c r="R9" s="31">
        <v>7</v>
      </c>
      <c r="S9" s="24">
        <v>65</v>
      </c>
      <c r="T9" s="25">
        <f t="shared" si="11"/>
        <v>72</v>
      </c>
      <c r="U9" s="31">
        <v>1563</v>
      </c>
      <c r="V9" s="24">
        <v>650</v>
      </c>
      <c r="W9" s="30">
        <v>153</v>
      </c>
      <c r="X9" s="27">
        <v>262</v>
      </c>
      <c r="Y9" s="31">
        <v>40</v>
      </c>
      <c r="Z9" s="24">
        <v>6</v>
      </c>
      <c r="AA9" s="24">
        <v>0</v>
      </c>
      <c r="AB9" s="33">
        <v>0</v>
      </c>
      <c r="AC9" s="34">
        <f t="shared" si="12"/>
        <v>46</v>
      </c>
      <c r="AD9" s="35">
        <v>58</v>
      </c>
      <c r="AE9" s="36">
        <v>62</v>
      </c>
      <c r="AF9" s="37">
        <v>1</v>
      </c>
      <c r="AG9" s="36">
        <v>388</v>
      </c>
      <c r="AH9" s="30">
        <v>369</v>
      </c>
      <c r="AI9" s="30">
        <v>19</v>
      </c>
      <c r="AJ9" s="30">
        <v>2</v>
      </c>
      <c r="AK9" s="30">
        <v>0</v>
      </c>
      <c r="AL9" s="30">
        <v>0</v>
      </c>
      <c r="AM9" s="37">
        <v>0</v>
      </c>
      <c r="AN9" s="36">
        <v>431</v>
      </c>
      <c r="AO9" s="30">
        <v>143</v>
      </c>
      <c r="AP9" s="30">
        <v>0</v>
      </c>
      <c r="AQ9" s="30">
        <v>0</v>
      </c>
      <c r="AR9" s="30">
        <v>20</v>
      </c>
      <c r="AS9" s="30">
        <v>1</v>
      </c>
      <c r="AT9" s="40">
        <v>0</v>
      </c>
      <c r="AU9" s="53">
        <v>2857</v>
      </c>
      <c r="AV9" s="57">
        <v>5499</v>
      </c>
      <c r="AW9" s="58">
        <f t="shared" si="0"/>
        <v>1163</v>
      </c>
      <c r="AX9" s="29">
        <v>177</v>
      </c>
      <c r="AY9" s="59">
        <v>1485</v>
      </c>
      <c r="AZ9" s="60">
        <v>4</v>
      </c>
      <c r="BA9" s="61">
        <f t="shared" si="1"/>
        <v>419</v>
      </c>
      <c r="BB9" s="30">
        <f t="shared" si="2"/>
        <v>4</v>
      </c>
      <c r="BC9" s="62">
        <f t="shared" ref="BC9:BC12" si="14">SUM(BA9:BB9)</f>
        <v>423</v>
      </c>
      <c r="BD9" s="49">
        <f t="shared" si="3"/>
        <v>2810</v>
      </c>
      <c r="BE9" s="50">
        <f t="shared" si="4"/>
        <v>1012</v>
      </c>
      <c r="BF9" s="51">
        <f t="shared" si="5"/>
        <v>3822</v>
      </c>
      <c r="BG9" s="41">
        <f t="shared" si="6"/>
        <v>4519</v>
      </c>
      <c r="BH9" s="63">
        <f t="shared" si="7"/>
        <v>7161</v>
      </c>
      <c r="BI9" s="52">
        <f t="shared" si="13"/>
        <v>0.73521716378859236</v>
      </c>
    </row>
    <row r="10" spans="1:61" ht="19.5" customHeight="1" x14ac:dyDescent="0.2">
      <c r="A10" s="22" t="s">
        <v>60</v>
      </c>
      <c r="B10" s="23">
        <v>153</v>
      </c>
      <c r="C10" s="24">
        <v>3</v>
      </c>
      <c r="D10" s="24">
        <v>91</v>
      </c>
      <c r="E10" s="24">
        <v>62</v>
      </c>
      <c r="F10" s="25">
        <f t="shared" si="8"/>
        <v>309</v>
      </c>
      <c r="G10" s="26">
        <v>858</v>
      </c>
      <c r="H10" s="24">
        <v>850</v>
      </c>
      <c r="I10" s="27">
        <f t="shared" si="9"/>
        <v>1708</v>
      </c>
      <c r="J10" s="53">
        <v>0</v>
      </c>
      <c r="K10" s="26">
        <v>3</v>
      </c>
      <c r="L10" s="24">
        <v>18</v>
      </c>
      <c r="M10" s="27">
        <f t="shared" si="10"/>
        <v>21</v>
      </c>
      <c r="N10" s="29">
        <v>2</v>
      </c>
      <c r="O10" s="30">
        <v>0</v>
      </c>
      <c r="P10" s="30">
        <v>0</v>
      </c>
      <c r="Q10" s="30">
        <v>1</v>
      </c>
      <c r="R10" s="31">
        <v>0</v>
      </c>
      <c r="S10" s="24">
        <v>42</v>
      </c>
      <c r="T10" s="25">
        <f t="shared" si="11"/>
        <v>42</v>
      </c>
      <c r="U10" s="31">
        <v>1211</v>
      </c>
      <c r="V10" s="24">
        <v>262</v>
      </c>
      <c r="W10" s="30">
        <v>54</v>
      </c>
      <c r="X10" s="27">
        <v>262</v>
      </c>
      <c r="Y10" s="31">
        <v>27</v>
      </c>
      <c r="Z10" s="24">
        <v>7</v>
      </c>
      <c r="AA10" s="24">
        <v>0</v>
      </c>
      <c r="AB10" s="33">
        <v>0</v>
      </c>
      <c r="AC10" s="34">
        <f t="shared" si="12"/>
        <v>34</v>
      </c>
      <c r="AD10" s="35">
        <v>4</v>
      </c>
      <c r="AE10" s="36">
        <v>8</v>
      </c>
      <c r="AF10" s="37">
        <v>0</v>
      </c>
      <c r="AG10" s="36">
        <v>312</v>
      </c>
      <c r="AH10" s="30">
        <v>298</v>
      </c>
      <c r="AI10" s="30">
        <v>14</v>
      </c>
      <c r="AJ10" s="30">
        <v>4</v>
      </c>
      <c r="AK10" s="30">
        <v>0</v>
      </c>
      <c r="AL10" s="30">
        <v>0</v>
      </c>
      <c r="AM10" s="37">
        <v>0</v>
      </c>
      <c r="AN10" s="36">
        <v>86</v>
      </c>
      <c r="AO10" s="30">
        <v>37</v>
      </c>
      <c r="AP10" s="30">
        <v>0</v>
      </c>
      <c r="AQ10" s="30">
        <v>0</v>
      </c>
      <c r="AR10" s="30">
        <v>0</v>
      </c>
      <c r="AS10" s="30">
        <v>0</v>
      </c>
      <c r="AT10" s="40">
        <v>0</v>
      </c>
      <c r="AU10" s="53">
        <v>2055</v>
      </c>
      <c r="AV10" s="57">
        <v>3752</v>
      </c>
      <c r="AW10" s="58">
        <f t="shared" si="0"/>
        <v>935</v>
      </c>
      <c r="AX10" s="29">
        <v>122</v>
      </c>
      <c r="AY10" s="59">
        <v>1226</v>
      </c>
      <c r="AZ10" s="60">
        <v>38</v>
      </c>
      <c r="BA10" s="61">
        <f t="shared" si="1"/>
        <v>275</v>
      </c>
      <c r="BB10" s="30">
        <f t="shared" si="2"/>
        <v>3</v>
      </c>
      <c r="BC10" s="62">
        <f t="shared" si="14"/>
        <v>278</v>
      </c>
      <c r="BD10" s="49">
        <f t="shared" si="3"/>
        <v>2084</v>
      </c>
      <c r="BE10" s="50">
        <f t="shared" si="4"/>
        <v>850</v>
      </c>
      <c r="BF10" s="51">
        <f t="shared" si="5"/>
        <v>2934</v>
      </c>
      <c r="BG10" s="41">
        <f t="shared" si="6"/>
        <v>3403</v>
      </c>
      <c r="BH10" s="63">
        <f t="shared" si="7"/>
        <v>5100</v>
      </c>
      <c r="BI10" s="52">
        <f t="shared" si="13"/>
        <v>0.71029311520109062</v>
      </c>
    </row>
    <row r="11" spans="1:61" ht="19.5" customHeight="1" x14ac:dyDescent="0.2">
      <c r="A11" s="22" t="s">
        <v>61</v>
      </c>
      <c r="B11" s="23">
        <v>231</v>
      </c>
      <c r="C11" s="24">
        <v>5</v>
      </c>
      <c r="D11" s="24">
        <v>104</v>
      </c>
      <c r="E11" s="24">
        <v>85</v>
      </c>
      <c r="F11" s="25">
        <f t="shared" si="8"/>
        <v>425</v>
      </c>
      <c r="G11" s="26">
        <v>825</v>
      </c>
      <c r="H11" s="24">
        <v>1087</v>
      </c>
      <c r="I11" s="27">
        <f t="shared" si="9"/>
        <v>1912</v>
      </c>
      <c r="J11" s="53">
        <v>0</v>
      </c>
      <c r="K11" s="26">
        <v>3</v>
      </c>
      <c r="L11" s="24">
        <v>36</v>
      </c>
      <c r="M11" s="27">
        <f t="shared" si="10"/>
        <v>39</v>
      </c>
      <c r="N11" s="29">
        <v>2</v>
      </c>
      <c r="O11" s="30">
        <v>0</v>
      </c>
      <c r="P11" s="30">
        <v>0</v>
      </c>
      <c r="Q11" s="30">
        <v>2</v>
      </c>
      <c r="R11" s="31">
        <v>4</v>
      </c>
      <c r="S11" s="24">
        <v>42</v>
      </c>
      <c r="T11" s="25">
        <f t="shared" si="11"/>
        <v>46</v>
      </c>
      <c r="U11" s="31">
        <v>1342</v>
      </c>
      <c r="V11" s="24">
        <v>594</v>
      </c>
      <c r="W11" s="30">
        <v>295</v>
      </c>
      <c r="X11" s="27">
        <v>227</v>
      </c>
      <c r="Y11" s="31">
        <v>53</v>
      </c>
      <c r="Z11" s="24">
        <v>13</v>
      </c>
      <c r="AA11" s="24">
        <v>0</v>
      </c>
      <c r="AB11" s="33">
        <v>0</v>
      </c>
      <c r="AC11" s="34">
        <f t="shared" si="12"/>
        <v>66</v>
      </c>
      <c r="AD11" s="35">
        <v>0</v>
      </c>
      <c r="AE11" s="36">
        <v>4</v>
      </c>
      <c r="AF11" s="37">
        <v>1</v>
      </c>
      <c r="AG11" s="36">
        <v>340</v>
      </c>
      <c r="AH11" s="30">
        <v>339</v>
      </c>
      <c r="AI11" s="30">
        <v>1</v>
      </c>
      <c r="AJ11" s="30">
        <v>0</v>
      </c>
      <c r="AK11" s="30">
        <v>0</v>
      </c>
      <c r="AL11" s="30">
        <v>0</v>
      </c>
      <c r="AM11" s="37">
        <v>0</v>
      </c>
      <c r="AN11" s="36">
        <v>243</v>
      </c>
      <c r="AO11" s="30">
        <v>122</v>
      </c>
      <c r="AP11" s="30">
        <v>0</v>
      </c>
      <c r="AQ11" s="30">
        <v>0</v>
      </c>
      <c r="AR11" s="30">
        <v>0</v>
      </c>
      <c r="AS11" s="30">
        <v>0</v>
      </c>
      <c r="AT11" s="40">
        <v>0</v>
      </c>
      <c r="AU11" s="53">
        <v>2416</v>
      </c>
      <c r="AV11" s="57">
        <v>4458</v>
      </c>
      <c r="AW11" s="58">
        <f t="shared" si="0"/>
        <v>1215</v>
      </c>
      <c r="AX11" s="29">
        <v>60</v>
      </c>
      <c r="AY11" s="59">
        <v>1705</v>
      </c>
      <c r="AZ11" s="60">
        <v>65</v>
      </c>
      <c r="BA11" s="61">
        <f t="shared" si="1"/>
        <v>291</v>
      </c>
      <c r="BB11" s="30">
        <f t="shared" si="2"/>
        <v>5</v>
      </c>
      <c r="BC11" s="62">
        <f t="shared" si="14"/>
        <v>296</v>
      </c>
      <c r="BD11" s="49">
        <f t="shared" si="3"/>
        <v>2530</v>
      </c>
      <c r="BE11" s="50">
        <f t="shared" si="4"/>
        <v>1087</v>
      </c>
      <c r="BF11" s="51">
        <f t="shared" si="5"/>
        <v>3617</v>
      </c>
      <c r="BG11" s="41">
        <f t="shared" si="6"/>
        <v>4181</v>
      </c>
      <c r="BH11" s="63">
        <f t="shared" si="7"/>
        <v>6223</v>
      </c>
      <c r="BI11" s="52">
        <f t="shared" si="13"/>
        <v>0.69947470279236934</v>
      </c>
    </row>
    <row r="12" spans="1:61" ht="19.5" customHeight="1" thickBot="1" x14ac:dyDescent="0.25">
      <c r="A12" s="22" t="s">
        <v>62</v>
      </c>
      <c r="B12" s="23">
        <v>219</v>
      </c>
      <c r="C12" s="24">
        <v>8</v>
      </c>
      <c r="D12" s="24">
        <v>68</v>
      </c>
      <c r="E12" s="24">
        <v>55</v>
      </c>
      <c r="F12" s="25">
        <f t="shared" si="8"/>
        <v>350</v>
      </c>
      <c r="G12" s="26">
        <v>442</v>
      </c>
      <c r="H12" s="24">
        <v>727</v>
      </c>
      <c r="I12" s="27">
        <f t="shared" si="9"/>
        <v>1169</v>
      </c>
      <c r="J12" s="53">
        <v>0</v>
      </c>
      <c r="K12" s="26">
        <v>1</v>
      </c>
      <c r="L12" s="24">
        <v>14</v>
      </c>
      <c r="M12" s="27">
        <f t="shared" si="10"/>
        <v>15</v>
      </c>
      <c r="N12" s="29">
        <v>9</v>
      </c>
      <c r="O12" s="30">
        <v>0</v>
      </c>
      <c r="P12" s="30">
        <v>0</v>
      </c>
      <c r="Q12" s="30">
        <v>3</v>
      </c>
      <c r="R12" s="31">
        <v>13</v>
      </c>
      <c r="S12" s="24">
        <v>19</v>
      </c>
      <c r="T12" s="25">
        <f t="shared" si="11"/>
        <v>32</v>
      </c>
      <c r="U12" s="31">
        <v>1085</v>
      </c>
      <c r="V12" s="24">
        <v>248</v>
      </c>
      <c r="W12" s="30">
        <v>33</v>
      </c>
      <c r="X12" s="27">
        <v>209</v>
      </c>
      <c r="Y12" s="31">
        <v>28</v>
      </c>
      <c r="Z12" s="24">
        <v>6</v>
      </c>
      <c r="AA12" s="24">
        <v>0</v>
      </c>
      <c r="AB12" s="33">
        <v>0</v>
      </c>
      <c r="AC12" s="34">
        <f t="shared" si="12"/>
        <v>34</v>
      </c>
      <c r="AD12" s="35">
        <v>4</v>
      </c>
      <c r="AE12" s="36">
        <v>3</v>
      </c>
      <c r="AF12" s="37">
        <v>0</v>
      </c>
      <c r="AG12" s="36">
        <v>248</v>
      </c>
      <c r="AH12" s="30">
        <v>247</v>
      </c>
      <c r="AI12" s="30">
        <v>0</v>
      </c>
      <c r="AJ12" s="30">
        <v>0</v>
      </c>
      <c r="AK12" s="30">
        <v>0</v>
      </c>
      <c r="AL12" s="30">
        <v>0</v>
      </c>
      <c r="AM12" s="37">
        <v>0</v>
      </c>
      <c r="AN12" s="36">
        <v>139</v>
      </c>
      <c r="AO12" s="30">
        <v>78</v>
      </c>
      <c r="AP12" s="30">
        <v>0</v>
      </c>
      <c r="AQ12" s="30">
        <v>0</v>
      </c>
      <c r="AR12" s="30">
        <v>0</v>
      </c>
      <c r="AS12" s="30">
        <v>0</v>
      </c>
      <c r="AT12" s="40">
        <v>0</v>
      </c>
      <c r="AU12" s="53">
        <v>1554</v>
      </c>
      <c r="AV12" s="57">
        <v>3099</v>
      </c>
      <c r="AW12" s="58">
        <f t="shared" si="0"/>
        <v>813</v>
      </c>
      <c r="AX12" s="29">
        <v>18</v>
      </c>
      <c r="AY12" s="59">
        <v>1927</v>
      </c>
      <c r="AZ12" s="60">
        <v>4</v>
      </c>
      <c r="BA12" s="61">
        <f t="shared" si="1"/>
        <v>237</v>
      </c>
      <c r="BB12" s="30">
        <f t="shared" si="2"/>
        <v>8</v>
      </c>
      <c r="BC12" s="62">
        <f t="shared" si="14"/>
        <v>245</v>
      </c>
      <c r="BD12" s="64">
        <f t="shared" si="3"/>
        <v>2369</v>
      </c>
      <c r="BE12" s="65">
        <f t="shared" si="4"/>
        <v>727</v>
      </c>
      <c r="BF12" s="66">
        <f t="shared" si="5"/>
        <v>3096</v>
      </c>
      <c r="BG12" s="67">
        <f t="shared" si="6"/>
        <v>3499</v>
      </c>
      <c r="BH12" s="68">
        <f t="shared" si="7"/>
        <v>5044</v>
      </c>
      <c r="BI12" s="69">
        <f t="shared" si="13"/>
        <v>0.76518087855297157</v>
      </c>
    </row>
    <row r="13" spans="1:61" ht="19.5" customHeight="1" thickTop="1" thickBot="1" x14ac:dyDescent="0.25">
      <c r="A13" s="70" t="s">
        <v>63</v>
      </c>
      <c r="B13" s="71">
        <f>SUM(B6:B12)</f>
        <v>2363</v>
      </c>
      <c r="C13" s="72">
        <f t="shared" ref="C13:AT13" si="15">SUM(C6:C12)</f>
        <v>58</v>
      </c>
      <c r="D13" s="72">
        <f t="shared" si="15"/>
        <v>1295</v>
      </c>
      <c r="E13" s="72">
        <f t="shared" si="15"/>
        <v>1273</v>
      </c>
      <c r="F13" s="73">
        <f t="shared" si="15"/>
        <v>4989</v>
      </c>
      <c r="G13" s="74">
        <f t="shared" si="15"/>
        <v>8766</v>
      </c>
      <c r="H13" s="72">
        <f t="shared" si="15"/>
        <v>10712</v>
      </c>
      <c r="I13" s="75">
        <f t="shared" si="15"/>
        <v>19478</v>
      </c>
      <c r="J13" s="76">
        <f t="shared" si="15"/>
        <v>0</v>
      </c>
      <c r="K13" s="74">
        <f t="shared" si="15"/>
        <v>46</v>
      </c>
      <c r="L13" s="72">
        <f t="shared" si="15"/>
        <v>522</v>
      </c>
      <c r="M13" s="75">
        <f t="shared" si="15"/>
        <v>568</v>
      </c>
      <c r="N13" s="77">
        <f t="shared" si="15"/>
        <v>49</v>
      </c>
      <c r="O13" s="78">
        <f t="shared" si="15"/>
        <v>2</v>
      </c>
      <c r="P13" s="78">
        <f t="shared" si="15"/>
        <v>0</v>
      </c>
      <c r="Q13" s="78">
        <f t="shared" si="15"/>
        <v>14</v>
      </c>
      <c r="R13" s="79">
        <f t="shared" si="15"/>
        <v>77</v>
      </c>
      <c r="S13" s="72">
        <f t="shared" si="15"/>
        <v>533</v>
      </c>
      <c r="T13" s="73">
        <f t="shared" si="15"/>
        <v>610</v>
      </c>
      <c r="U13" s="79">
        <f t="shared" si="15"/>
        <v>18111</v>
      </c>
      <c r="V13" s="72">
        <f t="shared" si="15"/>
        <v>4166</v>
      </c>
      <c r="W13" s="78">
        <f t="shared" si="15"/>
        <v>535</v>
      </c>
      <c r="X13" s="75">
        <f t="shared" si="15"/>
        <v>3039</v>
      </c>
      <c r="Y13" s="79">
        <f t="shared" si="15"/>
        <v>521</v>
      </c>
      <c r="Z13" s="72">
        <f t="shared" si="15"/>
        <v>92</v>
      </c>
      <c r="AA13" s="72">
        <f t="shared" si="15"/>
        <v>0</v>
      </c>
      <c r="AB13" s="80">
        <f t="shared" si="15"/>
        <v>0</v>
      </c>
      <c r="AC13" s="81">
        <f t="shared" si="15"/>
        <v>613</v>
      </c>
      <c r="AD13" s="82">
        <f t="shared" si="15"/>
        <v>514</v>
      </c>
      <c r="AE13" s="83">
        <f t="shared" si="15"/>
        <v>120</v>
      </c>
      <c r="AF13" s="84">
        <f t="shared" si="15"/>
        <v>18</v>
      </c>
      <c r="AG13" s="83">
        <f t="shared" si="15"/>
        <v>5059</v>
      </c>
      <c r="AH13" s="78">
        <f t="shared" si="15"/>
        <v>5004</v>
      </c>
      <c r="AI13" s="78">
        <f t="shared" si="15"/>
        <v>49</v>
      </c>
      <c r="AJ13" s="78">
        <f t="shared" si="15"/>
        <v>14</v>
      </c>
      <c r="AK13" s="78">
        <f t="shared" si="15"/>
        <v>0</v>
      </c>
      <c r="AL13" s="78">
        <f t="shared" si="15"/>
        <v>0</v>
      </c>
      <c r="AM13" s="84">
        <f t="shared" si="15"/>
        <v>0</v>
      </c>
      <c r="AN13" s="83">
        <f t="shared" si="15"/>
        <v>2857</v>
      </c>
      <c r="AO13" s="78">
        <f t="shared" si="15"/>
        <v>1240</v>
      </c>
      <c r="AP13" s="78">
        <f t="shared" si="15"/>
        <v>0</v>
      </c>
      <c r="AQ13" s="78">
        <f t="shared" si="15"/>
        <v>0</v>
      </c>
      <c r="AR13" s="78">
        <f t="shared" si="15"/>
        <v>63</v>
      </c>
      <c r="AS13" s="78">
        <f t="shared" si="15"/>
        <v>2</v>
      </c>
      <c r="AT13" s="85">
        <f t="shared" si="15"/>
        <v>0</v>
      </c>
      <c r="AU13" s="76">
        <v>25500</v>
      </c>
      <c r="AV13" s="82">
        <v>53467</v>
      </c>
      <c r="AW13" s="76">
        <f t="shared" ref="AW13" si="16">SUM(AW6:AW12)</f>
        <v>12614</v>
      </c>
      <c r="AX13" s="77">
        <f>SUM(AX6:AX12)</f>
        <v>2273</v>
      </c>
      <c r="AY13" s="79">
        <f t="shared" ref="AY13:BF13" si="17">SUM(AY6:AY12)</f>
        <v>19798</v>
      </c>
      <c r="AZ13" s="86">
        <f t="shared" si="17"/>
        <v>206</v>
      </c>
      <c r="BA13" s="87">
        <f>SUM(BA6:BA12)</f>
        <v>4636</v>
      </c>
      <c r="BB13" s="78">
        <f>SUM(BB6:BB12)</f>
        <v>58</v>
      </c>
      <c r="BC13" s="88">
        <f>SUM(BC6:BC12)</f>
        <v>4694</v>
      </c>
      <c r="BD13" s="89">
        <f t="shared" si="17"/>
        <v>28564</v>
      </c>
      <c r="BE13" s="90">
        <f>SUM(BE6:BE12)</f>
        <v>10712</v>
      </c>
      <c r="BF13" s="91">
        <f t="shared" si="17"/>
        <v>39276</v>
      </c>
      <c r="BG13" s="76">
        <f>SUM(BG6:BG12)</f>
        <v>47571</v>
      </c>
      <c r="BH13" s="82">
        <f>SUM(BH6:BH12)</f>
        <v>75538</v>
      </c>
      <c r="BI13" s="92">
        <f t="shared" si="13"/>
        <v>0.72726346878500869</v>
      </c>
    </row>
    <row r="14" spans="1:61" ht="19.5" customHeight="1" thickTop="1" x14ac:dyDescent="0.2">
      <c r="A14" s="22" t="s">
        <v>64</v>
      </c>
      <c r="B14" s="23">
        <v>503</v>
      </c>
      <c r="C14" s="24">
        <v>12</v>
      </c>
      <c r="D14" s="24">
        <v>269</v>
      </c>
      <c r="E14" s="24">
        <v>238</v>
      </c>
      <c r="F14" s="25">
        <f t="shared" ref="F14:F22" si="18">SUM(B14:E14)</f>
        <v>1022</v>
      </c>
      <c r="G14" s="26">
        <v>3842</v>
      </c>
      <c r="H14" s="24">
        <v>3196</v>
      </c>
      <c r="I14" s="27">
        <f t="shared" ref="I14:I22" si="19">SUM(G14:H14)</f>
        <v>7038</v>
      </c>
      <c r="J14" s="53">
        <v>0</v>
      </c>
      <c r="K14" s="26">
        <v>0</v>
      </c>
      <c r="L14" s="24">
        <v>39</v>
      </c>
      <c r="M14" s="27">
        <f t="shared" ref="M14:M22" si="20">SUM(K14:L14)</f>
        <v>39</v>
      </c>
      <c r="N14" s="29">
        <v>6</v>
      </c>
      <c r="O14" s="30">
        <v>0</v>
      </c>
      <c r="P14" s="30">
        <v>0</v>
      </c>
      <c r="Q14" s="30">
        <v>1</v>
      </c>
      <c r="R14" s="31">
        <v>15</v>
      </c>
      <c r="S14" s="24">
        <v>19</v>
      </c>
      <c r="T14" s="25">
        <f t="shared" ref="T14:T22" si="21">SUM(R14:S14)</f>
        <v>34</v>
      </c>
      <c r="U14" s="31">
        <v>3349</v>
      </c>
      <c r="V14" s="24">
        <v>992</v>
      </c>
      <c r="W14" s="30">
        <v>407</v>
      </c>
      <c r="X14" s="27">
        <v>520</v>
      </c>
      <c r="Y14" s="31">
        <v>102</v>
      </c>
      <c r="Z14" s="24">
        <v>19</v>
      </c>
      <c r="AA14" s="24">
        <v>0</v>
      </c>
      <c r="AB14" s="33">
        <v>0</v>
      </c>
      <c r="AC14" s="34">
        <f t="shared" ref="AC14:AC22" si="22">SUM(Y14:AB14)</f>
        <v>121</v>
      </c>
      <c r="AD14" s="35">
        <v>134</v>
      </c>
      <c r="AE14" s="36">
        <v>60</v>
      </c>
      <c r="AF14" s="37">
        <v>0</v>
      </c>
      <c r="AG14" s="36">
        <v>1211</v>
      </c>
      <c r="AH14" s="30">
        <v>1127</v>
      </c>
      <c r="AI14" s="30">
        <v>84</v>
      </c>
      <c r="AJ14" s="30">
        <v>52</v>
      </c>
      <c r="AK14" s="30">
        <v>0</v>
      </c>
      <c r="AL14" s="30">
        <v>0</v>
      </c>
      <c r="AM14" s="37">
        <v>0</v>
      </c>
      <c r="AN14" s="36">
        <v>528</v>
      </c>
      <c r="AO14" s="30">
        <v>261</v>
      </c>
      <c r="AP14" s="30">
        <v>0</v>
      </c>
      <c r="AQ14" s="30">
        <v>0</v>
      </c>
      <c r="AR14" s="30">
        <v>0</v>
      </c>
      <c r="AS14" s="30">
        <v>0</v>
      </c>
      <c r="AT14" s="40">
        <v>0</v>
      </c>
      <c r="AU14" s="41">
        <v>8143</v>
      </c>
      <c r="AV14" s="42">
        <v>13580</v>
      </c>
      <c r="AW14" s="43">
        <f t="shared" ref="AW14:AW22" si="23">SUM(C14,E14,H14,J14,L14,N14)</f>
        <v>3491</v>
      </c>
      <c r="AX14" s="29">
        <v>519</v>
      </c>
      <c r="AY14" s="59">
        <v>3161</v>
      </c>
      <c r="AZ14" s="60">
        <v>50</v>
      </c>
      <c r="BA14" s="61">
        <f t="shared" ref="BA14:BA22" si="24">B14+AX14</f>
        <v>1022</v>
      </c>
      <c r="BB14" s="30">
        <f t="shared" ref="BB14:BB22" si="25">C14</f>
        <v>12</v>
      </c>
      <c r="BC14" s="62">
        <f t="shared" ref="BC14:BC22" si="26">SUM(BA14:BB14)</f>
        <v>1034</v>
      </c>
      <c r="BD14" s="49">
        <f t="shared" ref="BD14:BD22" si="27">G14+AY14</f>
        <v>7003</v>
      </c>
      <c r="BE14" s="50">
        <f t="shared" ref="BE14:BE22" si="28">H14</f>
        <v>3196</v>
      </c>
      <c r="BF14" s="51">
        <f t="shared" ref="BF14:BF22" si="29">SUM(BD14:BE14)</f>
        <v>10199</v>
      </c>
      <c r="BG14" s="41">
        <f t="shared" ref="BG14:BG22" si="30">AU14+AX14+AY14</f>
        <v>11823</v>
      </c>
      <c r="BH14" s="93">
        <f t="shared" ref="BH14:BH22" si="31">AV14+AX14+AY14</f>
        <v>17260</v>
      </c>
      <c r="BI14" s="94">
        <f t="shared" si="13"/>
        <v>0.68663594470046085</v>
      </c>
    </row>
    <row r="15" spans="1:61" ht="19.5" customHeight="1" x14ac:dyDescent="0.2">
      <c r="A15" s="22" t="s">
        <v>65</v>
      </c>
      <c r="B15" s="23">
        <v>309</v>
      </c>
      <c r="C15" s="24">
        <v>4</v>
      </c>
      <c r="D15" s="24">
        <v>127</v>
      </c>
      <c r="E15" s="24">
        <v>178</v>
      </c>
      <c r="F15" s="25">
        <f t="shared" si="18"/>
        <v>618</v>
      </c>
      <c r="G15" s="26">
        <v>1547</v>
      </c>
      <c r="H15" s="24">
        <v>2389</v>
      </c>
      <c r="I15" s="27">
        <f t="shared" si="19"/>
        <v>3936</v>
      </c>
      <c r="J15" s="53">
        <v>0</v>
      </c>
      <c r="K15" s="26">
        <v>0</v>
      </c>
      <c r="L15" s="24">
        <v>41</v>
      </c>
      <c r="M15" s="27">
        <f t="shared" si="20"/>
        <v>41</v>
      </c>
      <c r="N15" s="29">
        <v>6</v>
      </c>
      <c r="O15" s="30">
        <v>0</v>
      </c>
      <c r="P15" s="30">
        <v>0</v>
      </c>
      <c r="Q15" s="30">
        <v>1</v>
      </c>
      <c r="R15" s="31">
        <v>14</v>
      </c>
      <c r="S15" s="24">
        <v>34</v>
      </c>
      <c r="T15" s="25">
        <f t="shared" si="21"/>
        <v>48</v>
      </c>
      <c r="U15" s="31">
        <v>1972</v>
      </c>
      <c r="V15" s="24">
        <v>447</v>
      </c>
      <c r="W15" s="30">
        <v>0</v>
      </c>
      <c r="X15" s="27">
        <v>327</v>
      </c>
      <c r="Y15" s="31">
        <v>73</v>
      </c>
      <c r="Z15" s="24">
        <v>8</v>
      </c>
      <c r="AA15" s="24">
        <v>0</v>
      </c>
      <c r="AB15" s="33">
        <v>0</v>
      </c>
      <c r="AC15" s="34">
        <f t="shared" si="22"/>
        <v>81</v>
      </c>
      <c r="AD15" s="35">
        <v>73</v>
      </c>
      <c r="AE15" s="36">
        <v>11</v>
      </c>
      <c r="AF15" s="37">
        <v>0</v>
      </c>
      <c r="AG15" s="36">
        <v>530</v>
      </c>
      <c r="AH15" s="30">
        <v>522</v>
      </c>
      <c r="AI15" s="30">
        <v>6</v>
      </c>
      <c r="AJ15" s="30">
        <v>0</v>
      </c>
      <c r="AK15" s="30">
        <v>0</v>
      </c>
      <c r="AL15" s="30">
        <v>0</v>
      </c>
      <c r="AM15" s="37">
        <v>2</v>
      </c>
      <c r="AN15" s="36">
        <v>623</v>
      </c>
      <c r="AO15" s="30">
        <v>243</v>
      </c>
      <c r="AP15" s="30">
        <v>0</v>
      </c>
      <c r="AQ15" s="30">
        <v>0</v>
      </c>
      <c r="AR15" s="30">
        <v>1</v>
      </c>
      <c r="AS15" s="30">
        <v>0</v>
      </c>
      <c r="AT15" s="40">
        <v>0</v>
      </c>
      <c r="AU15" s="53">
        <v>4635</v>
      </c>
      <c r="AV15" s="57">
        <v>7974</v>
      </c>
      <c r="AW15" s="58">
        <f t="shared" si="23"/>
        <v>2618</v>
      </c>
      <c r="AX15" s="29">
        <v>227</v>
      </c>
      <c r="AY15" s="59">
        <v>1792</v>
      </c>
      <c r="AZ15" s="60">
        <v>4</v>
      </c>
      <c r="BA15" s="61">
        <f t="shared" si="24"/>
        <v>536</v>
      </c>
      <c r="BB15" s="30">
        <f t="shared" si="25"/>
        <v>4</v>
      </c>
      <c r="BC15" s="62">
        <f t="shared" si="26"/>
        <v>540</v>
      </c>
      <c r="BD15" s="49">
        <f t="shared" si="27"/>
        <v>3339</v>
      </c>
      <c r="BE15" s="50">
        <f t="shared" si="28"/>
        <v>2389</v>
      </c>
      <c r="BF15" s="51">
        <f t="shared" si="29"/>
        <v>5728</v>
      </c>
      <c r="BG15" s="41">
        <f t="shared" si="30"/>
        <v>6654</v>
      </c>
      <c r="BH15" s="63">
        <f t="shared" si="31"/>
        <v>9993</v>
      </c>
      <c r="BI15" s="52">
        <f t="shared" si="13"/>
        <v>0.5829259776536313</v>
      </c>
    </row>
    <row r="16" spans="1:61" ht="19.5" customHeight="1" x14ac:dyDescent="0.2">
      <c r="A16" s="22" t="s">
        <v>66</v>
      </c>
      <c r="B16" s="23">
        <v>863</v>
      </c>
      <c r="C16" s="24">
        <v>9</v>
      </c>
      <c r="D16" s="24">
        <v>474</v>
      </c>
      <c r="E16" s="24">
        <v>392</v>
      </c>
      <c r="F16" s="25">
        <f t="shared" si="18"/>
        <v>1738</v>
      </c>
      <c r="G16" s="26">
        <v>5438</v>
      </c>
      <c r="H16" s="24">
        <v>3537</v>
      </c>
      <c r="I16" s="27">
        <f t="shared" si="19"/>
        <v>8975</v>
      </c>
      <c r="J16" s="53">
        <v>0</v>
      </c>
      <c r="K16" s="26">
        <v>4</v>
      </c>
      <c r="L16" s="24">
        <v>89</v>
      </c>
      <c r="M16" s="27">
        <f t="shared" si="20"/>
        <v>93</v>
      </c>
      <c r="N16" s="29">
        <v>13</v>
      </c>
      <c r="O16" s="30">
        <v>0</v>
      </c>
      <c r="P16" s="30">
        <v>0</v>
      </c>
      <c r="Q16" s="30">
        <v>4</v>
      </c>
      <c r="R16" s="31">
        <v>28</v>
      </c>
      <c r="S16" s="24">
        <v>107</v>
      </c>
      <c r="T16" s="25">
        <f t="shared" si="21"/>
        <v>135</v>
      </c>
      <c r="U16" s="31">
        <v>5006</v>
      </c>
      <c r="V16" s="24">
        <v>1696</v>
      </c>
      <c r="W16" s="30">
        <v>938</v>
      </c>
      <c r="X16" s="27">
        <v>662</v>
      </c>
      <c r="Y16" s="31">
        <v>159</v>
      </c>
      <c r="Z16" s="24">
        <v>33</v>
      </c>
      <c r="AA16" s="24">
        <v>0</v>
      </c>
      <c r="AB16" s="33">
        <v>0</v>
      </c>
      <c r="AC16" s="34">
        <f t="shared" si="22"/>
        <v>192</v>
      </c>
      <c r="AD16" s="35">
        <v>179</v>
      </c>
      <c r="AE16" s="36">
        <v>17</v>
      </c>
      <c r="AF16" s="37">
        <v>0</v>
      </c>
      <c r="AG16" s="36">
        <v>1669</v>
      </c>
      <c r="AH16" s="30">
        <v>1657</v>
      </c>
      <c r="AI16" s="30">
        <v>10</v>
      </c>
      <c r="AJ16" s="30">
        <v>3</v>
      </c>
      <c r="AK16" s="30">
        <v>2</v>
      </c>
      <c r="AL16" s="30">
        <v>0</v>
      </c>
      <c r="AM16" s="37">
        <v>0</v>
      </c>
      <c r="AN16" s="36">
        <v>729</v>
      </c>
      <c r="AO16" s="30">
        <v>300</v>
      </c>
      <c r="AP16" s="30">
        <v>0</v>
      </c>
      <c r="AQ16" s="30">
        <v>0</v>
      </c>
      <c r="AR16" s="30">
        <v>2</v>
      </c>
      <c r="AS16" s="30">
        <v>0</v>
      </c>
      <c r="AT16" s="40">
        <v>0</v>
      </c>
      <c r="AU16" s="53">
        <v>10869</v>
      </c>
      <c r="AV16" s="57">
        <v>18798</v>
      </c>
      <c r="AW16" s="58">
        <f t="shared" si="23"/>
        <v>4040</v>
      </c>
      <c r="AX16" s="29">
        <v>497</v>
      </c>
      <c r="AY16" s="59">
        <v>5791</v>
      </c>
      <c r="AZ16" s="60">
        <v>54</v>
      </c>
      <c r="BA16" s="61">
        <f t="shared" si="24"/>
        <v>1360</v>
      </c>
      <c r="BB16" s="30">
        <f t="shared" si="25"/>
        <v>9</v>
      </c>
      <c r="BC16" s="62">
        <f t="shared" si="26"/>
        <v>1369</v>
      </c>
      <c r="BD16" s="49">
        <f t="shared" si="27"/>
        <v>11229</v>
      </c>
      <c r="BE16" s="50">
        <f t="shared" si="28"/>
        <v>3537</v>
      </c>
      <c r="BF16" s="51">
        <f t="shared" si="29"/>
        <v>14766</v>
      </c>
      <c r="BG16" s="41">
        <f t="shared" si="30"/>
        <v>17157</v>
      </c>
      <c r="BH16" s="63">
        <f t="shared" si="31"/>
        <v>25086</v>
      </c>
      <c r="BI16" s="52">
        <f t="shared" si="13"/>
        <v>0.7604632263307598</v>
      </c>
    </row>
    <row r="17" spans="1:61" ht="19.5" customHeight="1" x14ac:dyDescent="0.2">
      <c r="A17" s="22" t="s">
        <v>67</v>
      </c>
      <c r="B17" s="23">
        <v>1867</v>
      </c>
      <c r="C17" s="24">
        <v>10</v>
      </c>
      <c r="D17" s="24">
        <v>501</v>
      </c>
      <c r="E17" s="24">
        <v>851</v>
      </c>
      <c r="F17" s="25">
        <f t="shared" si="18"/>
        <v>3229</v>
      </c>
      <c r="G17" s="26">
        <v>3613</v>
      </c>
      <c r="H17" s="24">
        <v>6740</v>
      </c>
      <c r="I17" s="27">
        <f t="shared" si="19"/>
        <v>10353</v>
      </c>
      <c r="J17" s="53">
        <v>0</v>
      </c>
      <c r="K17" s="26">
        <v>3</v>
      </c>
      <c r="L17" s="24">
        <v>310</v>
      </c>
      <c r="M17" s="27">
        <f t="shared" si="20"/>
        <v>313</v>
      </c>
      <c r="N17" s="29">
        <v>19</v>
      </c>
      <c r="O17" s="30">
        <v>0</v>
      </c>
      <c r="P17" s="30">
        <v>0</v>
      </c>
      <c r="Q17" s="30">
        <v>6</v>
      </c>
      <c r="R17" s="31">
        <v>32</v>
      </c>
      <c r="S17" s="24">
        <v>186</v>
      </c>
      <c r="T17" s="25">
        <f t="shared" si="21"/>
        <v>218</v>
      </c>
      <c r="U17" s="31">
        <v>7229</v>
      </c>
      <c r="V17" s="24">
        <v>2647</v>
      </c>
      <c r="W17" s="30">
        <v>1078</v>
      </c>
      <c r="X17" s="27">
        <v>860</v>
      </c>
      <c r="Y17" s="31">
        <v>191</v>
      </c>
      <c r="Z17" s="24">
        <v>35</v>
      </c>
      <c r="AA17" s="24">
        <v>0</v>
      </c>
      <c r="AB17" s="33">
        <v>0</v>
      </c>
      <c r="AC17" s="34">
        <f t="shared" si="22"/>
        <v>226</v>
      </c>
      <c r="AD17" s="35">
        <v>996</v>
      </c>
      <c r="AE17" s="36">
        <v>160</v>
      </c>
      <c r="AF17" s="37">
        <v>3</v>
      </c>
      <c r="AG17" s="36">
        <v>2636</v>
      </c>
      <c r="AH17" s="30">
        <v>2488</v>
      </c>
      <c r="AI17" s="30">
        <v>147</v>
      </c>
      <c r="AJ17" s="30">
        <v>95</v>
      </c>
      <c r="AK17" s="30">
        <v>0</v>
      </c>
      <c r="AL17" s="30">
        <v>0</v>
      </c>
      <c r="AM17" s="37">
        <v>0</v>
      </c>
      <c r="AN17" s="36">
        <v>2162</v>
      </c>
      <c r="AO17" s="30">
        <v>1074</v>
      </c>
      <c r="AP17" s="30">
        <v>0</v>
      </c>
      <c r="AQ17" s="30">
        <v>0</v>
      </c>
      <c r="AR17" s="30">
        <v>20</v>
      </c>
      <c r="AS17" s="30">
        <v>0</v>
      </c>
      <c r="AT17" s="40">
        <v>0</v>
      </c>
      <c r="AU17" s="53">
        <v>14015</v>
      </c>
      <c r="AV17" s="57">
        <v>27665</v>
      </c>
      <c r="AW17" s="58">
        <f t="shared" si="23"/>
        <v>7930</v>
      </c>
      <c r="AX17" s="29">
        <v>192</v>
      </c>
      <c r="AY17" s="59">
        <v>10000</v>
      </c>
      <c r="AZ17" s="60">
        <v>178</v>
      </c>
      <c r="BA17" s="61">
        <f t="shared" si="24"/>
        <v>2059</v>
      </c>
      <c r="BB17" s="30">
        <f t="shared" si="25"/>
        <v>10</v>
      </c>
      <c r="BC17" s="62">
        <f t="shared" si="26"/>
        <v>2069</v>
      </c>
      <c r="BD17" s="49">
        <f t="shared" si="27"/>
        <v>13613</v>
      </c>
      <c r="BE17" s="50">
        <f t="shared" si="28"/>
        <v>6740</v>
      </c>
      <c r="BF17" s="51">
        <f t="shared" si="29"/>
        <v>20353</v>
      </c>
      <c r="BG17" s="41">
        <f t="shared" si="30"/>
        <v>24207</v>
      </c>
      <c r="BH17" s="63">
        <f t="shared" si="31"/>
        <v>37857</v>
      </c>
      <c r="BI17" s="52">
        <f t="shared" si="13"/>
        <v>0.66884488773153838</v>
      </c>
    </row>
    <row r="18" spans="1:61" ht="19.5" customHeight="1" x14ac:dyDescent="0.2">
      <c r="A18" s="22" t="s">
        <v>68</v>
      </c>
      <c r="B18" s="23">
        <v>1072</v>
      </c>
      <c r="C18" s="24">
        <v>39</v>
      </c>
      <c r="D18" s="24">
        <v>337</v>
      </c>
      <c r="E18" s="24">
        <v>257</v>
      </c>
      <c r="F18" s="25">
        <f t="shared" si="18"/>
        <v>1705</v>
      </c>
      <c r="G18" s="26">
        <v>4333</v>
      </c>
      <c r="H18" s="24">
        <v>3435</v>
      </c>
      <c r="I18" s="27">
        <f t="shared" si="19"/>
        <v>7768</v>
      </c>
      <c r="J18" s="53">
        <v>0</v>
      </c>
      <c r="K18" s="26">
        <v>0</v>
      </c>
      <c r="L18" s="24">
        <v>42</v>
      </c>
      <c r="M18" s="27">
        <f t="shared" si="20"/>
        <v>42</v>
      </c>
      <c r="N18" s="29">
        <v>4</v>
      </c>
      <c r="O18" s="30">
        <v>0</v>
      </c>
      <c r="P18" s="30">
        <v>0</v>
      </c>
      <c r="Q18" s="30">
        <v>2</v>
      </c>
      <c r="R18" s="31">
        <v>9</v>
      </c>
      <c r="S18" s="24">
        <v>55</v>
      </c>
      <c r="T18" s="25">
        <f t="shared" si="21"/>
        <v>64</v>
      </c>
      <c r="U18" s="31">
        <v>3639</v>
      </c>
      <c r="V18" s="24">
        <v>530</v>
      </c>
      <c r="W18" s="30">
        <v>0</v>
      </c>
      <c r="X18" s="27">
        <v>573</v>
      </c>
      <c r="Y18" s="31">
        <v>146</v>
      </c>
      <c r="Z18" s="24">
        <v>16</v>
      </c>
      <c r="AA18" s="24">
        <v>0</v>
      </c>
      <c r="AB18" s="33">
        <v>0</v>
      </c>
      <c r="AC18" s="34">
        <f t="shared" si="22"/>
        <v>162</v>
      </c>
      <c r="AD18" s="35">
        <v>2</v>
      </c>
      <c r="AE18" s="36">
        <v>20</v>
      </c>
      <c r="AF18" s="37">
        <v>3</v>
      </c>
      <c r="AG18" s="36">
        <v>1407</v>
      </c>
      <c r="AH18" s="30">
        <v>1400</v>
      </c>
      <c r="AI18" s="30">
        <v>7</v>
      </c>
      <c r="AJ18" s="30">
        <v>1</v>
      </c>
      <c r="AK18" s="30">
        <v>0</v>
      </c>
      <c r="AL18" s="30">
        <v>0</v>
      </c>
      <c r="AM18" s="37">
        <v>0</v>
      </c>
      <c r="AN18" s="36">
        <v>269</v>
      </c>
      <c r="AO18" s="30">
        <v>197</v>
      </c>
      <c r="AP18" s="30">
        <v>0</v>
      </c>
      <c r="AQ18" s="30">
        <v>0</v>
      </c>
      <c r="AR18" s="30">
        <v>0</v>
      </c>
      <c r="AS18" s="30">
        <v>0</v>
      </c>
      <c r="AT18" s="40">
        <v>0</v>
      </c>
      <c r="AU18" s="53">
        <v>9554</v>
      </c>
      <c r="AV18" s="57">
        <v>15120</v>
      </c>
      <c r="AW18" s="58">
        <f t="shared" si="23"/>
        <v>3777</v>
      </c>
      <c r="AX18" s="29">
        <v>261</v>
      </c>
      <c r="AY18" s="59">
        <v>4705</v>
      </c>
      <c r="AZ18" s="60">
        <v>55</v>
      </c>
      <c r="BA18" s="61">
        <f t="shared" si="24"/>
        <v>1333</v>
      </c>
      <c r="BB18" s="30">
        <f t="shared" si="25"/>
        <v>39</v>
      </c>
      <c r="BC18" s="62">
        <f t="shared" si="26"/>
        <v>1372</v>
      </c>
      <c r="BD18" s="49">
        <f t="shared" si="27"/>
        <v>9038</v>
      </c>
      <c r="BE18" s="50">
        <f t="shared" si="28"/>
        <v>3435</v>
      </c>
      <c r="BF18" s="51">
        <f t="shared" si="29"/>
        <v>12473</v>
      </c>
      <c r="BG18" s="41">
        <f t="shared" si="30"/>
        <v>14520</v>
      </c>
      <c r="BH18" s="63">
        <f t="shared" si="31"/>
        <v>20086</v>
      </c>
      <c r="BI18" s="52">
        <f t="shared" si="13"/>
        <v>0.72460514711777435</v>
      </c>
    </row>
    <row r="19" spans="1:61" ht="19.5" customHeight="1" x14ac:dyDescent="0.2">
      <c r="A19" s="22" t="s">
        <v>69</v>
      </c>
      <c r="B19" s="23">
        <v>518</v>
      </c>
      <c r="C19" s="24">
        <v>10</v>
      </c>
      <c r="D19" s="24">
        <v>234</v>
      </c>
      <c r="E19" s="24">
        <v>228</v>
      </c>
      <c r="F19" s="25">
        <f t="shared" si="18"/>
        <v>990</v>
      </c>
      <c r="G19" s="26">
        <v>2940</v>
      </c>
      <c r="H19" s="24">
        <v>3543</v>
      </c>
      <c r="I19" s="27">
        <f t="shared" si="19"/>
        <v>6483</v>
      </c>
      <c r="J19" s="53">
        <v>0</v>
      </c>
      <c r="K19" s="26">
        <v>0</v>
      </c>
      <c r="L19" s="24">
        <v>62</v>
      </c>
      <c r="M19" s="27">
        <f t="shared" si="20"/>
        <v>62</v>
      </c>
      <c r="N19" s="29">
        <v>4</v>
      </c>
      <c r="O19" s="30">
        <v>0</v>
      </c>
      <c r="P19" s="30">
        <v>0</v>
      </c>
      <c r="Q19" s="30">
        <v>1</v>
      </c>
      <c r="R19" s="31">
        <v>15</v>
      </c>
      <c r="S19" s="24">
        <v>61</v>
      </c>
      <c r="T19" s="25">
        <f t="shared" si="21"/>
        <v>76</v>
      </c>
      <c r="U19" s="31">
        <v>3222</v>
      </c>
      <c r="V19" s="24">
        <v>517</v>
      </c>
      <c r="W19" s="30">
        <v>0</v>
      </c>
      <c r="X19" s="27">
        <v>573</v>
      </c>
      <c r="Y19" s="31">
        <v>109</v>
      </c>
      <c r="Z19" s="24">
        <v>14</v>
      </c>
      <c r="AA19" s="24">
        <v>0</v>
      </c>
      <c r="AB19" s="33">
        <v>0</v>
      </c>
      <c r="AC19" s="34">
        <f t="shared" si="22"/>
        <v>123</v>
      </c>
      <c r="AD19" s="35">
        <v>1</v>
      </c>
      <c r="AE19" s="36">
        <v>6</v>
      </c>
      <c r="AF19" s="37">
        <v>0</v>
      </c>
      <c r="AG19" s="36">
        <v>1010</v>
      </c>
      <c r="AH19" s="30">
        <v>1008</v>
      </c>
      <c r="AI19" s="30">
        <v>2</v>
      </c>
      <c r="AJ19" s="30">
        <v>1</v>
      </c>
      <c r="AK19" s="30">
        <v>0</v>
      </c>
      <c r="AL19" s="30">
        <v>0</v>
      </c>
      <c r="AM19" s="37">
        <v>0</v>
      </c>
      <c r="AN19" s="36">
        <v>153</v>
      </c>
      <c r="AO19" s="30">
        <v>97</v>
      </c>
      <c r="AP19" s="30">
        <v>0</v>
      </c>
      <c r="AQ19" s="30">
        <v>0</v>
      </c>
      <c r="AR19" s="30">
        <v>1</v>
      </c>
      <c r="AS19" s="30">
        <v>0</v>
      </c>
      <c r="AT19" s="40">
        <v>0</v>
      </c>
      <c r="AU19" s="53">
        <v>7566</v>
      </c>
      <c r="AV19" s="57">
        <v>12158</v>
      </c>
      <c r="AW19" s="58">
        <f t="shared" si="23"/>
        <v>3847</v>
      </c>
      <c r="AX19" s="29">
        <v>557</v>
      </c>
      <c r="AY19" s="59">
        <v>3188</v>
      </c>
      <c r="AZ19" s="60">
        <v>35</v>
      </c>
      <c r="BA19" s="61">
        <f t="shared" si="24"/>
        <v>1075</v>
      </c>
      <c r="BB19" s="30">
        <f t="shared" si="25"/>
        <v>10</v>
      </c>
      <c r="BC19" s="62">
        <f t="shared" si="26"/>
        <v>1085</v>
      </c>
      <c r="BD19" s="49">
        <f t="shared" si="27"/>
        <v>6128</v>
      </c>
      <c r="BE19" s="50">
        <f t="shared" si="28"/>
        <v>3543</v>
      </c>
      <c r="BF19" s="51">
        <f t="shared" si="29"/>
        <v>9671</v>
      </c>
      <c r="BG19" s="41">
        <f t="shared" si="30"/>
        <v>11311</v>
      </c>
      <c r="BH19" s="63">
        <f t="shared" si="31"/>
        <v>15903</v>
      </c>
      <c r="BI19" s="52">
        <f t="shared" si="13"/>
        <v>0.63364698583393653</v>
      </c>
    </row>
    <row r="20" spans="1:61" ht="19.5" customHeight="1" x14ac:dyDescent="0.2">
      <c r="A20" s="22" t="s">
        <v>70</v>
      </c>
      <c r="B20" s="23">
        <v>178</v>
      </c>
      <c r="C20" s="24">
        <v>6</v>
      </c>
      <c r="D20" s="24">
        <v>79</v>
      </c>
      <c r="E20" s="24">
        <v>112</v>
      </c>
      <c r="F20" s="25">
        <f t="shared" si="18"/>
        <v>375</v>
      </c>
      <c r="G20" s="26">
        <v>1269</v>
      </c>
      <c r="H20" s="24">
        <v>1730</v>
      </c>
      <c r="I20" s="27">
        <f t="shared" si="19"/>
        <v>2999</v>
      </c>
      <c r="J20" s="53">
        <v>0</v>
      </c>
      <c r="K20" s="26">
        <v>0</v>
      </c>
      <c r="L20" s="24">
        <v>17</v>
      </c>
      <c r="M20" s="27">
        <f t="shared" si="20"/>
        <v>17</v>
      </c>
      <c r="N20" s="29">
        <v>3</v>
      </c>
      <c r="O20" s="30">
        <v>0</v>
      </c>
      <c r="P20" s="30">
        <v>0</v>
      </c>
      <c r="Q20" s="30">
        <v>1</v>
      </c>
      <c r="R20" s="31">
        <v>4</v>
      </c>
      <c r="S20" s="24">
        <v>15</v>
      </c>
      <c r="T20" s="25">
        <f t="shared" si="21"/>
        <v>19</v>
      </c>
      <c r="U20" s="31">
        <v>1033</v>
      </c>
      <c r="V20" s="24">
        <v>279</v>
      </c>
      <c r="W20" s="30">
        <v>0</v>
      </c>
      <c r="X20" s="27">
        <v>168</v>
      </c>
      <c r="Y20" s="31">
        <v>35</v>
      </c>
      <c r="Z20" s="24">
        <v>3</v>
      </c>
      <c r="AA20" s="24">
        <v>0</v>
      </c>
      <c r="AB20" s="33">
        <v>0</v>
      </c>
      <c r="AC20" s="34">
        <f t="shared" si="22"/>
        <v>38</v>
      </c>
      <c r="AD20" s="35">
        <v>8</v>
      </c>
      <c r="AE20" s="36">
        <v>6</v>
      </c>
      <c r="AF20" s="37">
        <v>0</v>
      </c>
      <c r="AG20" s="36">
        <v>390</v>
      </c>
      <c r="AH20" s="30">
        <v>390</v>
      </c>
      <c r="AI20" s="30">
        <v>0</v>
      </c>
      <c r="AJ20" s="30">
        <v>0</v>
      </c>
      <c r="AK20" s="30">
        <v>0</v>
      </c>
      <c r="AL20" s="30">
        <v>0</v>
      </c>
      <c r="AM20" s="37">
        <v>0</v>
      </c>
      <c r="AN20" s="36">
        <v>559</v>
      </c>
      <c r="AO20" s="30">
        <v>248</v>
      </c>
      <c r="AP20" s="30">
        <v>0</v>
      </c>
      <c r="AQ20" s="30">
        <v>0</v>
      </c>
      <c r="AR20" s="30">
        <v>0</v>
      </c>
      <c r="AS20" s="30">
        <v>0</v>
      </c>
      <c r="AT20" s="40">
        <v>0</v>
      </c>
      <c r="AU20" s="53">
        <v>3414</v>
      </c>
      <c r="AV20" s="57">
        <v>5467</v>
      </c>
      <c r="AW20" s="58">
        <f t="shared" si="23"/>
        <v>1868</v>
      </c>
      <c r="AX20" s="29">
        <v>146</v>
      </c>
      <c r="AY20" s="59">
        <v>770</v>
      </c>
      <c r="AZ20" s="60">
        <v>4</v>
      </c>
      <c r="BA20" s="61">
        <f t="shared" si="24"/>
        <v>324</v>
      </c>
      <c r="BB20" s="30">
        <f t="shared" si="25"/>
        <v>6</v>
      </c>
      <c r="BC20" s="62">
        <f t="shared" si="26"/>
        <v>330</v>
      </c>
      <c r="BD20" s="49">
        <f t="shared" si="27"/>
        <v>2039</v>
      </c>
      <c r="BE20" s="50">
        <f t="shared" si="28"/>
        <v>1730</v>
      </c>
      <c r="BF20" s="51">
        <f t="shared" si="29"/>
        <v>3769</v>
      </c>
      <c r="BG20" s="41">
        <f t="shared" si="30"/>
        <v>4330</v>
      </c>
      <c r="BH20" s="63">
        <f t="shared" si="31"/>
        <v>6383</v>
      </c>
      <c r="BI20" s="52">
        <f t="shared" si="13"/>
        <v>0.54099230565136636</v>
      </c>
    </row>
    <row r="21" spans="1:61" ht="19.5" customHeight="1" x14ac:dyDescent="0.2">
      <c r="A21" s="22" t="s">
        <v>71</v>
      </c>
      <c r="B21" s="23">
        <v>1532</v>
      </c>
      <c r="C21" s="24">
        <v>17</v>
      </c>
      <c r="D21" s="24">
        <v>375</v>
      </c>
      <c r="E21" s="24">
        <v>471</v>
      </c>
      <c r="F21" s="25">
        <f t="shared" si="18"/>
        <v>2395</v>
      </c>
      <c r="G21" s="26">
        <v>3609</v>
      </c>
      <c r="H21" s="24">
        <v>5200</v>
      </c>
      <c r="I21" s="27">
        <f t="shared" si="19"/>
        <v>8809</v>
      </c>
      <c r="J21" s="53">
        <v>0</v>
      </c>
      <c r="K21" s="26">
        <v>0</v>
      </c>
      <c r="L21" s="24">
        <v>157</v>
      </c>
      <c r="M21" s="27">
        <f t="shared" si="20"/>
        <v>157</v>
      </c>
      <c r="N21" s="29">
        <v>10</v>
      </c>
      <c r="O21" s="30">
        <v>2</v>
      </c>
      <c r="P21" s="30">
        <v>0</v>
      </c>
      <c r="Q21" s="30">
        <v>4</v>
      </c>
      <c r="R21" s="31">
        <v>29</v>
      </c>
      <c r="S21" s="24">
        <v>119</v>
      </c>
      <c r="T21" s="25">
        <f t="shared" si="21"/>
        <v>148</v>
      </c>
      <c r="U21" s="31">
        <v>5312</v>
      </c>
      <c r="V21" s="24">
        <v>1985</v>
      </c>
      <c r="W21" s="30">
        <v>831</v>
      </c>
      <c r="X21" s="27">
        <v>692</v>
      </c>
      <c r="Y21" s="31">
        <v>196</v>
      </c>
      <c r="Z21" s="24">
        <v>40</v>
      </c>
      <c r="AA21" s="24">
        <v>0</v>
      </c>
      <c r="AB21" s="33">
        <v>0</v>
      </c>
      <c r="AC21" s="34">
        <f t="shared" si="22"/>
        <v>236</v>
      </c>
      <c r="AD21" s="35">
        <v>562</v>
      </c>
      <c r="AE21" s="36">
        <v>63</v>
      </c>
      <c r="AF21" s="37">
        <v>0</v>
      </c>
      <c r="AG21" s="36">
        <v>1915</v>
      </c>
      <c r="AH21" s="30">
        <v>1868</v>
      </c>
      <c r="AI21" s="30">
        <v>45</v>
      </c>
      <c r="AJ21" s="30">
        <v>21</v>
      </c>
      <c r="AK21" s="30">
        <v>1</v>
      </c>
      <c r="AL21" s="30">
        <v>0</v>
      </c>
      <c r="AM21" s="37">
        <v>1</v>
      </c>
      <c r="AN21" s="36">
        <v>1600</v>
      </c>
      <c r="AO21" s="30">
        <v>994</v>
      </c>
      <c r="AP21" s="30">
        <v>0</v>
      </c>
      <c r="AQ21" s="30">
        <v>0</v>
      </c>
      <c r="AR21" s="30">
        <v>105</v>
      </c>
      <c r="AS21" s="30">
        <v>4</v>
      </c>
      <c r="AT21" s="40">
        <v>0</v>
      </c>
      <c r="AU21" s="53">
        <v>11420</v>
      </c>
      <c r="AV21" s="57">
        <v>21365</v>
      </c>
      <c r="AW21" s="58">
        <f t="shared" si="23"/>
        <v>5855</v>
      </c>
      <c r="AX21" s="29">
        <v>6</v>
      </c>
      <c r="AY21" s="59">
        <v>7666</v>
      </c>
      <c r="AZ21" s="60">
        <v>76</v>
      </c>
      <c r="BA21" s="61">
        <f t="shared" si="24"/>
        <v>1538</v>
      </c>
      <c r="BB21" s="30">
        <f t="shared" si="25"/>
        <v>17</v>
      </c>
      <c r="BC21" s="62">
        <f t="shared" si="26"/>
        <v>1555</v>
      </c>
      <c r="BD21" s="49">
        <f t="shared" si="27"/>
        <v>11275</v>
      </c>
      <c r="BE21" s="50">
        <f t="shared" si="28"/>
        <v>5200</v>
      </c>
      <c r="BF21" s="51">
        <f t="shared" si="29"/>
        <v>16475</v>
      </c>
      <c r="BG21" s="41">
        <f t="shared" si="30"/>
        <v>19092</v>
      </c>
      <c r="BH21" s="63">
        <f t="shared" si="31"/>
        <v>29037</v>
      </c>
      <c r="BI21" s="52">
        <f t="shared" si="13"/>
        <v>0.6843702579666161</v>
      </c>
    </row>
    <row r="22" spans="1:61" ht="19.5" customHeight="1" thickBot="1" x14ac:dyDescent="0.25">
      <c r="A22" s="95" t="s">
        <v>72</v>
      </c>
      <c r="B22" s="54">
        <v>392</v>
      </c>
      <c r="C22" s="55">
        <v>3</v>
      </c>
      <c r="D22" s="55">
        <v>82</v>
      </c>
      <c r="E22" s="55">
        <v>136</v>
      </c>
      <c r="F22" s="96">
        <f t="shared" si="18"/>
        <v>613</v>
      </c>
      <c r="G22" s="97">
        <v>1174</v>
      </c>
      <c r="H22" s="55">
        <v>2636</v>
      </c>
      <c r="I22" s="98">
        <f t="shared" si="19"/>
        <v>3810</v>
      </c>
      <c r="J22" s="58">
        <v>0</v>
      </c>
      <c r="K22" s="97">
        <v>0</v>
      </c>
      <c r="L22" s="55">
        <v>37</v>
      </c>
      <c r="M22" s="98">
        <f t="shared" si="20"/>
        <v>37</v>
      </c>
      <c r="N22" s="99">
        <v>7</v>
      </c>
      <c r="O22" s="100">
        <v>0</v>
      </c>
      <c r="P22" s="100">
        <v>0</v>
      </c>
      <c r="Q22" s="100">
        <v>2</v>
      </c>
      <c r="R22" s="101">
        <v>7</v>
      </c>
      <c r="S22" s="55">
        <v>45</v>
      </c>
      <c r="T22" s="96">
        <f t="shared" si="21"/>
        <v>52</v>
      </c>
      <c r="U22" s="101">
        <v>1457</v>
      </c>
      <c r="V22" s="55">
        <v>464</v>
      </c>
      <c r="W22" s="100">
        <v>0</v>
      </c>
      <c r="X22" s="98">
        <v>242</v>
      </c>
      <c r="Y22" s="101">
        <v>72</v>
      </c>
      <c r="Z22" s="55">
        <v>12</v>
      </c>
      <c r="AA22" s="55">
        <v>0</v>
      </c>
      <c r="AB22" s="102">
        <v>0</v>
      </c>
      <c r="AC22" s="56">
        <f t="shared" si="22"/>
        <v>84</v>
      </c>
      <c r="AD22" s="57">
        <v>118</v>
      </c>
      <c r="AE22" s="103">
        <v>59</v>
      </c>
      <c r="AF22" s="104">
        <v>1</v>
      </c>
      <c r="AG22" s="103">
        <v>415</v>
      </c>
      <c r="AH22" s="100">
        <v>323</v>
      </c>
      <c r="AI22" s="100">
        <v>74</v>
      </c>
      <c r="AJ22" s="100">
        <v>39</v>
      </c>
      <c r="AK22" s="100">
        <v>0</v>
      </c>
      <c r="AL22" s="100">
        <v>0</v>
      </c>
      <c r="AM22" s="104">
        <v>18</v>
      </c>
      <c r="AN22" s="103">
        <v>154</v>
      </c>
      <c r="AO22" s="100">
        <v>83</v>
      </c>
      <c r="AP22" s="100">
        <v>0</v>
      </c>
      <c r="AQ22" s="100">
        <v>0</v>
      </c>
      <c r="AR22" s="100">
        <v>31</v>
      </c>
      <c r="AS22" s="100">
        <v>0</v>
      </c>
      <c r="AT22" s="105">
        <v>0</v>
      </c>
      <c r="AU22" s="58">
        <v>4509</v>
      </c>
      <c r="AV22" s="106">
        <v>6880</v>
      </c>
      <c r="AW22" s="107">
        <f t="shared" si="23"/>
        <v>2819</v>
      </c>
      <c r="AX22" s="108">
        <v>10</v>
      </c>
      <c r="AY22" s="59">
        <v>1520</v>
      </c>
      <c r="AZ22" s="60">
        <v>26</v>
      </c>
      <c r="BA22" s="109">
        <f t="shared" si="24"/>
        <v>402</v>
      </c>
      <c r="BB22" s="100">
        <f t="shared" si="25"/>
        <v>3</v>
      </c>
      <c r="BC22" s="110">
        <f t="shared" si="26"/>
        <v>405</v>
      </c>
      <c r="BD22" s="64">
        <f t="shared" si="27"/>
        <v>2694</v>
      </c>
      <c r="BE22" s="65">
        <f t="shared" si="28"/>
        <v>2636</v>
      </c>
      <c r="BF22" s="66">
        <f t="shared" si="29"/>
        <v>5330</v>
      </c>
      <c r="BG22" s="67">
        <f t="shared" si="30"/>
        <v>6039</v>
      </c>
      <c r="BH22" s="68">
        <f t="shared" si="31"/>
        <v>8410</v>
      </c>
      <c r="BI22" s="69">
        <f t="shared" si="13"/>
        <v>0.50544090056285174</v>
      </c>
    </row>
    <row r="23" spans="1:61" ht="19.5" customHeight="1" thickTop="1" thickBot="1" x14ac:dyDescent="0.25">
      <c r="A23" s="70" t="s">
        <v>63</v>
      </c>
      <c r="B23" s="71">
        <f>SUM(B14:B22)</f>
        <v>7234</v>
      </c>
      <c r="C23" s="72">
        <f t="shared" ref="C23:AT23" si="32">SUM(C14:C22)</f>
        <v>110</v>
      </c>
      <c r="D23" s="72">
        <f t="shared" si="32"/>
        <v>2478</v>
      </c>
      <c r="E23" s="72">
        <f t="shared" si="32"/>
        <v>2863</v>
      </c>
      <c r="F23" s="73">
        <f t="shared" si="32"/>
        <v>12685</v>
      </c>
      <c r="G23" s="74">
        <f t="shared" si="32"/>
        <v>27765</v>
      </c>
      <c r="H23" s="72">
        <f t="shared" si="32"/>
        <v>32406</v>
      </c>
      <c r="I23" s="75">
        <f t="shared" si="32"/>
        <v>60171</v>
      </c>
      <c r="J23" s="76">
        <f t="shared" si="32"/>
        <v>0</v>
      </c>
      <c r="K23" s="74">
        <f t="shared" si="32"/>
        <v>7</v>
      </c>
      <c r="L23" s="72">
        <f t="shared" si="32"/>
        <v>794</v>
      </c>
      <c r="M23" s="75">
        <f t="shared" si="32"/>
        <v>801</v>
      </c>
      <c r="N23" s="77">
        <f t="shared" si="32"/>
        <v>72</v>
      </c>
      <c r="O23" s="78">
        <f t="shared" si="32"/>
        <v>2</v>
      </c>
      <c r="P23" s="78">
        <f t="shared" si="32"/>
        <v>0</v>
      </c>
      <c r="Q23" s="78">
        <f t="shared" si="32"/>
        <v>22</v>
      </c>
      <c r="R23" s="79">
        <f t="shared" si="32"/>
        <v>153</v>
      </c>
      <c r="S23" s="72">
        <f t="shared" si="32"/>
        <v>641</v>
      </c>
      <c r="T23" s="73">
        <f t="shared" si="32"/>
        <v>794</v>
      </c>
      <c r="U23" s="79">
        <f t="shared" si="32"/>
        <v>32219</v>
      </c>
      <c r="V23" s="72">
        <f t="shared" si="32"/>
        <v>9557</v>
      </c>
      <c r="W23" s="78">
        <f t="shared" si="32"/>
        <v>3254</v>
      </c>
      <c r="X23" s="75">
        <f t="shared" si="32"/>
        <v>4617</v>
      </c>
      <c r="Y23" s="79">
        <f t="shared" si="32"/>
        <v>1083</v>
      </c>
      <c r="Z23" s="72">
        <f t="shared" si="32"/>
        <v>180</v>
      </c>
      <c r="AA23" s="72">
        <f t="shared" si="32"/>
        <v>0</v>
      </c>
      <c r="AB23" s="80">
        <f t="shared" si="32"/>
        <v>0</v>
      </c>
      <c r="AC23" s="81">
        <f t="shared" si="32"/>
        <v>1263</v>
      </c>
      <c r="AD23" s="82">
        <f t="shared" si="32"/>
        <v>2073</v>
      </c>
      <c r="AE23" s="83">
        <f t="shared" si="32"/>
        <v>402</v>
      </c>
      <c r="AF23" s="84">
        <f t="shared" si="32"/>
        <v>7</v>
      </c>
      <c r="AG23" s="83">
        <f t="shared" si="32"/>
        <v>11183</v>
      </c>
      <c r="AH23" s="78">
        <f t="shared" si="32"/>
        <v>10783</v>
      </c>
      <c r="AI23" s="78">
        <f t="shared" si="32"/>
        <v>375</v>
      </c>
      <c r="AJ23" s="78">
        <f t="shared" si="32"/>
        <v>212</v>
      </c>
      <c r="AK23" s="78">
        <f t="shared" si="32"/>
        <v>3</v>
      </c>
      <c r="AL23" s="78">
        <f t="shared" si="32"/>
        <v>0</v>
      </c>
      <c r="AM23" s="84">
        <f t="shared" si="32"/>
        <v>21</v>
      </c>
      <c r="AN23" s="83">
        <f t="shared" si="32"/>
        <v>6777</v>
      </c>
      <c r="AO23" s="78">
        <f t="shared" si="32"/>
        <v>3497</v>
      </c>
      <c r="AP23" s="78">
        <f t="shared" si="32"/>
        <v>0</v>
      </c>
      <c r="AQ23" s="78">
        <f t="shared" si="32"/>
        <v>0</v>
      </c>
      <c r="AR23" s="78">
        <f t="shared" si="32"/>
        <v>160</v>
      </c>
      <c r="AS23" s="78">
        <f t="shared" si="32"/>
        <v>4</v>
      </c>
      <c r="AT23" s="85">
        <f t="shared" si="32"/>
        <v>0</v>
      </c>
      <c r="AU23" s="76">
        <v>74125</v>
      </c>
      <c r="AV23" s="82">
        <v>129007</v>
      </c>
      <c r="AW23" s="76">
        <f t="shared" ref="AW23" si="33">SUM(AW14:AW22)</f>
        <v>36245</v>
      </c>
      <c r="AX23" s="77">
        <f>SUM(AX14:AX22)</f>
        <v>2415</v>
      </c>
      <c r="AY23" s="79">
        <f t="shared" ref="AY23:BH23" si="34">SUM(AY14:AY22)</f>
        <v>38593</v>
      </c>
      <c r="AZ23" s="86">
        <f t="shared" si="34"/>
        <v>482</v>
      </c>
      <c r="BA23" s="87">
        <f>SUM(BA14:BA22)</f>
        <v>9649</v>
      </c>
      <c r="BB23" s="78">
        <f>SUM(BB14:BB22)</f>
        <v>110</v>
      </c>
      <c r="BC23" s="88">
        <f>SUM(BC14:BC22)</f>
        <v>9759</v>
      </c>
      <c r="BD23" s="89">
        <f t="shared" si="34"/>
        <v>66358</v>
      </c>
      <c r="BE23" s="90">
        <f t="shared" si="34"/>
        <v>32406</v>
      </c>
      <c r="BF23" s="91">
        <f t="shared" si="34"/>
        <v>98764</v>
      </c>
      <c r="BG23" s="76">
        <f t="shared" si="34"/>
        <v>115133</v>
      </c>
      <c r="BH23" s="82">
        <f t="shared" si="34"/>
        <v>170015</v>
      </c>
      <c r="BI23" s="92">
        <f t="shared" si="13"/>
        <v>0.67188449232513869</v>
      </c>
    </row>
    <row r="24" spans="1:61" ht="19.5" customHeight="1" thickTop="1" x14ac:dyDescent="0.2">
      <c r="A24" s="22" t="s">
        <v>73</v>
      </c>
      <c r="B24" s="23">
        <v>859</v>
      </c>
      <c r="C24" s="24">
        <v>3</v>
      </c>
      <c r="D24" s="24">
        <v>342</v>
      </c>
      <c r="E24" s="24">
        <v>413</v>
      </c>
      <c r="F24" s="25">
        <f t="shared" ref="F24:F46" si="35">SUM(B24:E24)</f>
        <v>1617</v>
      </c>
      <c r="G24" s="26">
        <v>3471</v>
      </c>
      <c r="H24" s="24">
        <v>5872</v>
      </c>
      <c r="I24" s="27">
        <f t="shared" ref="I24:I46" si="36">SUM(G24:H24)</f>
        <v>9343</v>
      </c>
      <c r="J24" s="53">
        <v>0</v>
      </c>
      <c r="K24" s="26">
        <v>0</v>
      </c>
      <c r="L24" s="24">
        <v>109</v>
      </c>
      <c r="M24" s="27">
        <f t="shared" ref="M24:M46" si="37">SUM(K24:L24)</f>
        <v>109</v>
      </c>
      <c r="N24" s="29">
        <v>23</v>
      </c>
      <c r="O24" s="30">
        <v>0</v>
      </c>
      <c r="P24" s="30">
        <v>0</v>
      </c>
      <c r="Q24" s="30">
        <v>2</v>
      </c>
      <c r="R24" s="31">
        <v>37</v>
      </c>
      <c r="S24" s="24">
        <v>141</v>
      </c>
      <c r="T24" s="25">
        <f t="shared" ref="T24:T46" si="38">SUM(R24:S24)</f>
        <v>178</v>
      </c>
      <c r="U24" s="31">
        <v>5685</v>
      </c>
      <c r="V24" s="24">
        <v>1679</v>
      </c>
      <c r="W24" s="30">
        <v>0</v>
      </c>
      <c r="X24" s="27">
        <v>746</v>
      </c>
      <c r="Y24" s="31">
        <v>222</v>
      </c>
      <c r="Z24" s="24">
        <v>30</v>
      </c>
      <c r="AA24" s="24">
        <v>0</v>
      </c>
      <c r="AB24" s="33">
        <v>0</v>
      </c>
      <c r="AC24" s="34">
        <f t="shared" ref="AC24:AC46" si="39">SUM(Y24:AB24)</f>
        <v>252</v>
      </c>
      <c r="AD24" s="35">
        <v>716</v>
      </c>
      <c r="AE24" s="36">
        <v>8</v>
      </c>
      <c r="AF24" s="37">
        <v>1</v>
      </c>
      <c r="AG24" s="36">
        <v>1731</v>
      </c>
      <c r="AH24" s="30">
        <v>1706</v>
      </c>
      <c r="AI24" s="30">
        <v>21</v>
      </c>
      <c r="AJ24" s="30">
        <v>9</v>
      </c>
      <c r="AK24" s="30">
        <v>0</v>
      </c>
      <c r="AL24" s="30">
        <v>0</v>
      </c>
      <c r="AM24" s="37">
        <v>4</v>
      </c>
      <c r="AN24" s="36">
        <v>1119</v>
      </c>
      <c r="AO24" s="30">
        <v>548</v>
      </c>
      <c r="AP24" s="30">
        <v>0</v>
      </c>
      <c r="AQ24" s="30">
        <v>0</v>
      </c>
      <c r="AR24" s="30">
        <v>39</v>
      </c>
      <c r="AS24" s="30">
        <v>0</v>
      </c>
      <c r="AT24" s="40">
        <v>0</v>
      </c>
      <c r="AU24" s="41">
        <v>11192</v>
      </c>
      <c r="AV24" s="42">
        <v>20921</v>
      </c>
      <c r="AW24" s="43">
        <f t="shared" ref="AW24:AW46" si="40">SUM(C24,E24,H24,J24,L24,N24)</f>
        <v>6420</v>
      </c>
      <c r="AX24" s="29">
        <v>495</v>
      </c>
      <c r="AY24" s="59">
        <v>6932</v>
      </c>
      <c r="AZ24" s="60">
        <v>44</v>
      </c>
      <c r="BA24" s="61">
        <f t="shared" ref="BA24:BA46" si="41">B24+AX24</f>
        <v>1354</v>
      </c>
      <c r="BB24" s="30">
        <f t="shared" ref="BB24:BB46" si="42">C24</f>
        <v>3</v>
      </c>
      <c r="BC24" s="62">
        <f>SUM(BA24:BB24)</f>
        <v>1357</v>
      </c>
      <c r="BD24" s="49">
        <f t="shared" ref="BD24:BD46" si="43">G24+AY24</f>
        <v>10403</v>
      </c>
      <c r="BE24" s="50">
        <f t="shared" ref="BE24:BE46" si="44">H24</f>
        <v>5872</v>
      </c>
      <c r="BF24" s="51">
        <f t="shared" ref="BF24:BF46" si="45">SUM(BD24:BE24)</f>
        <v>16275</v>
      </c>
      <c r="BG24" s="41">
        <f t="shared" ref="BG24:BG46" si="46">AU24+AX24+AY24</f>
        <v>18619</v>
      </c>
      <c r="BH24" s="93">
        <f t="shared" ref="BH24:BH46" si="47">AV24+AX24+AY24</f>
        <v>28348</v>
      </c>
      <c r="BI24" s="94">
        <f t="shared" si="13"/>
        <v>0.63920122887864828</v>
      </c>
    </row>
    <row r="25" spans="1:61" ht="19.5" customHeight="1" x14ac:dyDescent="0.2">
      <c r="A25" s="22" t="s">
        <v>74</v>
      </c>
      <c r="B25" s="23">
        <v>1050</v>
      </c>
      <c r="C25" s="24">
        <v>3</v>
      </c>
      <c r="D25" s="24">
        <v>408</v>
      </c>
      <c r="E25" s="24">
        <v>685</v>
      </c>
      <c r="F25" s="25">
        <f t="shared" si="35"/>
        <v>2146</v>
      </c>
      <c r="G25" s="26">
        <v>2407</v>
      </c>
      <c r="H25" s="24">
        <v>6275</v>
      </c>
      <c r="I25" s="27">
        <f t="shared" si="36"/>
        <v>8682</v>
      </c>
      <c r="J25" s="53">
        <v>0</v>
      </c>
      <c r="K25" s="26">
        <v>11</v>
      </c>
      <c r="L25" s="24">
        <v>197</v>
      </c>
      <c r="M25" s="27">
        <f t="shared" si="37"/>
        <v>208</v>
      </c>
      <c r="N25" s="29">
        <v>12</v>
      </c>
      <c r="O25" s="30">
        <v>0</v>
      </c>
      <c r="P25" s="30">
        <v>0</v>
      </c>
      <c r="Q25" s="30">
        <v>3</v>
      </c>
      <c r="R25" s="31">
        <v>29</v>
      </c>
      <c r="S25" s="24">
        <v>208</v>
      </c>
      <c r="T25" s="25">
        <f t="shared" si="38"/>
        <v>237</v>
      </c>
      <c r="U25" s="31">
        <v>6193</v>
      </c>
      <c r="V25" s="24">
        <v>2873</v>
      </c>
      <c r="W25" s="30">
        <v>494</v>
      </c>
      <c r="X25" s="27">
        <v>651</v>
      </c>
      <c r="Y25" s="31">
        <v>218</v>
      </c>
      <c r="Z25" s="24">
        <v>31</v>
      </c>
      <c r="AA25" s="24">
        <v>0</v>
      </c>
      <c r="AB25" s="33">
        <v>0</v>
      </c>
      <c r="AC25" s="34">
        <f t="shared" si="39"/>
        <v>249</v>
      </c>
      <c r="AD25" s="35">
        <v>308</v>
      </c>
      <c r="AE25" s="36">
        <v>15</v>
      </c>
      <c r="AF25" s="37">
        <v>0</v>
      </c>
      <c r="AG25" s="36">
        <v>1790</v>
      </c>
      <c r="AH25" s="30">
        <v>1768</v>
      </c>
      <c r="AI25" s="30">
        <v>4</v>
      </c>
      <c r="AJ25" s="30">
        <v>1</v>
      </c>
      <c r="AK25" s="30">
        <v>0</v>
      </c>
      <c r="AL25" s="30">
        <v>0</v>
      </c>
      <c r="AM25" s="37">
        <v>17</v>
      </c>
      <c r="AN25" s="36">
        <v>126</v>
      </c>
      <c r="AO25" s="30">
        <v>87</v>
      </c>
      <c r="AP25" s="30">
        <v>0</v>
      </c>
      <c r="AQ25" s="30">
        <v>0</v>
      </c>
      <c r="AR25" s="30">
        <v>347</v>
      </c>
      <c r="AS25" s="30">
        <v>15</v>
      </c>
      <c r="AT25" s="40">
        <v>0</v>
      </c>
      <c r="AU25" s="53">
        <v>11204</v>
      </c>
      <c r="AV25" s="57">
        <v>20484</v>
      </c>
      <c r="AW25" s="58">
        <f t="shared" si="40"/>
        <v>7172</v>
      </c>
      <c r="AX25" s="29">
        <v>396</v>
      </c>
      <c r="AY25" s="59">
        <v>3796</v>
      </c>
      <c r="AZ25" s="60">
        <v>34</v>
      </c>
      <c r="BA25" s="61">
        <f t="shared" si="41"/>
        <v>1446</v>
      </c>
      <c r="BB25" s="30">
        <f t="shared" si="42"/>
        <v>3</v>
      </c>
      <c r="BC25" s="62">
        <f t="shared" ref="BC25:BC46" si="48">SUM(BA25:BB25)</f>
        <v>1449</v>
      </c>
      <c r="BD25" s="49">
        <f t="shared" si="43"/>
        <v>6203</v>
      </c>
      <c r="BE25" s="50">
        <f t="shared" si="44"/>
        <v>6275</v>
      </c>
      <c r="BF25" s="51">
        <f t="shared" si="45"/>
        <v>12478</v>
      </c>
      <c r="BG25" s="41">
        <f t="shared" si="46"/>
        <v>15396</v>
      </c>
      <c r="BH25" s="63">
        <f t="shared" si="47"/>
        <v>24676</v>
      </c>
      <c r="BI25" s="52">
        <f t="shared" si="13"/>
        <v>0.49711492226318321</v>
      </c>
    </row>
    <row r="26" spans="1:61" ht="19.5" customHeight="1" x14ac:dyDescent="0.2">
      <c r="A26" s="22" t="s">
        <v>75</v>
      </c>
      <c r="B26" s="23">
        <v>1238</v>
      </c>
      <c r="C26" s="24">
        <v>9</v>
      </c>
      <c r="D26" s="24">
        <v>357</v>
      </c>
      <c r="E26" s="24">
        <v>450</v>
      </c>
      <c r="F26" s="25">
        <f t="shared" si="35"/>
        <v>2054</v>
      </c>
      <c r="G26" s="26">
        <v>3274</v>
      </c>
      <c r="H26" s="24">
        <v>5314</v>
      </c>
      <c r="I26" s="27">
        <f t="shared" si="36"/>
        <v>8588</v>
      </c>
      <c r="J26" s="53">
        <v>0</v>
      </c>
      <c r="K26" s="26">
        <v>1</v>
      </c>
      <c r="L26" s="24">
        <v>157</v>
      </c>
      <c r="M26" s="27">
        <f t="shared" si="37"/>
        <v>158</v>
      </c>
      <c r="N26" s="29">
        <v>11</v>
      </c>
      <c r="O26" s="30">
        <v>0</v>
      </c>
      <c r="P26" s="30">
        <v>0</v>
      </c>
      <c r="Q26" s="30">
        <v>4</v>
      </c>
      <c r="R26" s="31">
        <v>43</v>
      </c>
      <c r="S26" s="24">
        <v>108</v>
      </c>
      <c r="T26" s="25">
        <f t="shared" si="38"/>
        <v>151</v>
      </c>
      <c r="U26" s="31">
        <v>4877</v>
      </c>
      <c r="V26" s="24">
        <v>1689</v>
      </c>
      <c r="W26" s="30">
        <v>369</v>
      </c>
      <c r="X26" s="27">
        <v>792</v>
      </c>
      <c r="Y26" s="31">
        <v>176</v>
      </c>
      <c r="Z26" s="24">
        <v>23</v>
      </c>
      <c r="AA26" s="24">
        <v>0</v>
      </c>
      <c r="AB26" s="33">
        <v>0</v>
      </c>
      <c r="AC26" s="34">
        <f t="shared" si="39"/>
        <v>199</v>
      </c>
      <c r="AD26" s="35">
        <v>104</v>
      </c>
      <c r="AE26" s="36">
        <v>14</v>
      </c>
      <c r="AF26" s="37">
        <v>1</v>
      </c>
      <c r="AG26" s="36">
        <v>1461</v>
      </c>
      <c r="AH26" s="30">
        <v>1453</v>
      </c>
      <c r="AI26" s="30">
        <v>6</v>
      </c>
      <c r="AJ26" s="30">
        <v>1</v>
      </c>
      <c r="AK26" s="30">
        <v>0</v>
      </c>
      <c r="AL26" s="30">
        <v>0</v>
      </c>
      <c r="AM26" s="37">
        <v>2</v>
      </c>
      <c r="AN26" s="36">
        <v>279</v>
      </c>
      <c r="AO26" s="30">
        <v>162</v>
      </c>
      <c r="AP26" s="30">
        <v>0</v>
      </c>
      <c r="AQ26" s="30">
        <v>0</v>
      </c>
      <c r="AR26" s="30">
        <v>32</v>
      </c>
      <c r="AS26" s="30">
        <v>3</v>
      </c>
      <c r="AT26" s="40">
        <v>0</v>
      </c>
      <c r="AU26" s="53">
        <v>10942</v>
      </c>
      <c r="AV26" s="57">
        <v>18063</v>
      </c>
      <c r="AW26" s="58">
        <f t="shared" si="40"/>
        <v>5941</v>
      </c>
      <c r="AX26" s="29">
        <v>325</v>
      </c>
      <c r="AY26" s="59">
        <v>6447</v>
      </c>
      <c r="AZ26" s="60">
        <v>54</v>
      </c>
      <c r="BA26" s="61">
        <f t="shared" si="41"/>
        <v>1563</v>
      </c>
      <c r="BB26" s="30">
        <f t="shared" si="42"/>
        <v>9</v>
      </c>
      <c r="BC26" s="62">
        <f t="shared" si="48"/>
        <v>1572</v>
      </c>
      <c r="BD26" s="49">
        <f t="shared" si="43"/>
        <v>9721</v>
      </c>
      <c r="BE26" s="50">
        <f t="shared" si="44"/>
        <v>5314</v>
      </c>
      <c r="BF26" s="51">
        <f t="shared" si="45"/>
        <v>15035</v>
      </c>
      <c r="BG26" s="41">
        <f t="shared" si="46"/>
        <v>17714</v>
      </c>
      <c r="BH26" s="63">
        <f t="shared" si="47"/>
        <v>24835</v>
      </c>
      <c r="BI26" s="52">
        <f t="shared" si="13"/>
        <v>0.64655803126039246</v>
      </c>
    </row>
    <row r="27" spans="1:61" ht="19.5" customHeight="1" x14ac:dyDescent="0.2">
      <c r="A27" s="22" t="s">
        <v>76</v>
      </c>
      <c r="B27" s="23">
        <v>561</v>
      </c>
      <c r="C27" s="24">
        <v>2</v>
      </c>
      <c r="D27" s="24">
        <v>136</v>
      </c>
      <c r="E27" s="24">
        <v>183</v>
      </c>
      <c r="F27" s="25">
        <f t="shared" si="35"/>
        <v>882</v>
      </c>
      <c r="G27" s="26">
        <v>2083</v>
      </c>
      <c r="H27" s="24">
        <v>3812</v>
      </c>
      <c r="I27" s="27">
        <f t="shared" si="36"/>
        <v>5895</v>
      </c>
      <c r="J27" s="53">
        <v>0</v>
      </c>
      <c r="K27" s="26">
        <v>5</v>
      </c>
      <c r="L27" s="24">
        <v>123</v>
      </c>
      <c r="M27" s="27">
        <f t="shared" si="37"/>
        <v>128</v>
      </c>
      <c r="N27" s="29">
        <v>4</v>
      </c>
      <c r="O27" s="30">
        <v>0</v>
      </c>
      <c r="P27" s="30">
        <v>0</v>
      </c>
      <c r="Q27" s="30">
        <v>1</v>
      </c>
      <c r="R27" s="31">
        <v>16</v>
      </c>
      <c r="S27" s="24">
        <v>62</v>
      </c>
      <c r="T27" s="25">
        <f t="shared" si="38"/>
        <v>78</v>
      </c>
      <c r="U27" s="31">
        <v>2494</v>
      </c>
      <c r="V27" s="24">
        <v>1216</v>
      </c>
      <c r="W27" s="30">
        <v>0</v>
      </c>
      <c r="X27" s="27">
        <v>284</v>
      </c>
      <c r="Y27" s="31">
        <v>67</v>
      </c>
      <c r="Z27" s="24">
        <v>12</v>
      </c>
      <c r="AA27" s="24">
        <v>0</v>
      </c>
      <c r="AB27" s="33">
        <v>0</v>
      </c>
      <c r="AC27" s="34">
        <f t="shared" si="39"/>
        <v>79</v>
      </c>
      <c r="AD27" s="35">
        <v>183</v>
      </c>
      <c r="AE27" s="36">
        <v>14</v>
      </c>
      <c r="AF27" s="37">
        <v>7</v>
      </c>
      <c r="AG27" s="36">
        <v>845</v>
      </c>
      <c r="AH27" s="30">
        <v>832</v>
      </c>
      <c r="AI27" s="30">
        <v>5</v>
      </c>
      <c r="AJ27" s="30">
        <v>1</v>
      </c>
      <c r="AK27" s="30">
        <v>0</v>
      </c>
      <c r="AL27" s="30">
        <v>0</v>
      </c>
      <c r="AM27" s="37">
        <v>8</v>
      </c>
      <c r="AN27" s="36">
        <v>732</v>
      </c>
      <c r="AO27" s="30">
        <v>360</v>
      </c>
      <c r="AP27" s="30">
        <v>0</v>
      </c>
      <c r="AQ27" s="30">
        <v>0</v>
      </c>
      <c r="AR27" s="30">
        <v>96</v>
      </c>
      <c r="AS27" s="30">
        <v>7</v>
      </c>
      <c r="AT27" s="40">
        <v>0</v>
      </c>
      <c r="AU27" s="53">
        <v>7013</v>
      </c>
      <c r="AV27" s="57">
        <v>11548</v>
      </c>
      <c r="AW27" s="58">
        <f t="shared" si="40"/>
        <v>4124</v>
      </c>
      <c r="AX27" s="29">
        <v>89</v>
      </c>
      <c r="AY27" s="59">
        <v>2274</v>
      </c>
      <c r="AZ27" s="60">
        <v>30</v>
      </c>
      <c r="BA27" s="61">
        <f t="shared" si="41"/>
        <v>650</v>
      </c>
      <c r="BB27" s="30">
        <f t="shared" si="42"/>
        <v>2</v>
      </c>
      <c r="BC27" s="62">
        <f t="shared" si="48"/>
        <v>652</v>
      </c>
      <c r="BD27" s="49">
        <f t="shared" si="43"/>
        <v>4357</v>
      </c>
      <c r="BE27" s="50">
        <f t="shared" si="44"/>
        <v>3812</v>
      </c>
      <c r="BF27" s="51">
        <f t="shared" si="45"/>
        <v>8169</v>
      </c>
      <c r="BG27" s="41">
        <f t="shared" si="46"/>
        <v>9376</v>
      </c>
      <c r="BH27" s="63">
        <f t="shared" si="47"/>
        <v>13911</v>
      </c>
      <c r="BI27" s="52">
        <f t="shared" si="13"/>
        <v>0.53335781613416577</v>
      </c>
    </row>
    <row r="28" spans="1:61" ht="19.5" customHeight="1" x14ac:dyDescent="0.2">
      <c r="A28" s="22" t="s">
        <v>77</v>
      </c>
      <c r="B28" s="23">
        <v>2085</v>
      </c>
      <c r="C28" s="24">
        <v>8</v>
      </c>
      <c r="D28" s="24">
        <v>399</v>
      </c>
      <c r="E28" s="24">
        <v>730</v>
      </c>
      <c r="F28" s="25">
        <f t="shared" si="35"/>
        <v>3222</v>
      </c>
      <c r="G28" s="26">
        <v>2787</v>
      </c>
      <c r="H28" s="24">
        <v>8107</v>
      </c>
      <c r="I28" s="27">
        <f t="shared" si="36"/>
        <v>10894</v>
      </c>
      <c r="J28" s="53">
        <v>0</v>
      </c>
      <c r="K28" s="26">
        <v>28</v>
      </c>
      <c r="L28" s="24">
        <v>202</v>
      </c>
      <c r="M28" s="27">
        <f t="shared" si="37"/>
        <v>230</v>
      </c>
      <c r="N28" s="29">
        <v>19</v>
      </c>
      <c r="O28" s="30">
        <v>1</v>
      </c>
      <c r="P28" s="30">
        <v>1</v>
      </c>
      <c r="Q28" s="30">
        <v>4</v>
      </c>
      <c r="R28" s="31">
        <v>28</v>
      </c>
      <c r="S28" s="24">
        <v>276</v>
      </c>
      <c r="T28" s="25">
        <f t="shared" si="38"/>
        <v>304</v>
      </c>
      <c r="U28" s="31">
        <v>8029</v>
      </c>
      <c r="V28" s="24">
        <v>3304</v>
      </c>
      <c r="W28" s="30">
        <v>1509</v>
      </c>
      <c r="X28" s="27">
        <v>812</v>
      </c>
      <c r="Y28" s="31">
        <v>271</v>
      </c>
      <c r="Z28" s="24">
        <v>44</v>
      </c>
      <c r="AA28" s="24">
        <v>0</v>
      </c>
      <c r="AB28" s="33">
        <v>0</v>
      </c>
      <c r="AC28" s="34">
        <f t="shared" si="39"/>
        <v>315</v>
      </c>
      <c r="AD28" s="35">
        <v>100</v>
      </c>
      <c r="AE28" s="36">
        <v>44</v>
      </c>
      <c r="AF28" s="37">
        <v>8</v>
      </c>
      <c r="AG28" s="36">
        <v>2261</v>
      </c>
      <c r="AH28" s="30">
        <v>2235</v>
      </c>
      <c r="AI28" s="30">
        <v>24</v>
      </c>
      <c r="AJ28" s="30">
        <v>9</v>
      </c>
      <c r="AK28" s="30">
        <v>0</v>
      </c>
      <c r="AL28" s="30">
        <v>0</v>
      </c>
      <c r="AM28" s="37">
        <v>1</v>
      </c>
      <c r="AN28" s="36">
        <v>1294</v>
      </c>
      <c r="AO28" s="30">
        <v>561</v>
      </c>
      <c r="AP28" s="30">
        <v>0</v>
      </c>
      <c r="AQ28" s="30">
        <v>0</v>
      </c>
      <c r="AR28" s="30">
        <v>49</v>
      </c>
      <c r="AS28" s="30">
        <v>6</v>
      </c>
      <c r="AT28" s="40">
        <v>0</v>
      </c>
      <c r="AU28" s="53">
        <v>14520</v>
      </c>
      <c r="AV28" s="57">
        <v>26930</v>
      </c>
      <c r="AW28" s="58">
        <f t="shared" si="40"/>
        <v>9066</v>
      </c>
      <c r="AX28" s="29">
        <v>516</v>
      </c>
      <c r="AY28" s="59">
        <v>9707</v>
      </c>
      <c r="AZ28" s="60">
        <v>47</v>
      </c>
      <c r="BA28" s="61">
        <f t="shared" si="41"/>
        <v>2601</v>
      </c>
      <c r="BB28" s="30">
        <f t="shared" si="42"/>
        <v>8</v>
      </c>
      <c r="BC28" s="62">
        <f t="shared" si="48"/>
        <v>2609</v>
      </c>
      <c r="BD28" s="49">
        <f t="shared" si="43"/>
        <v>12494</v>
      </c>
      <c r="BE28" s="50">
        <f t="shared" si="44"/>
        <v>8107</v>
      </c>
      <c r="BF28" s="51">
        <f t="shared" si="45"/>
        <v>20601</v>
      </c>
      <c r="BG28" s="41">
        <f t="shared" si="46"/>
        <v>24743</v>
      </c>
      <c r="BH28" s="63">
        <f t="shared" si="47"/>
        <v>37153</v>
      </c>
      <c r="BI28" s="52">
        <f t="shared" si="13"/>
        <v>0.60647541381486336</v>
      </c>
    </row>
    <row r="29" spans="1:61" ht="19.5" customHeight="1" x14ac:dyDescent="0.2">
      <c r="A29" s="22" t="s">
        <v>78</v>
      </c>
      <c r="B29" s="23">
        <v>1751</v>
      </c>
      <c r="C29" s="24">
        <v>6</v>
      </c>
      <c r="D29" s="24">
        <v>204</v>
      </c>
      <c r="E29" s="24">
        <v>255</v>
      </c>
      <c r="F29" s="25">
        <f t="shared" si="35"/>
        <v>2216</v>
      </c>
      <c r="G29" s="26">
        <v>1728</v>
      </c>
      <c r="H29" s="24">
        <v>3878</v>
      </c>
      <c r="I29" s="27">
        <f t="shared" si="36"/>
        <v>5606</v>
      </c>
      <c r="J29" s="53">
        <v>0</v>
      </c>
      <c r="K29" s="26">
        <v>2</v>
      </c>
      <c r="L29" s="24">
        <v>303</v>
      </c>
      <c r="M29" s="27">
        <f t="shared" si="37"/>
        <v>305</v>
      </c>
      <c r="N29" s="29">
        <v>11</v>
      </c>
      <c r="O29" s="30">
        <v>1</v>
      </c>
      <c r="P29" s="30">
        <v>0</v>
      </c>
      <c r="Q29" s="30">
        <v>3</v>
      </c>
      <c r="R29" s="31">
        <v>22</v>
      </c>
      <c r="S29" s="24">
        <v>294</v>
      </c>
      <c r="T29" s="25">
        <f t="shared" si="38"/>
        <v>316</v>
      </c>
      <c r="U29" s="31">
        <v>7218</v>
      </c>
      <c r="V29" s="24">
        <v>4610</v>
      </c>
      <c r="W29" s="30">
        <v>287</v>
      </c>
      <c r="X29" s="27">
        <v>604</v>
      </c>
      <c r="Y29" s="31">
        <v>130</v>
      </c>
      <c r="Z29" s="24">
        <v>22</v>
      </c>
      <c r="AA29" s="24">
        <v>0</v>
      </c>
      <c r="AB29" s="33">
        <v>0</v>
      </c>
      <c r="AC29" s="34">
        <f t="shared" si="39"/>
        <v>152</v>
      </c>
      <c r="AD29" s="35">
        <v>670</v>
      </c>
      <c r="AE29" s="36">
        <v>35</v>
      </c>
      <c r="AF29" s="37">
        <v>6</v>
      </c>
      <c r="AG29" s="36">
        <v>3282</v>
      </c>
      <c r="AH29" s="30">
        <v>3226</v>
      </c>
      <c r="AI29" s="30">
        <v>40</v>
      </c>
      <c r="AJ29" s="30">
        <v>8</v>
      </c>
      <c r="AK29" s="30">
        <v>0</v>
      </c>
      <c r="AL29" s="30">
        <v>0</v>
      </c>
      <c r="AM29" s="37">
        <v>16</v>
      </c>
      <c r="AN29" s="36">
        <v>1620</v>
      </c>
      <c r="AO29" s="30">
        <v>1319</v>
      </c>
      <c r="AP29" s="30">
        <v>0</v>
      </c>
      <c r="AQ29" s="30">
        <v>0</v>
      </c>
      <c r="AR29" s="30">
        <v>108</v>
      </c>
      <c r="AS29" s="30">
        <v>16</v>
      </c>
      <c r="AT29" s="40">
        <v>0</v>
      </c>
      <c r="AU29" s="53">
        <v>8194</v>
      </c>
      <c r="AV29" s="57">
        <v>21617</v>
      </c>
      <c r="AW29" s="58">
        <f t="shared" si="40"/>
        <v>4453</v>
      </c>
      <c r="AX29" s="29">
        <v>88</v>
      </c>
      <c r="AY29" s="59">
        <v>5524</v>
      </c>
      <c r="AZ29" s="60">
        <v>23</v>
      </c>
      <c r="BA29" s="61">
        <f t="shared" si="41"/>
        <v>1839</v>
      </c>
      <c r="BB29" s="30">
        <f t="shared" si="42"/>
        <v>6</v>
      </c>
      <c r="BC29" s="62">
        <f t="shared" si="48"/>
        <v>1845</v>
      </c>
      <c r="BD29" s="49">
        <f t="shared" si="43"/>
        <v>7252</v>
      </c>
      <c r="BE29" s="50">
        <f t="shared" si="44"/>
        <v>3878</v>
      </c>
      <c r="BF29" s="51">
        <f t="shared" si="45"/>
        <v>11130</v>
      </c>
      <c r="BG29" s="41">
        <f t="shared" si="46"/>
        <v>13806</v>
      </c>
      <c r="BH29" s="63">
        <f t="shared" si="47"/>
        <v>27229</v>
      </c>
      <c r="BI29" s="52">
        <f t="shared" si="13"/>
        <v>0.65157232704402512</v>
      </c>
    </row>
    <row r="30" spans="1:61" ht="19.5" customHeight="1" x14ac:dyDescent="0.2">
      <c r="A30" s="22" t="s">
        <v>79</v>
      </c>
      <c r="B30" s="23">
        <v>1157</v>
      </c>
      <c r="C30" s="24">
        <v>2</v>
      </c>
      <c r="D30" s="24">
        <v>160</v>
      </c>
      <c r="E30" s="24">
        <v>268</v>
      </c>
      <c r="F30" s="25">
        <f t="shared" si="35"/>
        <v>1587</v>
      </c>
      <c r="G30" s="26">
        <v>1405</v>
      </c>
      <c r="H30" s="24">
        <v>3650</v>
      </c>
      <c r="I30" s="27">
        <f t="shared" si="36"/>
        <v>5055</v>
      </c>
      <c r="J30" s="53">
        <v>0</v>
      </c>
      <c r="K30" s="26">
        <v>7</v>
      </c>
      <c r="L30" s="24">
        <v>465</v>
      </c>
      <c r="M30" s="27">
        <f t="shared" si="37"/>
        <v>472</v>
      </c>
      <c r="N30" s="29">
        <v>5</v>
      </c>
      <c r="O30" s="30">
        <v>1</v>
      </c>
      <c r="P30" s="30">
        <v>0</v>
      </c>
      <c r="Q30" s="30">
        <v>0</v>
      </c>
      <c r="R30" s="31">
        <v>20</v>
      </c>
      <c r="S30" s="24">
        <v>227</v>
      </c>
      <c r="T30" s="25">
        <f t="shared" si="38"/>
        <v>247</v>
      </c>
      <c r="U30" s="31">
        <v>4036</v>
      </c>
      <c r="V30" s="24">
        <v>2295</v>
      </c>
      <c r="W30" s="30">
        <v>241</v>
      </c>
      <c r="X30" s="27">
        <v>358</v>
      </c>
      <c r="Y30" s="31">
        <v>130</v>
      </c>
      <c r="Z30" s="24">
        <v>19</v>
      </c>
      <c r="AA30" s="24">
        <v>0</v>
      </c>
      <c r="AB30" s="33">
        <v>0</v>
      </c>
      <c r="AC30" s="34">
        <f t="shared" si="39"/>
        <v>149</v>
      </c>
      <c r="AD30" s="35">
        <v>363</v>
      </c>
      <c r="AE30" s="36">
        <v>25</v>
      </c>
      <c r="AF30" s="37">
        <v>2</v>
      </c>
      <c r="AG30" s="36">
        <v>1130</v>
      </c>
      <c r="AH30" s="30">
        <v>1105</v>
      </c>
      <c r="AI30" s="30">
        <v>13</v>
      </c>
      <c r="AJ30" s="30">
        <v>6</v>
      </c>
      <c r="AK30" s="30">
        <v>0</v>
      </c>
      <c r="AL30" s="30">
        <v>0</v>
      </c>
      <c r="AM30" s="37">
        <v>12</v>
      </c>
      <c r="AN30" s="36">
        <v>265</v>
      </c>
      <c r="AO30" s="30">
        <v>174</v>
      </c>
      <c r="AP30" s="30">
        <v>0</v>
      </c>
      <c r="AQ30" s="30">
        <v>0</v>
      </c>
      <c r="AR30" s="30">
        <v>166</v>
      </c>
      <c r="AS30" s="30">
        <v>9</v>
      </c>
      <c r="AT30" s="40">
        <v>0</v>
      </c>
      <c r="AU30" s="53">
        <v>7205</v>
      </c>
      <c r="AV30" s="57">
        <v>13597</v>
      </c>
      <c r="AW30" s="58">
        <f t="shared" si="40"/>
        <v>4390</v>
      </c>
      <c r="AX30" s="29">
        <v>47</v>
      </c>
      <c r="AY30" s="59">
        <v>3497</v>
      </c>
      <c r="AZ30" s="60">
        <v>5</v>
      </c>
      <c r="BA30" s="61">
        <f t="shared" si="41"/>
        <v>1204</v>
      </c>
      <c r="BB30" s="30">
        <f t="shared" si="42"/>
        <v>2</v>
      </c>
      <c r="BC30" s="62">
        <f t="shared" si="48"/>
        <v>1206</v>
      </c>
      <c r="BD30" s="49">
        <f t="shared" si="43"/>
        <v>4902</v>
      </c>
      <c r="BE30" s="50">
        <f t="shared" si="44"/>
        <v>3650</v>
      </c>
      <c r="BF30" s="51">
        <f t="shared" si="45"/>
        <v>8552</v>
      </c>
      <c r="BG30" s="41">
        <f t="shared" si="46"/>
        <v>10749</v>
      </c>
      <c r="BH30" s="63">
        <f t="shared" si="47"/>
        <v>17141</v>
      </c>
      <c r="BI30" s="52">
        <f t="shared" si="13"/>
        <v>0.57319925163704399</v>
      </c>
    </row>
    <row r="31" spans="1:61" ht="19.5" customHeight="1" x14ac:dyDescent="0.2">
      <c r="A31" s="22" t="s">
        <v>80</v>
      </c>
      <c r="B31" s="23">
        <v>1717</v>
      </c>
      <c r="C31" s="24">
        <v>8</v>
      </c>
      <c r="D31" s="24">
        <v>209</v>
      </c>
      <c r="E31" s="24">
        <v>379</v>
      </c>
      <c r="F31" s="25">
        <f t="shared" si="35"/>
        <v>2313</v>
      </c>
      <c r="G31" s="26">
        <v>1811</v>
      </c>
      <c r="H31" s="24">
        <v>3693</v>
      </c>
      <c r="I31" s="27">
        <f t="shared" si="36"/>
        <v>5504</v>
      </c>
      <c r="J31" s="53">
        <v>0</v>
      </c>
      <c r="K31" s="26">
        <v>0</v>
      </c>
      <c r="L31" s="24">
        <v>253</v>
      </c>
      <c r="M31" s="27">
        <f t="shared" si="37"/>
        <v>253</v>
      </c>
      <c r="N31" s="29">
        <v>9</v>
      </c>
      <c r="O31" s="30">
        <v>1</v>
      </c>
      <c r="P31" s="30">
        <v>0</v>
      </c>
      <c r="Q31" s="30">
        <v>1</v>
      </c>
      <c r="R31" s="31">
        <v>24</v>
      </c>
      <c r="S31" s="24">
        <v>192</v>
      </c>
      <c r="T31" s="25">
        <f t="shared" si="38"/>
        <v>216</v>
      </c>
      <c r="U31" s="31">
        <v>5266</v>
      </c>
      <c r="V31" s="24">
        <v>2735</v>
      </c>
      <c r="W31" s="30">
        <v>459</v>
      </c>
      <c r="X31" s="27">
        <v>508</v>
      </c>
      <c r="Y31" s="31">
        <v>142</v>
      </c>
      <c r="Z31" s="24">
        <v>31</v>
      </c>
      <c r="AA31" s="24">
        <v>0</v>
      </c>
      <c r="AB31" s="33">
        <v>0</v>
      </c>
      <c r="AC31" s="34">
        <f t="shared" si="39"/>
        <v>173</v>
      </c>
      <c r="AD31" s="35">
        <v>311</v>
      </c>
      <c r="AE31" s="36">
        <v>333</v>
      </c>
      <c r="AF31" s="37">
        <v>12</v>
      </c>
      <c r="AG31" s="36">
        <v>1481</v>
      </c>
      <c r="AH31" s="30">
        <v>1118</v>
      </c>
      <c r="AI31" s="30">
        <v>351</v>
      </c>
      <c r="AJ31" s="30">
        <v>188</v>
      </c>
      <c r="AK31" s="30">
        <v>0</v>
      </c>
      <c r="AL31" s="30">
        <v>0</v>
      </c>
      <c r="AM31" s="37">
        <v>12</v>
      </c>
      <c r="AN31" s="36">
        <v>656</v>
      </c>
      <c r="AO31" s="30">
        <v>278</v>
      </c>
      <c r="AP31" s="30">
        <v>0</v>
      </c>
      <c r="AQ31" s="30">
        <v>0</v>
      </c>
      <c r="AR31" s="30">
        <v>26</v>
      </c>
      <c r="AS31" s="30">
        <v>1</v>
      </c>
      <c r="AT31" s="40">
        <v>0</v>
      </c>
      <c r="AU31" s="53">
        <v>8172</v>
      </c>
      <c r="AV31" s="57">
        <v>16647</v>
      </c>
      <c r="AW31" s="58">
        <f t="shared" si="40"/>
        <v>4342</v>
      </c>
      <c r="AX31" s="29">
        <v>137</v>
      </c>
      <c r="AY31" s="59">
        <v>5018</v>
      </c>
      <c r="AZ31" s="60">
        <v>43</v>
      </c>
      <c r="BA31" s="61">
        <f t="shared" si="41"/>
        <v>1854</v>
      </c>
      <c r="BB31" s="30">
        <f t="shared" si="42"/>
        <v>8</v>
      </c>
      <c r="BC31" s="62">
        <f t="shared" si="48"/>
        <v>1862</v>
      </c>
      <c r="BD31" s="49">
        <f t="shared" si="43"/>
        <v>6829</v>
      </c>
      <c r="BE31" s="50">
        <f t="shared" si="44"/>
        <v>3693</v>
      </c>
      <c r="BF31" s="51">
        <f t="shared" si="45"/>
        <v>10522</v>
      </c>
      <c r="BG31" s="41">
        <f t="shared" si="46"/>
        <v>13327</v>
      </c>
      <c r="BH31" s="63">
        <f t="shared" si="47"/>
        <v>21802</v>
      </c>
      <c r="BI31" s="52">
        <f t="shared" si="13"/>
        <v>0.64902109865044666</v>
      </c>
    </row>
    <row r="32" spans="1:61" ht="19.5" customHeight="1" x14ac:dyDescent="0.2">
      <c r="A32" s="22" t="s">
        <v>81</v>
      </c>
      <c r="B32" s="23">
        <v>1479</v>
      </c>
      <c r="C32" s="24">
        <v>6</v>
      </c>
      <c r="D32" s="24">
        <v>202</v>
      </c>
      <c r="E32" s="24">
        <v>504</v>
      </c>
      <c r="F32" s="25">
        <f t="shared" si="35"/>
        <v>2191</v>
      </c>
      <c r="G32" s="26">
        <v>2223</v>
      </c>
      <c r="H32" s="24">
        <v>6084</v>
      </c>
      <c r="I32" s="27">
        <f t="shared" si="36"/>
        <v>8307</v>
      </c>
      <c r="J32" s="53">
        <v>0</v>
      </c>
      <c r="K32" s="26">
        <v>17</v>
      </c>
      <c r="L32" s="24">
        <v>236</v>
      </c>
      <c r="M32" s="27">
        <f t="shared" si="37"/>
        <v>253</v>
      </c>
      <c r="N32" s="29">
        <v>8</v>
      </c>
      <c r="O32" s="30">
        <v>0</v>
      </c>
      <c r="P32" s="30">
        <v>0</v>
      </c>
      <c r="Q32" s="30">
        <v>0</v>
      </c>
      <c r="R32" s="31">
        <v>51</v>
      </c>
      <c r="S32" s="24">
        <v>140</v>
      </c>
      <c r="T32" s="25">
        <f t="shared" si="38"/>
        <v>191</v>
      </c>
      <c r="U32" s="31">
        <v>4645</v>
      </c>
      <c r="V32" s="24">
        <v>1874</v>
      </c>
      <c r="W32" s="30">
        <v>0</v>
      </c>
      <c r="X32" s="27">
        <v>505</v>
      </c>
      <c r="Y32" s="31">
        <v>152</v>
      </c>
      <c r="Z32" s="24">
        <v>24</v>
      </c>
      <c r="AA32" s="24">
        <v>0</v>
      </c>
      <c r="AB32" s="33">
        <v>0</v>
      </c>
      <c r="AC32" s="34">
        <f t="shared" si="39"/>
        <v>176</v>
      </c>
      <c r="AD32" s="35">
        <v>164</v>
      </c>
      <c r="AE32" s="36">
        <v>38</v>
      </c>
      <c r="AF32" s="37">
        <v>1</v>
      </c>
      <c r="AG32" s="36">
        <v>1349</v>
      </c>
      <c r="AH32" s="30">
        <v>1318</v>
      </c>
      <c r="AI32" s="30">
        <v>26</v>
      </c>
      <c r="AJ32" s="30">
        <v>10</v>
      </c>
      <c r="AK32" s="30">
        <v>0</v>
      </c>
      <c r="AL32" s="30">
        <v>0</v>
      </c>
      <c r="AM32" s="37">
        <v>1</v>
      </c>
      <c r="AN32" s="36">
        <v>553</v>
      </c>
      <c r="AO32" s="30">
        <v>391</v>
      </c>
      <c r="AP32" s="30">
        <v>0</v>
      </c>
      <c r="AQ32" s="30">
        <v>0</v>
      </c>
      <c r="AR32" s="30">
        <v>56</v>
      </c>
      <c r="AS32" s="30">
        <v>0</v>
      </c>
      <c r="AT32" s="40">
        <v>0</v>
      </c>
      <c r="AU32" s="53">
        <v>10840</v>
      </c>
      <c r="AV32" s="57">
        <v>18013</v>
      </c>
      <c r="AW32" s="58">
        <f t="shared" si="40"/>
        <v>6838</v>
      </c>
      <c r="AX32" s="29">
        <v>56</v>
      </c>
      <c r="AY32" s="59">
        <v>4324</v>
      </c>
      <c r="AZ32" s="60">
        <v>11</v>
      </c>
      <c r="BA32" s="61">
        <f t="shared" si="41"/>
        <v>1535</v>
      </c>
      <c r="BB32" s="30">
        <f t="shared" si="42"/>
        <v>6</v>
      </c>
      <c r="BC32" s="62">
        <f t="shared" si="48"/>
        <v>1541</v>
      </c>
      <c r="BD32" s="49">
        <f t="shared" si="43"/>
        <v>6547</v>
      </c>
      <c r="BE32" s="50">
        <f t="shared" si="44"/>
        <v>6084</v>
      </c>
      <c r="BF32" s="51">
        <f t="shared" si="45"/>
        <v>12631</v>
      </c>
      <c r="BG32" s="41">
        <f t="shared" si="46"/>
        <v>15220</v>
      </c>
      <c r="BH32" s="63">
        <f t="shared" si="47"/>
        <v>22393</v>
      </c>
      <c r="BI32" s="52">
        <f t="shared" si="13"/>
        <v>0.51832792336315414</v>
      </c>
    </row>
    <row r="33" spans="1:61" ht="19.5" customHeight="1" x14ac:dyDescent="0.2">
      <c r="A33" s="22" t="s">
        <v>82</v>
      </c>
      <c r="B33" s="23">
        <v>1863</v>
      </c>
      <c r="C33" s="24">
        <v>10</v>
      </c>
      <c r="D33" s="24">
        <v>451</v>
      </c>
      <c r="E33" s="24">
        <v>477</v>
      </c>
      <c r="F33" s="25">
        <f t="shared" si="35"/>
        <v>2801</v>
      </c>
      <c r="G33" s="26">
        <v>3530</v>
      </c>
      <c r="H33" s="24">
        <v>3747</v>
      </c>
      <c r="I33" s="27">
        <f t="shared" si="36"/>
        <v>7277</v>
      </c>
      <c r="J33" s="53">
        <v>0</v>
      </c>
      <c r="K33" s="26">
        <v>33</v>
      </c>
      <c r="L33" s="24">
        <v>259</v>
      </c>
      <c r="M33" s="27">
        <f t="shared" si="37"/>
        <v>292</v>
      </c>
      <c r="N33" s="29">
        <v>9</v>
      </c>
      <c r="O33" s="30">
        <v>1</v>
      </c>
      <c r="P33" s="30">
        <v>0</v>
      </c>
      <c r="Q33" s="30">
        <v>2</v>
      </c>
      <c r="R33" s="31">
        <v>34</v>
      </c>
      <c r="S33" s="24">
        <v>229</v>
      </c>
      <c r="T33" s="25">
        <f t="shared" si="38"/>
        <v>263</v>
      </c>
      <c r="U33" s="31">
        <v>8123</v>
      </c>
      <c r="V33" s="24">
        <v>4608</v>
      </c>
      <c r="W33" s="30">
        <v>478</v>
      </c>
      <c r="X33" s="27">
        <v>700</v>
      </c>
      <c r="Y33" s="31">
        <v>246</v>
      </c>
      <c r="Z33" s="24">
        <v>29</v>
      </c>
      <c r="AA33" s="24">
        <v>0</v>
      </c>
      <c r="AB33" s="33">
        <v>0</v>
      </c>
      <c r="AC33" s="34">
        <f t="shared" si="39"/>
        <v>275</v>
      </c>
      <c r="AD33" s="35">
        <v>977</v>
      </c>
      <c r="AE33" s="36">
        <v>45</v>
      </c>
      <c r="AF33" s="37">
        <v>5</v>
      </c>
      <c r="AG33" s="36">
        <v>3543</v>
      </c>
      <c r="AH33" s="30">
        <v>3470</v>
      </c>
      <c r="AI33" s="30">
        <v>27</v>
      </c>
      <c r="AJ33" s="30">
        <v>17</v>
      </c>
      <c r="AK33" s="30">
        <v>0</v>
      </c>
      <c r="AL33" s="30">
        <v>0</v>
      </c>
      <c r="AM33" s="37">
        <v>13</v>
      </c>
      <c r="AN33" s="36">
        <v>1575</v>
      </c>
      <c r="AO33" s="30">
        <v>848</v>
      </c>
      <c r="AP33" s="30">
        <v>0</v>
      </c>
      <c r="AQ33" s="30">
        <v>0</v>
      </c>
      <c r="AR33" s="30">
        <v>460</v>
      </c>
      <c r="AS33" s="30">
        <v>24</v>
      </c>
      <c r="AT33" s="40">
        <v>0</v>
      </c>
      <c r="AU33" s="53">
        <v>10501</v>
      </c>
      <c r="AV33" s="57">
        <v>25791</v>
      </c>
      <c r="AW33" s="58">
        <f t="shared" si="40"/>
        <v>4502</v>
      </c>
      <c r="AX33" s="29">
        <v>45</v>
      </c>
      <c r="AY33" s="59">
        <v>11298</v>
      </c>
      <c r="AZ33" s="60">
        <v>42</v>
      </c>
      <c r="BA33" s="61">
        <f t="shared" si="41"/>
        <v>1908</v>
      </c>
      <c r="BB33" s="30">
        <f t="shared" si="42"/>
        <v>10</v>
      </c>
      <c r="BC33" s="62">
        <f t="shared" si="48"/>
        <v>1918</v>
      </c>
      <c r="BD33" s="49">
        <f t="shared" si="43"/>
        <v>14828</v>
      </c>
      <c r="BE33" s="50">
        <f t="shared" si="44"/>
        <v>3747</v>
      </c>
      <c r="BF33" s="51">
        <f t="shared" si="45"/>
        <v>18575</v>
      </c>
      <c r="BG33" s="41">
        <f t="shared" si="46"/>
        <v>21844</v>
      </c>
      <c r="BH33" s="63">
        <f t="shared" si="47"/>
        <v>37134</v>
      </c>
      <c r="BI33" s="52">
        <f t="shared" si="13"/>
        <v>0.79827725437415886</v>
      </c>
    </row>
    <row r="34" spans="1:61" ht="19.5" customHeight="1" x14ac:dyDescent="0.2">
      <c r="A34" s="22" t="s">
        <v>83</v>
      </c>
      <c r="B34" s="23">
        <v>855</v>
      </c>
      <c r="C34" s="24">
        <v>6</v>
      </c>
      <c r="D34" s="24">
        <v>144</v>
      </c>
      <c r="E34" s="24">
        <v>222</v>
      </c>
      <c r="F34" s="25">
        <f t="shared" si="35"/>
        <v>1227</v>
      </c>
      <c r="G34" s="26">
        <v>1825</v>
      </c>
      <c r="H34" s="24">
        <v>2864</v>
      </c>
      <c r="I34" s="27">
        <f t="shared" si="36"/>
        <v>4689</v>
      </c>
      <c r="J34" s="53">
        <v>0</v>
      </c>
      <c r="K34" s="26">
        <v>7</v>
      </c>
      <c r="L34" s="24">
        <v>197</v>
      </c>
      <c r="M34" s="27">
        <f t="shared" si="37"/>
        <v>204</v>
      </c>
      <c r="N34" s="29">
        <v>9</v>
      </c>
      <c r="O34" s="30">
        <v>1</v>
      </c>
      <c r="P34" s="30">
        <v>1</v>
      </c>
      <c r="Q34" s="30">
        <v>1</v>
      </c>
      <c r="R34" s="31">
        <v>17</v>
      </c>
      <c r="S34" s="24">
        <v>186</v>
      </c>
      <c r="T34" s="25">
        <f t="shared" si="38"/>
        <v>203</v>
      </c>
      <c r="U34" s="31">
        <v>3171</v>
      </c>
      <c r="V34" s="24">
        <v>1938</v>
      </c>
      <c r="W34" s="30">
        <v>298</v>
      </c>
      <c r="X34" s="27">
        <v>298</v>
      </c>
      <c r="Y34" s="31">
        <v>115</v>
      </c>
      <c r="Z34" s="24">
        <v>12</v>
      </c>
      <c r="AA34" s="24">
        <v>0</v>
      </c>
      <c r="AB34" s="33">
        <v>0</v>
      </c>
      <c r="AC34" s="34">
        <f t="shared" si="39"/>
        <v>127</v>
      </c>
      <c r="AD34" s="35">
        <v>199</v>
      </c>
      <c r="AE34" s="36">
        <v>12</v>
      </c>
      <c r="AF34" s="37">
        <v>13</v>
      </c>
      <c r="AG34" s="36">
        <v>987</v>
      </c>
      <c r="AH34" s="30">
        <v>945</v>
      </c>
      <c r="AI34" s="30">
        <v>15</v>
      </c>
      <c r="AJ34" s="30">
        <v>4</v>
      </c>
      <c r="AK34" s="30">
        <v>0</v>
      </c>
      <c r="AL34" s="30">
        <v>0</v>
      </c>
      <c r="AM34" s="37">
        <v>22</v>
      </c>
      <c r="AN34" s="36">
        <v>307</v>
      </c>
      <c r="AO34" s="30">
        <v>170</v>
      </c>
      <c r="AP34" s="30">
        <v>0</v>
      </c>
      <c r="AQ34" s="30">
        <v>0</v>
      </c>
      <c r="AR34" s="30">
        <v>345</v>
      </c>
      <c r="AS34" s="30">
        <v>12</v>
      </c>
      <c r="AT34" s="40">
        <v>0</v>
      </c>
      <c r="AU34" s="53">
        <v>6210</v>
      </c>
      <c r="AV34" s="57">
        <v>11586</v>
      </c>
      <c r="AW34" s="58">
        <f t="shared" si="40"/>
        <v>3298</v>
      </c>
      <c r="AX34" s="29">
        <v>37</v>
      </c>
      <c r="AY34" s="59">
        <v>1348</v>
      </c>
      <c r="AZ34" s="60">
        <v>18</v>
      </c>
      <c r="BA34" s="61">
        <f t="shared" si="41"/>
        <v>892</v>
      </c>
      <c r="BB34" s="30">
        <f t="shared" si="42"/>
        <v>6</v>
      </c>
      <c r="BC34" s="62">
        <f t="shared" si="48"/>
        <v>898</v>
      </c>
      <c r="BD34" s="49">
        <f t="shared" si="43"/>
        <v>3173</v>
      </c>
      <c r="BE34" s="50">
        <f t="shared" si="44"/>
        <v>2864</v>
      </c>
      <c r="BF34" s="51">
        <f t="shared" si="45"/>
        <v>6037</v>
      </c>
      <c r="BG34" s="41">
        <f t="shared" si="46"/>
        <v>7595</v>
      </c>
      <c r="BH34" s="63">
        <f t="shared" si="47"/>
        <v>12971</v>
      </c>
      <c r="BI34" s="52">
        <f t="shared" si="13"/>
        <v>0.52559218154712606</v>
      </c>
    </row>
    <row r="35" spans="1:61" ht="19.5" customHeight="1" x14ac:dyDescent="0.2">
      <c r="A35" s="22" t="s">
        <v>84</v>
      </c>
      <c r="B35" s="23">
        <v>1070</v>
      </c>
      <c r="C35" s="24">
        <v>6</v>
      </c>
      <c r="D35" s="24">
        <v>192</v>
      </c>
      <c r="E35" s="24">
        <v>306</v>
      </c>
      <c r="F35" s="25">
        <f t="shared" si="35"/>
        <v>1574</v>
      </c>
      <c r="G35" s="26">
        <v>2660</v>
      </c>
      <c r="H35" s="24">
        <v>3960</v>
      </c>
      <c r="I35" s="27">
        <f t="shared" si="36"/>
        <v>6620</v>
      </c>
      <c r="J35" s="53">
        <v>0</v>
      </c>
      <c r="K35" s="26">
        <v>9</v>
      </c>
      <c r="L35" s="24">
        <v>111</v>
      </c>
      <c r="M35" s="27">
        <f t="shared" si="37"/>
        <v>120</v>
      </c>
      <c r="N35" s="29">
        <v>10</v>
      </c>
      <c r="O35" s="30">
        <v>0</v>
      </c>
      <c r="P35" s="30">
        <v>0</v>
      </c>
      <c r="Q35" s="30">
        <v>1</v>
      </c>
      <c r="R35" s="31">
        <v>18</v>
      </c>
      <c r="S35" s="24">
        <v>132</v>
      </c>
      <c r="T35" s="25">
        <f t="shared" si="38"/>
        <v>150</v>
      </c>
      <c r="U35" s="31">
        <v>3691</v>
      </c>
      <c r="V35" s="24">
        <v>1389</v>
      </c>
      <c r="W35" s="30">
        <v>273</v>
      </c>
      <c r="X35" s="27">
        <v>518</v>
      </c>
      <c r="Y35" s="31">
        <v>151</v>
      </c>
      <c r="Z35" s="24">
        <v>31</v>
      </c>
      <c r="AA35" s="24">
        <v>0</v>
      </c>
      <c r="AB35" s="33">
        <v>0</v>
      </c>
      <c r="AC35" s="34">
        <f t="shared" si="39"/>
        <v>182</v>
      </c>
      <c r="AD35" s="35">
        <v>275</v>
      </c>
      <c r="AE35" s="36">
        <v>33</v>
      </c>
      <c r="AF35" s="37">
        <v>3</v>
      </c>
      <c r="AG35" s="36">
        <v>1164</v>
      </c>
      <c r="AH35" s="30">
        <v>1136</v>
      </c>
      <c r="AI35" s="30">
        <v>8</v>
      </c>
      <c r="AJ35" s="30">
        <v>1</v>
      </c>
      <c r="AK35" s="30">
        <v>0</v>
      </c>
      <c r="AL35" s="30">
        <v>0</v>
      </c>
      <c r="AM35" s="37">
        <v>12</v>
      </c>
      <c r="AN35" s="36">
        <v>418</v>
      </c>
      <c r="AO35" s="30">
        <v>228</v>
      </c>
      <c r="AP35" s="30">
        <v>0</v>
      </c>
      <c r="AQ35" s="30">
        <v>0</v>
      </c>
      <c r="AR35" s="30">
        <v>65</v>
      </c>
      <c r="AS35" s="30">
        <v>13</v>
      </c>
      <c r="AT35" s="40">
        <v>0</v>
      </c>
      <c r="AU35" s="53">
        <v>8420</v>
      </c>
      <c r="AV35" s="57">
        <v>14414</v>
      </c>
      <c r="AW35" s="58">
        <f t="shared" si="40"/>
        <v>4393</v>
      </c>
      <c r="AX35" s="29">
        <v>9</v>
      </c>
      <c r="AY35" s="59">
        <v>2081</v>
      </c>
      <c r="AZ35" s="60">
        <v>41</v>
      </c>
      <c r="BA35" s="61">
        <f t="shared" si="41"/>
        <v>1079</v>
      </c>
      <c r="BB35" s="30">
        <f t="shared" si="42"/>
        <v>6</v>
      </c>
      <c r="BC35" s="62">
        <f t="shared" si="48"/>
        <v>1085</v>
      </c>
      <c r="BD35" s="49">
        <f t="shared" si="43"/>
        <v>4741</v>
      </c>
      <c r="BE35" s="50">
        <f t="shared" si="44"/>
        <v>3960</v>
      </c>
      <c r="BF35" s="51">
        <f t="shared" si="45"/>
        <v>8701</v>
      </c>
      <c r="BG35" s="41">
        <f t="shared" si="46"/>
        <v>10510</v>
      </c>
      <c r="BH35" s="63">
        <f t="shared" si="47"/>
        <v>16504</v>
      </c>
      <c r="BI35" s="52">
        <f t="shared" si="13"/>
        <v>0.54487989886219979</v>
      </c>
    </row>
    <row r="36" spans="1:61" ht="19.5" customHeight="1" x14ac:dyDescent="0.2">
      <c r="A36" s="22" t="s">
        <v>85</v>
      </c>
      <c r="B36" s="23">
        <v>744</v>
      </c>
      <c r="C36" s="24">
        <v>4</v>
      </c>
      <c r="D36" s="24">
        <v>136</v>
      </c>
      <c r="E36" s="24">
        <v>361</v>
      </c>
      <c r="F36" s="25">
        <f t="shared" si="35"/>
        <v>1245</v>
      </c>
      <c r="G36" s="26">
        <v>1732</v>
      </c>
      <c r="H36" s="24">
        <v>3520</v>
      </c>
      <c r="I36" s="27">
        <f t="shared" si="36"/>
        <v>5252</v>
      </c>
      <c r="J36" s="53">
        <v>0</v>
      </c>
      <c r="K36" s="26">
        <v>83</v>
      </c>
      <c r="L36" s="24">
        <v>458</v>
      </c>
      <c r="M36" s="27">
        <f t="shared" si="37"/>
        <v>541</v>
      </c>
      <c r="N36" s="29">
        <v>7</v>
      </c>
      <c r="O36" s="30">
        <v>0</v>
      </c>
      <c r="P36" s="30">
        <v>0</v>
      </c>
      <c r="Q36" s="30">
        <v>2</v>
      </c>
      <c r="R36" s="31">
        <v>23</v>
      </c>
      <c r="S36" s="24">
        <v>161</v>
      </c>
      <c r="T36" s="25">
        <f t="shared" si="38"/>
        <v>184</v>
      </c>
      <c r="U36" s="31">
        <v>3403</v>
      </c>
      <c r="V36" s="24">
        <v>2346</v>
      </c>
      <c r="W36" s="30">
        <v>298</v>
      </c>
      <c r="X36" s="27">
        <v>285</v>
      </c>
      <c r="Y36" s="31">
        <v>95</v>
      </c>
      <c r="Z36" s="24">
        <v>25</v>
      </c>
      <c r="AA36" s="24">
        <v>0</v>
      </c>
      <c r="AB36" s="33">
        <v>0</v>
      </c>
      <c r="AC36" s="34">
        <f t="shared" si="39"/>
        <v>120</v>
      </c>
      <c r="AD36" s="35">
        <v>814</v>
      </c>
      <c r="AE36" s="36">
        <v>63</v>
      </c>
      <c r="AF36" s="37">
        <v>3</v>
      </c>
      <c r="AG36" s="36">
        <v>1135</v>
      </c>
      <c r="AH36" s="30">
        <v>1083</v>
      </c>
      <c r="AI36" s="30">
        <v>35</v>
      </c>
      <c r="AJ36" s="30">
        <v>13</v>
      </c>
      <c r="AK36" s="30">
        <v>0</v>
      </c>
      <c r="AL36" s="30">
        <v>0</v>
      </c>
      <c r="AM36" s="37">
        <v>12</v>
      </c>
      <c r="AN36" s="36">
        <v>813</v>
      </c>
      <c r="AO36" s="30">
        <v>540</v>
      </c>
      <c r="AP36" s="30">
        <v>0</v>
      </c>
      <c r="AQ36" s="30">
        <v>0</v>
      </c>
      <c r="AR36" s="30">
        <v>298</v>
      </c>
      <c r="AS36" s="30">
        <v>14</v>
      </c>
      <c r="AT36" s="40">
        <v>0</v>
      </c>
      <c r="AU36" s="53">
        <v>7128</v>
      </c>
      <c r="AV36" s="57">
        <v>13975</v>
      </c>
      <c r="AW36" s="58">
        <f t="shared" si="40"/>
        <v>4350</v>
      </c>
      <c r="AX36" s="29">
        <v>62</v>
      </c>
      <c r="AY36" s="59">
        <v>1334</v>
      </c>
      <c r="AZ36" s="60">
        <v>13</v>
      </c>
      <c r="BA36" s="61">
        <f t="shared" si="41"/>
        <v>806</v>
      </c>
      <c r="BB36" s="30">
        <f t="shared" si="42"/>
        <v>4</v>
      </c>
      <c r="BC36" s="62">
        <f t="shared" si="48"/>
        <v>810</v>
      </c>
      <c r="BD36" s="49">
        <f t="shared" si="43"/>
        <v>3066</v>
      </c>
      <c r="BE36" s="50">
        <f t="shared" si="44"/>
        <v>3520</v>
      </c>
      <c r="BF36" s="51">
        <f t="shared" si="45"/>
        <v>6586</v>
      </c>
      <c r="BG36" s="41">
        <f t="shared" si="46"/>
        <v>8524</v>
      </c>
      <c r="BH36" s="63">
        <f t="shared" si="47"/>
        <v>15371</v>
      </c>
      <c r="BI36" s="52">
        <f t="shared" si="13"/>
        <v>0.46553294867901607</v>
      </c>
    </row>
    <row r="37" spans="1:61" ht="19.5" customHeight="1" x14ac:dyDescent="0.2">
      <c r="A37" s="22" t="s">
        <v>86</v>
      </c>
      <c r="B37" s="23">
        <v>259</v>
      </c>
      <c r="C37" s="24">
        <v>2</v>
      </c>
      <c r="D37" s="24">
        <v>79</v>
      </c>
      <c r="E37" s="24">
        <v>53</v>
      </c>
      <c r="F37" s="25">
        <f t="shared" si="35"/>
        <v>393</v>
      </c>
      <c r="G37" s="26">
        <v>1184</v>
      </c>
      <c r="H37" s="24">
        <v>1211</v>
      </c>
      <c r="I37" s="27">
        <f t="shared" si="36"/>
        <v>2395</v>
      </c>
      <c r="J37" s="53">
        <v>0</v>
      </c>
      <c r="K37" s="26">
        <v>1</v>
      </c>
      <c r="L37" s="24">
        <v>41</v>
      </c>
      <c r="M37" s="27">
        <f t="shared" si="37"/>
        <v>42</v>
      </c>
      <c r="N37" s="29">
        <v>6</v>
      </c>
      <c r="O37" s="30">
        <v>0</v>
      </c>
      <c r="P37" s="30">
        <v>0</v>
      </c>
      <c r="Q37" s="30">
        <v>1</v>
      </c>
      <c r="R37" s="31">
        <v>15</v>
      </c>
      <c r="S37" s="24">
        <v>156</v>
      </c>
      <c r="T37" s="25">
        <f t="shared" si="38"/>
        <v>171</v>
      </c>
      <c r="U37" s="31">
        <v>7593</v>
      </c>
      <c r="V37" s="24">
        <v>6954</v>
      </c>
      <c r="W37" s="30">
        <v>38</v>
      </c>
      <c r="X37" s="27">
        <v>132</v>
      </c>
      <c r="Y37" s="31">
        <v>77</v>
      </c>
      <c r="Z37" s="24">
        <v>8</v>
      </c>
      <c r="AA37" s="24">
        <v>0</v>
      </c>
      <c r="AB37" s="33">
        <v>0</v>
      </c>
      <c r="AC37" s="34">
        <f t="shared" si="39"/>
        <v>85</v>
      </c>
      <c r="AD37" s="35">
        <v>381</v>
      </c>
      <c r="AE37" s="36">
        <v>263</v>
      </c>
      <c r="AF37" s="37">
        <v>24</v>
      </c>
      <c r="AG37" s="36">
        <v>6443</v>
      </c>
      <c r="AH37" s="30">
        <v>6018</v>
      </c>
      <c r="AI37" s="30">
        <v>407</v>
      </c>
      <c r="AJ37" s="30">
        <v>328</v>
      </c>
      <c r="AK37" s="30">
        <v>0</v>
      </c>
      <c r="AL37" s="30">
        <v>0</v>
      </c>
      <c r="AM37" s="37">
        <v>18</v>
      </c>
      <c r="AN37" s="36">
        <v>1585</v>
      </c>
      <c r="AO37" s="30">
        <v>1395</v>
      </c>
      <c r="AP37" s="30">
        <v>0</v>
      </c>
      <c r="AQ37" s="30">
        <v>0</v>
      </c>
      <c r="AR37" s="30">
        <v>383</v>
      </c>
      <c r="AS37" s="30">
        <v>14</v>
      </c>
      <c r="AT37" s="40">
        <v>0</v>
      </c>
      <c r="AU37" s="53">
        <v>2858</v>
      </c>
      <c r="AV37" s="57">
        <v>19800</v>
      </c>
      <c r="AW37" s="58">
        <f t="shared" si="40"/>
        <v>1313</v>
      </c>
      <c r="AX37" s="29">
        <v>212</v>
      </c>
      <c r="AY37" s="59">
        <v>5651</v>
      </c>
      <c r="AZ37" s="60">
        <v>40</v>
      </c>
      <c r="BA37" s="61">
        <f t="shared" si="41"/>
        <v>471</v>
      </c>
      <c r="BB37" s="30">
        <f t="shared" si="42"/>
        <v>2</v>
      </c>
      <c r="BC37" s="62">
        <f t="shared" si="48"/>
        <v>473</v>
      </c>
      <c r="BD37" s="49">
        <f t="shared" si="43"/>
        <v>6835</v>
      </c>
      <c r="BE37" s="50">
        <f t="shared" si="44"/>
        <v>1211</v>
      </c>
      <c r="BF37" s="51">
        <f t="shared" si="45"/>
        <v>8046</v>
      </c>
      <c r="BG37" s="41">
        <f t="shared" si="46"/>
        <v>8721</v>
      </c>
      <c r="BH37" s="63">
        <f t="shared" si="47"/>
        <v>25663</v>
      </c>
      <c r="BI37" s="52">
        <f t="shared" si="13"/>
        <v>0.84949043002734281</v>
      </c>
    </row>
    <row r="38" spans="1:61" ht="19.5" customHeight="1" x14ac:dyDescent="0.2">
      <c r="A38" s="22" t="s">
        <v>87</v>
      </c>
      <c r="B38" s="23">
        <v>386</v>
      </c>
      <c r="C38" s="24">
        <v>9</v>
      </c>
      <c r="D38" s="24">
        <v>50</v>
      </c>
      <c r="E38" s="24">
        <v>58</v>
      </c>
      <c r="F38" s="25">
        <f t="shared" si="35"/>
        <v>503</v>
      </c>
      <c r="G38" s="26">
        <v>986</v>
      </c>
      <c r="H38" s="24">
        <v>1552</v>
      </c>
      <c r="I38" s="27">
        <f t="shared" si="36"/>
        <v>2538</v>
      </c>
      <c r="J38" s="53">
        <v>0</v>
      </c>
      <c r="K38" s="26">
        <v>2</v>
      </c>
      <c r="L38" s="24">
        <v>99</v>
      </c>
      <c r="M38" s="27">
        <f t="shared" si="37"/>
        <v>101</v>
      </c>
      <c r="N38" s="29">
        <v>4</v>
      </c>
      <c r="O38" s="30">
        <v>0</v>
      </c>
      <c r="P38" s="30">
        <v>0</v>
      </c>
      <c r="Q38" s="30">
        <v>2</v>
      </c>
      <c r="R38" s="31">
        <v>9</v>
      </c>
      <c r="S38" s="24">
        <v>115</v>
      </c>
      <c r="T38" s="25">
        <f t="shared" si="38"/>
        <v>124</v>
      </c>
      <c r="U38" s="31">
        <v>2419</v>
      </c>
      <c r="V38" s="24">
        <v>1999</v>
      </c>
      <c r="W38" s="30">
        <v>88</v>
      </c>
      <c r="X38" s="27">
        <v>105</v>
      </c>
      <c r="Y38" s="31">
        <v>53</v>
      </c>
      <c r="Z38" s="24">
        <v>13</v>
      </c>
      <c r="AA38" s="24">
        <v>0</v>
      </c>
      <c r="AB38" s="33">
        <v>0</v>
      </c>
      <c r="AC38" s="34">
        <f t="shared" si="39"/>
        <v>66</v>
      </c>
      <c r="AD38" s="35">
        <v>155</v>
      </c>
      <c r="AE38" s="36">
        <v>20</v>
      </c>
      <c r="AF38" s="37">
        <v>1</v>
      </c>
      <c r="AG38" s="36">
        <v>1439</v>
      </c>
      <c r="AH38" s="30">
        <v>974</v>
      </c>
      <c r="AI38" s="30">
        <v>462</v>
      </c>
      <c r="AJ38" s="30">
        <v>397</v>
      </c>
      <c r="AK38" s="30">
        <v>0</v>
      </c>
      <c r="AL38" s="30">
        <v>0</v>
      </c>
      <c r="AM38" s="37">
        <v>3</v>
      </c>
      <c r="AN38" s="36">
        <v>271</v>
      </c>
      <c r="AO38" s="30">
        <v>193</v>
      </c>
      <c r="AP38" s="30">
        <v>0</v>
      </c>
      <c r="AQ38" s="30">
        <v>0</v>
      </c>
      <c r="AR38" s="30">
        <v>101</v>
      </c>
      <c r="AS38" s="30">
        <v>6</v>
      </c>
      <c r="AT38" s="40">
        <v>0</v>
      </c>
      <c r="AU38" s="53">
        <v>3189</v>
      </c>
      <c r="AV38" s="57">
        <v>7791</v>
      </c>
      <c r="AW38" s="58">
        <f t="shared" si="40"/>
        <v>1722</v>
      </c>
      <c r="AX38" s="29">
        <v>255</v>
      </c>
      <c r="AY38" s="59">
        <v>499</v>
      </c>
      <c r="AZ38" s="60">
        <v>8</v>
      </c>
      <c r="BA38" s="61">
        <f t="shared" si="41"/>
        <v>641</v>
      </c>
      <c r="BB38" s="30">
        <f t="shared" si="42"/>
        <v>9</v>
      </c>
      <c r="BC38" s="62">
        <f t="shared" si="48"/>
        <v>650</v>
      </c>
      <c r="BD38" s="49">
        <f t="shared" si="43"/>
        <v>1485</v>
      </c>
      <c r="BE38" s="50">
        <f t="shared" si="44"/>
        <v>1552</v>
      </c>
      <c r="BF38" s="51">
        <f t="shared" si="45"/>
        <v>3037</v>
      </c>
      <c r="BG38" s="41">
        <f t="shared" si="46"/>
        <v>3943</v>
      </c>
      <c r="BH38" s="63">
        <f t="shared" si="47"/>
        <v>8545</v>
      </c>
      <c r="BI38" s="52">
        <f t="shared" si="13"/>
        <v>0.48896937767533749</v>
      </c>
    </row>
    <row r="39" spans="1:61" ht="19.5" customHeight="1" x14ac:dyDescent="0.2">
      <c r="A39" s="22" t="s">
        <v>88</v>
      </c>
      <c r="B39" s="23">
        <v>413</v>
      </c>
      <c r="C39" s="24">
        <v>13</v>
      </c>
      <c r="D39" s="24">
        <v>90</v>
      </c>
      <c r="E39" s="24">
        <v>146</v>
      </c>
      <c r="F39" s="25">
        <f t="shared" si="35"/>
        <v>662</v>
      </c>
      <c r="G39" s="26">
        <v>1369</v>
      </c>
      <c r="H39" s="24">
        <v>2834</v>
      </c>
      <c r="I39" s="27">
        <f t="shared" si="36"/>
        <v>4203</v>
      </c>
      <c r="J39" s="53">
        <v>0</v>
      </c>
      <c r="K39" s="26">
        <v>3</v>
      </c>
      <c r="L39" s="24">
        <v>120</v>
      </c>
      <c r="M39" s="27">
        <f t="shared" si="37"/>
        <v>123</v>
      </c>
      <c r="N39" s="29">
        <v>8</v>
      </c>
      <c r="O39" s="30">
        <v>1</v>
      </c>
      <c r="P39" s="30">
        <v>0</v>
      </c>
      <c r="Q39" s="30">
        <v>3</v>
      </c>
      <c r="R39" s="31">
        <v>15</v>
      </c>
      <c r="S39" s="24">
        <v>128</v>
      </c>
      <c r="T39" s="25">
        <f t="shared" si="38"/>
        <v>143</v>
      </c>
      <c r="U39" s="31">
        <v>2322</v>
      </c>
      <c r="V39" s="24">
        <v>1418</v>
      </c>
      <c r="W39" s="30">
        <v>169</v>
      </c>
      <c r="X39" s="27">
        <v>348</v>
      </c>
      <c r="Y39" s="31">
        <v>85</v>
      </c>
      <c r="Z39" s="24">
        <v>13</v>
      </c>
      <c r="AA39" s="24">
        <v>0</v>
      </c>
      <c r="AB39" s="33">
        <v>0</v>
      </c>
      <c r="AC39" s="34">
        <f t="shared" si="39"/>
        <v>98</v>
      </c>
      <c r="AD39" s="35">
        <v>63</v>
      </c>
      <c r="AE39" s="36">
        <v>27</v>
      </c>
      <c r="AF39" s="37">
        <v>10</v>
      </c>
      <c r="AG39" s="36">
        <v>534</v>
      </c>
      <c r="AH39" s="30">
        <v>467</v>
      </c>
      <c r="AI39" s="30">
        <v>59</v>
      </c>
      <c r="AJ39" s="30">
        <v>21</v>
      </c>
      <c r="AK39" s="30">
        <v>0</v>
      </c>
      <c r="AL39" s="30">
        <v>0</v>
      </c>
      <c r="AM39" s="37">
        <v>8</v>
      </c>
      <c r="AN39" s="36">
        <v>93</v>
      </c>
      <c r="AO39" s="30">
        <v>66</v>
      </c>
      <c r="AP39" s="30">
        <v>0</v>
      </c>
      <c r="AQ39" s="30">
        <v>0</v>
      </c>
      <c r="AR39" s="30">
        <v>101</v>
      </c>
      <c r="AS39" s="30">
        <v>7</v>
      </c>
      <c r="AT39" s="40">
        <v>0</v>
      </c>
      <c r="AU39" s="53">
        <v>5041</v>
      </c>
      <c r="AV39" s="57">
        <v>8439</v>
      </c>
      <c r="AW39" s="58">
        <f t="shared" si="40"/>
        <v>3121</v>
      </c>
      <c r="AX39" s="29">
        <v>340</v>
      </c>
      <c r="AY39" s="59">
        <v>575</v>
      </c>
      <c r="AZ39" s="60">
        <v>23</v>
      </c>
      <c r="BA39" s="61">
        <f t="shared" si="41"/>
        <v>753</v>
      </c>
      <c r="BB39" s="30">
        <f t="shared" si="42"/>
        <v>13</v>
      </c>
      <c r="BC39" s="62">
        <f t="shared" si="48"/>
        <v>766</v>
      </c>
      <c r="BD39" s="49">
        <f t="shared" si="43"/>
        <v>1944</v>
      </c>
      <c r="BE39" s="50">
        <f t="shared" si="44"/>
        <v>2834</v>
      </c>
      <c r="BF39" s="51">
        <f t="shared" si="45"/>
        <v>4778</v>
      </c>
      <c r="BG39" s="41">
        <f t="shared" si="46"/>
        <v>5956</v>
      </c>
      <c r="BH39" s="63">
        <f t="shared" si="47"/>
        <v>9354</v>
      </c>
      <c r="BI39" s="52">
        <f t="shared" si="13"/>
        <v>0.40686479698618672</v>
      </c>
    </row>
    <row r="40" spans="1:61" ht="19.5" customHeight="1" x14ac:dyDescent="0.2">
      <c r="A40" s="95" t="s">
        <v>89</v>
      </c>
      <c r="B40" s="54">
        <v>738</v>
      </c>
      <c r="C40" s="55">
        <v>14</v>
      </c>
      <c r="D40" s="55">
        <v>88</v>
      </c>
      <c r="E40" s="55">
        <v>213</v>
      </c>
      <c r="F40" s="96">
        <f t="shared" si="35"/>
        <v>1053</v>
      </c>
      <c r="G40" s="97">
        <v>1760</v>
      </c>
      <c r="H40" s="55">
        <v>3757</v>
      </c>
      <c r="I40" s="98">
        <f t="shared" si="36"/>
        <v>5517</v>
      </c>
      <c r="J40" s="58">
        <v>0</v>
      </c>
      <c r="K40" s="97">
        <v>3</v>
      </c>
      <c r="L40" s="55">
        <v>263</v>
      </c>
      <c r="M40" s="98">
        <f t="shared" si="37"/>
        <v>266</v>
      </c>
      <c r="N40" s="99">
        <v>8</v>
      </c>
      <c r="O40" s="100">
        <v>3</v>
      </c>
      <c r="P40" s="100">
        <v>0</v>
      </c>
      <c r="Q40" s="100">
        <v>1</v>
      </c>
      <c r="R40" s="101">
        <v>12</v>
      </c>
      <c r="S40" s="55">
        <v>180</v>
      </c>
      <c r="T40" s="96">
        <f t="shared" si="38"/>
        <v>192</v>
      </c>
      <c r="U40" s="101">
        <v>2824</v>
      </c>
      <c r="V40" s="55">
        <v>1258</v>
      </c>
      <c r="W40" s="100">
        <v>0</v>
      </c>
      <c r="X40" s="98">
        <v>334</v>
      </c>
      <c r="Y40" s="101">
        <v>59</v>
      </c>
      <c r="Z40" s="55">
        <v>11</v>
      </c>
      <c r="AA40" s="55">
        <v>0</v>
      </c>
      <c r="AB40" s="102">
        <v>0</v>
      </c>
      <c r="AC40" s="56">
        <f t="shared" si="39"/>
        <v>70</v>
      </c>
      <c r="AD40" s="57">
        <v>5</v>
      </c>
      <c r="AE40" s="103">
        <v>16</v>
      </c>
      <c r="AF40" s="104">
        <v>0</v>
      </c>
      <c r="AG40" s="103">
        <v>566</v>
      </c>
      <c r="AH40" s="100">
        <v>535</v>
      </c>
      <c r="AI40" s="100">
        <v>31</v>
      </c>
      <c r="AJ40" s="100">
        <v>21</v>
      </c>
      <c r="AK40" s="100">
        <v>0</v>
      </c>
      <c r="AL40" s="100">
        <v>0</v>
      </c>
      <c r="AM40" s="104">
        <v>0</v>
      </c>
      <c r="AN40" s="103">
        <v>30</v>
      </c>
      <c r="AO40" s="100">
        <v>15</v>
      </c>
      <c r="AP40" s="100">
        <v>0</v>
      </c>
      <c r="AQ40" s="100">
        <v>0</v>
      </c>
      <c r="AR40" s="100">
        <v>2</v>
      </c>
      <c r="AS40" s="100">
        <v>0</v>
      </c>
      <c r="AT40" s="105">
        <v>0</v>
      </c>
      <c r="AU40" s="58">
        <v>6932</v>
      </c>
      <c r="AV40" s="57">
        <v>10637</v>
      </c>
      <c r="AW40" s="58">
        <f t="shared" si="40"/>
        <v>4255</v>
      </c>
      <c r="AX40" s="57">
        <v>324</v>
      </c>
      <c r="AY40" s="59">
        <v>1313</v>
      </c>
      <c r="AZ40" s="60">
        <v>17</v>
      </c>
      <c r="BA40" s="109">
        <f t="shared" si="41"/>
        <v>1062</v>
      </c>
      <c r="BB40" s="100">
        <f t="shared" si="42"/>
        <v>14</v>
      </c>
      <c r="BC40" s="110">
        <f t="shared" si="48"/>
        <v>1076</v>
      </c>
      <c r="BD40" s="49">
        <f t="shared" si="43"/>
        <v>3073</v>
      </c>
      <c r="BE40" s="50">
        <f t="shared" si="44"/>
        <v>3757</v>
      </c>
      <c r="BF40" s="51">
        <f t="shared" si="45"/>
        <v>6830</v>
      </c>
      <c r="BG40" s="41">
        <f t="shared" si="46"/>
        <v>8569</v>
      </c>
      <c r="BH40" s="63">
        <f t="shared" si="47"/>
        <v>12274</v>
      </c>
      <c r="BI40" s="52">
        <f t="shared" si="13"/>
        <v>0.4499267935578331</v>
      </c>
    </row>
    <row r="41" spans="1:61" ht="19.5" customHeight="1" x14ac:dyDescent="0.2">
      <c r="A41" s="22" t="s">
        <v>90</v>
      </c>
      <c r="B41" s="23">
        <v>942</v>
      </c>
      <c r="C41" s="24">
        <v>20</v>
      </c>
      <c r="D41" s="24">
        <v>144</v>
      </c>
      <c r="E41" s="24">
        <v>179</v>
      </c>
      <c r="F41" s="25">
        <f t="shared" si="35"/>
        <v>1285</v>
      </c>
      <c r="G41" s="26">
        <v>1573</v>
      </c>
      <c r="H41" s="24">
        <v>2293</v>
      </c>
      <c r="I41" s="27">
        <f t="shared" si="36"/>
        <v>3866</v>
      </c>
      <c r="J41" s="53">
        <v>0</v>
      </c>
      <c r="K41" s="26">
        <v>1</v>
      </c>
      <c r="L41" s="24">
        <v>89</v>
      </c>
      <c r="M41" s="27">
        <f t="shared" si="37"/>
        <v>90</v>
      </c>
      <c r="N41" s="29">
        <v>8</v>
      </c>
      <c r="O41" s="30">
        <v>0</v>
      </c>
      <c r="P41" s="30">
        <v>0</v>
      </c>
      <c r="Q41" s="30">
        <v>2</v>
      </c>
      <c r="R41" s="31">
        <v>32</v>
      </c>
      <c r="S41" s="24">
        <v>214</v>
      </c>
      <c r="T41" s="25">
        <f t="shared" si="38"/>
        <v>246</v>
      </c>
      <c r="U41" s="31">
        <v>4474</v>
      </c>
      <c r="V41" s="24">
        <v>2800</v>
      </c>
      <c r="W41" s="30">
        <v>0</v>
      </c>
      <c r="X41" s="27">
        <v>346</v>
      </c>
      <c r="Y41" s="31">
        <v>104</v>
      </c>
      <c r="Z41" s="24">
        <v>20</v>
      </c>
      <c r="AA41" s="24">
        <v>0</v>
      </c>
      <c r="AB41" s="33">
        <v>0</v>
      </c>
      <c r="AC41" s="34">
        <f t="shared" si="39"/>
        <v>124</v>
      </c>
      <c r="AD41" s="35">
        <v>479</v>
      </c>
      <c r="AE41" s="36">
        <v>26</v>
      </c>
      <c r="AF41" s="37">
        <v>11</v>
      </c>
      <c r="AG41" s="36">
        <v>1816</v>
      </c>
      <c r="AH41" s="30">
        <v>1758</v>
      </c>
      <c r="AI41" s="30">
        <v>37</v>
      </c>
      <c r="AJ41" s="30">
        <v>16</v>
      </c>
      <c r="AK41" s="30">
        <v>0</v>
      </c>
      <c r="AL41" s="30">
        <v>0</v>
      </c>
      <c r="AM41" s="37">
        <v>20</v>
      </c>
      <c r="AN41" s="36">
        <v>56</v>
      </c>
      <c r="AO41" s="30">
        <v>36</v>
      </c>
      <c r="AP41" s="30">
        <v>0</v>
      </c>
      <c r="AQ41" s="30">
        <v>0</v>
      </c>
      <c r="AR41" s="30">
        <v>579</v>
      </c>
      <c r="AS41" s="30">
        <v>4</v>
      </c>
      <c r="AT41" s="40">
        <v>0</v>
      </c>
      <c r="AU41" s="53">
        <v>5305</v>
      </c>
      <c r="AV41" s="35">
        <v>13120</v>
      </c>
      <c r="AW41" s="53">
        <f t="shared" si="40"/>
        <v>2589</v>
      </c>
      <c r="AX41" s="29">
        <v>376</v>
      </c>
      <c r="AY41" s="59">
        <v>991</v>
      </c>
      <c r="AZ41" s="60">
        <v>11</v>
      </c>
      <c r="BA41" s="61">
        <f t="shared" si="41"/>
        <v>1318</v>
      </c>
      <c r="BB41" s="30">
        <f t="shared" si="42"/>
        <v>20</v>
      </c>
      <c r="BC41" s="62">
        <f t="shared" si="48"/>
        <v>1338</v>
      </c>
      <c r="BD41" s="49">
        <f t="shared" si="43"/>
        <v>2564</v>
      </c>
      <c r="BE41" s="50">
        <f t="shared" si="44"/>
        <v>2293</v>
      </c>
      <c r="BF41" s="51">
        <f t="shared" si="45"/>
        <v>4857</v>
      </c>
      <c r="BG41" s="41">
        <f t="shared" si="46"/>
        <v>6672</v>
      </c>
      <c r="BH41" s="63">
        <f t="shared" si="47"/>
        <v>14487</v>
      </c>
      <c r="BI41" s="52">
        <f t="shared" si="13"/>
        <v>0.52789787934939258</v>
      </c>
    </row>
    <row r="42" spans="1:61" ht="19.5" customHeight="1" x14ac:dyDescent="0.2">
      <c r="A42" s="22" t="s">
        <v>91</v>
      </c>
      <c r="B42" s="23">
        <v>1802</v>
      </c>
      <c r="C42" s="24">
        <v>17</v>
      </c>
      <c r="D42" s="24">
        <v>239</v>
      </c>
      <c r="E42" s="24">
        <v>504</v>
      </c>
      <c r="F42" s="25">
        <f t="shared" si="35"/>
        <v>2562</v>
      </c>
      <c r="G42" s="26">
        <v>2795</v>
      </c>
      <c r="H42" s="24">
        <v>5675</v>
      </c>
      <c r="I42" s="27">
        <f t="shared" si="36"/>
        <v>8470</v>
      </c>
      <c r="J42" s="53">
        <v>0</v>
      </c>
      <c r="K42" s="26">
        <v>21</v>
      </c>
      <c r="L42" s="24">
        <v>289</v>
      </c>
      <c r="M42" s="27">
        <f t="shared" si="37"/>
        <v>310</v>
      </c>
      <c r="N42" s="29">
        <v>20</v>
      </c>
      <c r="O42" s="30">
        <v>1</v>
      </c>
      <c r="P42" s="30">
        <v>0</v>
      </c>
      <c r="Q42" s="30">
        <v>5</v>
      </c>
      <c r="R42" s="31">
        <v>65</v>
      </c>
      <c r="S42" s="24">
        <v>340</v>
      </c>
      <c r="T42" s="25">
        <f t="shared" si="38"/>
        <v>405</v>
      </c>
      <c r="U42" s="31">
        <v>8440</v>
      </c>
      <c r="V42" s="24">
        <v>4476</v>
      </c>
      <c r="W42" s="30">
        <v>0</v>
      </c>
      <c r="X42" s="27">
        <v>770</v>
      </c>
      <c r="Y42" s="31">
        <v>215</v>
      </c>
      <c r="Z42" s="24">
        <v>35</v>
      </c>
      <c r="AA42" s="24">
        <v>0</v>
      </c>
      <c r="AB42" s="33">
        <v>0</v>
      </c>
      <c r="AC42" s="34">
        <f t="shared" si="39"/>
        <v>250</v>
      </c>
      <c r="AD42" s="35">
        <v>1963</v>
      </c>
      <c r="AE42" s="36">
        <v>175</v>
      </c>
      <c r="AF42" s="37">
        <v>44</v>
      </c>
      <c r="AG42" s="36">
        <v>3558</v>
      </c>
      <c r="AH42" s="30">
        <v>3315</v>
      </c>
      <c r="AI42" s="30">
        <v>213</v>
      </c>
      <c r="AJ42" s="30">
        <v>100</v>
      </c>
      <c r="AK42" s="30">
        <v>0</v>
      </c>
      <c r="AL42" s="30">
        <v>0</v>
      </c>
      <c r="AM42" s="37">
        <v>29</v>
      </c>
      <c r="AN42" s="36">
        <v>714</v>
      </c>
      <c r="AO42" s="30">
        <v>365</v>
      </c>
      <c r="AP42" s="30">
        <v>0</v>
      </c>
      <c r="AQ42" s="30">
        <v>0</v>
      </c>
      <c r="AR42" s="30">
        <v>3086</v>
      </c>
      <c r="AS42" s="30">
        <v>132</v>
      </c>
      <c r="AT42" s="40">
        <v>0</v>
      </c>
      <c r="AU42" s="53">
        <v>11509</v>
      </c>
      <c r="AV42" s="57">
        <v>30276</v>
      </c>
      <c r="AW42" s="58">
        <f t="shared" si="40"/>
        <v>6505</v>
      </c>
      <c r="AX42" s="29">
        <v>593</v>
      </c>
      <c r="AY42" s="59">
        <v>7289</v>
      </c>
      <c r="AZ42" s="60">
        <v>59</v>
      </c>
      <c r="BA42" s="61">
        <f t="shared" si="41"/>
        <v>2395</v>
      </c>
      <c r="BB42" s="30">
        <f t="shared" si="42"/>
        <v>17</v>
      </c>
      <c r="BC42" s="62">
        <f t="shared" si="48"/>
        <v>2412</v>
      </c>
      <c r="BD42" s="49">
        <f t="shared" si="43"/>
        <v>10084</v>
      </c>
      <c r="BE42" s="50">
        <f t="shared" si="44"/>
        <v>5675</v>
      </c>
      <c r="BF42" s="51">
        <f t="shared" si="45"/>
        <v>15759</v>
      </c>
      <c r="BG42" s="41">
        <f t="shared" si="46"/>
        <v>19391</v>
      </c>
      <c r="BH42" s="63">
        <f t="shared" si="47"/>
        <v>38158</v>
      </c>
      <c r="BI42" s="52">
        <f t="shared" si="13"/>
        <v>0.63988831778666155</v>
      </c>
    </row>
    <row r="43" spans="1:61" ht="19.5" customHeight="1" x14ac:dyDescent="0.2">
      <c r="A43" s="22" t="s">
        <v>92</v>
      </c>
      <c r="B43" s="23">
        <v>996</v>
      </c>
      <c r="C43" s="24">
        <v>9</v>
      </c>
      <c r="D43" s="24">
        <v>177</v>
      </c>
      <c r="E43" s="24">
        <v>280</v>
      </c>
      <c r="F43" s="25">
        <f t="shared" si="35"/>
        <v>1462</v>
      </c>
      <c r="G43" s="26">
        <v>2083</v>
      </c>
      <c r="H43" s="24">
        <v>4333</v>
      </c>
      <c r="I43" s="27">
        <f t="shared" si="36"/>
        <v>6416</v>
      </c>
      <c r="J43" s="53">
        <v>0</v>
      </c>
      <c r="K43" s="26">
        <v>11</v>
      </c>
      <c r="L43" s="24">
        <v>223</v>
      </c>
      <c r="M43" s="27">
        <f t="shared" si="37"/>
        <v>234</v>
      </c>
      <c r="N43" s="29">
        <v>13</v>
      </c>
      <c r="O43" s="30">
        <v>0</v>
      </c>
      <c r="P43" s="30">
        <v>0</v>
      </c>
      <c r="Q43" s="30">
        <v>0</v>
      </c>
      <c r="R43" s="31">
        <v>27</v>
      </c>
      <c r="S43" s="24">
        <v>147</v>
      </c>
      <c r="T43" s="25">
        <f t="shared" si="38"/>
        <v>174</v>
      </c>
      <c r="U43" s="31">
        <v>3890</v>
      </c>
      <c r="V43" s="24">
        <v>1548</v>
      </c>
      <c r="W43" s="30">
        <v>0</v>
      </c>
      <c r="X43" s="27">
        <v>503</v>
      </c>
      <c r="Y43" s="31">
        <v>133</v>
      </c>
      <c r="Z43" s="24">
        <v>23</v>
      </c>
      <c r="AA43" s="24">
        <v>0</v>
      </c>
      <c r="AB43" s="33">
        <v>0</v>
      </c>
      <c r="AC43" s="34">
        <f t="shared" si="39"/>
        <v>156</v>
      </c>
      <c r="AD43" s="35">
        <v>56</v>
      </c>
      <c r="AE43" s="36">
        <v>50</v>
      </c>
      <c r="AF43" s="37">
        <v>2</v>
      </c>
      <c r="AG43" s="36">
        <v>906</v>
      </c>
      <c r="AH43" s="30">
        <v>854</v>
      </c>
      <c r="AI43" s="30">
        <v>47</v>
      </c>
      <c r="AJ43" s="30">
        <v>18</v>
      </c>
      <c r="AK43" s="30">
        <v>0</v>
      </c>
      <c r="AL43" s="30">
        <v>0</v>
      </c>
      <c r="AM43" s="37">
        <v>0</v>
      </c>
      <c r="AN43" s="36">
        <v>192</v>
      </c>
      <c r="AO43" s="30">
        <v>145</v>
      </c>
      <c r="AP43" s="30">
        <v>0</v>
      </c>
      <c r="AQ43" s="30">
        <v>0</v>
      </c>
      <c r="AR43" s="30">
        <v>54</v>
      </c>
      <c r="AS43" s="30">
        <v>2</v>
      </c>
      <c r="AT43" s="40">
        <v>0</v>
      </c>
      <c r="AU43" s="53">
        <v>8206</v>
      </c>
      <c r="AV43" s="57">
        <v>13688</v>
      </c>
      <c r="AW43" s="58">
        <f t="shared" si="40"/>
        <v>4858</v>
      </c>
      <c r="AX43" s="29">
        <v>333</v>
      </c>
      <c r="AY43" s="59">
        <v>2407</v>
      </c>
      <c r="AZ43" s="60">
        <v>35</v>
      </c>
      <c r="BA43" s="61">
        <f t="shared" si="41"/>
        <v>1329</v>
      </c>
      <c r="BB43" s="30">
        <f t="shared" si="42"/>
        <v>9</v>
      </c>
      <c r="BC43" s="62">
        <f t="shared" si="48"/>
        <v>1338</v>
      </c>
      <c r="BD43" s="49">
        <f t="shared" si="43"/>
        <v>4490</v>
      </c>
      <c r="BE43" s="50">
        <f t="shared" si="44"/>
        <v>4333</v>
      </c>
      <c r="BF43" s="51">
        <f t="shared" si="45"/>
        <v>8823</v>
      </c>
      <c r="BG43" s="41">
        <f t="shared" si="46"/>
        <v>10946</v>
      </c>
      <c r="BH43" s="63">
        <f t="shared" si="47"/>
        <v>16428</v>
      </c>
      <c r="BI43" s="52">
        <f t="shared" si="13"/>
        <v>0.50889720049869658</v>
      </c>
    </row>
    <row r="44" spans="1:61" ht="19.5" customHeight="1" x14ac:dyDescent="0.2">
      <c r="A44" s="22" t="s">
        <v>93</v>
      </c>
      <c r="B44" s="23">
        <v>893</v>
      </c>
      <c r="C44" s="24">
        <v>36</v>
      </c>
      <c r="D44" s="24">
        <v>108</v>
      </c>
      <c r="E44" s="24">
        <v>491</v>
      </c>
      <c r="F44" s="25">
        <f t="shared" si="35"/>
        <v>1528</v>
      </c>
      <c r="G44" s="26">
        <v>1468</v>
      </c>
      <c r="H44" s="24">
        <v>3806</v>
      </c>
      <c r="I44" s="27">
        <f t="shared" si="36"/>
        <v>5274</v>
      </c>
      <c r="J44" s="53">
        <v>0</v>
      </c>
      <c r="K44" s="26">
        <v>10</v>
      </c>
      <c r="L44" s="24">
        <v>461</v>
      </c>
      <c r="M44" s="27">
        <f t="shared" si="37"/>
        <v>471</v>
      </c>
      <c r="N44" s="29">
        <v>21</v>
      </c>
      <c r="O44" s="30">
        <v>2</v>
      </c>
      <c r="P44" s="30">
        <v>0</v>
      </c>
      <c r="Q44" s="30">
        <v>3</v>
      </c>
      <c r="R44" s="31">
        <v>17</v>
      </c>
      <c r="S44" s="24">
        <v>181</v>
      </c>
      <c r="T44" s="25">
        <f t="shared" si="38"/>
        <v>198</v>
      </c>
      <c r="U44" s="31">
        <v>4224</v>
      </c>
      <c r="V44" s="24">
        <v>1872</v>
      </c>
      <c r="W44" s="30">
        <v>0</v>
      </c>
      <c r="X44" s="27">
        <v>450</v>
      </c>
      <c r="Y44" s="31">
        <v>121</v>
      </c>
      <c r="Z44" s="24">
        <v>22</v>
      </c>
      <c r="AA44" s="24">
        <v>0</v>
      </c>
      <c r="AB44" s="33">
        <v>0</v>
      </c>
      <c r="AC44" s="34">
        <f t="shared" si="39"/>
        <v>143</v>
      </c>
      <c r="AD44" s="35">
        <v>224</v>
      </c>
      <c r="AE44" s="36">
        <v>23</v>
      </c>
      <c r="AF44" s="37">
        <v>2</v>
      </c>
      <c r="AG44" s="36">
        <v>1042</v>
      </c>
      <c r="AH44" s="30">
        <v>974</v>
      </c>
      <c r="AI44" s="30">
        <v>50</v>
      </c>
      <c r="AJ44" s="30">
        <v>20</v>
      </c>
      <c r="AK44" s="30">
        <v>1</v>
      </c>
      <c r="AL44" s="30">
        <v>0</v>
      </c>
      <c r="AM44" s="37">
        <v>17</v>
      </c>
      <c r="AN44" s="36">
        <v>116</v>
      </c>
      <c r="AO44" s="30">
        <v>74</v>
      </c>
      <c r="AP44" s="30">
        <v>0</v>
      </c>
      <c r="AQ44" s="30">
        <v>0</v>
      </c>
      <c r="AR44" s="30">
        <v>93</v>
      </c>
      <c r="AS44" s="30">
        <v>7</v>
      </c>
      <c r="AT44" s="40">
        <v>0</v>
      </c>
      <c r="AU44" s="53">
        <v>7408</v>
      </c>
      <c r="AV44" s="57">
        <v>13480</v>
      </c>
      <c r="AW44" s="58">
        <f t="shared" si="40"/>
        <v>4815</v>
      </c>
      <c r="AX44" s="29">
        <v>275</v>
      </c>
      <c r="AY44" s="59">
        <v>2604</v>
      </c>
      <c r="AZ44" s="60">
        <v>13</v>
      </c>
      <c r="BA44" s="61">
        <f t="shared" si="41"/>
        <v>1168</v>
      </c>
      <c r="BB44" s="30">
        <f t="shared" si="42"/>
        <v>36</v>
      </c>
      <c r="BC44" s="62">
        <f t="shared" si="48"/>
        <v>1204</v>
      </c>
      <c r="BD44" s="49">
        <f t="shared" si="43"/>
        <v>4072</v>
      </c>
      <c r="BE44" s="50">
        <f t="shared" si="44"/>
        <v>3806</v>
      </c>
      <c r="BF44" s="51">
        <f t="shared" si="45"/>
        <v>7878</v>
      </c>
      <c r="BG44" s="41">
        <f t="shared" si="46"/>
        <v>10287</v>
      </c>
      <c r="BH44" s="63">
        <f t="shared" si="47"/>
        <v>16359</v>
      </c>
      <c r="BI44" s="52">
        <f t="shared" si="13"/>
        <v>0.51688245747651684</v>
      </c>
    </row>
    <row r="45" spans="1:61" ht="19.5" customHeight="1" x14ac:dyDescent="0.2">
      <c r="A45" s="22" t="s">
        <v>94</v>
      </c>
      <c r="B45" s="23">
        <v>372</v>
      </c>
      <c r="C45" s="24">
        <v>20</v>
      </c>
      <c r="D45" s="24">
        <v>170</v>
      </c>
      <c r="E45" s="24">
        <v>329</v>
      </c>
      <c r="F45" s="25">
        <f t="shared" si="35"/>
        <v>891</v>
      </c>
      <c r="G45" s="26">
        <v>1852</v>
      </c>
      <c r="H45" s="24">
        <v>4879</v>
      </c>
      <c r="I45" s="27">
        <f t="shared" si="36"/>
        <v>6731</v>
      </c>
      <c r="J45" s="53">
        <v>0</v>
      </c>
      <c r="K45" s="26">
        <v>8</v>
      </c>
      <c r="L45" s="24">
        <v>35</v>
      </c>
      <c r="M45" s="27">
        <f t="shared" si="37"/>
        <v>43</v>
      </c>
      <c r="N45" s="29">
        <v>8</v>
      </c>
      <c r="O45" s="30">
        <v>0</v>
      </c>
      <c r="P45" s="30">
        <v>0</v>
      </c>
      <c r="Q45" s="30">
        <v>1</v>
      </c>
      <c r="R45" s="31">
        <v>14</v>
      </c>
      <c r="S45" s="24">
        <v>77</v>
      </c>
      <c r="T45" s="25">
        <f t="shared" si="38"/>
        <v>91</v>
      </c>
      <c r="U45" s="31">
        <v>3520</v>
      </c>
      <c r="V45" s="24">
        <v>827</v>
      </c>
      <c r="W45" s="30">
        <v>144</v>
      </c>
      <c r="X45" s="27">
        <v>554</v>
      </c>
      <c r="Y45" s="31">
        <v>140</v>
      </c>
      <c r="Z45" s="24">
        <v>31</v>
      </c>
      <c r="AA45" s="24">
        <v>0</v>
      </c>
      <c r="AB45" s="33">
        <v>0</v>
      </c>
      <c r="AC45" s="34">
        <f t="shared" si="39"/>
        <v>171</v>
      </c>
      <c r="AD45" s="35">
        <v>57</v>
      </c>
      <c r="AE45" s="36">
        <v>48</v>
      </c>
      <c r="AF45" s="37">
        <v>55</v>
      </c>
      <c r="AG45" s="36">
        <v>948</v>
      </c>
      <c r="AH45" s="30">
        <v>819</v>
      </c>
      <c r="AI45" s="30">
        <v>123</v>
      </c>
      <c r="AJ45" s="30">
        <v>64</v>
      </c>
      <c r="AK45" s="30">
        <v>0</v>
      </c>
      <c r="AL45" s="30">
        <v>0</v>
      </c>
      <c r="AM45" s="37">
        <v>1</v>
      </c>
      <c r="AN45" s="36">
        <v>352</v>
      </c>
      <c r="AO45" s="30">
        <v>150</v>
      </c>
      <c r="AP45" s="30">
        <v>0</v>
      </c>
      <c r="AQ45" s="30">
        <v>0</v>
      </c>
      <c r="AR45" s="30">
        <v>6</v>
      </c>
      <c r="AS45" s="30">
        <v>1</v>
      </c>
      <c r="AT45" s="40">
        <v>0</v>
      </c>
      <c r="AU45" s="53">
        <v>7718</v>
      </c>
      <c r="AV45" s="57">
        <v>12967</v>
      </c>
      <c r="AW45" s="58">
        <f t="shared" si="40"/>
        <v>5271</v>
      </c>
      <c r="AX45" s="29">
        <v>722</v>
      </c>
      <c r="AY45" s="59">
        <v>4731</v>
      </c>
      <c r="AZ45" s="60">
        <v>77</v>
      </c>
      <c r="BA45" s="61">
        <f t="shared" si="41"/>
        <v>1094</v>
      </c>
      <c r="BB45" s="30">
        <f t="shared" si="42"/>
        <v>20</v>
      </c>
      <c r="BC45" s="62">
        <f t="shared" si="48"/>
        <v>1114</v>
      </c>
      <c r="BD45" s="49">
        <f t="shared" si="43"/>
        <v>6583</v>
      </c>
      <c r="BE45" s="50">
        <f t="shared" si="44"/>
        <v>4879</v>
      </c>
      <c r="BF45" s="51">
        <f t="shared" si="45"/>
        <v>11462</v>
      </c>
      <c r="BG45" s="41">
        <f t="shared" si="46"/>
        <v>13171</v>
      </c>
      <c r="BH45" s="63">
        <f t="shared" si="47"/>
        <v>18420</v>
      </c>
      <c r="BI45" s="52">
        <f t="shared" si="13"/>
        <v>0.57433257721165587</v>
      </c>
    </row>
    <row r="46" spans="1:61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35"/>
        <v>0</v>
      </c>
      <c r="G46" s="97">
        <v>0</v>
      </c>
      <c r="H46" s="55">
        <v>0</v>
      </c>
      <c r="I46" s="98">
        <f t="shared" si="36"/>
        <v>0</v>
      </c>
      <c r="J46" s="58">
        <v>0</v>
      </c>
      <c r="K46" s="97">
        <v>0</v>
      </c>
      <c r="L46" s="55">
        <v>0</v>
      </c>
      <c r="M46" s="98">
        <f t="shared" si="37"/>
        <v>0</v>
      </c>
      <c r="N46" s="99">
        <v>0</v>
      </c>
      <c r="O46" s="100">
        <v>0</v>
      </c>
      <c r="P46" s="100">
        <v>0</v>
      </c>
      <c r="Q46" s="100">
        <v>0</v>
      </c>
      <c r="R46" s="101">
        <v>0</v>
      </c>
      <c r="S46" s="55">
        <v>0</v>
      </c>
      <c r="T46" s="96">
        <f t="shared" si="38"/>
        <v>0</v>
      </c>
      <c r="U46" s="101">
        <v>0</v>
      </c>
      <c r="V46" s="55">
        <v>0</v>
      </c>
      <c r="W46" s="100">
        <v>0</v>
      </c>
      <c r="X46" s="98">
        <v>0</v>
      </c>
      <c r="Y46" s="101">
        <v>0</v>
      </c>
      <c r="Z46" s="55">
        <v>0</v>
      </c>
      <c r="AA46" s="55">
        <v>0</v>
      </c>
      <c r="AB46" s="102">
        <v>0</v>
      </c>
      <c r="AC46" s="56">
        <f t="shared" si="39"/>
        <v>0</v>
      </c>
      <c r="AD46" s="57">
        <v>0</v>
      </c>
      <c r="AE46" s="103">
        <v>0</v>
      </c>
      <c r="AF46" s="104">
        <v>0</v>
      </c>
      <c r="AG46" s="103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4">
        <v>0</v>
      </c>
      <c r="AN46" s="103">
        <v>538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5">
        <v>0</v>
      </c>
      <c r="AU46" s="58">
        <v>0</v>
      </c>
      <c r="AV46" s="57">
        <v>538</v>
      </c>
      <c r="AW46" s="58">
        <f t="shared" si="40"/>
        <v>0</v>
      </c>
      <c r="AX46" s="108">
        <v>0</v>
      </c>
      <c r="AY46" s="59">
        <v>0</v>
      </c>
      <c r="AZ46" s="60">
        <v>0</v>
      </c>
      <c r="BA46" s="109">
        <f t="shared" si="41"/>
        <v>0</v>
      </c>
      <c r="BB46" s="100">
        <f t="shared" si="42"/>
        <v>0</v>
      </c>
      <c r="BC46" s="110">
        <f t="shared" si="48"/>
        <v>0</v>
      </c>
      <c r="BD46" s="64">
        <f t="shared" si="43"/>
        <v>0</v>
      </c>
      <c r="BE46" s="65">
        <f t="shared" si="44"/>
        <v>0</v>
      </c>
      <c r="BF46" s="66">
        <f t="shared" si="45"/>
        <v>0</v>
      </c>
      <c r="BG46" s="67">
        <f t="shared" si="46"/>
        <v>0</v>
      </c>
      <c r="BH46" s="68">
        <f t="shared" si="47"/>
        <v>538</v>
      </c>
      <c r="BI46" s="69">
        <f t="shared" si="13"/>
        <v>0</v>
      </c>
    </row>
    <row r="47" spans="1:61" ht="19.5" customHeight="1" thickTop="1" thickBot="1" x14ac:dyDescent="0.25">
      <c r="A47" s="70" t="s">
        <v>63</v>
      </c>
      <c r="B47" s="71">
        <f>SUM(B24:B46)</f>
        <v>23230</v>
      </c>
      <c r="C47" s="72">
        <f t="shared" ref="C47:AT47" si="49">SUM(C24:C46)</f>
        <v>213</v>
      </c>
      <c r="D47" s="72">
        <f t="shared" si="49"/>
        <v>4485</v>
      </c>
      <c r="E47" s="72">
        <f t="shared" si="49"/>
        <v>7486</v>
      </c>
      <c r="F47" s="73">
        <f t="shared" si="49"/>
        <v>35414</v>
      </c>
      <c r="G47" s="74">
        <f t="shared" si="49"/>
        <v>46006</v>
      </c>
      <c r="H47" s="72">
        <f t="shared" si="49"/>
        <v>91116</v>
      </c>
      <c r="I47" s="75">
        <f t="shared" si="49"/>
        <v>137122</v>
      </c>
      <c r="J47" s="76">
        <f t="shared" si="49"/>
        <v>0</v>
      </c>
      <c r="K47" s="74">
        <f t="shared" si="49"/>
        <v>263</v>
      </c>
      <c r="L47" s="72">
        <f t="shared" si="49"/>
        <v>4690</v>
      </c>
      <c r="M47" s="75">
        <f t="shared" si="49"/>
        <v>4953</v>
      </c>
      <c r="N47" s="77">
        <f t="shared" si="49"/>
        <v>233</v>
      </c>
      <c r="O47" s="78">
        <f t="shared" si="49"/>
        <v>13</v>
      </c>
      <c r="P47" s="78">
        <f t="shared" si="49"/>
        <v>2</v>
      </c>
      <c r="Q47" s="78">
        <f t="shared" si="49"/>
        <v>42</v>
      </c>
      <c r="R47" s="79">
        <f t="shared" si="49"/>
        <v>568</v>
      </c>
      <c r="S47" s="72">
        <f t="shared" si="49"/>
        <v>3894</v>
      </c>
      <c r="T47" s="73">
        <f t="shared" si="49"/>
        <v>4462</v>
      </c>
      <c r="U47" s="79">
        <f t="shared" si="49"/>
        <v>106537</v>
      </c>
      <c r="V47" s="72">
        <f t="shared" si="49"/>
        <v>55708</v>
      </c>
      <c r="W47" s="78">
        <f t="shared" si="49"/>
        <v>5145</v>
      </c>
      <c r="X47" s="75">
        <f t="shared" si="49"/>
        <v>10603</v>
      </c>
      <c r="Y47" s="79">
        <f t="shared" si="49"/>
        <v>3102</v>
      </c>
      <c r="Z47" s="72">
        <f t="shared" si="49"/>
        <v>509</v>
      </c>
      <c r="AA47" s="72">
        <f t="shared" si="49"/>
        <v>0</v>
      </c>
      <c r="AB47" s="80">
        <f t="shared" si="49"/>
        <v>0</v>
      </c>
      <c r="AC47" s="81">
        <f t="shared" si="49"/>
        <v>3611</v>
      </c>
      <c r="AD47" s="82">
        <f t="shared" si="49"/>
        <v>8567</v>
      </c>
      <c r="AE47" s="83">
        <f t="shared" si="49"/>
        <v>1327</v>
      </c>
      <c r="AF47" s="84">
        <f t="shared" si="49"/>
        <v>211</v>
      </c>
      <c r="AG47" s="83">
        <f t="shared" si="49"/>
        <v>39411</v>
      </c>
      <c r="AH47" s="78">
        <f t="shared" si="49"/>
        <v>37109</v>
      </c>
      <c r="AI47" s="78">
        <f t="shared" si="49"/>
        <v>2004</v>
      </c>
      <c r="AJ47" s="78">
        <f t="shared" si="49"/>
        <v>1253</v>
      </c>
      <c r="AK47" s="78">
        <f t="shared" si="49"/>
        <v>1</v>
      </c>
      <c r="AL47" s="78">
        <f t="shared" si="49"/>
        <v>0</v>
      </c>
      <c r="AM47" s="84">
        <f t="shared" si="49"/>
        <v>228</v>
      </c>
      <c r="AN47" s="83">
        <f t="shared" si="49"/>
        <v>13704</v>
      </c>
      <c r="AO47" s="78">
        <f t="shared" si="49"/>
        <v>8105</v>
      </c>
      <c r="AP47" s="78">
        <f t="shared" si="49"/>
        <v>0</v>
      </c>
      <c r="AQ47" s="78">
        <f t="shared" si="49"/>
        <v>0</v>
      </c>
      <c r="AR47" s="78">
        <f t="shared" si="49"/>
        <v>6492</v>
      </c>
      <c r="AS47" s="78">
        <f t="shared" si="49"/>
        <v>293</v>
      </c>
      <c r="AT47" s="85">
        <f t="shared" si="49"/>
        <v>0</v>
      </c>
      <c r="AU47" s="76">
        <v>179707</v>
      </c>
      <c r="AV47" s="82">
        <v>364322</v>
      </c>
      <c r="AW47" s="76">
        <f t="shared" ref="AW47" si="50">SUM(AW24:AW46)</f>
        <v>103738</v>
      </c>
      <c r="AX47" s="77">
        <f>SUM(AX24:AX46)</f>
        <v>5732</v>
      </c>
      <c r="AY47" s="79">
        <f t="shared" ref="AY47:BH47" si="51">SUM(AY24:AY46)</f>
        <v>89640</v>
      </c>
      <c r="AZ47" s="86">
        <f t="shared" si="51"/>
        <v>688</v>
      </c>
      <c r="BA47" s="87">
        <f>SUM(BA24:BA46)</f>
        <v>28962</v>
      </c>
      <c r="BB47" s="78">
        <f>SUM(BB24:BB46)</f>
        <v>213</v>
      </c>
      <c r="BC47" s="88">
        <f>SUM(BC24:BC46)</f>
        <v>29175</v>
      </c>
      <c r="BD47" s="89">
        <f t="shared" si="51"/>
        <v>135646</v>
      </c>
      <c r="BE47" s="90">
        <f t="shared" si="51"/>
        <v>91116</v>
      </c>
      <c r="BF47" s="91">
        <f t="shared" si="51"/>
        <v>226762</v>
      </c>
      <c r="BG47" s="76">
        <f t="shared" si="51"/>
        <v>275079</v>
      </c>
      <c r="BH47" s="82">
        <f t="shared" si="51"/>
        <v>459694</v>
      </c>
      <c r="BI47" s="92">
        <f t="shared" si="13"/>
        <v>0.59818664502870855</v>
      </c>
    </row>
    <row r="48" spans="1:61" ht="19.5" customHeight="1" thickTop="1" x14ac:dyDescent="0.2">
      <c r="A48" s="22" t="s">
        <v>96</v>
      </c>
      <c r="B48" s="23">
        <v>487</v>
      </c>
      <c r="C48" s="24">
        <v>5</v>
      </c>
      <c r="D48" s="24">
        <v>355</v>
      </c>
      <c r="E48" s="24">
        <v>462</v>
      </c>
      <c r="F48" s="25">
        <f t="shared" ref="F48:F53" si="52">SUM(B48:E48)</f>
        <v>1309</v>
      </c>
      <c r="G48" s="26">
        <v>4584</v>
      </c>
      <c r="H48" s="24">
        <v>5306</v>
      </c>
      <c r="I48" s="27">
        <f t="shared" ref="I48:I53" si="53">SUM(G48:H48)</f>
        <v>9890</v>
      </c>
      <c r="J48" s="53">
        <v>0</v>
      </c>
      <c r="K48" s="26">
        <v>2</v>
      </c>
      <c r="L48" s="24">
        <v>119</v>
      </c>
      <c r="M48" s="27">
        <f t="shared" ref="M48:M53" si="54">SUM(K48:L48)</f>
        <v>121</v>
      </c>
      <c r="N48" s="29">
        <v>5</v>
      </c>
      <c r="O48" s="30">
        <v>0</v>
      </c>
      <c r="P48" s="30">
        <v>0</v>
      </c>
      <c r="Q48" s="30">
        <v>2</v>
      </c>
      <c r="R48" s="31">
        <v>26</v>
      </c>
      <c r="S48" s="24">
        <v>71</v>
      </c>
      <c r="T48" s="25">
        <f t="shared" ref="T48:T53" si="55">SUM(R48:S48)</f>
        <v>97</v>
      </c>
      <c r="U48" s="31">
        <v>5980</v>
      </c>
      <c r="V48" s="24">
        <v>1098</v>
      </c>
      <c r="W48" s="30">
        <v>0</v>
      </c>
      <c r="X48" s="27">
        <v>750</v>
      </c>
      <c r="Y48" s="31">
        <v>156</v>
      </c>
      <c r="Z48" s="24">
        <v>22</v>
      </c>
      <c r="AA48" s="24">
        <v>0</v>
      </c>
      <c r="AB48" s="33">
        <v>0</v>
      </c>
      <c r="AC48" s="34">
        <f t="shared" ref="AC48:AC53" si="56">SUM(Y48:AB48)</f>
        <v>178</v>
      </c>
      <c r="AD48" s="35">
        <v>450</v>
      </c>
      <c r="AE48" s="36">
        <v>341</v>
      </c>
      <c r="AF48" s="37">
        <v>1</v>
      </c>
      <c r="AG48" s="36">
        <v>2043</v>
      </c>
      <c r="AH48" s="30">
        <v>1974</v>
      </c>
      <c r="AI48" s="30">
        <v>60</v>
      </c>
      <c r="AJ48" s="30">
        <v>20</v>
      </c>
      <c r="AK48" s="30">
        <v>1</v>
      </c>
      <c r="AL48" s="30">
        <v>0</v>
      </c>
      <c r="AM48" s="37">
        <v>4</v>
      </c>
      <c r="AN48" s="36">
        <v>1062</v>
      </c>
      <c r="AO48" s="30">
        <v>479</v>
      </c>
      <c r="AP48" s="30">
        <v>0</v>
      </c>
      <c r="AQ48" s="30">
        <v>0</v>
      </c>
      <c r="AR48" s="30">
        <v>106</v>
      </c>
      <c r="AS48" s="30">
        <v>10</v>
      </c>
      <c r="AT48" s="40">
        <v>0</v>
      </c>
      <c r="AU48" s="41">
        <v>11394</v>
      </c>
      <c r="AV48" s="42">
        <v>21662</v>
      </c>
      <c r="AW48" s="43">
        <f t="shared" ref="AW48:AW53" si="57">SUM(C48,E48,H48,J48,L48,N48)</f>
        <v>5897</v>
      </c>
      <c r="AX48" s="29">
        <v>1340</v>
      </c>
      <c r="AY48" s="59">
        <v>5821</v>
      </c>
      <c r="AZ48" s="60">
        <v>63</v>
      </c>
      <c r="BA48" s="61">
        <f t="shared" ref="BA48:BA53" si="58">B48+AX48</f>
        <v>1827</v>
      </c>
      <c r="BB48" s="30">
        <f t="shared" ref="BB48:BB53" si="59">C48</f>
        <v>5</v>
      </c>
      <c r="BC48" s="62">
        <f>SUM(BA48:BB48)</f>
        <v>1832</v>
      </c>
      <c r="BD48" s="49">
        <f t="shared" ref="BD48:BD53" si="60">G48+AY48</f>
        <v>10405</v>
      </c>
      <c r="BE48" s="50">
        <f t="shared" ref="BE48:BE53" si="61">H48</f>
        <v>5306</v>
      </c>
      <c r="BF48" s="51">
        <f t="shared" ref="BF48:BF53" si="62">SUM(BD48:BE48)</f>
        <v>15711</v>
      </c>
      <c r="BG48" s="41">
        <f t="shared" ref="BG48:BG53" si="63">AU48+AX48+AY48</f>
        <v>18555</v>
      </c>
      <c r="BH48" s="93">
        <f t="shared" ref="BH48:BH53" si="64">AV48+AX48+AY48</f>
        <v>28823</v>
      </c>
      <c r="BI48" s="94">
        <f t="shared" si="13"/>
        <v>0.66227483928457764</v>
      </c>
    </row>
    <row r="49" spans="1:61" ht="19.5" customHeight="1" x14ac:dyDescent="0.2">
      <c r="A49" s="22" t="s">
        <v>97</v>
      </c>
      <c r="B49" s="23">
        <v>365</v>
      </c>
      <c r="C49" s="24">
        <v>4</v>
      </c>
      <c r="D49" s="24">
        <v>255</v>
      </c>
      <c r="E49" s="24">
        <v>152</v>
      </c>
      <c r="F49" s="25">
        <f t="shared" si="52"/>
        <v>776</v>
      </c>
      <c r="G49" s="26">
        <v>4123</v>
      </c>
      <c r="H49" s="24">
        <v>3407</v>
      </c>
      <c r="I49" s="27">
        <f t="shared" si="53"/>
        <v>7530</v>
      </c>
      <c r="J49" s="53">
        <v>0</v>
      </c>
      <c r="K49" s="26">
        <v>1</v>
      </c>
      <c r="L49" s="24">
        <v>46</v>
      </c>
      <c r="M49" s="27">
        <f t="shared" si="54"/>
        <v>47</v>
      </c>
      <c r="N49" s="29">
        <v>1</v>
      </c>
      <c r="O49" s="30">
        <v>0</v>
      </c>
      <c r="P49" s="30">
        <v>0</v>
      </c>
      <c r="Q49" s="30">
        <v>1</v>
      </c>
      <c r="R49" s="31">
        <v>24</v>
      </c>
      <c r="S49" s="24">
        <v>57</v>
      </c>
      <c r="T49" s="25">
        <f t="shared" si="55"/>
        <v>81</v>
      </c>
      <c r="U49" s="31">
        <v>3360</v>
      </c>
      <c r="V49" s="24">
        <v>867</v>
      </c>
      <c r="W49" s="30">
        <v>216</v>
      </c>
      <c r="X49" s="27">
        <v>511</v>
      </c>
      <c r="Y49" s="31">
        <v>109</v>
      </c>
      <c r="Z49" s="24">
        <v>17</v>
      </c>
      <c r="AA49" s="24">
        <v>0</v>
      </c>
      <c r="AB49" s="33">
        <v>0</v>
      </c>
      <c r="AC49" s="34">
        <f t="shared" si="56"/>
        <v>126</v>
      </c>
      <c r="AD49" s="35">
        <v>177</v>
      </c>
      <c r="AE49" s="36">
        <v>44</v>
      </c>
      <c r="AF49" s="37">
        <v>0</v>
      </c>
      <c r="AG49" s="36">
        <v>1128</v>
      </c>
      <c r="AH49" s="30">
        <v>1089</v>
      </c>
      <c r="AI49" s="30">
        <v>38</v>
      </c>
      <c r="AJ49" s="30">
        <v>7</v>
      </c>
      <c r="AK49" s="30">
        <v>1</v>
      </c>
      <c r="AL49" s="30">
        <v>0</v>
      </c>
      <c r="AM49" s="37">
        <v>0</v>
      </c>
      <c r="AN49" s="36">
        <v>466</v>
      </c>
      <c r="AO49" s="30">
        <v>200</v>
      </c>
      <c r="AP49" s="30">
        <v>0</v>
      </c>
      <c r="AQ49" s="30">
        <v>0</v>
      </c>
      <c r="AR49" s="30">
        <v>6</v>
      </c>
      <c r="AS49" s="30">
        <v>0</v>
      </c>
      <c r="AT49" s="40">
        <v>0</v>
      </c>
      <c r="AU49" s="53">
        <v>8432</v>
      </c>
      <c r="AV49" s="57">
        <v>13820</v>
      </c>
      <c r="AW49" s="58">
        <f t="shared" si="57"/>
        <v>3610</v>
      </c>
      <c r="AX49" s="29">
        <v>1003</v>
      </c>
      <c r="AY49" s="59">
        <v>4643</v>
      </c>
      <c r="AZ49" s="60">
        <v>12</v>
      </c>
      <c r="BA49" s="61">
        <f t="shared" si="58"/>
        <v>1368</v>
      </c>
      <c r="BB49" s="30">
        <f t="shared" si="59"/>
        <v>4</v>
      </c>
      <c r="BC49" s="62">
        <f t="shared" ref="BC49:BC52" si="65">SUM(BA49:BB49)</f>
        <v>1372</v>
      </c>
      <c r="BD49" s="49">
        <f t="shared" si="60"/>
        <v>8766</v>
      </c>
      <c r="BE49" s="50">
        <f t="shared" si="61"/>
        <v>3407</v>
      </c>
      <c r="BF49" s="51">
        <f t="shared" si="62"/>
        <v>12173</v>
      </c>
      <c r="BG49" s="41">
        <f t="shared" si="63"/>
        <v>14078</v>
      </c>
      <c r="BH49" s="63">
        <f t="shared" si="64"/>
        <v>19466</v>
      </c>
      <c r="BI49" s="52">
        <f t="shared" si="13"/>
        <v>0.72011829458637966</v>
      </c>
    </row>
    <row r="50" spans="1:61" ht="19.5" customHeight="1" x14ac:dyDescent="0.2">
      <c r="A50" s="22" t="s">
        <v>98</v>
      </c>
      <c r="B50" s="23">
        <v>255</v>
      </c>
      <c r="C50" s="24">
        <v>0</v>
      </c>
      <c r="D50" s="24">
        <v>342</v>
      </c>
      <c r="E50" s="24">
        <v>269</v>
      </c>
      <c r="F50" s="25">
        <f t="shared" si="52"/>
        <v>866</v>
      </c>
      <c r="G50" s="26">
        <v>1034</v>
      </c>
      <c r="H50" s="24">
        <v>2844</v>
      </c>
      <c r="I50" s="27">
        <f t="shared" si="53"/>
        <v>3878</v>
      </c>
      <c r="J50" s="53">
        <v>0</v>
      </c>
      <c r="K50" s="26">
        <v>1</v>
      </c>
      <c r="L50" s="24">
        <v>73</v>
      </c>
      <c r="M50" s="27">
        <f t="shared" si="54"/>
        <v>74</v>
      </c>
      <c r="N50" s="29">
        <v>10</v>
      </c>
      <c r="O50" s="30">
        <v>2</v>
      </c>
      <c r="P50" s="30">
        <v>0</v>
      </c>
      <c r="Q50" s="30">
        <v>2</v>
      </c>
      <c r="R50" s="31">
        <v>37</v>
      </c>
      <c r="S50" s="24">
        <v>42</v>
      </c>
      <c r="T50" s="25">
        <f t="shared" si="55"/>
        <v>79</v>
      </c>
      <c r="U50" s="31">
        <v>4865</v>
      </c>
      <c r="V50" s="24">
        <v>1149</v>
      </c>
      <c r="W50" s="30">
        <v>0</v>
      </c>
      <c r="X50" s="27">
        <v>587</v>
      </c>
      <c r="Y50" s="31">
        <v>177</v>
      </c>
      <c r="Z50" s="24">
        <v>27</v>
      </c>
      <c r="AA50" s="24">
        <v>0</v>
      </c>
      <c r="AB50" s="33">
        <v>0</v>
      </c>
      <c r="AC50" s="34">
        <f t="shared" si="56"/>
        <v>204</v>
      </c>
      <c r="AD50" s="35">
        <v>654</v>
      </c>
      <c r="AE50" s="36">
        <v>35</v>
      </c>
      <c r="AF50" s="37">
        <v>1</v>
      </c>
      <c r="AG50" s="36">
        <v>1843</v>
      </c>
      <c r="AH50" s="30">
        <v>1799</v>
      </c>
      <c r="AI50" s="30">
        <v>33</v>
      </c>
      <c r="AJ50" s="30">
        <v>20</v>
      </c>
      <c r="AK50" s="30">
        <v>0</v>
      </c>
      <c r="AL50" s="30">
        <v>0</v>
      </c>
      <c r="AM50" s="37">
        <v>2</v>
      </c>
      <c r="AN50" s="36">
        <v>709</v>
      </c>
      <c r="AO50" s="30">
        <v>330</v>
      </c>
      <c r="AP50" s="30">
        <v>0</v>
      </c>
      <c r="AQ50" s="30">
        <v>0</v>
      </c>
      <c r="AR50" s="30">
        <v>1082</v>
      </c>
      <c r="AS50" s="30">
        <v>44</v>
      </c>
      <c r="AT50" s="40">
        <v>0</v>
      </c>
      <c r="AU50" s="53">
        <v>4883</v>
      </c>
      <c r="AV50" s="57">
        <v>14399</v>
      </c>
      <c r="AW50" s="58">
        <f t="shared" si="57"/>
        <v>3196</v>
      </c>
      <c r="AX50" s="29">
        <v>1061</v>
      </c>
      <c r="AY50" s="59">
        <v>8380</v>
      </c>
      <c r="AZ50" s="60">
        <v>198</v>
      </c>
      <c r="BA50" s="61">
        <f t="shared" si="58"/>
        <v>1316</v>
      </c>
      <c r="BB50" s="30">
        <f t="shared" si="59"/>
        <v>0</v>
      </c>
      <c r="BC50" s="62">
        <f t="shared" si="65"/>
        <v>1316</v>
      </c>
      <c r="BD50" s="49">
        <f t="shared" si="60"/>
        <v>9414</v>
      </c>
      <c r="BE50" s="50">
        <f t="shared" si="61"/>
        <v>2844</v>
      </c>
      <c r="BF50" s="51">
        <f t="shared" si="62"/>
        <v>12258</v>
      </c>
      <c r="BG50" s="41">
        <f t="shared" si="63"/>
        <v>14324</v>
      </c>
      <c r="BH50" s="63">
        <f t="shared" si="64"/>
        <v>23840</v>
      </c>
      <c r="BI50" s="52">
        <f t="shared" si="13"/>
        <v>0.76798825256975034</v>
      </c>
    </row>
    <row r="51" spans="1:61" ht="19.5" customHeight="1" x14ac:dyDescent="0.2">
      <c r="A51" s="22" t="s">
        <v>99</v>
      </c>
      <c r="B51" s="23">
        <v>325</v>
      </c>
      <c r="C51" s="24">
        <v>7</v>
      </c>
      <c r="D51" s="24">
        <v>359</v>
      </c>
      <c r="E51" s="24">
        <v>288</v>
      </c>
      <c r="F51" s="25">
        <f t="shared" si="52"/>
        <v>979</v>
      </c>
      <c r="G51" s="26">
        <v>1696</v>
      </c>
      <c r="H51" s="24">
        <v>3259</v>
      </c>
      <c r="I51" s="27">
        <f t="shared" si="53"/>
        <v>4955</v>
      </c>
      <c r="J51" s="53">
        <v>0</v>
      </c>
      <c r="K51" s="26">
        <v>2</v>
      </c>
      <c r="L51" s="24">
        <v>112</v>
      </c>
      <c r="M51" s="27">
        <f t="shared" si="54"/>
        <v>114</v>
      </c>
      <c r="N51" s="29">
        <v>10</v>
      </c>
      <c r="O51" s="30">
        <v>1</v>
      </c>
      <c r="P51" s="30">
        <v>0</v>
      </c>
      <c r="Q51" s="30">
        <v>2</v>
      </c>
      <c r="R51" s="31">
        <v>38</v>
      </c>
      <c r="S51" s="24">
        <v>87</v>
      </c>
      <c r="T51" s="25">
        <f t="shared" si="55"/>
        <v>125</v>
      </c>
      <c r="U51" s="31">
        <v>4733</v>
      </c>
      <c r="V51" s="24">
        <v>1783</v>
      </c>
      <c r="W51" s="30">
        <v>845</v>
      </c>
      <c r="X51" s="27">
        <v>558</v>
      </c>
      <c r="Y51" s="31">
        <v>135</v>
      </c>
      <c r="Z51" s="24">
        <v>20</v>
      </c>
      <c r="AA51" s="24">
        <v>0</v>
      </c>
      <c r="AB51" s="33">
        <v>0</v>
      </c>
      <c r="AC51" s="34">
        <f t="shared" si="56"/>
        <v>155</v>
      </c>
      <c r="AD51" s="35">
        <v>115</v>
      </c>
      <c r="AE51" s="36">
        <v>140</v>
      </c>
      <c r="AF51" s="37">
        <v>60</v>
      </c>
      <c r="AG51" s="36">
        <v>1648</v>
      </c>
      <c r="AH51" s="30">
        <v>1555</v>
      </c>
      <c r="AI51" s="30">
        <v>8</v>
      </c>
      <c r="AJ51" s="30">
        <v>3</v>
      </c>
      <c r="AK51" s="30">
        <v>82</v>
      </c>
      <c r="AL51" s="30">
        <v>0</v>
      </c>
      <c r="AM51" s="37">
        <v>0</v>
      </c>
      <c r="AN51" s="36">
        <v>980</v>
      </c>
      <c r="AO51" s="30">
        <v>436</v>
      </c>
      <c r="AP51" s="30">
        <v>16</v>
      </c>
      <c r="AQ51" s="30">
        <v>0</v>
      </c>
      <c r="AR51" s="30">
        <v>0</v>
      </c>
      <c r="AS51" s="30">
        <v>0</v>
      </c>
      <c r="AT51" s="40">
        <v>0</v>
      </c>
      <c r="AU51" s="53">
        <v>6111</v>
      </c>
      <c r="AV51" s="57">
        <v>14083</v>
      </c>
      <c r="AW51" s="58">
        <f t="shared" si="57"/>
        <v>3676</v>
      </c>
      <c r="AX51" s="29">
        <v>1109</v>
      </c>
      <c r="AY51" s="59">
        <v>7081</v>
      </c>
      <c r="AZ51" s="60">
        <v>233</v>
      </c>
      <c r="BA51" s="61">
        <f t="shared" si="58"/>
        <v>1434</v>
      </c>
      <c r="BB51" s="30">
        <f t="shared" si="59"/>
        <v>7</v>
      </c>
      <c r="BC51" s="62">
        <f t="shared" si="65"/>
        <v>1441</v>
      </c>
      <c r="BD51" s="49">
        <f t="shared" si="60"/>
        <v>8777</v>
      </c>
      <c r="BE51" s="50">
        <f t="shared" si="61"/>
        <v>3259</v>
      </c>
      <c r="BF51" s="51">
        <f t="shared" si="62"/>
        <v>12036</v>
      </c>
      <c r="BG51" s="41">
        <f t="shared" si="63"/>
        <v>14301</v>
      </c>
      <c r="BH51" s="63">
        <f t="shared" si="64"/>
        <v>22273</v>
      </c>
      <c r="BI51" s="52">
        <f t="shared" si="13"/>
        <v>0.72922897972748424</v>
      </c>
    </row>
    <row r="52" spans="1:61" ht="19.5" customHeight="1" x14ac:dyDescent="0.2">
      <c r="A52" s="22" t="s">
        <v>100</v>
      </c>
      <c r="B52" s="23">
        <v>995</v>
      </c>
      <c r="C52" s="24">
        <v>11</v>
      </c>
      <c r="D52" s="24">
        <v>212</v>
      </c>
      <c r="E52" s="24">
        <v>315</v>
      </c>
      <c r="F52" s="25">
        <f t="shared" si="52"/>
        <v>1533</v>
      </c>
      <c r="G52" s="26">
        <v>3534</v>
      </c>
      <c r="H52" s="24">
        <v>4782</v>
      </c>
      <c r="I52" s="27">
        <f t="shared" si="53"/>
        <v>8316</v>
      </c>
      <c r="J52" s="53">
        <v>0</v>
      </c>
      <c r="K52" s="26">
        <v>1</v>
      </c>
      <c r="L52" s="24">
        <v>86</v>
      </c>
      <c r="M52" s="27">
        <f t="shared" si="54"/>
        <v>87</v>
      </c>
      <c r="N52" s="29">
        <v>8</v>
      </c>
      <c r="O52" s="30">
        <v>0</v>
      </c>
      <c r="P52" s="30">
        <v>0</v>
      </c>
      <c r="Q52" s="30">
        <v>2</v>
      </c>
      <c r="R52" s="31">
        <v>17</v>
      </c>
      <c r="S52" s="24">
        <v>88</v>
      </c>
      <c r="T52" s="25">
        <f t="shared" si="55"/>
        <v>105</v>
      </c>
      <c r="U52" s="31">
        <v>4816</v>
      </c>
      <c r="V52" s="24">
        <v>958</v>
      </c>
      <c r="W52" s="30">
        <v>0</v>
      </c>
      <c r="X52" s="27">
        <v>738</v>
      </c>
      <c r="Y52" s="31">
        <v>144</v>
      </c>
      <c r="Z52" s="24">
        <v>28</v>
      </c>
      <c r="AA52" s="24">
        <v>0</v>
      </c>
      <c r="AB52" s="33">
        <v>0</v>
      </c>
      <c r="AC52" s="34">
        <f t="shared" si="56"/>
        <v>172</v>
      </c>
      <c r="AD52" s="35">
        <v>110</v>
      </c>
      <c r="AE52" s="36">
        <v>12</v>
      </c>
      <c r="AF52" s="37">
        <v>7</v>
      </c>
      <c r="AG52" s="36">
        <v>1456</v>
      </c>
      <c r="AH52" s="30">
        <v>1421</v>
      </c>
      <c r="AI52" s="30">
        <v>24</v>
      </c>
      <c r="AJ52" s="30">
        <v>7</v>
      </c>
      <c r="AK52" s="30">
        <v>0</v>
      </c>
      <c r="AL52" s="30">
        <v>0</v>
      </c>
      <c r="AM52" s="37">
        <v>2</v>
      </c>
      <c r="AN52" s="36">
        <v>1166</v>
      </c>
      <c r="AO52" s="30">
        <v>619</v>
      </c>
      <c r="AP52" s="30">
        <v>0</v>
      </c>
      <c r="AQ52" s="30">
        <v>0</v>
      </c>
      <c r="AR52" s="30">
        <v>15</v>
      </c>
      <c r="AS52" s="30">
        <v>0</v>
      </c>
      <c r="AT52" s="40">
        <v>0</v>
      </c>
      <c r="AU52" s="53">
        <v>10010</v>
      </c>
      <c r="AV52" s="57">
        <v>17869</v>
      </c>
      <c r="AW52" s="58">
        <f t="shared" si="57"/>
        <v>5202</v>
      </c>
      <c r="AX52" s="29">
        <v>678</v>
      </c>
      <c r="AY52" s="59">
        <v>5837</v>
      </c>
      <c r="AZ52" s="60">
        <v>57</v>
      </c>
      <c r="BA52" s="61">
        <f t="shared" si="58"/>
        <v>1673</v>
      </c>
      <c r="BB52" s="30">
        <f t="shared" si="59"/>
        <v>11</v>
      </c>
      <c r="BC52" s="62">
        <f t="shared" si="65"/>
        <v>1684</v>
      </c>
      <c r="BD52" s="49">
        <f t="shared" si="60"/>
        <v>9371</v>
      </c>
      <c r="BE52" s="50">
        <f t="shared" si="61"/>
        <v>4782</v>
      </c>
      <c r="BF52" s="51">
        <f t="shared" si="62"/>
        <v>14153</v>
      </c>
      <c r="BG52" s="41">
        <f t="shared" si="63"/>
        <v>16525</v>
      </c>
      <c r="BH52" s="63">
        <f t="shared" si="64"/>
        <v>24384</v>
      </c>
      <c r="BI52" s="52">
        <f t="shared" si="13"/>
        <v>0.6621211050660637</v>
      </c>
    </row>
    <row r="53" spans="1:61" ht="19.5" customHeight="1" thickBot="1" x14ac:dyDescent="0.25">
      <c r="A53" s="22" t="s">
        <v>101</v>
      </c>
      <c r="B53" s="23">
        <v>976</v>
      </c>
      <c r="C53" s="24">
        <v>20</v>
      </c>
      <c r="D53" s="24">
        <v>291</v>
      </c>
      <c r="E53" s="24">
        <v>290</v>
      </c>
      <c r="F53" s="25">
        <f t="shared" si="52"/>
        <v>1577</v>
      </c>
      <c r="G53" s="26">
        <v>2730</v>
      </c>
      <c r="H53" s="24">
        <v>4413</v>
      </c>
      <c r="I53" s="27">
        <f t="shared" si="53"/>
        <v>7143</v>
      </c>
      <c r="J53" s="53">
        <v>0</v>
      </c>
      <c r="K53" s="26">
        <v>1</v>
      </c>
      <c r="L53" s="24">
        <v>57</v>
      </c>
      <c r="M53" s="27">
        <f t="shared" si="54"/>
        <v>58</v>
      </c>
      <c r="N53" s="29">
        <v>13</v>
      </c>
      <c r="O53" s="30">
        <v>0</v>
      </c>
      <c r="P53" s="30">
        <v>0</v>
      </c>
      <c r="Q53" s="30">
        <v>6</v>
      </c>
      <c r="R53" s="31">
        <v>8</v>
      </c>
      <c r="S53" s="24">
        <v>88</v>
      </c>
      <c r="T53" s="25">
        <f t="shared" si="55"/>
        <v>96</v>
      </c>
      <c r="U53" s="31">
        <v>4498</v>
      </c>
      <c r="V53" s="24">
        <v>1402</v>
      </c>
      <c r="W53" s="30">
        <v>611</v>
      </c>
      <c r="X53" s="27">
        <v>897</v>
      </c>
      <c r="Y53" s="31">
        <v>162</v>
      </c>
      <c r="Z53" s="24">
        <v>35</v>
      </c>
      <c r="AA53" s="24">
        <v>0</v>
      </c>
      <c r="AB53" s="33">
        <v>0</v>
      </c>
      <c r="AC53" s="34">
        <f t="shared" si="56"/>
        <v>197</v>
      </c>
      <c r="AD53" s="35">
        <v>172</v>
      </c>
      <c r="AE53" s="36">
        <v>44</v>
      </c>
      <c r="AF53" s="37">
        <v>0</v>
      </c>
      <c r="AG53" s="36">
        <v>1079</v>
      </c>
      <c r="AH53" s="30">
        <v>971</v>
      </c>
      <c r="AI53" s="30">
        <v>108</v>
      </c>
      <c r="AJ53" s="30">
        <v>56</v>
      </c>
      <c r="AK53" s="30">
        <v>0</v>
      </c>
      <c r="AL53" s="30">
        <v>0</v>
      </c>
      <c r="AM53" s="37">
        <v>0</v>
      </c>
      <c r="AN53" s="36">
        <v>753</v>
      </c>
      <c r="AO53" s="30">
        <v>183</v>
      </c>
      <c r="AP53" s="30">
        <v>0</v>
      </c>
      <c r="AQ53" s="30">
        <v>0</v>
      </c>
      <c r="AR53" s="30">
        <v>30</v>
      </c>
      <c r="AS53" s="30">
        <v>2</v>
      </c>
      <c r="AT53" s="40">
        <v>0</v>
      </c>
      <c r="AU53" s="53">
        <v>8865</v>
      </c>
      <c r="AV53" s="57">
        <v>15736</v>
      </c>
      <c r="AW53" s="58">
        <f t="shared" si="57"/>
        <v>4793</v>
      </c>
      <c r="AX53" s="29">
        <v>635</v>
      </c>
      <c r="AY53" s="59">
        <v>7909</v>
      </c>
      <c r="AZ53" s="60">
        <v>129</v>
      </c>
      <c r="BA53" s="61">
        <f t="shared" si="58"/>
        <v>1611</v>
      </c>
      <c r="BB53" s="30">
        <f t="shared" si="59"/>
        <v>20</v>
      </c>
      <c r="BC53" s="62">
        <f>SUM(BA53:BB53)</f>
        <v>1631</v>
      </c>
      <c r="BD53" s="64">
        <f t="shared" si="60"/>
        <v>10639</v>
      </c>
      <c r="BE53" s="65">
        <f t="shared" si="61"/>
        <v>4413</v>
      </c>
      <c r="BF53" s="66">
        <f t="shared" si="62"/>
        <v>15052</v>
      </c>
      <c r="BG53" s="67">
        <f t="shared" si="63"/>
        <v>17409</v>
      </c>
      <c r="BH53" s="68">
        <f t="shared" si="64"/>
        <v>24280</v>
      </c>
      <c r="BI53" s="69">
        <f t="shared" si="13"/>
        <v>0.70681636991761887</v>
      </c>
    </row>
    <row r="54" spans="1:61" ht="19.5" customHeight="1" thickTop="1" thickBot="1" x14ac:dyDescent="0.25">
      <c r="A54" s="70" t="s">
        <v>63</v>
      </c>
      <c r="B54" s="71">
        <f>SUM(B48:B53)</f>
        <v>3403</v>
      </c>
      <c r="C54" s="72">
        <f t="shared" ref="C54:AT54" si="66">SUM(C48:C53)</f>
        <v>47</v>
      </c>
      <c r="D54" s="72">
        <f t="shared" si="66"/>
        <v>1814</v>
      </c>
      <c r="E54" s="72">
        <f t="shared" si="66"/>
        <v>1776</v>
      </c>
      <c r="F54" s="73">
        <f t="shared" si="66"/>
        <v>7040</v>
      </c>
      <c r="G54" s="74">
        <f t="shared" si="66"/>
        <v>17701</v>
      </c>
      <c r="H54" s="72">
        <f t="shared" si="66"/>
        <v>24011</v>
      </c>
      <c r="I54" s="75">
        <f t="shared" si="66"/>
        <v>41712</v>
      </c>
      <c r="J54" s="76">
        <f t="shared" si="66"/>
        <v>0</v>
      </c>
      <c r="K54" s="74">
        <f t="shared" si="66"/>
        <v>8</v>
      </c>
      <c r="L54" s="72">
        <f t="shared" si="66"/>
        <v>493</v>
      </c>
      <c r="M54" s="75">
        <f t="shared" si="66"/>
        <v>501</v>
      </c>
      <c r="N54" s="77">
        <f t="shared" si="66"/>
        <v>47</v>
      </c>
      <c r="O54" s="78">
        <f t="shared" si="66"/>
        <v>3</v>
      </c>
      <c r="P54" s="78">
        <f t="shared" si="66"/>
        <v>0</v>
      </c>
      <c r="Q54" s="78">
        <f t="shared" si="66"/>
        <v>15</v>
      </c>
      <c r="R54" s="79">
        <f t="shared" si="66"/>
        <v>150</v>
      </c>
      <c r="S54" s="72">
        <f t="shared" si="66"/>
        <v>433</v>
      </c>
      <c r="T54" s="73">
        <f t="shared" si="66"/>
        <v>583</v>
      </c>
      <c r="U54" s="79">
        <f t="shared" si="66"/>
        <v>28252</v>
      </c>
      <c r="V54" s="72">
        <f t="shared" si="66"/>
        <v>7257</v>
      </c>
      <c r="W54" s="78">
        <f t="shared" si="66"/>
        <v>1672</v>
      </c>
      <c r="X54" s="75">
        <f t="shared" si="66"/>
        <v>4041</v>
      </c>
      <c r="Y54" s="79">
        <f t="shared" si="66"/>
        <v>883</v>
      </c>
      <c r="Z54" s="72">
        <f t="shared" si="66"/>
        <v>149</v>
      </c>
      <c r="AA54" s="72">
        <f t="shared" si="66"/>
        <v>0</v>
      </c>
      <c r="AB54" s="80">
        <f t="shared" si="66"/>
        <v>0</v>
      </c>
      <c r="AC54" s="81">
        <f t="shared" si="66"/>
        <v>1032</v>
      </c>
      <c r="AD54" s="82">
        <f t="shared" si="66"/>
        <v>1678</v>
      </c>
      <c r="AE54" s="83">
        <f t="shared" si="66"/>
        <v>616</v>
      </c>
      <c r="AF54" s="84">
        <f t="shared" si="66"/>
        <v>69</v>
      </c>
      <c r="AG54" s="83">
        <f t="shared" si="66"/>
        <v>9197</v>
      </c>
      <c r="AH54" s="78">
        <f t="shared" si="66"/>
        <v>8809</v>
      </c>
      <c r="AI54" s="78">
        <f t="shared" si="66"/>
        <v>271</v>
      </c>
      <c r="AJ54" s="78">
        <f t="shared" si="66"/>
        <v>113</v>
      </c>
      <c r="AK54" s="78">
        <f t="shared" si="66"/>
        <v>84</v>
      </c>
      <c r="AL54" s="78">
        <f t="shared" si="66"/>
        <v>0</v>
      </c>
      <c r="AM54" s="84">
        <f t="shared" si="66"/>
        <v>8</v>
      </c>
      <c r="AN54" s="83">
        <f t="shared" si="66"/>
        <v>5136</v>
      </c>
      <c r="AO54" s="78">
        <f t="shared" si="66"/>
        <v>2247</v>
      </c>
      <c r="AP54" s="78">
        <f t="shared" si="66"/>
        <v>16</v>
      </c>
      <c r="AQ54" s="78">
        <f t="shared" si="66"/>
        <v>0</v>
      </c>
      <c r="AR54" s="78">
        <f t="shared" si="66"/>
        <v>1239</v>
      </c>
      <c r="AS54" s="78">
        <f t="shared" si="66"/>
        <v>56</v>
      </c>
      <c r="AT54" s="85">
        <f t="shared" si="66"/>
        <v>0</v>
      </c>
      <c r="AU54" s="76">
        <v>49695</v>
      </c>
      <c r="AV54" s="82">
        <v>97569</v>
      </c>
      <c r="AW54" s="76">
        <f t="shared" ref="AW54" si="67">SUM(AW48:AW53)</f>
        <v>26374</v>
      </c>
      <c r="AX54" s="77">
        <f>SUM(AX48:AX53)</f>
        <v>5826</v>
      </c>
      <c r="AY54" s="79">
        <f t="shared" ref="AY54:BH54" si="68">SUM(AY48:AY53)</f>
        <v>39671</v>
      </c>
      <c r="AZ54" s="86">
        <f t="shared" si="68"/>
        <v>692</v>
      </c>
      <c r="BA54" s="87">
        <f>SUM(BA48:BA53)</f>
        <v>9229</v>
      </c>
      <c r="BB54" s="78">
        <f>SUM(BB48:BB53)</f>
        <v>47</v>
      </c>
      <c r="BC54" s="88">
        <f>SUM(BC48:BC53)</f>
        <v>9276</v>
      </c>
      <c r="BD54" s="89">
        <f t="shared" si="68"/>
        <v>57372</v>
      </c>
      <c r="BE54" s="90">
        <f t="shared" si="68"/>
        <v>24011</v>
      </c>
      <c r="BF54" s="91">
        <f t="shared" si="68"/>
        <v>81383</v>
      </c>
      <c r="BG54" s="76">
        <f t="shared" si="68"/>
        <v>95192</v>
      </c>
      <c r="BH54" s="82">
        <f t="shared" si="68"/>
        <v>143066</v>
      </c>
      <c r="BI54" s="92">
        <f t="shared" si="13"/>
        <v>0.70496295295086198</v>
      </c>
    </row>
    <row r="55" spans="1:61" ht="19.5" customHeight="1" thickTop="1" x14ac:dyDescent="0.2">
      <c r="A55" s="22" t="s">
        <v>102</v>
      </c>
      <c r="B55" s="23">
        <v>375</v>
      </c>
      <c r="C55" s="24">
        <v>4</v>
      </c>
      <c r="D55" s="24">
        <v>306</v>
      </c>
      <c r="E55" s="24">
        <v>144</v>
      </c>
      <c r="F55" s="25">
        <f t="shared" ref="F55:F64" si="69">SUM(B55:E55)</f>
        <v>829</v>
      </c>
      <c r="G55" s="26">
        <v>2079</v>
      </c>
      <c r="H55" s="24">
        <v>1995</v>
      </c>
      <c r="I55" s="27">
        <f t="shared" ref="I55:I64" si="70">SUM(G55:H55)</f>
        <v>4074</v>
      </c>
      <c r="J55" s="53">
        <v>0</v>
      </c>
      <c r="K55" s="26">
        <v>0</v>
      </c>
      <c r="L55" s="24">
        <v>18</v>
      </c>
      <c r="M55" s="27">
        <f t="shared" ref="M55:M64" si="71">SUM(K55:L55)</f>
        <v>18</v>
      </c>
      <c r="N55" s="29">
        <v>4</v>
      </c>
      <c r="O55" s="30">
        <v>0</v>
      </c>
      <c r="P55" s="30">
        <v>0</v>
      </c>
      <c r="Q55" s="30">
        <v>1</v>
      </c>
      <c r="R55" s="31">
        <v>16</v>
      </c>
      <c r="S55" s="24">
        <v>32</v>
      </c>
      <c r="T55" s="25">
        <f t="shared" ref="T55:T64" si="72">SUM(R55:S55)</f>
        <v>48</v>
      </c>
      <c r="U55" s="31">
        <v>3286</v>
      </c>
      <c r="V55" s="24">
        <v>517</v>
      </c>
      <c r="W55" s="30">
        <v>0</v>
      </c>
      <c r="X55" s="27">
        <v>582</v>
      </c>
      <c r="Y55" s="31">
        <v>192</v>
      </c>
      <c r="Z55" s="24">
        <v>27</v>
      </c>
      <c r="AA55" s="24">
        <v>0</v>
      </c>
      <c r="AB55" s="33">
        <v>0</v>
      </c>
      <c r="AC55" s="34">
        <f t="shared" ref="AC55:AC64" si="73">SUM(Y55:AB55)</f>
        <v>219</v>
      </c>
      <c r="AD55" s="35">
        <v>13</v>
      </c>
      <c r="AE55" s="36">
        <v>9</v>
      </c>
      <c r="AF55" s="37">
        <v>1</v>
      </c>
      <c r="AG55" s="36">
        <v>1041</v>
      </c>
      <c r="AH55" s="30">
        <v>1031</v>
      </c>
      <c r="AI55" s="30">
        <v>9</v>
      </c>
      <c r="AJ55" s="30">
        <v>2</v>
      </c>
      <c r="AK55" s="30">
        <v>1</v>
      </c>
      <c r="AL55" s="30">
        <v>0</v>
      </c>
      <c r="AM55" s="37">
        <v>0</v>
      </c>
      <c r="AN55" s="36">
        <v>469</v>
      </c>
      <c r="AO55" s="30">
        <v>271</v>
      </c>
      <c r="AP55" s="30">
        <v>0</v>
      </c>
      <c r="AQ55" s="30">
        <v>0</v>
      </c>
      <c r="AR55" s="30">
        <v>19</v>
      </c>
      <c r="AS55" s="30">
        <v>1</v>
      </c>
      <c r="AT55" s="40">
        <v>0</v>
      </c>
      <c r="AU55" s="41">
        <v>4949</v>
      </c>
      <c r="AV55" s="42">
        <v>10055</v>
      </c>
      <c r="AW55" s="43">
        <f t="shared" ref="AW55:AW64" si="74">SUM(C55,E55,H55,J55,L55,N55)</f>
        <v>2165</v>
      </c>
      <c r="AX55" s="29">
        <v>627</v>
      </c>
      <c r="AY55" s="59">
        <v>5198</v>
      </c>
      <c r="AZ55" s="60">
        <v>235</v>
      </c>
      <c r="BA55" s="61">
        <f t="shared" ref="BA55:BA64" si="75">B55+AX55</f>
        <v>1002</v>
      </c>
      <c r="BB55" s="30">
        <f t="shared" ref="BB55:BB64" si="76">C55</f>
        <v>4</v>
      </c>
      <c r="BC55" s="62">
        <f>SUM(BA55:BB55)</f>
        <v>1006</v>
      </c>
      <c r="BD55" s="49">
        <f t="shared" ref="BD55:BD64" si="77">G55+AY55</f>
        <v>7277</v>
      </c>
      <c r="BE55" s="50">
        <f t="shared" ref="BE55:BE64" si="78">H55</f>
        <v>1995</v>
      </c>
      <c r="BF55" s="51">
        <f t="shared" ref="BF55:BF64" si="79">SUM(BD55:BE55)</f>
        <v>9272</v>
      </c>
      <c r="BG55" s="41">
        <f t="shared" ref="BG55:BG64" si="80">AU55+AX55+AY55</f>
        <v>10774</v>
      </c>
      <c r="BH55" s="93">
        <f t="shared" ref="BH55:BH64" si="81">AV55+AX55+AY55</f>
        <v>15880</v>
      </c>
      <c r="BI55" s="94">
        <f t="shared" si="13"/>
        <v>0.7848360655737705</v>
      </c>
    </row>
    <row r="56" spans="1:61" ht="19.5" customHeight="1" x14ac:dyDescent="0.2">
      <c r="A56" s="22" t="s">
        <v>103</v>
      </c>
      <c r="B56" s="23">
        <v>1767</v>
      </c>
      <c r="C56" s="24">
        <v>11</v>
      </c>
      <c r="D56" s="24">
        <v>515</v>
      </c>
      <c r="E56" s="24">
        <v>701</v>
      </c>
      <c r="F56" s="25">
        <f t="shared" si="69"/>
        <v>2994</v>
      </c>
      <c r="G56" s="26">
        <v>3303</v>
      </c>
      <c r="H56" s="24">
        <v>6355</v>
      </c>
      <c r="I56" s="27">
        <f t="shared" si="70"/>
        <v>9658</v>
      </c>
      <c r="J56" s="53">
        <v>0</v>
      </c>
      <c r="K56" s="26">
        <v>19</v>
      </c>
      <c r="L56" s="24">
        <v>350</v>
      </c>
      <c r="M56" s="27">
        <f t="shared" si="71"/>
        <v>369</v>
      </c>
      <c r="N56" s="29">
        <v>16</v>
      </c>
      <c r="O56" s="30">
        <v>2</v>
      </c>
      <c r="P56" s="30">
        <v>0</v>
      </c>
      <c r="Q56" s="30">
        <v>1</v>
      </c>
      <c r="R56" s="31">
        <v>31</v>
      </c>
      <c r="S56" s="24">
        <v>266</v>
      </c>
      <c r="T56" s="25">
        <f t="shared" si="72"/>
        <v>297</v>
      </c>
      <c r="U56" s="31">
        <v>8192</v>
      </c>
      <c r="V56" s="24">
        <v>2016</v>
      </c>
      <c r="W56" s="30">
        <v>0</v>
      </c>
      <c r="X56" s="27">
        <v>1117</v>
      </c>
      <c r="Y56" s="31">
        <v>240</v>
      </c>
      <c r="Z56" s="24">
        <v>55</v>
      </c>
      <c r="AA56" s="24">
        <v>0</v>
      </c>
      <c r="AB56" s="33">
        <v>0</v>
      </c>
      <c r="AC56" s="34">
        <f t="shared" si="73"/>
        <v>295</v>
      </c>
      <c r="AD56" s="35">
        <v>106</v>
      </c>
      <c r="AE56" s="36">
        <v>7</v>
      </c>
      <c r="AF56" s="37">
        <v>3</v>
      </c>
      <c r="AG56" s="36">
        <v>2218</v>
      </c>
      <c r="AH56" s="30">
        <v>2195</v>
      </c>
      <c r="AI56" s="30">
        <v>19</v>
      </c>
      <c r="AJ56" s="30">
        <v>8</v>
      </c>
      <c r="AK56" s="30">
        <v>0</v>
      </c>
      <c r="AL56" s="30">
        <v>0</v>
      </c>
      <c r="AM56" s="37">
        <v>4</v>
      </c>
      <c r="AN56" s="36">
        <v>1295</v>
      </c>
      <c r="AO56" s="30">
        <v>598</v>
      </c>
      <c r="AP56" s="30">
        <v>0</v>
      </c>
      <c r="AQ56" s="30">
        <v>0</v>
      </c>
      <c r="AR56" s="30">
        <v>84</v>
      </c>
      <c r="AS56" s="30">
        <v>5</v>
      </c>
      <c r="AT56" s="40">
        <v>0</v>
      </c>
      <c r="AU56" s="53">
        <v>13129</v>
      </c>
      <c r="AV56" s="57">
        <v>25631</v>
      </c>
      <c r="AW56" s="58">
        <f t="shared" si="74"/>
        <v>7433</v>
      </c>
      <c r="AX56" s="29">
        <v>975</v>
      </c>
      <c r="AY56" s="59">
        <v>12018</v>
      </c>
      <c r="AZ56" s="60">
        <v>226</v>
      </c>
      <c r="BA56" s="61">
        <f t="shared" si="75"/>
        <v>2742</v>
      </c>
      <c r="BB56" s="30">
        <f t="shared" si="76"/>
        <v>11</v>
      </c>
      <c r="BC56" s="62">
        <f t="shared" ref="BC56:BC64" si="82">SUM(BA56:BB56)</f>
        <v>2753</v>
      </c>
      <c r="BD56" s="49">
        <f t="shared" si="77"/>
        <v>15321</v>
      </c>
      <c r="BE56" s="50">
        <f t="shared" si="78"/>
        <v>6355</v>
      </c>
      <c r="BF56" s="51">
        <f t="shared" si="79"/>
        <v>21676</v>
      </c>
      <c r="BG56" s="41">
        <f t="shared" si="80"/>
        <v>26122</v>
      </c>
      <c r="BH56" s="63">
        <f t="shared" si="81"/>
        <v>38624</v>
      </c>
      <c r="BI56" s="52">
        <f t="shared" si="13"/>
        <v>0.70681860121793694</v>
      </c>
    </row>
    <row r="57" spans="1:61" ht="19.5" customHeight="1" x14ac:dyDescent="0.2">
      <c r="A57" s="22" t="s">
        <v>104</v>
      </c>
      <c r="B57" s="23">
        <v>369</v>
      </c>
      <c r="C57" s="24">
        <v>7</v>
      </c>
      <c r="D57" s="24">
        <v>232</v>
      </c>
      <c r="E57" s="24">
        <v>289</v>
      </c>
      <c r="F57" s="25">
        <f t="shared" si="69"/>
        <v>897</v>
      </c>
      <c r="G57" s="26">
        <v>1501</v>
      </c>
      <c r="H57" s="24">
        <v>3874</v>
      </c>
      <c r="I57" s="27">
        <f t="shared" si="70"/>
        <v>5375</v>
      </c>
      <c r="J57" s="53">
        <v>0</v>
      </c>
      <c r="K57" s="26">
        <v>4</v>
      </c>
      <c r="L57" s="24">
        <v>75</v>
      </c>
      <c r="M57" s="27">
        <f t="shared" si="71"/>
        <v>79</v>
      </c>
      <c r="N57" s="29">
        <v>13</v>
      </c>
      <c r="O57" s="30">
        <v>1</v>
      </c>
      <c r="P57" s="30">
        <v>0</v>
      </c>
      <c r="Q57" s="30">
        <v>3</v>
      </c>
      <c r="R57" s="31">
        <v>19</v>
      </c>
      <c r="S57" s="24">
        <v>76</v>
      </c>
      <c r="T57" s="25">
        <f t="shared" si="72"/>
        <v>95</v>
      </c>
      <c r="U57" s="31">
        <v>3938</v>
      </c>
      <c r="V57" s="24">
        <v>1218</v>
      </c>
      <c r="W57" s="30">
        <v>0</v>
      </c>
      <c r="X57" s="27">
        <v>438</v>
      </c>
      <c r="Y57" s="31">
        <v>133</v>
      </c>
      <c r="Z57" s="24">
        <v>33</v>
      </c>
      <c r="AA57" s="24">
        <v>0</v>
      </c>
      <c r="AB57" s="33">
        <v>0</v>
      </c>
      <c r="AC57" s="34">
        <f t="shared" si="73"/>
        <v>166</v>
      </c>
      <c r="AD57" s="35">
        <v>57</v>
      </c>
      <c r="AE57" s="36">
        <v>2</v>
      </c>
      <c r="AF57" s="37">
        <v>0</v>
      </c>
      <c r="AG57" s="36">
        <v>1246</v>
      </c>
      <c r="AH57" s="30">
        <v>1233</v>
      </c>
      <c r="AI57" s="30">
        <v>10</v>
      </c>
      <c r="AJ57" s="30">
        <v>2</v>
      </c>
      <c r="AK57" s="30">
        <v>1</v>
      </c>
      <c r="AL57" s="30">
        <v>0</v>
      </c>
      <c r="AM57" s="37">
        <v>2</v>
      </c>
      <c r="AN57" s="36">
        <v>592</v>
      </c>
      <c r="AO57" s="30">
        <v>319</v>
      </c>
      <c r="AP57" s="30">
        <v>0</v>
      </c>
      <c r="AQ57" s="30">
        <v>0</v>
      </c>
      <c r="AR57" s="30">
        <v>10</v>
      </c>
      <c r="AS57" s="30">
        <v>1</v>
      </c>
      <c r="AT57" s="40">
        <v>0</v>
      </c>
      <c r="AU57" s="53">
        <v>6425</v>
      </c>
      <c r="AV57" s="57">
        <v>12532</v>
      </c>
      <c r="AW57" s="58">
        <f t="shared" si="74"/>
        <v>4258</v>
      </c>
      <c r="AX57" s="29">
        <v>1038</v>
      </c>
      <c r="AY57" s="59">
        <v>5464</v>
      </c>
      <c r="AZ57" s="60">
        <v>83</v>
      </c>
      <c r="BA57" s="61">
        <f t="shared" si="75"/>
        <v>1407</v>
      </c>
      <c r="BB57" s="30">
        <f t="shared" si="76"/>
        <v>7</v>
      </c>
      <c r="BC57" s="62">
        <f t="shared" si="82"/>
        <v>1414</v>
      </c>
      <c r="BD57" s="49">
        <f t="shared" si="77"/>
        <v>6965</v>
      </c>
      <c r="BE57" s="50">
        <f t="shared" si="78"/>
        <v>3874</v>
      </c>
      <c r="BF57" s="51">
        <f t="shared" si="79"/>
        <v>10839</v>
      </c>
      <c r="BG57" s="41">
        <f t="shared" si="80"/>
        <v>12927</v>
      </c>
      <c r="BH57" s="63">
        <f t="shared" si="81"/>
        <v>19034</v>
      </c>
      <c r="BI57" s="52">
        <f t="shared" si="13"/>
        <v>0.64258695451609926</v>
      </c>
    </row>
    <row r="58" spans="1:61" ht="19.5" customHeight="1" x14ac:dyDescent="0.2">
      <c r="A58" s="22" t="s">
        <v>105</v>
      </c>
      <c r="B58" s="23">
        <v>432</v>
      </c>
      <c r="C58" s="24">
        <v>10</v>
      </c>
      <c r="D58" s="24">
        <v>265</v>
      </c>
      <c r="E58" s="24">
        <v>397</v>
      </c>
      <c r="F58" s="25">
        <f t="shared" si="69"/>
        <v>1104</v>
      </c>
      <c r="G58" s="26">
        <v>2278</v>
      </c>
      <c r="H58" s="24">
        <v>5070</v>
      </c>
      <c r="I58" s="27">
        <f t="shared" si="70"/>
        <v>7348</v>
      </c>
      <c r="J58" s="53">
        <v>0</v>
      </c>
      <c r="K58" s="26">
        <v>18</v>
      </c>
      <c r="L58" s="24">
        <v>112</v>
      </c>
      <c r="M58" s="27">
        <f t="shared" si="71"/>
        <v>130</v>
      </c>
      <c r="N58" s="29">
        <v>8</v>
      </c>
      <c r="O58" s="30">
        <v>0</v>
      </c>
      <c r="P58" s="30">
        <v>0</v>
      </c>
      <c r="Q58" s="30">
        <v>2</v>
      </c>
      <c r="R58" s="31">
        <v>25</v>
      </c>
      <c r="S58" s="24">
        <v>133</v>
      </c>
      <c r="T58" s="25">
        <f t="shared" si="72"/>
        <v>158</v>
      </c>
      <c r="U58" s="31">
        <v>5665</v>
      </c>
      <c r="V58" s="24">
        <v>1317</v>
      </c>
      <c r="W58" s="30">
        <v>0</v>
      </c>
      <c r="X58" s="27">
        <v>618</v>
      </c>
      <c r="Y58" s="31">
        <v>164</v>
      </c>
      <c r="Z58" s="24">
        <v>28</v>
      </c>
      <c r="AA58" s="24">
        <v>0</v>
      </c>
      <c r="AB58" s="33">
        <v>0</v>
      </c>
      <c r="AC58" s="34">
        <f t="shared" si="73"/>
        <v>192</v>
      </c>
      <c r="AD58" s="35">
        <v>518</v>
      </c>
      <c r="AE58" s="36">
        <v>3</v>
      </c>
      <c r="AF58" s="37">
        <v>4</v>
      </c>
      <c r="AG58" s="36">
        <v>1569</v>
      </c>
      <c r="AH58" s="30">
        <v>1564</v>
      </c>
      <c r="AI58" s="30">
        <v>4</v>
      </c>
      <c r="AJ58" s="30">
        <v>3</v>
      </c>
      <c r="AK58" s="30">
        <v>0</v>
      </c>
      <c r="AL58" s="30">
        <v>0</v>
      </c>
      <c r="AM58" s="37">
        <v>0</v>
      </c>
      <c r="AN58" s="36">
        <v>592</v>
      </c>
      <c r="AO58" s="30">
        <v>433</v>
      </c>
      <c r="AP58" s="30">
        <v>0</v>
      </c>
      <c r="AQ58" s="30">
        <v>0</v>
      </c>
      <c r="AR58" s="30">
        <v>52</v>
      </c>
      <c r="AS58" s="30">
        <v>2</v>
      </c>
      <c r="AT58" s="40">
        <v>0</v>
      </c>
      <c r="AU58" s="53">
        <v>8660</v>
      </c>
      <c r="AV58" s="57">
        <v>17415</v>
      </c>
      <c r="AW58" s="58">
        <f t="shared" si="74"/>
        <v>5597</v>
      </c>
      <c r="AX58" s="29">
        <v>1630</v>
      </c>
      <c r="AY58" s="59">
        <v>6450</v>
      </c>
      <c r="AZ58" s="60">
        <v>58</v>
      </c>
      <c r="BA58" s="61">
        <f t="shared" si="75"/>
        <v>2062</v>
      </c>
      <c r="BB58" s="30">
        <f t="shared" si="76"/>
        <v>10</v>
      </c>
      <c r="BC58" s="62">
        <f t="shared" si="82"/>
        <v>2072</v>
      </c>
      <c r="BD58" s="49">
        <f t="shared" si="77"/>
        <v>8728</v>
      </c>
      <c r="BE58" s="50">
        <f t="shared" si="78"/>
        <v>5070</v>
      </c>
      <c r="BF58" s="51">
        <f t="shared" si="79"/>
        <v>13798</v>
      </c>
      <c r="BG58" s="41">
        <f t="shared" si="80"/>
        <v>16740</v>
      </c>
      <c r="BH58" s="63">
        <f t="shared" si="81"/>
        <v>25495</v>
      </c>
      <c r="BI58" s="52">
        <f t="shared" si="13"/>
        <v>0.63255544281779963</v>
      </c>
    </row>
    <row r="59" spans="1:61" ht="19.5" customHeight="1" x14ac:dyDescent="0.2">
      <c r="A59" s="22" t="s">
        <v>106</v>
      </c>
      <c r="B59" s="23">
        <v>700</v>
      </c>
      <c r="C59" s="24">
        <v>11</v>
      </c>
      <c r="D59" s="24">
        <v>277</v>
      </c>
      <c r="E59" s="24">
        <v>321</v>
      </c>
      <c r="F59" s="25">
        <f t="shared" si="69"/>
        <v>1309</v>
      </c>
      <c r="G59" s="26">
        <v>2185</v>
      </c>
      <c r="H59" s="24">
        <v>4087</v>
      </c>
      <c r="I59" s="27">
        <f t="shared" si="70"/>
        <v>6272</v>
      </c>
      <c r="J59" s="53">
        <v>0</v>
      </c>
      <c r="K59" s="26">
        <v>4</v>
      </c>
      <c r="L59" s="24">
        <v>72</v>
      </c>
      <c r="M59" s="27">
        <f t="shared" si="71"/>
        <v>76</v>
      </c>
      <c r="N59" s="29">
        <v>14</v>
      </c>
      <c r="O59" s="30">
        <v>0</v>
      </c>
      <c r="P59" s="30">
        <v>0</v>
      </c>
      <c r="Q59" s="30">
        <v>1</v>
      </c>
      <c r="R59" s="31">
        <v>18</v>
      </c>
      <c r="S59" s="24">
        <v>99</v>
      </c>
      <c r="T59" s="25">
        <f t="shared" si="72"/>
        <v>117</v>
      </c>
      <c r="U59" s="31">
        <v>4457</v>
      </c>
      <c r="V59" s="24">
        <v>1682</v>
      </c>
      <c r="W59" s="30">
        <v>637</v>
      </c>
      <c r="X59" s="27">
        <v>534</v>
      </c>
      <c r="Y59" s="31">
        <v>147</v>
      </c>
      <c r="Z59" s="24">
        <v>22</v>
      </c>
      <c r="AA59" s="24">
        <v>0</v>
      </c>
      <c r="AB59" s="33">
        <v>0</v>
      </c>
      <c r="AC59" s="34">
        <f t="shared" si="73"/>
        <v>169</v>
      </c>
      <c r="AD59" s="35">
        <v>67</v>
      </c>
      <c r="AE59" s="36">
        <v>19</v>
      </c>
      <c r="AF59" s="37">
        <v>3</v>
      </c>
      <c r="AG59" s="36">
        <v>1196</v>
      </c>
      <c r="AH59" s="30">
        <v>1154</v>
      </c>
      <c r="AI59" s="30">
        <v>42</v>
      </c>
      <c r="AJ59" s="30">
        <v>17</v>
      </c>
      <c r="AK59" s="30">
        <v>0</v>
      </c>
      <c r="AL59" s="30">
        <v>0</v>
      </c>
      <c r="AM59" s="37">
        <v>0</v>
      </c>
      <c r="AN59" s="36">
        <v>262</v>
      </c>
      <c r="AO59" s="30">
        <v>192</v>
      </c>
      <c r="AP59" s="30">
        <v>0</v>
      </c>
      <c r="AQ59" s="30">
        <v>0</v>
      </c>
      <c r="AR59" s="30">
        <v>12</v>
      </c>
      <c r="AS59" s="30">
        <v>1</v>
      </c>
      <c r="AT59" s="40">
        <v>0</v>
      </c>
      <c r="AU59" s="53">
        <v>7778</v>
      </c>
      <c r="AV59" s="57">
        <v>14081</v>
      </c>
      <c r="AW59" s="58">
        <f t="shared" si="74"/>
        <v>4505</v>
      </c>
      <c r="AX59" s="29">
        <v>860</v>
      </c>
      <c r="AY59" s="59">
        <v>6092</v>
      </c>
      <c r="AZ59" s="60">
        <v>225</v>
      </c>
      <c r="BA59" s="61">
        <f t="shared" si="75"/>
        <v>1560</v>
      </c>
      <c r="BB59" s="30">
        <f t="shared" si="76"/>
        <v>11</v>
      </c>
      <c r="BC59" s="62">
        <f t="shared" si="82"/>
        <v>1571</v>
      </c>
      <c r="BD59" s="49">
        <f t="shared" si="77"/>
        <v>8277</v>
      </c>
      <c r="BE59" s="50">
        <f t="shared" si="78"/>
        <v>4087</v>
      </c>
      <c r="BF59" s="51">
        <f t="shared" si="79"/>
        <v>12364</v>
      </c>
      <c r="BG59" s="41">
        <f t="shared" si="80"/>
        <v>14730</v>
      </c>
      <c r="BH59" s="63">
        <f t="shared" si="81"/>
        <v>21033</v>
      </c>
      <c r="BI59" s="52">
        <f t="shared" si="13"/>
        <v>0.66944354577806531</v>
      </c>
    </row>
    <row r="60" spans="1:61" ht="19.5" customHeight="1" x14ac:dyDescent="0.2">
      <c r="A60" s="22" t="s">
        <v>107</v>
      </c>
      <c r="B60" s="23">
        <v>910</v>
      </c>
      <c r="C60" s="24">
        <v>21</v>
      </c>
      <c r="D60" s="24">
        <v>588</v>
      </c>
      <c r="E60" s="24">
        <v>510</v>
      </c>
      <c r="F60" s="25">
        <f t="shared" si="69"/>
        <v>2029</v>
      </c>
      <c r="G60" s="26">
        <v>3047</v>
      </c>
      <c r="H60" s="24">
        <v>3805</v>
      </c>
      <c r="I60" s="27">
        <f t="shared" si="70"/>
        <v>6852</v>
      </c>
      <c r="J60" s="53">
        <v>0</v>
      </c>
      <c r="K60" s="26">
        <v>29</v>
      </c>
      <c r="L60" s="24">
        <v>338</v>
      </c>
      <c r="M60" s="27">
        <f t="shared" si="71"/>
        <v>367</v>
      </c>
      <c r="N60" s="29">
        <v>18</v>
      </c>
      <c r="O60" s="30">
        <v>0</v>
      </c>
      <c r="P60" s="30">
        <v>0</v>
      </c>
      <c r="Q60" s="30">
        <v>8</v>
      </c>
      <c r="R60" s="31">
        <v>41</v>
      </c>
      <c r="S60" s="24">
        <v>369</v>
      </c>
      <c r="T60" s="25">
        <f t="shared" si="72"/>
        <v>410</v>
      </c>
      <c r="U60" s="31">
        <v>9475</v>
      </c>
      <c r="V60" s="24">
        <v>4306</v>
      </c>
      <c r="W60" s="30">
        <v>0</v>
      </c>
      <c r="X60" s="27">
        <v>850</v>
      </c>
      <c r="Y60" s="31">
        <v>302</v>
      </c>
      <c r="Z60" s="24">
        <v>42</v>
      </c>
      <c r="AA60" s="24">
        <v>0</v>
      </c>
      <c r="AB60" s="33">
        <v>0</v>
      </c>
      <c r="AC60" s="34">
        <f t="shared" si="73"/>
        <v>344</v>
      </c>
      <c r="AD60" s="35">
        <v>713</v>
      </c>
      <c r="AE60" s="36">
        <v>61</v>
      </c>
      <c r="AF60" s="37">
        <v>4</v>
      </c>
      <c r="AG60" s="36">
        <v>3660</v>
      </c>
      <c r="AH60" s="30">
        <v>3543</v>
      </c>
      <c r="AI60" s="30">
        <v>26</v>
      </c>
      <c r="AJ60" s="30">
        <v>23</v>
      </c>
      <c r="AK60" s="30">
        <v>0</v>
      </c>
      <c r="AL60" s="30">
        <v>0</v>
      </c>
      <c r="AM60" s="37">
        <v>91</v>
      </c>
      <c r="AN60" s="36">
        <v>1117</v>
      </c>
      <c r="AO60" s="30">
        <v>876</v>
      </c>
      <c r="AP60" s="30">
        <v>0</v>
      </c>
      <c r="AQ60" s="30">
        <v>0</v>
      </c>
      <c r="AR60" s="30">
        <v>840</v>
      </c>
      <c r="AS60" s="30">
        <v>45</v>
      </c>
      <c r="AT60" s="40">
        <v>0</v>
      </c>
      <c r="AU60" s="53">
        <v>9401</v>
      </c>
      <c r="AV60" s="57">
        <v>26070</v>
      </c>
      <c r="AW60" s="58">
        <f t="shared" si="74"/>
        <v>4692</v>
      </c>
      <c r="AX60" s="29">
        <v>2107</v>
      </c>
      <c r="AY60" s="59">
        <v>11249</v>
      </c>
      <c r="AZ60" s="60">
        <v>593</v>
      </c>
      <c r="BA60" s="61">
        <f t="shared" si="75"/>
        <v>3017</v>
      </c>
      <c r="BB60" s="30">
        <f t="shared" si="76"/>
        <v>21</v>
      </c>
      <c r="BC60" s="62">
        <f t="shared" si="82"/>
        <v>3038</v>
      </c>
      <c r="BD60" s="49">
        <f t="shared" si="77"/>
        <v>14296</v>
      </c>
      <c r="BE60" s="50">
        <f t="shared" si="78"/>
        <v>3805</v>
      </c>
      <c r="BF60" s="51">
        <f t="shared" si="79"/>
        <v>18101</v>
      </c>
      <c r="BG60" s="41">
        <f t="shared" si="80"/>
        <v>22757</v>
      </c>
      <c r="BH60" s="63">
        <f t="shared" si="81"/>
        <v>39426</v>
      </c>
      <c r="BI60" s="52">
        <f t="shared" si="13"/>
        <v>0.78979061930280092</v>
      </c>
    </row>
    <row r="61" spans="1:61" ht="19.5" customHeight="1" x14ac:dyDescent="0.2">
      <c r="A61" s="22" t="s">
        <v>108</v>
      </c>
      <c r="B61" s="23">
        <v>171</v>
      </c>
      <c r="C61" s="24">
        <v>1</v>
      </c>
      <c r="D61" s="24">
        <v>190</v>
      </c>
      <c r="E61" s="24">
        <v>146</v>
      </c>
      <c r="F61" s="25">
        <f t="shared" si="69"/>
        <v>508</v>
      </c>
      <c r="G61" s="26">
        <v>1913</v>
      </c>
      <c r="H61" s="24">
        <v>2776</v>
      </c>
      <c r="I61" s="27">
        <f t="shared" si="70"/>
        <v>4689</v>
      </c>
      <c r="J61" s="53">
        <v>0</v>
      </c>
      <c r="K61" s="26">
        <v>11</v>
      </c>
      <c r="L61" s="24">
        <v>91</v>
      </c>
      <c r="M61" s="27">
        <f t="shared" si="71"/>
        <v>102</v>
      </c>
      <c r="N61" s="29">
        <v>7</v>
      </c>
      <c r="O61" s="30">
        <v>0</v>
      </c>
      <c r="P61" s="30">
        <v>0</v>
      </c>
      <c r="Q61" s="30">
        <v>4</v>
      </c>
      <c r="R61" s="31">
        <v>21</v>
      </c>
      <c r="S61" s="24">
        <v>99</v>
      </c>
      <c r="T61" s="25">
        <f t="shared" si="72"/>
        <v>120</v>
      </c>
      <c r="U61" s="31">
        <v>2765</v>
      </c>
      <c r="V61" s="24">
        <v>914</v>
      </c>
      <c r="W61" s="30">
        <v>0</v>
      </c>
      <c r="X61" s="27">
        <v>313</v>
      </c>
      <c r="Y61" s="31">
        <v>87</v>
      </c>
      <c r="Z61" s="24">
        <v>14</v>
      </c>
      <c r="AA61" s="24">
        <v>0</v>
      </c>
      <c r="AB61" s="33">
        <v>0</v>
      </c>
      <c r="AC61" s="34">
        <f t="shared" si="73"/>
        <v>101</v>
      </c>
      <c r="AD61" s="35">
        <v>46</v>
      </c>
      <c r="AE61" s="36">
        <v>8</v>
      </c>
      <c r="AF61" s="37">
        <v>2</v>
      </c>
      <c r="AG61" s="36">
        <v>751</v>
      </c>
      <c r="AH61" s="30">
        <v>744</v>
      </c>
      <c r="AI61" s="30">
        <v>7</v>
      </c>
      <c r="AJ61" s="30">
        <v>1</v>
      </c>
      <c r="AK61" s="30">
        <v>0</v>
      </c>
      <c r="AL61" s="30">
        <v>0</v>
      </c>
      <c r="AM61" s="37">
        <v>0</v>
      </c>
      <c r="AN61" s="36">
        <v>1354</v>
      </c>
      <c r="AO61" s="30">
        <v>905</v>
      </c>
      <c r="AP61" s="30">
        <v>0</v>
      </c>
      <c r="AQ61" s="30">
        <v>0</v>
      </c>
      <c r="AR61" s="30">
        <v>4</v>
      </c>
      <c r="AS61" s="30">
        <v>0</v>
      </c>
      <c r="AT61" s="40">
        <v>0</v>
      </c>
      <c r="AU61" s="53">
        <v>5362</v>
      </c>
      <c r="AV61" s="57">
        <v>10513</v>
      </c>
      <c r="AW61" s="58">
        <f t="shared" si="74"/>
        <v>3021</v>
      </c>
      <c r="AX61" s="29">
        <v>831</v>
      </c>
      <c r="AY61" s="59">
        <v>2842</v>
      </c>
      <c r="AZ61" s="60">
        <v>75</v>
      </c>
      <c r="BA61" s="61">
        <f t="shared" si="75"/>
        <v>1002</v>
      </c>
      <c r="BB61" s="30">
        <f t="shared" si="76"/>
        <v>1</v>
      </c>
      <c r="BC61" s="62">
        <f t="shared" si="82"/>
        <v>1003</v>
      </c>
      <c r="BD61" s="49">
        <f t="shared" si="77"/>
        <v>4755</v>
      </c>
      <c r="BE61" s="50">
        <f t="shared" si="78"/>
        <v>2776</v>
      </c>
      <c r="BF61" s="51">
        <f t="shared" si="79"/>
        <v>7531</v>
      </c>
      <c r="BG61" s="41">
        <f t="shared" si="80"/>
        <v>9035</v>
      </c>
      <c r="BH61" s="63">
        <f t="shared" si="81"/>
        <v>14186</v>
      </c>
      <c r="BI61" s="52">
        <f t="shared" si="13"/>
        <v>0.63139025361837742</v>
      </c>
    </row>
    <row r="62" spans="1:61" ht="19.5" customHeight="1" x14ac:dyDescent="0.2">
      <c r="A62" s="22" t="s">
        <v>109</v>
      </c>
      <c r="B62" s="23">
        <v>316</v>
      </c>
      <c r="C62" s="24">
        <v>7</v>
      </c>
      <c r="D62" s="24">
        <v>407</v>
      </c>
      <c r="E62" s="24">
        <v>310</v>
      </c>
      <c r="F62" s="25">
        <f t="shared" si="69"/>
        <v>1040</v>
      </c>
      <c r="G62" s="26">
        <v>3693</v>
      </c>
      <c r="H62" s="24">
        <v>4038</v>
      </c>
      <c r="I62" s="27">
        <f t="shared" si="70"/>
        <v>7731</v>
      </c>
      <c r="J62" s="53">
        <v>0</v>
      </c>
      <c r="K62" s="26">
        <v>23</v>
      </c>
      <c r="L62" s="24">
        <v>196</v>
      </c>
      <c r="M62" s="27">
        <f t="shared" si="71"/>
        <v>219</v>
      </c>
      <c r="N62" s="29">
        <v>12</v>
      </c>
      <c r="O62" s="30">
        <v>0</v>
      </c>
      <c r="P62" s="30">
        <v>0</v>
      </c>
      <c r="Q62" s="30">
        <v>3</v>
      </c>
      <c r="R62" s="31">
        <v>13</v>
      </c>
      <c r="S62" s="24">
        <v>141</v>
      </c>
      <c r="T62" s="25">
        <f t="shared" si="72"/>
        <v>154</v>
      </c>
      <c r="U62" s="31">
        <v>5354</v>
      </c>
      <c r="V62" s="24">
        <v>2759</v>
      </c>
      <c r="W62" s="30">
        <v>716</v>
      </c>
      <c r="X62" s="27">
        <v>451</v>
      </c>
      <c r="Y62" s="31">
        <v>168</v>
      </c>
      <c r="Z62" s="24">
        <v>25</v>
      </c>
      <c r="AA62" s="24">
        <v>0</v>
      </c>
      <c r="AB62" s="33">
        <v>0</v>
      </c>
      <c r="AC62" s="34">
        <f t="shared" si="73"/>
        <v>193</v>
      </c>
      <c r="AD62" s="35">
        <v>265</v>
      </c>
      <c r="AE62" s="36">
        <v>41</v>
      </c>
      <c r="AF62" s="37">
        <v>2</v>
      </c>
      <c r="AG62" s="36">
        <v>1507</v>
      </c>
      <c r="AH62" s="30">
        <v>1448</v>
      </c>
      <c r="AI62" s="30">
        <v>51</v>
      </c>
      <c r="AJ62" s="30">
        <v>26</v>
      </c>
      <c r="AK62" s="30">
        <v>0</v>
      </c>
      <c r="AL62" s="30">
        <v>0</v>
      </c>
      <c r="AM62" s="37">
        <v>8</v>
      </c>
      <c r="AN62" s="36">
        <v>263</v>
      </c>
      <c r="AO62" s="30">
        <v>212</v>
      </c>
      <c r="AP62" s="30">
        <v>0</v>
      </c>
      <c r="AQ62" s="30">
        <v>0</v>
      </c>
      <c r="AR62" s="30">
        <v>98</v>
      </c>
      <c r="AS62" s="30">
        <v>13</v>
      </c>
      <c r="AT62" s="40">
        <v>0</v>
      </c>
      <c r="AU62" s="53">
        <v>9039</v>
      </c>
      <c r="AV62" s="57">
        <v>16929</v>
      </c>
      <c r="AW62" s="58">
        <f t="shared" si="74"/>
        <v>4563</v>
      </c>
      <c r="AX62" s="29">
        <v>1524</v>
      </c>
      <c r="AY62" s="59">
        <v>6690</v>
      </c>
      <c r="AZ62" s="60">
        <v>192</v>
      </c>
      <c r="BA62" s="61">
        <f t="shared" si="75"/>
        <v>1840</v>
      </c>
      <c r="BB62" s="30">
        <f t="shared" si="76"/>
        <v>7</v>
      </c>
      <c r="BC62" s="62">
        <f t="shared" si="82"/>
        <v>1847</v>
      </c>
      <c r="BD62" s="49">
        <f t="shared" si="77"/>
        <v>10383</v>
      </c>
      <c r="BE62" s="50">
        <f t="shared" si="78"/>
        <v>4038</v>
      </c>
      <c r="BF62" s="51">
        <f t="shared" si="79"/>
        <v>14421</v>
      </c>
      <c r="BG62" s="41">
        <f t="shared" si="80"/>
        <v>17253</v>
      </c>
      <c r="BH62" s="63">
        <f t="shared" si="81"/>
        <v>25143</v>
      </c>
      <c r="BI62" s="52">
        <f t="shared" si="13"/>
        <v>0.71999167880174741</v>
      </c>
    </row>
    <row r="63" spans="1:61" ht="19.5" customHeight="1" x14ac:dyDescent="0.2">
      <c r="A63" s="22" t="s">
        <v>110</v>
      </c>
      <c r="B63" s="23">
        <v>494</v>
      </c>
      <c r="C63" s="24">
        <v>5</v>
      </c>
      <c r="D63" s="24">
        <v>365</v>
      </c>
      <c r="E63" s="24">
        <v>293</v>
      </c>
      <c r="F63" s="25">
        <f t="shared" si="69"/>
        <v>1157</v>
      </c>
      <c r="G63" s="26">
        <v>2688</v>
      </c>
      <c r="H63" s="24">
        <v>4343</v>
      </c>
      <c r="I63" s="27">
        <f t="shared" si="70"/>
        <v>7031</v>
      </c>
      <c r="J63" s="53">
        <v>0</v>
      </c>
      <c r="K63" s="26">
        <v>81</v>
      </c>
      <c r="L63" s="24">
        <v>250</v>
      </c>
      <c r="M63" s="27">
        <f t="shared" si="71"/>
        <v>331</v>
      </c>
      <c r="N63" s="29">
        <v>6</v>
      </c>
      <c r="O63" s="30">
        <v>0</v>
      </c>
      <c r="P63" s="30">
        <v>0</v>
      </c>
      <c r="Q63" s="30">
        <v>0</v>
      </c>
      <c r="R63" s="31">
        <v>19</v>
      </c>
      <c r="S63" s="24">
        <v>209</v>
      </c>
      <c r="T63" s="25">
        <f t="shared" si="72"/>
        <v>228</v>
      </c>
      <c r="U63" s="31">
        <v>5427</v>
      </c>
      <c r="V63" s="24">
        <v>3084</v>
      </c>
      <c r="W63" s="30">
        <v>565</v>
      </c>
      <c r="X63" s="27">
        <v>381</v>
      </c>
      <c r="Y63" s="31">
        <v>195</v>
      </c>
      <c r="Z63" s="24">
        <v>29</v>
      </c>
      <c r="AA63" s="24">
        <v>0</v>
      </c>
      <c r="AB63" s="33">
        <v>0</v>
      </c>
      <c r="AC63" s="34">
        <f t="shared" si="73"/>
        <v>224</v>
      </c>
      <c r="AD63" s="35">
        <v>230</v>
      </c>
      <c r="AE63" s="36">
        <v>12</v>
      </c>
      <c r="AF63" s="37">
        <v>3</v>
      </c>
      <c r="AG63" s="36">
        <v>1646</v>
      </c>
      <c r="AH63" s="30">
        <v>1621</v>
      </c>
      <c r="AI63" s="30">
        <v>12</v>
      </c>
      <c r="AJ63" s="30">
        <v>5</v>
      </c>
      <c r="AK63" s="30">
        <v>0</v>
      </c>
      <c r="AL63" s="30">
        <v>0</v>
      </c>
      <c r="AM63" s="37">
        <v>13</v>
      </c>
      <c r="AN63" s="36">
        <v>334</v>
      </c>
      <c r="AO63" s="30">
        <v>181</v>
      </c>
      <c r="AP63" s="30">
        <v>0</v>
      </c>
      <c r="AQ63" s="30">
        <v>0</v>
      </c>
      <c r="AR63" s="30">
        <v>131</v>
      </c>
      <c r="AS63" s="30">
        <v>12</v>
      </c>
      <c r="AT63" s="40">
        <v>0</v>
      </c>
      <c r="AU63" s="53">
        <v>8628</v>
      </c>
      <c r="AV63" s="57">
        <v>16875</v>
      </c>
      <c r="AW63" s="58">
        <f t="shared" si="74"/>
        <v>4897</v>
      </c>
      <c r="AX63" s="29">
        <v>1205</v>
      </c>
      <c r="AY63" s="59">
        <v>7059</v>
      </c>
      <c r="AZ63" s="60">
        <v>96</v>
      </c>
      <c r="BA63" s="61">
        <f t="shared" si="75"/>
        <v>1699</v>
      </c>
      <c r="BB63" s="30">
        <f t="shared" si="76"/>
        <v>5</v>
      </c>
      <c r="BC63" s="62">
        <f t="shared" si="82"/>
        <v>1704</v>
      </c>
      <c r="BD63" s="49">
        <f t="shared" si="77"/>
        <v>9747</v>
      </c>
      <c r="BE63" s="50">
        <f t="shared" si="78"/>
        <v>4343</v>
      </c>
      <c r="BF63" s="51">
        <f t="shared" si="79"/>
        <v>14090</v>
      </c>
      <c r="BG63" s="41">
        <f t="shared" si="80"/>
        <v>16892</v>
      </c>
      <c r="BH63" s="63">
        <f t="shared" si="81"/>
        <v>25139</v>
      </c>
      <c r="BI63" s="52">
        <f t="shared" si="13"/>
        <v>0.6917672107877928</v>
      </c>
    </row>
    <row r="64" spans="1:61" ht="19.5" customHeight="1" thickBot="1" x14ac:dyDescent="0.25">
      <c r="A64" s="95" t="s">
        <v>111</v>
      </c>
      <c r="B64" s="54">
        <v>2124</v>
      </c>
      <c r="C64" s="55">
        <v>12</v>
      </c>
      <c r="D64" s="55">
        <v>602</v>
      </c>
      <c r="E64" s="55">
        <v>384</v>
      </c>
      <c r="F64" s="96">
        <f t="shared" si="69"/>
        <v>3122</v>
      </c>
      <c r="G64" s="97">
        <v>4528</v>
      </c>
      <c r="H64" s="55">
        <v>5057</v>
      </c>
      <c r="I64" s="98">
        <f t="shared" si="70"/>
        <v>9585</v>
      </c>
      <c r="J64" s="58">
        <v>0</v>
      </c>
      <c r="K64" s="97">
        <v>18</v>
      </c>
      <c r="L64" s="55">
        <v>214</v>
      </c>
      <c r="M64" s="98">
        <f t="shared" si="71"/>
        <v>232</v>
      </c>
      <c r="N64" s="99">
        <v>10</v>
      </c>
      <c r="O64" s="100">
        <v>0</v>
      </c>
      <c r="P64" s="100">
        <v>0</v>
      </c>
      <c r="Q64" s="100">
        <v>1</v>
      </c>
      <c r="R64" s="101">
        <v>48</v>
      </c>
      <c r="S64" s="55">
        <v>262</v>
      </c>
      <c r="T64" s="96">
        <f t="shared" si="72"/>
        <v>310</v>
      </c>
      <c r="U64" s="101">
        <v>7816</v>
      </c>
      <c r="V64" s="55">
        <v>3466</v>
      </c>
      <c r="W64" s="100">
        <v>1615</v>
      </c>
      <c r="X64" s="98">
        <v>809</v>
      </c>
      <c r="Y64" s="101">
        <v>260</v>
      </c>
      <c r="Z64" s="55">
        <v>46</v>
      </c>
      <c r="AA64" s="55">
        <v>0</v>
      </c>
      <c r="AB64" s="102">
        <v>0</v>
      </c>
      <c r="AC64" s="56">
        <f t="shared" si="73"/>
        <v>306</v>
      </c>
      <c r="AD64" s="57">
        <v>340</v>
      </c>
      <c r="AE64" s="103">
        <v>61</v>
      </c>
      <c r="AF64" s="104">
        <v>6</v>
      </c>
      <c r="AG64" s="103">
        <v>2475</v>
      </c>
      <c r="AH64" s="100">
        <v>2386</v>
      </c>
      <c r="AI64" s="100">
        <v>69</v>
      </c>
      <c r="AJ64" s="100">
        <v>33</v>
      </c>
      <c r="AK64" s="100">
        <v>0</v>
      </c>
      <c r="AL64" s="100">
        <v>0</v>
      </c>
      <c r="AM64" s="104">
        <v>19</v>
      </c>
      <c r="AN64" s="103">
        <v>1181</v>
      </c>
      <c r="AO64" s="100">
        <v>630</v>
      </c>
      <c r="AP64" s="100">
        <v>0</v>
      </c>
      <c r="AQ64" s="100">
        <v>0</v>
      </c>
      <c r="AR64" s="100">
        <v>83</v>
      </c>
      <c r="AS64" s="100">
        <v>3</v>
      </c>
      <c r="AT64" s="105">
        <v>0</v>
      </c>
      <c r="AU64" s="58">
        <v>13019</v>
      </c>
      <c r="AV64" s="106">
        <v>25600</v>
      </c>
      <c r="AW64" s="107">
        <f t="shared" si="74"/>
        <v>5677</v>
      </c>
      <c r="AX64" s="108">
        <v>410</v>
      </c>
      <c r="AY64" s="59">
        <v>11468</v>
      </c>
      <c r="AZ64" s="60">
        <v>140</v>
      </c>
      <c r="BA64" s="109">
        <f t="shared" si="75"/>
        <v>2534</v>
      </c>
      <c r="BB64" s="100">
        <f t="shared" si="76"/>
        <v>12</v>
      </c>
      <c r="BC64" s="110">
        <f t="shared" si="82"/>
        <v>2546</v>
      </c>
      <c r="BD64" s="64">
        <f t="shared" si="77"/>
        <v>15996</v>
      </c>
      <c r="BE64" s="65">
        <f t="shared" si="78"/>
        <v>5057</v>
      </c>
      <c r="BF64" s="66">
        <f t="shared" si="79"/>
        <v>21053</v>
      </c>
      <c r="BG64" s="67">
        <f t="shared" si="80"/>
        <v>24897</v>
      </c>
      <c r="BH64" s="68">
        <f t="shared" si="81"/>
        <v>37478</v>
      </c>
      <c r="BI64" s="69">
        <f t="shared" si="13"/>
        <v>0.75979670355768769</v>
      </c>
    </row>
    <row r="65" spans="1:61" ht="19.5" customHeight="1" thickTop="1" thickBot="1" x14ac:dyDescent="0.25">
      <c r="A65" s="70" t="s">
        <v>63</v>
      </c>
      <c r="B65" s="71">
        <f>SUM(B55:B64)</f>
        <v>7658</v>
      </c>
      <c r="C65" s="72">
        <f t="shared" ref="C65:AT65" si="83">SUM(C55:C64)</f>
        <v>89</v>
      </c>
      <c r="D65" s="72">
        <f t="shared" si="83"/>
        <v>3747</v>
      </c>
      <c r="E65" s="72">
        <f t="shared" si="83"/>
        <v>3495</v>
      </c>
      <c r="F65" s="73">
        <f t="shared" si="83"/>
        <v>14989</v>
      </c>
      <c r="G65" s="74">
        <f t="shared" si="83"/>
        <v>27215</v>
      </c>
      <c r="H65" s="72">
        <f t="shared" si="83"/>
        <v>41400</v>
      </c>
      <c r="I65" s="75">
        <f t="shared" si="83"/>
        <v>68615</v>
      </c>
      <c r="J65" s="76">
        <f t="shared" si="83"/>
        <v>0</v>
      </c>
      <c r="K65" s="74">
        <f t="shared" si="83"/>
        <v>207</v>
      </c>
      <c r="L65" s="72">
        <f t="shared" si="83"/>
        <v>1716</v>
      </c>
      <c r="M65" s="75">
        <f t="shared" si="83"/>
        <v>1923</v>
      </c>
      <c r="N65" s="77">
        <f t="shared" si="83"/>
        <v>108</v>
      </c>
      <c r="O65" s="78">
        <f t="shared" si="83"/>
        <v>3</v>
      </c>
      <c r="P65" s="78">
        <f t="shared" si="83"/>
        <v>0</v>
      </c>
      <c r="Q65" s="78">
        <f t="shared" si="83"/>
        <v>24</v>
      </c>
      <c r="R65" s="79">
        <f t="shared" si="83"/>
        <v>251</v>
      </c>
      <c r="S65" s="72">
        <f t="shared" si="83"/>
        <v>1686</v>
      </c>
      <c r="T65" s="73">
        <f t="shared" si="83"/>
        <v>1937</v>
      </c>
      <c r="U65" s="79">
        <f t="shared" si="83"/>
        <v>56375</v>
      </c>
      <c r="V65" s="72">
        <f t="shared" si="83"/>
        <v>21279</v>
      </c>
      <c r="W65" s="78">
        <f t="shared" si="83"/>
        <v>3533</v>
      </c>
      <c r="X65" s="75">
        <f t="shared" si="83"/>
        <v>6093</v>
      </c>
      <c r="Y65" s="79">
        <f t="shared" si="83"/>
        <v>1888</v>
      </c>
      <c r="Z65" s="72">
        <f t="shared" si="83"/>
        <v>321</v>
      </c>
      <c r="AA65" s="72">
        <f t="shared" si="83"/>
        <v>0</v>
      </c>
      <c r="AB65" s="80">
        <f t="shared" si="83"/>
        <v>0</v>
      </c>
      <c r="AC65" s="81">
        <f t="shared" si="83"/>
        <v>2209</v>
      </c>
      <c r="AD65" s="82">
        <f t="shared" si="83"/>
        <v>2355</v>
      </c>
      <c r="AE65" s="83">
        <f t="shared" si="83"/>
        <v>223</v>
      </c>
      <c r="AF65" s="84">
        <f t="shared" si="83"/>
        <v>28</v>
      </c>
      <c r="AG65" s="83">
        <f t="shared" si="83"/>
        <v>17309</v>
      </c>
      <c r="AH65" s="78">
        <f t="shared" si="83"/>
        <v>16919</v>
      </c>
      <c r="AI65" s="78">
        <f t="shared" si="83"/>
        <v>249</v>
      </c>
      <c r="AJ65" s="78">
        <f t="shared" si="83"/>
        <v>120</v>
      </c>
      <c r="AK65" s="78">
        <f t="shared" si="83"/>
        <v>2</v>
      </c>
      <c r="AL65" s="78">
        <f t="shared" si="83"/>
        <v>0</v>
      </c>
      <c r="AM65" s="84">
        <f t="shared" si="83"/>
        <v>137</v>
      </c>
      <c r="AN65" s="83">
        <f t="shared" si="83"/>
        <v>7459</v>
      </c>
      <c r="AO65" s="78">
        <f t="shared" si="83"/>
        <v>4617</v>
      </c>
      <c r="AP65" s="78">
        <f t="shared" si="83"/>
        <v>0</v>
      </c>
      <c r="AQ65" s="78">
        <f t="shared" si="83"/>
        <v>0</v>
      </c>
      <c r="AR65" s="78">
        <f t="shared" si="83"/>
        <v>1333</v>
      </c>
      <c r="AS65" s="78">
        <f t="shared" si="83"/>
        <v>83</v>
      </c>
      <c r="AT65" s="85">
        <f t="shared" si="83"/>
        <v>0</v>
      </c>
      <c r="AU65" s="76">
        <v>86390</v>
      </c>
      <c r="AV65" s="82">
        <v>175701</v>
      </c>
      <c r="AW65" s="76">
        <f t="shared" ref="AW65" si="84">SUM(AW55:AW64)</f>
        <v>46808</v>
      </c>
      <c r="AX65" s="77">
        <f>SUM(AX55:AX64)</f>
        <v>11207</v>
      </c>
      <c r="AY65" s="79">
        <f t="shared" ref="AY65:BH65" si="85">SUM(AY55:AY64)</f>
        <v>74530</v>
      </c>
      <c r="AZ65" s="86">
        <f t="shared" si="85"/>
        <v>1923</v>
      </c>
      <c r="BA65" s="87">
        <f>SUM(BA55:BA64)</f>
        <v>18865</v>
      </c>
      <c r="BB65" s="78">
        <f>SUM(BB55:BB64)</f>
        <v>89</v>
      </c>
      <c r="BC65" s="88">
        <f>SUM(BC55:BC64)</f>
        <v>18954</v>
      </c>
      <c r="BD65" s="89">
        <f t="shared" si="85"/>
        <v>101745</v>
      </c>
      <c r="BE65" s="90">
        <f t="shared" si="85"/>
        <v>41400</v>
      </c>
      <c r="BF65" s="91">
        <f t="shared" si="85"/>
        <v>143145</v>
      </c>
      <c r="BG65" s="76">
        <f t="shared" si="85"/>
        <v>172127</v>
      </c>
      <c r="BH65" s="82">
        <f t="shared" si="85"/>
        <v>261438</v>
      </c>
      <c r="BI65" s="92">
        <f t="shared" si="13"/>
        <v>0.71078277271298329</v>
      </c>
    </row>
    <row r="66" spans="1:61" ht="19.5" customHeight="1" thickTop="1" x14ac:dyDescent="0.2">
      <c r="A66" s="22" t="s">
        <v>112</v>
      </c>
      <c r="B66" s="23">
        <v>1911</v>
      </c>
      <c r="C66" s="24">
        <v>33</v>
      </c>
      <c r="D66" s="24">
        <v>439</v>
      </c>
      <c r="E66" s="24">
        <v>368</v>
      </c>
      <c r="F66" s="25">
        <f t="shared" ref="F66:F74" si="86">SUM(B66:E66)</f>
        <v>2751</v>
      </c>
      <c r="G66" s="26">
        <v>2800</v>
      </c>
      <c r="H66" s="24">
        <v>4870</v>
      </c>
      <c r="I66" s="27">
        <f t="shared" ref="I66:I74" si="87">SUM(G66:H66)</f>
        <v>7670</v>
      </c>
      <c r="J66" s="53">
        <v>0</v>
      </c>
      <c r="K66" s="26">
        <v>15</v>
      </c>
      <c r="L66" s="24">
        <v>71</v>
      </c>
      <c r="M66" s="27">
        <f t="shared" ref="M66:M74" si="88">SUM(K66:L66)</f>
        <v>86</v>
      </c>
      <c r="N66" s="29">
        <v>8</v>
      </c>
      <c r="O66" s="30">
        <v>0</v>
      </c>
      <c r="P66" s="30">
        <v>0</v>
      </c>
      <c r="Q66" s="30">
        <v>4</v>
      </c>
      <c r="R66" s="31">
        <v>23</v>
      </c>
      <c r="S66" s="24">
        <v>100</v>
      </c>
      <c r="T66" s="25">
        <f t="shared" ref="T66:T74" si="89">SUM(R66:S66)</f>
        <v>123</v>
      </c>
      <c r="U66" s="31">
        <v>5450</v>
      </c>
      <c r="V66" s="24">
        <v>1305</v>
      </c>
      <c r="W66" s="30">
        <v>0</v>
      </c>
      <c r="X66" s="27">
        <v>877</v>
      </c>
      <c r="Y66" s="31">
        <v>203</v>
      </c>
      <c r="Z66" s="24">
        <v>42</v>
      </c>
      <c r="AA66" s="24">
        <v>1</v>
      </c>
      <c r="AB66" s="33">
        <v>0</v>
      </c>
      <c r="AC66" s="34">
        <f t="shared" ref="AC66:AC74" si="90">SUM(Y66:AB66)</f>
        <v>246</v>
      </c>
      <c r="AD66" s="35">
        <v>22</v>
      </c>
      <c r="AE66" s="36">
        <v>10</v>
      </c>
      <c r="AF66" s="37">
        <v>4</v>
      </c>
      <c r="AG66" s="36">
        <v>1602</v>
      </c>
      <c r="AH66" s="30">
        <v>1591</v>
      </c>
      <c r="AI66" s="30">
        <v>10</v>
      </c>
      <c r="AJ66" s="30">
        <v>2</v>
      </c>
      <c r="AK66" s="30">
        <v>0</v>
      </c>
      <c r="AL66" s="30">
        <v>0</v>
      </c>
      <c r="AM66" s="37">
        <v>0</v>
      </c>
      <c r="AN66" s="36">
        <v>418</v>
      </c>
      <c r="AO66" s="30">
        <v>171</v>
      </c>
      <c r="AP66" s="30">
        <v>0</v>
      </c>
      <c r="AQ66" s="30">
        <v>0</v>
      </c>
      <c r="AR66" s="30">
        <v>5</v>
      </c>
      <c r="AS66" s="30">
        <v>0</v>
      </c>
      <c r="AT66" s="40">
        <v>0</v>
      </c>
      <c r="AU66" s="41">
        <v>10612</v>
      </c>
      <c r="AV66" s="42">
        <v>18492</v>
      </c>
      <c r="AW66" s="43">
        <f t="shared" ref="AW66:AW74" si="91">SUM(C66,E66,H66,J66,L66,N66)</f>
        <v>5350</v>
      </c>
      <c r="AX66" s="29">
        <v>15</v>
      </c>
      <c r="AY66" s="59">
        <v>7263</v>
      </c>
      <c r="AZ66" s="60">
        <v>104</v>
      </c>
      <c r="BA66" s="61">
        <f t="shared" ref="BA66:BA74" si="92">B66+AX66</f>
        <v>1926</v>
      </c>
      <c r="BB66" s="30">
        <f t="shared" ref="BB66:BB74" si="93">C66</f>
        <v>33</v>
      </c>
      <c r="BC66" s="62">
        <f t="shared" ref="BC66:BC74" si="94">SUM(BA66:BB66)</f>
        <v>1959</v>
      </c>
      <c r="BD66" s="49">
        <f t="shared" ref="BD66:BD74" si="95">G66+AY66</f>
        <v>10063</v>
      </c>
      <c r="BE66" s="50">
        <f t="shared" ref="BE66:BE74" si="96">H66</f>
        <v>4870</v>
      </c>
      <c r="BF66" s="51">
        <f t="shared" ref="BF66:BF74" si="97">SUM(BD66:BE66)</f>
        <v>14933</v>
      </c>
      <c r="BG66" s="41">
        <f t="shared" ref="BG66:BG74" si="98">AU66+AX66+AY66</f>
        <v>17890</v>
      </c>
      <c r="BH66" s="93">
        <f t="shared" ref="BH66:BH74" si="99">AV66+AX66+AY66</f>
        <v>25770</v>
      </c>
      <c r="BI66" s="94">
        <f t="shared" si="13"/>
        <v>0.67387664903234445</v>
      </c>
    </row>
    <row r="67" spans="1:61" ht="19.5" customHeight="1" x14ac:dyDescent="0.2">
      <c r="A67" s="22" t="s">
        <v>113</v>
      </c>
      <c r="B67" s="23">
        <v>836</v>
      </c>
      <c r="C67" s="24">
        <v>9</v>
      </c>
      <c r="D67" s="24">
        <v>395</v>
      </c>
      <c r="E67" s="24">
        <v>324</v>
      </c>
      <c r="F67" s="25">
        <f t="shared" si="86"/>
        <v>1564</v>
      </c>
      <c r="G67" s="26">
        <v>4292</v>
      </c>
      <c r="H67" s="24">
        <v>4618</v>
      </c>
      <c r="I67" s="27">
        <f t="shared" si="87"/>
        <v>8910</v>
      </c>
      <c r="J67" s="53">
        <v>0</v>
      </c>
      <c r="K67" s="26">
        <v>11</v>
      </c>
      <c r="L67" s="24">
        <v>172</v>
      </c>
      <c r="M67" s="27">
        <f t="shared" si="88"/>
        <v>183</v>
      </c>
      <c r="N67" s="29">
        <v>18</v>
      </c>
      <c r="O67" s="30">
        <v>0</v>
      </c>
      <c r="P67" s="30">
        <v>0</v>
      </c>
      <c r="Q67" s="30">
        <v>5</v>
      </c>
      <c r="R67" s="31">
        <v>40</v>
      </c>
      <c r="S67" s="24">
        <v>193</v>
      </c>
      <c r="T67" s="25">
        <f t="shared" si="89"/>
        <v>233</v>
      </c>
      <c r="U67" s="31">
        <v>6780</v>
      </c>
      <c r="V67" s="24">
        <v>1938</v>
      </c>
      <c r="W67" s="30">
        <v>0</v>
      </c>
      <c r="X67" s="27">
        <v>1006</v>
      </c>
      <c r="Y67" s="31">
        <v>251</v>
      </c>
      <c r="Z67" s="24">
        <v>35</v>
      </c>
      <c r="AA67" s="24">
        <v>0</v>
      </c>
      <c r="AB67" s="33">
        <v>0</v>
      </c>
      <c r="AC67" s="34">
        <f t="shared" si="90"/>
        <v>286</v>
      </c>
      <c r="AD67" s="35">
        <v>327</v>
      </c>
      <c r="AE67" s="36">
        <v>44</v>
      </c>
      <c r="AF67" s="37">
        <v>7</v>
      </c>
      <c r="AG67" s="36">
        <v>2166</v>
      </c>
      <c r="AH67" s="30">
        <v>2066</v>
      </c>
      <c r="AI67" s="30">
        <v>87</v>
      </c>
      <c r="AJ67" s="30">
        <v>37</v>
      </c>
      <c r="AK67" s="30">
        <v>0</v>
      </c>
      <c r="AL67" s="30">
        <v>0</v>
      </c>
      <c r="AM67" s="37">
        <v>9</v>
      </c>
      <c r="AN67" s="36">
        <v>1098</v>
      </c>
      <c r="AO67" s="30">
        <v>681</v>
      </c>
      <c r="AP67" s="30">
        <v>0</v>
      </c>
      <c r="AQ67" s="30">
        <v>0</v>
      </c>
      <c r="AR67" s="30">
        <v>94</v>
      </c>
      <c r="AS67" s="30">
        <v>6</v>
      </c>
      <c r="AT67" s="40">
        <v>0</v>
      </c>
      <c r="AU67" s="53">
        <v>10804</v>
      </c>
      <c r="AV67" s="57">
        <v>21845</v>
      </c>
      <c r="AW67" s="58">
        <f t="shared" si="91"/>
        <v>5141</v>
      </c>
      <c r="AX67" s="29">
        <v>1278</v>
      </c>
      <c r="AY67" s="59">
        <v>6840</v>
      </c>
      <c r="AZ67" s="60">
        <v>48</v>
      </c>
      <c r="BA67" s="61">
        <f t="shared" si="92"/>
        <v>2114</v>
      </c>
      <c r="BB67" s="30">
        <f t="shared" si="93"/>
        <v>9</v>
      </c>
      <c r="BC67" s="62">
        <f t="shared" si="94"/>
        <v>2123</v>
      </c>
      <c r="BD67" s="49">
        <f t="shared" si="95"/>
        <v>11132</v>
      </c>
      <c r="BE67" s="50">
        <f t="shared" si="96"/>
        <v>4618</v>
      </c>
      <c r="BF67" s="51">
        <f t="shared" si="97"/>
        <v>15750</v>
      </c>
      <c r="BG67" s="41">
        <f t="shared" si="98"/>
        <v>18922</v>
      </c>
      <c r="BH67" s="63">
        <f t="shared" si="99"/>
        <v>29963</v>
      </c>
      <c r="BI67" s="52">
        <f t="shared" si="13"/>
        <v>0.70679365079365075</v>
      </c>
    </row>
    <row r="68" spans="1:61" ht="19.5" customHeight="1" x14ac:dyDescent="0.2">
      <c r="A68" s="22" t="s">
        <v>114</v>
      </c>
      <c r="B68" s="23">
        <v>537</v>
      </c>
      <c r="C68" s="24">
        <v>1</v>
      </c>
      <c r="D68" s="24">
        <v>117</v>
      </c>
      <c r="E68" s="24">
        <v>223</v>
      </c>
      <c r="F68" s="25">
        <f t="shared" si="86"/>
        <v>878</v>
      </c>
      <c r="G68" s="26">
        <v>1703</v>
      </c>
      <c r="H68" s="24">
        <v>3102</v>
      </c>
      <c r="I68" s="27">
        <f t="shared" si="87"/>
        <v>4805</v>
      </c>
      <c r="J68" s="53">
        <v>0</v>
      </c>
      <c r="K68" s="26">
        <v>1</v>
      </c>
      <c r="L68" s="24">
        <v>250</v>
      </c>
      <c r="M68" s="27">
        <f t="shared" si="88"/>
        <v>251</v>
      </c>
      <c r="N68" s="29">
        <v>13</v>
      </c>
      <c r="O68" s="30">
        <v>0</v>
      </c>
      <c r="P68" s="30">
        <v>0</v>
      </c>
      <c r="Q68" s="30">
        <v>6</v>
      </c>
      <c r="R68" s="31">
        <v>36</v>
      </c>
      <c r="S68" s="24">
        <v>218</v>
      </c>
      <c r="T68" s="25">
        <f t="shared" si="89"/>
        <v>254</v>
      </c>
      <c r="U68" s="31">
        <v>10966</v>
      </c>
      <c r="V68" s="24">
        <v>9422</v>
      </c>
      <c r="W68" s="30">
        <v>0</v>
      </c>
      <c r="X68" s="27">
        <v>233</v>
      </c>
      <c r="Y68" s="31">
        <v>150</v>
      </c>
      <c r="Z68" s="24">
        <v>34</v>
      </c>
      <c r="AA68" s="24">
        <v>0</v>
      </c>
      <c r="AB68" s="33">
        <v>0</v>
      </c>
      <c r="AC68" s="34">
        <f t="shared" si="90"/>
        <v>184</v>
      </c>
      <c r="AD68" s="35">
        <v>1068</v>
      </c>
      <c r="AE68" s="36">
        <v>155</v>
      </c>
      <c r="AF68" s="37">
        <v>26</v>
      </c>
      <c r="AG68" s="36">
        <v>8682</v>
      </c>
      <c r="AH68" s="30">
        <v>7946</v>
      </c>
      <c r="AI68" s="30">
        <v>722</v>
      </c>
      <c r="AJ68" s="30">
        <v>604</v>
      </c>
      <c r="AK68" s="30">
        <v>0</v>
      </c>
      <c r="AL68" s="30">
        <v>0</v>
      </c>
      <c r="AM68" s="37">
        <v>14</v>
      </c>
      <c r="AN68" s="36">
        <v>3557</v>
      </c>
      <c r="AO68" s="30">
        <v>2847</v>
      </c>
      <c r="AP68" s="30">
        <v>0</v>
      </c>
      <c r="AQ68" s="30">
        <v>0</v>
      </c>
      <c r="AR68" s="30">
        <v>479</v>
      </c>
      <c r="AS68" s="30">
        <v>12</v>
      </c>
      <c r="AT68" s="40">
        <v>0</v>
      </c>
      <c r="AU68" s="53">
        <v>5988</v>
      </c>
      <c r="AV68" s="57">
        <v>31371</v>
      </c>
      <c r="AW68" s="58">
        <f t="shared" si="91"/>
        <v>3589</v>
      </c>
      <c r="AX68" s="29">
        <v>405</v>
      </c>
      <c r="AY68" s="59">
        <v>4632</v>
      </c>
      <c r="AZ68" s="60">
        <v>29</v>
      </c>
      <c r="BA68" s="61">
        <f t="shared" si="92"/>
        <v>942</v>
      </c>
      <c r="BB68" s="30">
        <f t="shared" si="93"/>
        <v>1</v>
      </c>
      <c r="BC68" s="62">
        <f t="shared" si="94"/>
        <v>943</v>
      </c>
      <c r="BD68" s="49">
        <f t="shared" si="95"/>
        <v>6335</v>
      </c>
      <c r="BE68" s="50">
        <f t="shared" si="96"/>
        <v>3102</v>
      </c>
      <c r="BF68" s="51">
        <f t="shared" si="97"/>
        <v>9437</v>
      </c>
      <c r="BG68" s="41">
        <f t="shared" si="98"/>
        <v>11025</v>
      </c>
      <c r="BH68" s="63">
        <f t="shared" si="99"/>
        <v>36408</v>
      </c>
      <c r="BI68" s="52">
        <f t="shared" si="13"/>
        <v>0.67129384338243081</v>
      </c>
    </row>
    <row r="69" spans="1:61" ht="19.5" customHeight="1" x14ac:dyDescent="0.2">
      <c r="A69" s="22" t="s">
        <v>115</v>
      </c>
      <c r="B69" s="23">
        <v>1229</v>
      </c>
      <c r="C69" s="24">
        <v>2</v>
      </c>
      <c r="D69" s="24">
        <v>286</v>
      </c>
      <c r="E69" s="24">
        <v>490</v>
      </c>
      <c r="F69" s="25">
        <f t="shared" si="86"/>
        <v>2007</v>
      </c>
      <c r="G69" s="26">
        <v>2324</v>
      </c>
      <c r="H69" s="24">
        <v>4932</v>
      </c>
      <c r="I69" s="27">
        <f t="shared" si="87"/>
        <v>7256</v>
      </c>
      <c r="J69" s="53">
        <v>0</v>
      </c>
      <c r="K69" s="26">
        <v>13</v>
      </c>
      <c r="L69" s="24">
        <v>288</v>
      </c>
      <c r="M69" s="27">
        <f t="shared" si="88"/>
        <v>301</v>
      </c>
      <c r="N69" s="29">
        <v>35</v>
      </c>
      <c r="O69" s="30">
        <v>2</v>
      </c>
      <c r="P69" s="30">
        <v>0</v>
      </c>
      <c r="Q69" s="30">
        <v>3</v>
      </c>
      <c r="R69" s="31">
        <v>63</v>
      </c>
      <c r="S69" s="24">
        <v>274</v>
      </c>
      <c r="T69" s="25">
        <f t="shared" si="89"/>
        <v>337</v>
      </c>
      <c r="U69" s="31">
        <v>5718</v>
      </c>
      <c r="V69" s="24">
        <v>2477</v>
      </c>
      <c r="W69" s="30">
        <v>0</v>
      </c>
      <c r="X69" s="27">
        <v>732</v>
      </c>
      <c r="Y69" s="31">
        <v>236</v>
      </c>
      <c r="Z69" s="24">
        <v>38</v>
      </c>
      <c r="AA69" s="24">
        <v>0</v>
      </c>
      <c r="AB69" s="33">
        <v>0</v>
      </c>
      <c r="AC69" s="34">
        <f t="shared" si="90"/>
        <v>274</v>
      </c>
      <c r="AD69" s="35">
        <v>32</v>
      </c>
      <c r="AE69" s="36">
        <v>86</v>
      </c>
      <c r="AF69" s="37">
        <v>6</v>
      </c>
      <c r="AG69" s="36">
        <v>1385</v>
      </c>
      <c r="AH69" s="30">
        <v>1219</v>
      </c>
      <c r="AI69" s="30">
        <v>165</v>
      </c>
      <c r="AJ69" s="30">
        <v>82</v>
      </c>
      <c r="AK69" s="30">
        <v>0</v>
      </c>
      <c r="AL69" s="30">
        <v>0</v>
      </c>
      <c r="AM69" s="37">
        <v>0</v>
      </c>
      <c r="AN69" s="36">
        <v>128</v>
      </c>
      <c r="AO69" s="30">
        <v>61</v>
      </c>
      <c r="AP69" s="30">
        <v>0</v>
      </c>
      <c r="AQ69" s="30">
        <v>0</v>
      </c>
      <c r="AR69" s="30">
        <v>37</v>
      </c>
      <c r="AS69" s="30">
        <v>5</v>
      </c>
      <c r="AT69" s="40">
        <v>0</v>
      </c>
      <c r="AU69" s="53">
        <v>9727</v>
      </c>
      <c r="AV69" s="57">
        <v>17735</v>
      </c>
      <c r="AW69" s="58">
        <f t="shared" si="91"/>
        <v>5747</v>
      </c>
      <c r="AX69" s="29">
        <v>882</v>
      </c>
      <c r="AY69" s="59">
        <v>5272</v>
      </c>
      <c r="AZ69" s="60">
        <v>83</v>
      </c>
      <c r="BA69" s="61">
        <f t="shared" si="92"/>
        <v>2111</v>
      </c>
      <c r="BB69" s="30">
        <f t="shared" si="93"/>
        <v>2</v>
      </c>
      <c r="BC69" s="62">
        <f t="shared" si="94"/>
        <v>2113</v>
      </c>
      <c r="BD69" s="49">
        <f t="shared" si="95"/>
        <v>7596</v>
      </c>
      <c r="BE69" s="50">
        <f t="shared" si="96"/>
        <v>4932</v>
      </c>
      <c r="BF69" s="51">
        <f t="shared" si="97"/>
        <v>12528</v>
      </c>
      <c r="BG69" s="41">
        <f t="shared" si="98"/>
        <v>15881</v>
      </c>
      <c r="BH69" s="63">
        <f t="shared" si="99"/>
        <v>23889</v>
      </c>
      <c r="BI69" s="52">
        <f t="shared" si="13"/>
        <v>0.60632183908045978</v>
      </c>
    </row>
    <row r="70" spans="1:61" ht="19.5" customHeight="1" x14ac:dyDescent="0.2">
      <c r="A70" s="22" t="s">
        <v>116</v>
      </c>
      <c r="B70" s="23">
        <v>1180</v>
      </c>
      <c r="C70" s="24">
        <v>1</v>
      </c>
      <c r="D70" s="24">
        <v>293</v>
      </c>
      <c r="E70" s="24">
        <v>504</v>
      </c>
      <c r="F70" s="25">
        <f t="shared" si="86"/>
        <v>1978</v>
      </c>
      <c r="G70" s="26">
        <v>3219</v>
      </c>
      <c r="H70" s="24">
        <v>6239</v>
      </c>
      <c r="I70" s="27">
        <f t="shared" si="87"/>
        <v>9458</v>
      </c>
      <c r="J70" s="53">
        <v>0</v>
      </c>
      <c r="K70" s="26">
        <v>49</v>
      </c>
      <c r="L70" s="24">
        <v>553</v>
      </c>
      <c r="M70" s="27">
        <f t="shared" si="88"/>
        <v>602</v>
      </c>
      <c r="N70" s="29">
        <v>17</v>
      </c>
      <c r="O70" s="30">
        <v>0</v>
      </c>
      <c r="P70" s="30">
        <v>0</v>
      </c>
      <c r="Q70" s="30">
        <v>4</v>
      </c>
      <c r="R70" s="31">
        <v>36</v>
      </c>
      <c r="S70" s="24">
        <v>384</v>
      </c>
      <c r="T70" s="25">
        <f t="shared" si="89"/>
        <v>420</v>
      </c>
      <c r="U70" s="31">
        <v>6556</v>
      </c>
      <c r="V70" s="24">
        <v>3233</v>
      </c>
      <c r="W70" s="30">
        <v>695</v>
      </c>
      <c r="X70" s="27">
        <v>723</v>
      </c>
      <c r="Y70" s="31">
        <v>238</v>
      </c>
      <c r="Z70" s="24">
        <v>50</v>
      </c>
      <c r="AA70" s="24">
        <v>0</v>
      </c>
      <c r="AB70" s="33">
        <v>0</v>
      </c>
      <c r="AC70" s="34">
        <f t="shared" si="90"/>
        <v>288</v>
      </c>
      <c r="AD70" s="35">
        <v>467</v>
      </c>
      <c r="AE70" s="36">
        <v>157</v>
      </c>
      <c r="AF70" s="37">
        <v>8</v>
      </c>
      <c r="AG70" s="36">
        <v>2185</v>
      </c>
      <c r="AH70" s="30">
        <v>1918</v>
      </c>
      <c r="AI70" s="30">
        <v>228</v>
      </c>
      <c r="AJ70" s="30">
        <v>120</v>
      </c>
      <c r="AK70" s="30">
        <v>0</v>
      </c>
      <c r="AL70" s="30">
        <v>0</v>
      </c>
      <c r="AM70" s="37">
        <v>19</v>
      </c>
      <c r="AN70" s="36">
        <v>593</v>
      </c>
      <c r="AO70" s="30">
        <v>335</v>
      </c>
      <c r="AP70" s="30">
        <v>0</v>
      </c>
      <c r="AQ70" s="30">
        <v>0</v>
      </c>
      <c r="AR70" s="30">
        <v>302</v>
      </c>
      <c r="AS70" s="30">
        <v>34</v>
      </c>
      <c r="AT70" s="40">
        <v>0</v>
      </c>
      <c r="AU70" s="53">
        <v>12229</v>
      </c>
      <c r="AV70" s="57">
        <v>23239</v>
      </c>
      <c r="AW70" s="58">
        <f t="shared" si="91"/>
        <v>7314</v>
      </c>
      <c r="AX70" s="29">
        <v>824</v>
      </c>
      <c r="AY70" s="59">
        <v>4190</v>
      </c>
      <c r="AZ70" s="60">
        <v>46</v>
      </c>
      <c r="BA70" s="61">
        <f t="shared" si="92"/>
        <v>2004</v>
      </c>
      <c r="BB70" s="30">
        <f t="shared" si="93"/>
        <v>1</v>
      </c>
      <c r="BC70" s="62">
        <f t="shared" si="94"/>
        <v>2005</v>
      </c>
      <c r="BD70" s="49">
        <f t="shared" si="95"/>
        <v>7409</v>
      </c>
      <c r="BE70" s="50">
        <f t="shared" si="96"/>
        <v>6239</v>
      </c>
      <c r="BF70" s="51">
        <f t="shared" si="97"/>
        <v>13648</v>
      </c>
      <c r="BG70" s="41">
        <f t="shared" si="98"/>
        <v>17243</v>
      </c>
      <c r="BH70" s="63">
        <f t="shared" si="99"/>
        <v>28253</v>
      </c>
      <c r="BI70" s="52">
        <f t="shared" si="13"/>
        <v>0.54286342321219228</v>
      </c>
    </row>
    <row r="71" spans="1:61" ht="19.5" customHeight="1" x14ac:dyDescent="0.2">
      <c r="A71" s="22" t="s">
        <v>117</v>
      </c>
      <c r="B71" s="23">
        <v>926</v>
      </c>
      <c r="C71" s="24">
        <v>6</v>
      </c>
      <c r="D71" s="24">
        <v>290</v>
      </c>
      <c r="E71" s="24">
        <v>336</v>
      </c>
      <c r="F71" s="25">
        <f t="shared" si="86"/>
        <v>1558</v>
      </c>
      <c r="G71" s="26">
        <v>3470</v>
      </c>
      <c r="H71" s="24">
        <v>4547</v>
      </c>
      <c r="I71" s="27">
        <f t="shared" si="87"/>
        <v>8017</v>
      </c>
      <c r="J71" s="53">
        <v>0</v>
      </c>
      <c r="K71" s="26">
        <v>40</v>
      </c>
      <c r="L71" s="24">
        <v>176</v>
      </c>
      <c r="M71" s="27">
        <f t="shared" si="88"/>
        <v>216</v>
      </c>
      <c r="N71" s="29">
        <v>12</v>
      </c>
      <c r="O71" s="30">
        <v>0</v>
      </c>
      <c r="P71" s="30">
        <v>0</v>
      </c>
      <c r="Q71" s="30">
        <v>3</v>
      </c>
      <c r="R71" s="31">
        <v>46</v>
      </c>
      <c r="S71" s="24">
        <v>167</v>
      </c>
      <c r="T71" s="25">
        <f t="shared" si="89"/>
        <v>213</v>
      </c>
      <c r="U71" s="31">
        <v>4225</v>
      </c>
      <c r="V71" s="24">
        <v>1667</v>
      </c>
      <c r="W71" s="30">
        <v>376</v>
      </c>
      <c r="X71" s="27">
        <v>562</v>
      </c>
      <c r="Y71" s="31">
        <v>180</v>
      </c>
      <c r="Z71" s="24">
        <v>37</v>
      </c>
      <c r="AA71" s="24">
        <v>0</v>
      </c>
      <c r="AB71" s="33">
        <v>0</v>
      </c>
      <c r="AC71" s="34">
        <f t="shared" si="90"/>
        <v>217</v>
      </c>
      <c r="AD71" s="35">
        <v>171</v>
      </c>
      <c r="AE71" s="36">
        <v>96</v>
      </c>
      <c r="AF71" s="37">
        <v>20</v>
      </c>
      <c r="AG71" s="36">
        <v>1340</v>
      </c>
      <c r="AH71" s="30">
        <v>1254</v>
      </c>
      <c r="AI71" s="30">
        <v>86</v>
      </c>
      <c r="AJ71" s="30">
        <v>38</v>
      </c>
      <c r="AK71" s="30">
        <v>0</v>
      </c>
      <c r="AL71" s="30">
        <v>0</v>
      </c>
      <c r="AM71" s="37">
        <v>0</v>
      </c>
      <c r="AN71" s="36">
        <v>221</v>
      </c>
      <c r="AO71" s="30">
        <v>149</v>
      </c>
      <c r="AP71" s="30">
        <v>0</v>
      </c>
      <c r="AQ71" s="30">
        <v>0</v>
      </c>
      <c r="AR71" s="30">
        <v>154</v>
      </c>
      <c r="AS71" s="30">
        <v>3</v>
      </c>
      <c r="AT71" s="40">
        <v>0</v>
      </c>
      <c r="AU71" s="53">
        <v>9841</v>
      </c>
      <c r="AV71" s="57">
        <v>16501</v>
      </c>
      <c r="AW71" s="58">
        <f t="shared" si="91"/>
        <v>5077</v>
      </c>
      <c r="AX71" s="29">
        <v>344</v>
      </c>
      <c r="AY71" s="59">
        <v>3877</v>
      </c>
      <c r="AZ71" s="60">
        <v>23</v>
      </c>
      <c r="BA71" s="61">
        <f t="shared" si="92"/>
        <v>1270</v>
      </c>
      <c r="BB71" s="30">
        <f t="shared" si="93"/>
        <v>6</v>
      </c>
      <c r="BC71" s="62">
        <f t="shared" si="94"/>
        <v>1276</v>
      </c>
      <c r="BD71" s="49">
        <f t="shared" si="95"/>
        <v>7347</v>
      </c>
      <c r="BE71" s="50">
        <f t="shared" si="96"/>
        <v>4547</v>
      </c>
      <c r="BF71" s="51">
        <f t="shared" si="97"/>
        <v>11894</v>
      </c>
      <c r="BG71" s="41">
        <f t="shared" si="98"/>
        <v>14062</v>
      </c>
      <c r="BH71" s="63">
        <f t="shared" si="99"/>
        <v>20722</v>
      </c>
      <c r="BI71" s="52">
        <f t="shared" ref="BI71:BI106" si="100">IF(BF71=0,0,IF(BD71=0,0,BD71/BF71))</f>
        <v>0.61770640659155873</v>
      </c>
    </row>
    <row r="72" spans="1:61" ht="19.5" customHeight="1" x14ac:dyDescent="0.2">
      <c r="A72" s="22" t="s">
        <v>118</v>
      </c>
      <c r="B72" s="23">
        <v>1060</v>
      </c>
      <c r="C72" s="24">
        <v>7</v>
      </c>
      <c r="D72" s="24">
        <v>379</v>
      </c>
      <c r="E72" s="24">
        <v>203</v>
      </c>
      <c r="F72" s="25">
        <f t="shared" si="86"/>
        <v>1649</v>
      </c>
      <c r="G72" s="26">
        <v>3853</v>
      </c>
      <c r="H72" s="24">
        <v>4226</v>
      </c>
      <c r="I72" s="27">
        <f t="shared" si="87"/>
        <v>8079</v>
      </c>
      <c r="J72" s="53">
        <v>0</v>
      </c>
      <c r="K72" s="26">
        <v>9</v>
      </c>
      <c r="L72" s="24">
        <v>118</v>
      </c>
      <c r="M72" s="27">
        <f t="shared" si="88"/>
        <v>127</v>
      </c>
      <c r="N72" s="29">
        <v>10</v>
      </c>
      <c r="O72" s="30">
        <v>0</v>
      </c>
      <c r="P72" s="30">
        <v>0</v>
      </c>
      <c r="Q72" s="30">
        <v>2</v>
      </c>
      <c r="R72" s="31">
        <v>26</v>
      </c>
      <c r="S72" s="24">
        <v>54</v>
      </c>
      <c r="T72" s="25">
        <f t="shared" si="89"/>
        <v>80</v>
      </c>
      <c r="U72" s="31">
        <v>3774</v>
      </c>
      <c r="V72" s="24">
        <v>822</v>
      </c>
      <c r="W72" s="30">
        <v>0</v>
      </c>
      <c r="X72" s="27">
        <v>595</v>
      </c>
      <c r="Y72" s="31">
        <v>162</v>
      </c>
      <c r="Z72" s="24">
        <v>32</v>
      </c>
      <c r="AA72" s="24">
        <v>0</v>
      </c>
      <c r="AB72" s="33">
        <v>0</v>
      </c>
      <c r="AC72" s="34">
        <f t="shared" si="90"/>
        <v>194</v>
      </c>
      <c r="AD72" s="35">
        <v>257</v>
      </c>
      <c r="AE72" s="36">
        <v>253</v>
      </c>
      <c r="AF72" s="37">
        <v>2</v>
      </c>
      <c r="AG72" s="36">
        <v>1225</v>
      </c>
      <c r="AH72" s="30">
        <v>902</v>
      </c>
      <c r="AI72" s="30">
        <v>322</v>
      </c>
      <c r="AJ72" s="30">
        <v>168</v>
      </c>
      <c r="AK72" s="30">
        <v>0</v>
      </c>
      <c r="AL72" s="30">
        <v>0</v>
      </c>
      <c r="AM72" s="37">
        <v>1</v>
      </c>
      <c r="AN72" s="36">
        <v>536</v>
      </c>
      <c r="AO72" s="30">
        <v>210</v>
      </c>
      <c r="AP72" s="30">
        <v>0</v>
      </c>
      <c r="AQ72" s="30">
        <v>0</v>
      </c>
      <c r="AR72" s="30">
        <v>0</v>
      </c>
      <c r="AS72" s="30">
        <v>0</v>
      </c>
      <c r="AT72" s="40">
        <v>0</v>
      </c>
      <c r="AU72" s="53">
        <v>9904</v>
      </c>
      <c r="AV72" s="57">
        <v>16225</v>
      </c>
      <c r="AW72" s="58">
        <f t="shared" si="91"/>
        <v>4564</v>
      </c>
      <c r="AX72" s="29">
        <v>191</v>
      </c>
      <c r="AY72" s="59">
        <v>5209</v>
      </c>
      <c r="AZ72" s="60">
        <v>34</v>
      </c>
      <c r="BA72" s="61">
        <f t="shared" si="92"/>
        <v>1251</v>
      </c>
      <c r="BB72" s="30">
        <f t="shared" si="93"/>
        <v>7</v>
      </c>
      <c r="BC72" s="62">
        <f t="shared" si="94"/>
        <v>1258</v>
      </c>
      <c r="BD72" s="49">
        <f t="shared" si="95"/>
        <v>9062</v>
      </c>
      <c r="BE72" s="50">
        <f t="shared" si="96"/>
        <v>4226</v>
      </c>
      <c r="BF72" s="51">
        <f t="shared" si="97"/>
        <v>13288</v>
      </c>
      <c r="BG72" s="41">
        <f t="shared" si="98"/>
        <v>15304</v>
      </c>
      <c r="BH72" s="63">
        <f t="shared" si="99"/>
        <v>21625</v>
      </c>
      <c r="BI72" s="52">
        <f t="shared" si="100"/>
        <v>0.68196869355809753</v>
      </c>
    </row>
    <row r="73" spans="1:61" ht="19.5" customHeight="1" x14ac:dyDescent="0.2">
      <c r="A73" s="22" t="s">
        <v>119</v>
      </c>
      <c r="B73" s="23">
        <v>965</v>
      </c>
      <c r="C73" s="24">
        <v>21</v>
      </c>
      <c r="D73" s="24">
        <v>495</v>
      </c>
      <c r="E73" s="24">
        <v>470</v>
      </c>
      <c r="F73" s="25">
        <f t="shared" si="86"/>
        <v>1951</v>
      </c>
      <c r="G73" s="26">
        <v>3411</v>
      </c>
      <c r="H73" s="24">
        <v>3792</v>
      </c>
      <c r="I73" s="27">
        <f t="shared" si="87"/>
        <v>7203</v>
      </c>
      <c r="J73" s="53">
        <v>0</v>
      </c>
      <c r="K73" s="26">
        <v>16</v>
      </c>
      <c r="L73" s="24">
        <v>300</v>
      </c>
      <c r="M73" s="27">
        <f t="shared" si="88"/>
        <v>316</v>
      </c>
      <c r="N73" s="29">
        <v>25</v>
      </c>
      <c r="O73" s="30">
        <v>1</v>
      </c>
      <c r="P73" s="30">
        <v>0</v>
      </c>
      <c r="Q73" s="30">
        <v>6</v>
      </c>
      <c r="R73" s="31">
        <v>63</v>
      </c>
      <c r="S73" s="24">
        <v>381</v>
      </c>
      <c r="T73" s="25">
        <f t="shared" si="89"/>
        <v>444</v>
      </c>
      <c r="U73" s="31">
        <v>8042</v>
      </c>
      <c r="V73" s="24">
        <v>3306</v>
      </c>
      <c r="W73" s="30">
        <v>0</v>
      </c>
      <c r="X73" s="27">
        <v>886</v>
      </c>
      <c r="Y73" s="31">
        <v>288</v>
      </c>
      <c r="Z73" s="24">
        <v>41</v>
      </c>
      <c r="AA73" s="24">
        <v>0</v>
      </c>
      <c r="AB73" s="33">
        <v>0</v>
      </c>
      <c r="AC73" s="34">
        <f t="shared" si="90"/>
        <v>329</v>
      </c>
      <c r="AD73" s="35">
        <v>2308</v>
      </c>
      <c r="AE73" s="36">
        <v>866</v>
      </c>
      <c r="AF73" s="37">
        <v>9</v>
      </c>
      <c r="AG73" s="36">
        <v>3128</v>
      </c>
      <c r="AH73" s="30">
        <v>2473</v>
      </c>
      <c r="AI73" s="30">
        <v>634</v>
      </c>
      <c r="AJ73" s="30">
        <v>345</v>
      </c>
      <c r="AK73" s="30">
        <v>0</v>
      </c>
      <c r="AL73" s="30">
        <v>0</v>
      </c>
      <c r="AM73" s="37">
        <v>21</v>
      </c>
      <c r="AN73" s="36">
        <v>1687</v>
      </c>
      <c r="AO73" s="30">
        <v>1326</v>
      </c>
      <c r="AP73" s="30">
        <v>0</v>
      </c>
      <c r="AQ73" s="30">
        <v>0</v>
      </c>
      <c r="AR73" s="30">
        <v>800</v>
      </c>
      <c r="AS73" s="30">
        <v>19</v>
      </c>
      <c r="AT73" s="40">
        <v>0</v>
      </c>
      <c r="AU73" s="53">
        <v>9543</v>
      </c>
      <c r="AV73" s="57">
        <v>27175</v>
      </c>
      <c r="AW73" s="58">
        <f t="shared" si="91"/>
        <v>4608</v>
      </c>
      <c r="AX73" s="29">
        <v>1812</v>
      </c>
      <c r="AY73" s="59">
        <v>8524</v>
      </c>
      <c r="AZ73" s="60">
        <v>135</v>
      </c>
      <c r="BA73" s="61">
        <f t="shared" si="92"/>
        <v>2777</v>
      </c>
      <c r="BB73" s="30">
        <f t="shared" si="93"/>
        <v>21</v>
      </c>
      <c r="BC73" s="62">
        <f t="shared" si="94"/>
        <v>2798</v>
      </c>
      <c r="BD73" s="49">
        <f t="shared" si="95"/>
        <v>11935</v>
      </c>
      <c r="BE73" s="50">
        <f t="shared" si="96"/>
        <v>3792</v>
      </c>
      <c r="BF73" s="51">
        <f t="shared" si="97"/>
        <v>15727</v>
      </c>
      <c r="BG73" s="41">
        <f t="shared" si="98"/>
        <v>19879</v>
      </c>
      <c r="BH73" s="63">
        <f t="shared" si="99"/>
        <v>37511</v>
      </c>
      <c r="BI73" s="52">
        <f t="shared" si="100"/>
        <v>0.75888599224264008</v>
      </c>
    </row>
    <row r="74" spans="1:61" ht="19.5" customHeight="1" thickBot="1" x14ac:dyDescent="0.25">
      <c r="A74" s="95" t="s">
        <v>120</v>
      </c>
      <c r="B74" s="54">
        <v>900</v>
      </c>
      <c r="C74" s="55">
        <v>15</v>
      </c>
      <c r="D74" s="55">
        <v>347</v>
      </c>
      <c r="E74" s="55">
        <v>377</v>
      </c>
      <c r="F74" s="96">
        <f t="shared" si="86"/>
        <v>1639</v>
      </c>
      <c r="G74" s="97">
        <v>3570</v>
      </c>
      <c r="H74" s="55">
        <v>6352</v>
      </c>
      <c r="I74" s="98">
        <f t="shared" si="87"/>
        <v>9922</v>
      </c>
      <c r="J74" s="58">
        <v>0</v>
      </c>
      <c r="K74" s="97">
        <v>12</v>
      </c>
      <c r="L74" s="55">
        <v>295</v>
      </c>
      <c r="M74" s="98">
        <f t="shared" si="88"/>
        <v>307</v>
      </c>
      <c r="N74" s="99">
        <v>18</v>
      </c>
      <c r="O74" s="100">
        <v>1</v>
      </c>
      <c r="P74" s="100">
        <v>0</v>
      </c>
      <c r="Q74" s="100">
        <v>7</v>
      </c>
      <c r="R74" s="101">
        <v>20</v>
      </c>
      <c r="S74" s="55">
        <v>138</v>
      </c>
      <c r="T74" s="96">
        <f t="shared" si="89"/>
        <v>158</v>
      </c>
      <c r="U74" s="101">
        <v>5417</v>
      </c>
      <c r="V74" s="55">
        <v>1822</v>
      </c>
      <c r="W74" s="100">
        <v>0</v>
      </c>
      <c r="X74" s="98">
        <v>846</v>
      </c>
      <c r="Y74" s="101">
        <v>157</v>
      </c>
      <c r="Z74" s="55">
        <v>29</v>
      </c>
      <c r="AA74" s="55">
        <v>0</v>
      </c>
      <c r="AB74" s="102">
        <v>0</v>
      </c>
      <c r="AC74" s="56">
        <f t="shared" si="90"/>
        <v>186</v>
      </c>
      <c r="AD74" s="57">
        <v>112</v>
      </c>
      <c r="AE74" s="103">
        <v>317</v>
      </c>
      <c r="AF74" s="104">
        <v>94</v>
      </c>
      <c r="AG74" s="103">
        <v>1649</v>
      </c>
      <c r="AH74" s="100">
        <v>1478</v>
      </c>
      <c r="AI74" s="100">
        <v>169</v>
      </c>
      <c r="AJ74" s="100">
        <v>97</v>
      </c>
      <c r="AK74" s="100">
        <v>0</v>
      </c>
      <c r="AL74" s="100">
        <v>0</v>
      </c>
      <c r="AM74" s="104">
        <v>2</v>
      </c>
      <c r="AN74" s="103">
        <v>1253</v>
      </c>
      <c r="AO74" s="100">
        <v>684</v>
      </c>
      <c r="AP74" s="100">
        <v>0</v>
      </c>
      <c r="AQ74" s="100">
        <v>0</v>
      </c>
      <c r="AR74" s="100">
        <v>58</v>
      </c>
      <c r="AS74" s="100">
        <v>1</v>
      </c>
      <c r="AT74" s="105">
        <v>0</v>
      </c>
      <c r="AU74" s="58">
        <v>11959</v>
      </c>
      <c r="AV74" s="106">
        <v>21204</v>
      </c>
      <c r="AW74" s="107">
        <f t="shared" si="91"/>
        <v>7057</v>
      </c>
      <c r="AX74" s="108">
        <v>821</v>
      </c>
      <c r="AY74" s="59">
        <v>7910</v>
      </c>
      <c r="AZ74" s="60">
        <v>164</v>
      </c>
      <c r="BA74" s="109">
        <f t="shared" si="92"/>
        <v>1721</v>
      </c>
      <c r="BB74" s="100">
        <f t="shared" si="93"/>
        <v>15</v>
      </c>
      <c r="BC74" s="110">
        <f t="shared" si="94"/>
        <v>1736</v>
      </c>
      <c r="BD74" s="64">
        <f t="shared" si="95"/>
        <v>11480</v>
      </c>
      <c r="BE74" s="65">
        <f t="shared" si="96"/>
        <v>6352</v>
      </c>
      <c r="BF74" s="66">
        <f t="shared" si="97"/>
        <v>17832</v>
      </c>
      <c r="BG74" s="67">
        <f t="shared" si="98"/>
        <v>20690</v>
      </c>
      <c r="BH74" s="68">
        <f t="shared" si="99"/>
        <v>29935</v>
      </c>
      <c r="BI74" s="69">
        <f t="shared" si="100"/>
        <v>0.64378645132346346</v>
      </c>
    </row>
    <row r="75" spans="1:61" ht="19.5" customHeight="1" thickTop="1" thickBot="1" x14ac:dyDescent="0.25">
      <c r="A75" s="70" t="s">
        <v>63</v>
      </c>
      <c r="B75" s="71">
        <f>SUM(B66:B74)</f>
        <v>9544</v>
      </c>
      <c r="C75" s="72">
        <f t="shared" ref="C75:AT75" si="101">SUM(C66:C74)</f>
        <v>95</v>
      </c>
      <c r="D75" s="72">
        <f t="shared" si="101"/>
        <v>3041</v>
      </c>
      <c r="E75" s="72">
        <f t="shared" si="101"/>
        <v>3295</v>
      </c>
      <c r="F75" s="73">
        <f t="shared" si="101"/>
        <v>15975</v>
      </c>
      <c r="G75" s="74">
        <f t="shared" si="101"/>
        <v>28642</v>
      </c>
      <c r="H75" s="72">
        <f t="shared" si="101"/>
        <v>42678</v>
      </c>
      <c r="I75" s="75">
        <f t="shared" si="101"/>
        <v>71320</v>
      </c>
      <c r="J75" s="76">
        <f t="shared" si="101"/>
        <v>0</v>
      </c>
      <c r="K75" s="74">
        <f t="shared" si="101"/>
        <v>166</v>
      </c>
      <c r="L75" s="72">
        <f t="shared" si="101"/>
        <v>2223</v>
      </c>
      <c r="M75" s="75">
        <f t="shared" si="101"/>
        <v>2389</v>
      </c>
      <c r="N75" s="77">
        <f t="shared" si="101"/>
        <v>156</v>
      </c>
      <c r="O75" s="78">
        <f t="shared" si="101"/>
        <v>4</v>
      </c>
      <c r="P75" s="78">
        <f t="shared" si="101"/>
        <v>0</v>
      </c>
      <c r="Q75" s="78">
        <f t="shared" si="101"/>
        <v>40</v>
      </c>
      <c r="R75" s="79">
        <f t="shared" si="101"/>
        <v>353</v>
      </c>
      <c r="S75" s="72">
        <f t="shared" si="101"/>
        <v>1909</v>
      </c>
      <c r="T75" s="73">
        <f t="shared" si="101"/>
        <v>2262</v>
      </c>
      <c r="U75" s="79">
        <f t="shared" si="101"/>
        <v>56928</v>
      </c>
      <c r="V75" s="72">
        <f t="shared" si="101"/>
        <v>25992</v>
      </c>
      <c r="W75" s="78">
        <f t="shared" si="101"/>
        <v>1071</v>
      </c>
      <c r="X75" s="75">
        <f t="shared" si="101"/>
        <v>6460</v>
      </c>
      <c r="Y75" s="79">
        <f t="shared" si="101"/>
        <v>1865</v>
      </c>
      <c r="Z75" s="72">
        <f t="shared" si="101"/>
        <v>338</v>
      </c>
      <c r="AA75" s="72">
        <f t="shared" si="101"/>
        <v>1</v>
      </c>
      <c r="AB75" s="80">
        <f t="shared" si="101"/>
        <v>0</v>
      </c>
      <c r="AC75" s="81">
        <f t="shared" si="101"/>
        <v>2204</v>
      </c>
      <c r="AD75" s="82">
        <f t="shared" si="101"/>
        <v>4764</v>
      </c>
      <c r="AE75" s="83">
        <f t="shared" si="101"/>
        <v>1984</v>
      </c>
      <c r="AF75" s="84">
        <f t="shared" si="101"/>
        <v>176</v>
      </c>
      <c r="AG75" s="83">
        <f t="shared" si="101"/>
        <v>23362</v>
      </c>
      <c r="AH75" s="78">
        <f t="shared" si="101"/>
        <v>20847</v>
      </c>
      <c r="AI75" s="78">
        <f t="shared" si="101"/>
        <v>2423</v>
      </c>
      <c r="AJ75" s="78">
        <f t="shared" si="101"/>
        <v>1493</v>
      </c>
      <c r="AK75" s="78">
        <f t="shared" si="101"/>
        <v>0</v>
      </c>
      <c r="AL75" s="78">
        <f t="shared" si="101"/>
        <v>0</v>
      </c>
      <c r="AM75" s="84">
        <f t="shared" si="101"/>
        <v>66</v>
      </c>
      <c r="AN75" s="83">
        <f t="shared" si="101"/>
        <v>9491</v>
      </c>
      <c r="AO75" s="78">
        <f t="shared" si="101"/>
        <v>6464</v>
      </c>
      <c r="AP75" s="78">
        <f t="shared" si="101"/>
        <v>0</v>
      </c>
      <c r="AQ75" s="78">
        <f t="shared" si="101"/>
        <v>0</v>
      </c>
      <c r="AR75" s="78">
        <f t="shared" si="101"/>
        <v>1929</v>
      </c>
      <c r="AS75" s="78">
        <f t="shared" si="101"/>
        <v>80</v>
      </c>
      <c r="AT75" s="85">
        <f t="shared" si="101"/>
        <v>0</v>
      </c>
      <c r="AU75" s="76">
        <v>90607</v>
      </c>
      <c r="AV75" s="82">
        <v>193787</v>
      </c>
      <c r="AW75" s="76">
        <f t="shared" ref="AW75" si="102">SUM(AW66:AW74)</f>
        <v>48447</v>
      </c>
      <c r="AX75" s="77">
        <f>SUM(AX66:AX74)</f>
        <v>6572</v>
      </c>
      <c r="AY75" s="79">
        <f t="shared" ref="AY75:BH75" si="103">SUM(AY66:AY74)</f>
        <v>53717</v>
      </c>
      <c r="AZ75" s="86">
        <f t="shared" si="103"/>
        <v>666</v>
      </c>
      <c r="BA75" s="87">
        <f>SUM(BA66:BA74)</f>
        <v>16116</v>
      </c>
      <c r="BB75" s="78">
        <f>SUM(BB66:BB74)</f>
        <v>95</v>
      </c>
      <c r="BC75" s="88">
        <f>SUM(BC66:BC74)</f>
        <v>16211</v>
      </c>
      <c r="BD75" s="89">
        <f t="shared" si="103"/>
        <v>82359</v>
      </c>
      <c r="BE75" s="90">
        <f t="shared" si="103"/>
        <v>42678</v>
      </c>
      <c r="BF75" s="91">
        <f t="shared" si="103"/>
        <v>125037</v>
      </c>
      <c r="BG75" s="76">
        <f t="shared" si="103"/>
        <v>150896</v>
      </c>
      <c r="BH75" s="82">
        <f t="shared" si="103"/>
        <v>254076</v>
      </c>
      <c r="BI75" s="92">
        <f t="shared" si="100"/>
        <v>0.65867703159864677</v>
      </c>
    </row>
    <row r="76" spans="1:61" ht="19.5" customHeight="1" thickTop="1" x14ac:dyDescent="0.2">
      <c r="A76" s="22" t="s">
        <v>121</v>
      </c>
      <c r="B76" s="23">
        <v>497</v>
      </c>
      <c r="C76" s="24">
        <v>0</v>
      </c>
      <c r="D76" s="24">
        <v>212</v>
      </c>
      <c r="E76" s="24">
        <v>145</v>
      </c>
      <c r="F76" s="25">
        <f t="shared" ref="F76:F81" si="104">SUM(B76:E76)</f>
        <v>854</v>
      </c>
      <c r="G76" s="26">
        <v>1771</v>
      </c>
      <c r="H76" s="24">
        <v>1932</v>
      </c>
      <c r="I76" s="27">
        <f t="shared" ref="I76:I81" si="105">SUM(G76:H76)</f>
        <v>3703</v>
      </c>
      <c r="J76" s="53">
        <v>0</v>
      </c>
      <c r="K76" s="26">
        <v>0</v>
      </c>
      <c r="L76" s="24">
        <v>15</v>
      </c>
      <c r="M76" s="27">
        <f t="shared" ref="M76:M81" si="106">SUM(K76:L76)</f>
        <v>15</v>
      </c>
      <c r="N76" s="29">
        <v>5</v>
      </c>
      <c r="O76" s="30">
        <v>0</v>
      </c>
      <c r="P76" s="30">
        <v>0</v>
      </c>
      <c r="Q76" s="30">
        <v>1</v>
      </c>
      <c r="R76" s="31">
        <v>21</v>
      </c>
      <c r="S76" s="24">
        <v>92</v>
      </c>
      <c r="T76" s="25">
        <f t="shared" ref="T76:T81" si="107">SUM(R76:S76)</f>
        <v>113</v>
      </c>
      <c r="U76" s="31">
        <v>2432</v>
      </c>
      <c r="V76" s="24">
        <v>463</v>
      </c>
      <c r="W76" s="30">
        <v>0</v>
      </c>
      <c r="X76" s="27">
        <v>444</v>
      </c>
      <c r="Y76" s="31">
        <v>65</v>
      </c>
      <c r="Z76" s="24">
        <v>9</v>
      </c>
      <c r="AA76" s="24">
        <v>0</v>
      </c>
      <c r="AB76" s="33">
        <v>0</v>
      </c>
      <c r="AC76" s="34">
        <f t="shared" ref="AC76:AC81" si="108">SUM(Y76:AB76)</f>
        <v>74</v>
      </c>
      <c r="AD76" s="35">
        <v>24</v>
      </c>
      <c r="AE76" s="36">
        <v>4</v>
      </c>
      <c r="AF76" s="37">
        <v>0</v>
      </c>
      <c r="AG76" s="36">
        <v>876</v>
      </c>
      <c r="AH76" s="30">
        <v>866</v>
      </c>
      <c r="AI76" s="30">
        <v>10</v>
      </c>
      <c r="AJ76" s="30">
        <v>2</v>
      </c>
      <c r="AK76" s="30">
        <v>0</v>
      </c>
      <c r="AL76" s="30">
        <v>0</v>
      </c>
      <c r="AM76" s="37">
        <v>0</v>
      </c>
      <c r="AN76" s="36">
        <v>777</v>
      </c>
      <c r="AO76" s="30">
        <v>391</v>
      </c>
      <c r="AP76" s="30">
        <v>0</v>
      </c>
      <c r="AQ76" s="30">
        <v>0</v>
      </c>
      <c r="AR76" s="30">
        <v>0</v>
      </c>
      <c r="AS76" s="30">
        <v>0</v>
      </c>
      <c r="AT76" s="40">
        <v>0</v>
      </c>
      <c r="AU76" s="41">
        <v>4637</v>
      </c>
      <c r="AV76" s="42">
        <v>8937</v>
      </c>
      <c r="AW76" s="43">
        <f t="shared" ref="AW76:AW81" si="109">SUM(C76,E76,H76,J76,L76,N76)</f>
        <v>2097</v>
      </c>
      <c r="AX76" s="29">
        <v>341</v>
      </c>
      <c r="AY76" s="59">
        <v>3491</v>
      </c>
      <c r="AZ76" s="60">
        <v>28</v>
      </c>
      <c r="BA76" s="61">
        <f t="shared" ref="BA76:BA81" si="110">B76+AX76</f>
        <v>838</v>
      </c>
      <c r="BB76" s="30">
        <f t="shared" ref="BB76:BB81" si="111">C76</f>
        <v>0</v>
      </c>
      <c r="BC76" s="62">
        <f t="shared" ref="BC76:BC81" si="112">SUM(BA76:BB76)</f>
        <v>838</v>
      </c>
      <c r="BD76" s="49">
        <f t="shared" ref="BD76:BD81" si="113">G76+AY76</f>
        <v>5262</v>
      </c>
      <c r="BE76" s="50">
        <f t="shared" ref="BE76:BE81" si="114">H76</f>
        <v>1932</v>
      </c>
      <c r="BF76" s="51">
        <f t="shared" ref="BF76:BF81" si="115">SUM(BD76:BE76)</f>
        <v>7194</v>
      </c>
      <c r="BG76" s="41">
        <f t="shared" ref="BG76:BG81" si="116">AU76+AX76+AY76</f>
        <v>8469</v>
      </c>
      <c r="BH76" s="93">
        <f t="shared" ref="BH76:BH81" si="117">AV76+AX76+AY76</f>
        <v>12769</v>
      </c>
      <c r="BI76" s="94">
        <f t="shared" si="100"/>
        <v>0.73144286905754796</v>
      </c>
    </row>
    <row r="77" spans="1:61" ht="19.5" customHeight="1" x14ac:dyDescent="0.2">
      <c r="A77" s="22" t="s">
        <v>122</v>
      </c>
      <c r="B77" s="23">
        <v>699</v>
      </c>
      <c r="C77" s="24">
        <v>12</v>
      </c>
      <c r="D77" s="24">
        <v>322</v>
      </c>
      <c r="E77" s="24">
        <v>130</v>
      </c>
      <c r="F77" s="25">
        <f t="shared" si="104"/>
        <v>1163</v>
      </c>
      <c r="G77" s="26">
        <v>1596</v>
      </c>
      <c r="H77" s="24">
        <v>2544</v>
      </c>
      <c r="I77" s="27">
        <f t="shared" si="105"/>
        <v>4140</v>
      </c>
      <c r="J77" s="53">
        <v>0</v>
      </c>
      <c r="K77" s="26">
        <v>1</v>
      </c>
      <c r="L77" s="24">
        <v>97</v>
      </c>
      <c r="M77" s="27">
        <f t="shared" si="106"/>
        <v>98</v>
      </c>
      <c r="N77" s="29">
        <v>5</v>
      </c>
      <c r="O77" s="30">
        <v>0</v>
      </c>
      <c r="P77" s="30">
        <v>0</v>
      </c>
      <c r="Q77" s="30">
        <v>1</v>
      </c>
      <c r="R77" s="31">
        <v>5</v>
      </c>
      <c r="S77" s="24">
        <v>24</v>
      </c>
      <c r="T77" s="25">
        <f t="shared" si="107"/>
        <v>29</v>
      </c>
      <c r="U77" s="31">
        <v>3021</v>
      </c>
      <c r="V77" s="24">
        <v>869</v>
      </c>
      <c r="W77" s="30">
        <v>360</v>
      </c>
      <c r="X77" s="27">
        <v>496</v>
      </c>
      <c r="Y77" s="31">
        <v>83</v>
      </c>
      <c r="Z77" s="24">
        <v>17</v>
      </c>
      <c r="AA77" s="24">
        <v>0</v>
      </c>
      <c r="AB77" s="33">
        <v>1</v>
      </c>
      <c r="AC77" s="34">
        <f t="shared" si="108"/>
        <v>101</v>
      </c>
      <c r="AD77" s="35">
        <v>50</v>
      </c>
      <c r="AE77" s="36">
        <v>22</v>
      </c>
      <c r="AF77" s="37">
        <v>4</v>
      </c>
      <c r="AG77" s="36">
        <v>1094</v>
      </c>
      <c r="AH77" s="30">
        <v>1044</v>
      </c>
      <c r="AI77" s="30">
        <v>50</v>
      </c>
      <c r="AJ77" s="30">
        <v>29</v>
      </c>
      <c r="AK77" s="30">
        <v>0</v>
      </c>
      <c r="AL77" s="30">
        <v>0</v>
      </c>
      <c r="AM77" s="37">
        <v>0</v>
      </c>
      <c r="AN77" s="36">
        <v>835</v>
      </c>
      <c r="AO77" s="30">
        <v>360</v>
      </c>
      <c r="AP77" s="30">
        <v>0</v>
      </c>
      <c r="AQ77" s="30">
        <v>0</v>
      </c>
      <c r="AR77" s="30">
        <v>2</v>
      </c>
      <c r="AS77" s="30">
        <v>0</v>
      </c>
      <c r="AT77" s="40">
        <v>0</v>
      </c>
      <c r="AU77" s="53">
        <v>5453</v>
      </c>
      <c r="AV77" s="57">
        <v>10611</v>
      </c>
      <c r="AW77" s="58">
        <f t="shared" si="109"/>
        <v>2788</v>
      </c>
      <c r="AX77" s="29">
        <v>474</v>
      </c>
      <c r="AY77" s="59">
        <v>5666</v>
      </c>
      <c r="AZ77" s="60">
        <v>38</v>
      </c>
      <c r="BA77" s="61">
        <f t="shared" si="110"/>
        <v>1173</v>
      </c>
      <c r="BB77" s="30">
        <f t="shared" si="111"/>
        <v>12</v>
      </c>
      <c r="BC77" s="62">
        <f t="shared" si="112"/>
        <v>1185</v>
      </c>
      <c r="BD77" s="49">
        <f t="shared" si="113"/>
        <v>7262</v>
      </c>
      <c r="BE77" s="50">
        <f t="shared" si="114"/>
        <v>2544</v>
      </c>
      <c r="BF77" s="51">
        <f t="shared" si="115"/>
        <v>9806</v>
      </c>
      <c r="BG77" s="41">
        <f t="shared" si="116"/>
        <v>11593</v>
      </c>
      <c r="BH77" s="63">
        <f t="shared" si="117"/>
        <v>16751</v>
      </c>
      <c r="BI77" s="52">
        <f t="shared" si="100"/>
        <v>0.74056699979604323</v>
      </c>
    </row>
    <row r="78" spans="1:61" ht="19.5" customHeight="1" x14ac:dyDescent="0.2">
      <c r="A78" s="22" t="s">
        <v>123</v>
      </c>
      <c r="B78" s="23">
        <v>1232</v>
      </c>
      <c r="C78" s="24">
        <v>12</v>
      </c>
      <c r="D78" s="24">
        <v>617</v>
      </c>
      <c r="E78" s="24">
        <v>471</v>
      </c>
      <c r="F78" s="25">
        <f t="shared" si="104"/>
        <v>2332</v>
      </c>
      <c r="G78" s="26">
        <v>4939</v>
      </c>
      <c r="H78" s="24">
        <v>5591</v>
      </c>
      <c r="I78" s="27">
        <f t="shared" si="105"/>
        <v>10530</v>
      </c>
      <c r="J78" s="53">
        <v>0</v>
      </c>
      <c r="K78" s="26">
        <v>25</v>
      </c>
      <c r="L78" s="24">
        <v>147</v>
      </c>
      <c r="M78" s="27">
        <f t="shared" si="106"/>
        <v>172</v>
      </c>
      <c r="N78" s="29">
        <v>24</v>
      </c>
      <c r="O78" s="30">
        <v>2</v>
      </c>
      <c r="P78" s="30">
        <v>0</v>
      </c>
      <c r="Q78" s="30">
        <v>6</v>
      </c>
      <c r="R78" s="31">
        <v>44</v>
      </c>
      <c r="S78" s="24">
        <v>66</v>
      </c>
      <c r="T78" s="25">
        <f t="shared" si="107"/>
        <v>110</v>
      </c>
      <c r="U78" s="31">
        <v>7758</v>
      </c>
      <c r="V78" s="24">
        <v>2225</v>
      </c>
      <c r="W78" s="30">
        <v>823</v>
      </c>
      <c r="X78" s="27">
        <v>1166</v>
      </c>
      <c r="Y78" s="31">
        <v>343</v>
      </c>
      <c r="Z78" s="24">
        <v>63</v>
      </c>
      <c r="AA78" s="24">
        <v>0</v>
      </c>
      <c r="AB78" s="33">
        <v>0</v>
      </c>
      <c r="AC78" s="34">
        <f t="shared" si="108"/>
        <v>406</v>
      </c>
      <c r="AD78" s="35">
        <v>213</v>
      </c>
      <c r="AE78" s="36">
        <v>11</v>
      </c>
      <c r="AF78" s="37">
        <v>5</v>
      </c>
      <c r="AG78" s="36">
        <v>2399</v>
      </c>
      <c r="AH78" s="30">
        <v>2387</v>
      </c>
      <c r="AI78" s="30">
        <v>12</v>
      </c>
      <c r="AJ78" s="30">
        <v>7</v>
      </c>
      <c r="AK78" s="30">
        <v>0</v>
      </c>
      <c r="AL78" s="30">
        <v>0</v>
      </c>
      <c r="AM78" s="37">
        <v>0</v>
      </c>
      <c r="AN78" s="36">
        <v>1276</v>
      </c>
      <c r="AO78" s="30">
        <v>662</v>
      </c>
      <c r="AP78" s="30">
        <v>0</v>
      </c>
      <c r="AQ78" s="30">
        <v>0</v>
      </c>
      <c r="AR78" s="30">
        <v>40</v>
      </c>
      <c r="AS78" s="30">
        <v>8</v>
      </c>
      <c r="AT78" s="40">
        <v>0</v>
      </c>
      <c r="AU78" s="53">
        <v>13105</v>
      </c>
      <c r="AV78" s="57">
        <v>25331</v>
      </c>
      <c r="AW78" s="58">
        <f t="shared" si="109"/>
        <v>6245</v>
      </c>
      <c r="AX78" s="29">
        <v>1456</v>
      </c>
      <c r="AY78" s="59">
        <v>11688</v>
      </c>
      <c r="AZ78" s="60">
        <v>178</v>
      </c>
      <c r="BA78" s="61">
        <f t="shared" si="110"/>
        <v>2688</v>
      </c>
      <c r="BB78" s="30">
        <f t="shared" si="111"/>
        <v>12</v>
      </c>
      <c r="BC78" s="62">
        <f t="shared" si="112"/>
        <v>2700</v>
      </c>
      <c r="BD78" s="49">
        <f t="shared" si="113"/>
        <v>16627</v>
      </c>
      <c r="BE78" s="50">
        <f t="shared" si="114"/>
        <v>5591</v>
      </c>
      <c r="BF78" s="51">
        <f t="shared" si="115"/>
        <v>22218</v>
      </c>
      <c r="BG78" s="41">
        <f t="shared" si="116"/>
        <v>26249</v>
      </c>
      <c r="BH78" s="63">
        <f t="shared" si="117"/>
        <v>38475</v>
      </c>
      <c r="BI78" s="52">
        <f t="shared" si="100"/>
        <v>0.7483571878656945</v>
      </c>
    </row>
    <row r="79" spans="1:61" ht="19.5" customHeight="1" x14ac:dyDescent="0.2">
      <c r="A79" s="22" t="s">
        <v>124</v>
      </c>
      <c r="B79" s="23">
        <v>1335</v>
      </c>
      <c r="C79" s="24">
        <v>13</v>
      </c>
      <c r="D79" s="24">
        <v>633</v>
      </c>
      <c r="E79" s="24">
        <v>279</v>
      </c>
      <c r="F79" s="25">
        <f t="shared" si="104"/>
        <v>2260</v>
      </c>
      <c r="G79" s="26">
        <v>4009</v>
      </c>
      <c r="H79" s="24">
        <v>3029</v>
      </c>
      <c r="I79" s="27">
        <f t="shared" si="105"/>
        <v>7038</v>
      </c>
      <c r="J79" s="53">
        <v>0</v>
      </c>
      <c r="K79" s="26">
        <v>5</v>
      </c>
      <c r="L79" s="24">
        <v>74</v>
      </c>
      <c r="M79" s="27">
        <f t="shared" si="106"/>
        <v>79</v>
      </c>
      <c r="N79" s="29">
        <v>13</v>
      </c>
      <c r="O79" s="30">
        <v>0</v>
      </c>
      <c r="P79" s="30">
        <v>0</v>
      </c>
      <c r="Q79" s="30">
        <v>4</v>
      </c>
      <c r="R79" s="31">
        <v>29</v>
      </c>
      <c r="S79" s="24">
        <v>56</v>
      </c>
      <c r="T79" s="25">
        <f t="shared" si="107"/>
        <v>85</v>
      </c>
      <c r="U79" s="31">
        <v>6517</v>
      </c>
      <c r="V79" s="24">
        <v>1303</v>
      </c>
      <c r="W79" s="30">
        <v>0</v>
      </c>
      <c r="X79" s="27">
        <v>979</v>
      </c>
      <c r="Y79" s="31">
        <v>218</v>
      </c>
      <c r="Z79" s="24">
        <v>35</v>
      </c>
      <c r="AA79" s="24">
        <v>0</v>
      </c>
      <c r="AB79" s="33">
        <v>0</v>
      </c>
      <c r="AC79" s="34">
        <f t="shared" si="108"/>
        <v>253</v>
      </c>
      <c r="AD79" s="35">
        <v>99</v>
      </c>
      <c r="AE79" s="36">
        <v>122</v>
      </c>
      <c r="AF79" s="37">
        <v>3</v>
      </c>
      <c r="AG79" s="36">
        <v>2121</v>
      </c>
      <c r="AH79" s="30">
        <v>1748</v>
      </c>
      <c r="AI79" s="30">
        <v>370</v>
      </c>
      <c r="AJ79" s="30">
        <v>204</v>
      </c>
      <c r="AK79" s="30">
        <v>0</v>
      </c>
      <c r="AL79" s="30">
        <v>0</v>
      </c>
      <c r="AM79" s="37">
        <v>0</v>
      </c>
      <c r="AN79" s="36">
        <v>852</v>
      </c>
      <c r="AO79" s="30">
        <v>506</v>
      </c>
      <c r="AP79" s="30">
        <v>0</v>
      </c>
      <c r="AQ79" s="30">
        <v>0</v>
      </c>
      <c r="AR79" s="30">
        <v>3</v>
      </c>
      <c r="AS79" s="30">
        <v>0</v>
      </c>
      <c r="AT79" s="40">
        <v>0</v>
      </c>
      <c r="AU79" s="53">
        <v>9442</v>
      </c>
      <c r="AV79" s="57">
        <v>19497</v>
      </c>
      <c r="AW79" s="58">
        <f t="shared" si="109"/>
        <v>3408</v>
      </c>
      <c r="AX79" s="29">
        <v>856</v>
      </c>
      <c r="AY79" s="59">
        <v>9106</v>
      </c>
      <c r="AZ79" s="60">
        <v>111</v>
      </c>
      <c r="BA79" s="61">
        <f t="shared" si="110"/>
        <v>2191</v>
      </c>
      <c r="BB79" s="30">
        <f t="shared" si="111"/>
        <v>13</v>
      </c>
      <c r="BC79" s="62">
        <f t="shared" si="112"/>
        <v>2204</v>
      </c>
      <c r="BD79" s="49">
        <f t="shared" si="113"/>
        <v>13115</v>
      </c>
      <c r="BE79" s="50">
        <f t="shared" si="114"/>
        <v>3029</v>
      </c>
      <c r="BF79" s="51">
        <f t="shared" si="115"/>
        <v>16144</v>
      </c>
      <c r="BG79" s="41">
        <f t="shared" si="116"/>
        <v>19404</v>
      </c>
      <c r="BH79" s="63">
        <f t="shared" si="117"/>
        <v>29459</v>
      </c>
      <c r="BI79" s="52">
        <f t="shared" si="100"/>
        <v>0.81237611496531215</v>
      </c>
    </row>
    <row r="80" spans="1:61" ht="19.5" customHeight="1" x14ac:dyDescent="0.2">
      <c r="A80" s="22" t="s">
        <v>125</v>
      </c>
      <c r="B80" s="23">
        <v>903</v>
      </c>
      <c r="C80" s="24">
        <v>6</v>
      </c>
      <c r="D80" s="24">
        <v>278</v>
      </c>
      <c r="E80" s="24">
        <v>145</v>
      </c>
      <c r="F80" s="25">
        <f t="shared" si="104"/>
        <v>1332</v>
      </c>
      <c r="G80" s="26">
        <v>2957</v>
      </c>
      <c r="H80" s="24">
        <v>3277</v>
      </c>
      <c r="I80" s="27">
        <f t="shared" si="105"/>
        <v>6234</v>
      </c>
      <c r="J80" s="53">
        <v>0</v>
      </c>
      <c r="K80" s="26">
        <v>6</v>
      </c>
      <c r="L80" s="24">
        <v>38</v>
      </c>
      <c r="M80" s="27">
        <f t="shared" si="106"/>
        <v>44</v>
      </c>
      <c r="N80" s="29">
        <v>10</v>
      </c>
      <c r="O80" s="30">
        <v>0</v>
      </c>
      <c r="P80" s="30">
        <v>0</v>
      </c>
      <c r="Q80" s="30">
        <v>3</v>
      </c>
      <c r="R80" s="31">
        <v>18</v>
      </c>
      <c r="S80" s="24">
        <v>26</v>
      </c>
      <c r="T80" s="25">
        <f t="shared" si="107"/>
        <v>44</v>
      </c>
      <c r="U80" s="31">
        <v>2995</v>
      </c>
      <c r="V80" s="24">
        <v>713</v>
      </c>
      <c r="W80" s="30">
        <v>0</v>
      </c>
      <c r="X80" s="27">
        <v>499</v>
      </c>
      <c r="Y80" s="31">
        <v>98</v>
      </c>
      <c r="Z80" s="24">
        <v>20</v>
      </c>
      <c r="AA80" s="24">
        <v>0</v>
      </c>
      <c r="AB80" s="33">
        <v>0</v>
      </c>
      <c r="AC80" s="34">
        <f t="shared" si="108"/>
        <v>118</v>
      </c>
      <c r="AD80" s="35">
        <v>7</v>
      </c>
      <c r="AE80" s="36">
        <v>11</v>
      </c>
      <c r="AF80" s="37">
        <v>2</v>
      </c>
      <c r="AG80" s="36">
        <v>902</v>
      </c>
      <c r="AH80" s="30">
        <v>841</v>
      </c>
      <c r="AI80" s="30">
        <v>60</v>
      </c>
      <c r="AJ80" s="30">
        <v>27</v>
      </c>
      <c r="AK80" s="30">
        <v>0</v>
      </c>
      <c r="AL80" s="30">
        <v>0</v>
      </c>
      <c r="AM80" s="37">
        <v>0</v>
      </c>
      <c r="AN80" s="36">
        <v>356</v>
      </c>
      <c r="AO80" s="30">
        <v>214</v>
      </c>
      <c r="AP80" s="30">
        <v>0</v>
      </c>
      <c r="AQ80" s="30">
        <v>0</v>
      </c>
      <c r="AR80" s="30">
        <v>5</v>
      </c>
      <c r="AS80" s="30">
        <v>0</v>
      </c>
      <c r="AT80" s="40">
        <v>0</v>
      </c>
      <c r="AU80" s="53">
        <v>7662</v>
      </c>
      <c r="AV80" s="57">
        <v>12102</v>
      </c>
      <c r="AW80" s="58">
        <f t="shared" si="109"/>
        <v>3476</v>
      </c>
      <c r="AX80" s="29">
        <v>110</v>
      </c>
      <c r="AY80" s="59">
        <v>3652</v>
      </c>
      <c r="AZ80" s="60">
        <v>68</v>
      </c>
      <c r="BA80" s="61">
        <f t="shared" si="110"/>
        <v>1013</v>
      </c>
      <c r="BB80" s="30">
        <f t="shared" si="111"/>
        <v>6</v>
      </c>
      <c r="BC80" s="62">
        <f t="shared" si="112"/>
        <v>1019</v>
      </c>
      <c r="BD80" s="49">
        <f t="shared" si="113"/>
        <v>6609</v>
      </c>
      <c r="BE80" s="50">
        <f t="shared" si="114"/>
        <v>3277</v>
      </c>
      <c r="BF80" s="51">
        <f t="shared" si="115"/>
        <v>9886</v>
      </c>
      <c r="BG80" s="41">
        <f t="shared" si="116"/>
        <v>11424</v>
      </c>
      <c r="BH80" s="63">
        <f t="shared" si="117"/>
        <v>15864</v>
      </c>
      <c r="BI80" s="52">
        <f t="shared" si="100"/>
        <v>0.66852114100748539</v>
      </c>
    </row>
    <row r="81" spans="1:61" ht="19.5" customHeight="1" thickBot="1" x14ac:dyDescent="0.25">
      <c r="A81" s="95" t="s">
        <v>126</v>
      </c>
      <c r="B81" s="54">
        <v>1356</v>
      </c>
      <c r="C81" s="55">
        <v>21</v>
      </c>
      <c r="D81" s="55">
        <v>385</v>
      </c>
      <c r="E81" s="55">
        <v>236</v>
      </c>
      <c r="F81" s="96">
        <f t="shared" si="104"/>
        <v>1998</v>
      </c>
      <c r="G81" s="97">
        <v>2643</v>
      </c>
      <c r="H81" s="55">
        <v>3229</v>
      </c>
      <c r="I81" s="98">
        <f t="shared" si="105"/>
        <v>5872</v>
      </c>
      <c r="J81" s="58">
        <v>0</v>
      </c>
      <c r="K81" s="97">
        <v>3</v>
      </c>
      <c r="L81" s="55">
        <v>47</v>
      </c>
      <c r="M81" s="98">
        <f t="shared" si="106"/>
        <v>50</v>
      </c>
      <c r="N81" s="99">
        <v>13</v>
      </c>
      <c r="O81" s="100">
        <v>0</v>
      </c>
      <c r="P81" s="100">
        <v>0</v>
      </c>
      <c r="Q81" s="100">
        <v>3</v>
      </c>
      <c r="R81" s="101">
        <v>22</v>
      </c>
      <c r="S81" s="55">
        <v>105</v>
      </c>
      <c r="T81" s="96">
        <f t="shared" si="107"/>
        <v>127</v>
      </c>
      <c r="U81" s="101">
        <v>5196</v>
      </c>
      <c r="V81" s="55">
        <v>1106</v>
      </c>
      <c r="W81" s="100">
        <v>326</v>
      </c>
      <c r="X81" s="98">
        <v>779</v>
      </c>
      <c r="Y81" s="101">
        <v>173</v>
      </c>
      <c r="Z81" s="55">
        <v>25</v>
      </c>
      <c r="AA81" s="55">
        <v>0</v>
      </c>
      <c r="AB81" s="102">
        <v>0</v>
      </c>
      <c r="AC81" s="56">
        <f t="shared" si="108"/>
        <v>198</v>
      </c>
      <c r="AD81" s="57">
        <v>317</v>
      </c>
      <c r="AE81" s="103">
        <v>107</v>
      </c>
      <c r="AF81" s="104">
        <v>3</v>
      </c>
      <c r="AG81" s="103">
        <v>1668</v>
      </c>
      <c r="AH81" s="100">
        <v>1525</v>
      </c>
      <c r="AI81" s="100">
        <v>140</v>
      </c>
      <c r="AJ81" s="100">
        <v>83</v>
      </c>
      <c r="AK81" s="100">
        <v>0</v>
      </c>
      <c r="AL81" s="100">
        <v>0</v>
      </c>
      <c r="AM81" s="104">
        <v>2</v>
      </c>
      <c r="AN81" s="103">
        <v>700</v>
      </c>
      <c r="AO81" s="100">
        <v>399</v>
      </c>
      <c r="AP81" s="100">
        <v>0</v>
      </c>
      <c r="AQ81" s="100">
        <v>0</v>
      </c>
      <c r="AR81" s="100">
        <v>0</v>
      </c>
      <c r="AS81" s="100">
        <v>0</v>
      </c>
      <c r="AT81" s="105">
        <v>0</v>
      </c>
      <c r="AU81" s="58">
        <v>7949</v>
      </c>
      <c r="AV81" s="57">
        <v>16265</v>
      </c>
      <c r="AW81" s="107">
        <f t="shared" si="109"/>
        <v>3546</v>
      </c>
      <c r="AX81" s="108">
        <v>479</v>
      </c>
      <c r="AY81" s="59">
        <v>8729</v>
      </c>
      <c r="AZ81" s="60">
        <v>121</v>
      </c>
      <c r="BA81" s="109">
        <f t="shared" si="110"/>
        <v>1835</v>
      </c>
      <c r="BB81" s="100">
        <f t="shared" si="111"/>
        <v>21</v>
      </c>
      <c r="BC81" s="110">
        <f t="shared" si="112"/>
        <v>1856</v>
      </c>
      <c r="BD81" s="64">
        <f t="shared" si="113"/>
        <v>11372</v>
      </c>
      <c r="BE81" s="65">
        <f t="shared" si="114"/>
        <v>3229</v>
      </c>
      <c r="BF81" s="66">
        <f t="shared" si="115"/>
        <v>14601</v>
      </c>
      <c r="BG81" s="67">
        <f t="shared" si="116"/>
        <v>17157</v>
      </c>
      <c r="BH81" s="68">
        <f t="shared" si="117"/>
        <v>25473</v>
      </c>
      <c r="BI81" s="69">
        <f t="shared" si="100"/>
        <v>0.77885076364632555</v>
      </c>
    </row>
    <row r="82" spans="1:61" ht="19.5" customHeight="1" thickTop="1" thickBot="1" x14ac:dyDescent="0.25">
      <c r="A82" s="70" t="s">
        <v>63</v>
      </c>
      <c r="B82" s="71">
        <f>SUM(B76:B81)</f>
        <v>6022</v>
      </c>
      <c r="C82" s="72">
        <f t="shared" ref="C82:AT82" si="118">SUM(C76:C81)</f>
        <v>64</v>
      </c>
      <c r="D82" s="72">
        <f t="shared" si="118"/>
        <v>2447</v>
      </c>
      <c r="E82" s="72">
        <f t="shared" si="118"/>
        <v>1406</v>
      </c>
      <c r="F82" s="73">
        <f t="shared" si="118"/>
        <v>9939</v>
      </c>
      <c r="G82" s="74">
        <f t="shared" si="118"/>
        <v>17915</v>
      </c>
      <c r="H82" s="72">
        <f t="shared" si="118"/>
        <v>19602</v>
      </c>
      <c r="I82" s="75">
        <f t="shared" si="118"/>
        <v>37517</v>
      </c>
      <c r="J82" s="76">
        <f t="shared" si="118"/>
        <v>0</v>
      </c>
      <c r="K82" s="74">
        <f t="shared" si="118"/>
        <v>40</v>
      </c>
      <c r="L82" s="72">
        <f t="shared" si="118"/>
        <v>418</v>
      </c>
      <c r="M82" s="75">
        <f t="shared" si="118"/>
        <v>458</v>
      </c>
      <c r="N82" s="77">
        <f t="shared" si="118"/>
        <v>70</v>
      </c>
      <c r="O82" s="78">
        <f t="shared" si="118"/>
        <v>2</v>
      </c>
      <c r="P82" s="78">
        <f t="shared" si="118"/>
        <v>0</v>
      </c>
      <c r="Q82" s="78">
        <f t="shared" si="118"/>
        <v>18</v>
      </c>
      <c r="R82" s="79">
        <f t="shared" si="118"/>
        <v>139</v>
      </c>
      <c r="S82" s="72">
        <f t="shared" si="118"/>
        <v>369</v>
      </c>
      <c r="T82" s="73">
        <f t="shared" si="118"/>
        <v>508</v>
      </c>
      <c r="U82" s="79">
        <f t="shared" si="118"/>
        <v>27919</v>
      </c>
      <c r="V82" s="72">
        <f t="shared" si="118"/>
        <v>6679</v>
      </c>
      <c r="W82" s="78">
        <f t="shared" si="118"/>
        <v>1509</v>
      </c>
      <c r="X82" s="75">
        <f t="shared" si="118"/>
        <v>4363</v>
      </c>
      <c r="Y82" s="79">
        <f t="shared" si="118"/>
        <v>980</v>
      </c>
      <c r="Z82" s="72">
        <f t="shared" si="118"/>
        <v>169</v>
      </c>
      <c r="AA82" s="72">
        <f t="shared" si="118"/>
        <v>0</v>
      </c>
      <c r="AB82" s="80">
        <f t="shared" si="118"/>
        <v>1</v>
      </c>
      <c r="AC82" s="81">
        <f t="shared" si="118"/>
        <v>1150</v>
      </c>
      <c r="AD82" s="82">
        <f t="shared" si="118"/>
        <v>710</v>
      </c>
      <c r="AE82" s="83">
        <f t="shared" si="118"/>
        <v>277</v>
      </c>
      <c r="AF82" s="84">
        <f t="shared" si="118"/>
        <v>17</v>
      </c>
      <c r="AG82" s="83">
        <f t="shared" si="118"/>
        <v>9060</v>
      </c>
      <c r="AH82" s="78">
        <f t="shared" si="118"/>
        <v>8411</v>
      </c>
      <c r="AI82" s="78">
        <f t="shared" si="118"/>
        <v>642</v>
      </c>
      <c r="AJ82" s="78">
        <f t="shared" si="118"/>
        <v>352</v>
      </c>
      <c r="AK82" s="78">
        <f t="shared" si="118"/>
        <v>0</v>
      </c>
      <c r="AL82" s="78">
        <f t="shared" si="118"/>
        <v>0</v>
      </c>
      <c r="AM82" s="84">
        <f t="shared" si="118"/>
        <v>2</v>
      </c>
      <c r="AN82" s="83">
        <f t="shared" si="118"/>
        <v>4796</v>
      </c>
      <c r="AO82" s="78">
        <f t="shared" si="118"/>
        <v>2532</v>
      </c>
      <c r="AP82" s="78">
        <f t="shared" si="118"/>
        <v>0</v>
      </c>
      <c r="AQ82" s="78">
        <f t="shared" si="118"/>
        <v>0</v>
      </c>
      <c r="AR82" s="78">
        <f t="shared" si="118"/>
        <v>50</v>
      </c>
      <c r="AS82" s="78">
        <f t="shared" si="118"/>
        <v>8</v>
      </c>
      <c r="AT82" s="85">
        <f t="shared" si="118"/>
        <v>0</v>
      </c>
      <c r="AU82" s="76">
        <v>48248</v>
      </c>
      <c r="AV82" s="82">
        <v>92743</v>
      </c>
      <c r="AW82" s="76">
        <f t="shared" ref="AW82" si="119">SUM(AW76:AW81)</f>
        <v>21560</v>
      </c>
      <c r="AX82" s="77">
        <f>SUM(AX76:AX81)</f>
        <v>3716</v>
      </c>
      <c r="AY82" s="79">
        <f t="shared" ref="AY82:BH82" si="120">SUM(AY76:AY81)</f>
        <v>42332</v>
      </c>
      <c r="AZ82" s="86">
        <f t="shared" si="120"/>
        <v>544</v>
      </c>
      <c r="BA82" s="87">
        <f>SUM(BA76:BA81)</f>
        <v>9738</v>
      </c>
      <c r="BB82" s="78">
        <f>SUM(BB76:BB81)</f>
        <v>64</v>
      </c>
      <c r="BC82" s="88">
        <f>SUM(BC76:BC81)</f>
        <v>9802</v>
      </c>
      <c r="BD82" s="89">
        <f t="shared" si="120"/>
        <v>60247</v>
      </c>
      <c r="BE82" s="90">
        <f t="shared" si="120"/>
        <v>19602</v>
      </c>
      <c r="BF82" s="91">
        <f t="shared" si="120"/>
        <v>79849</v>
      </c>
      <c r="BG82" s="76">
        <f t="shared" si="120"/>
        <v>94296</v>
      </c>
      <c r="BH82" s="82">
        <f t="shared" si="120"/>
        <v>138791</v>
      </c>
      <c r="BI82" s="92">
        <f t="shared" si="100"/>
        <v>0.7545116407218625</v>
      </c>
    </row>
    <row r="83" spans="1:61" ht="19.5" customHeight="1" thickTop="1" x14ac:dyDescent="0.2">
      <c r="A83" s="22" t="s">
        <v>127</v>
      </c>
      <c r="B83" s="23">
        <v>673</v>
      </c>
      <c r="C83" s="24">
        <v>8</v>
      </c>
      <c r="D83" s="24">
        <v>275</v>
      </c>
      <c r="E83" s="24">
        <v>202</v>
      </c>
      <c r="F83" s="25">
        <f t="shared" ref="F83:F86" si="121">SUM(B83:E83)</f>
        <v>1158</v>
      </c>
      <c r="G83" s="26">
        <v>2349</v>
      </c>
      <c r="H83" s="24">
        <v>2775</v>
      </c>
      <c r="I83" s="27">
        <f t="shared" ref="I83:I86" si="122">SUM(G83:H83)</f>
        <v>5124</v>
      </c>
      <c r="J83" s="53">
        <v>0</v>
      </c>
      <c r="K83" s="26">
        <v>12</v>
      </c>
      <c r="L83" s="24">
        <v>62</v>
      </c>
      <c r="M83" s="27">
        <f t="shared" ref="M83:M86" si="123">SUM(K83:L83)</f>
        <v>74</v>
      </c>
      <c r="N83" s="29">
        <v>8</v>
      </c>
      <c r="O83" s="30">
        <v>0</v>
      </c>
      <c r="P83" s="30">
        <v>0</v>
      </c>
      <c r="Q83" s="30">
        <v>3</v>
      </c>
      <c r="R83" s="31">
        <v>21</v>
      </c>
      <c r="S83" s="24">
        <v>39</v>
      </c>
      <c r="T83" s="25">
        <f t="shared" ref="T83:T86" si="124">SUM(R83:S83)</f>
        <v>60</v>
      </c>
      <c r="U83" s="31">
        <v>2724</v>
      </c>
      <c r="V83" s="24">
        <v>488</v>
      </c>
      <c r="W83" s="30">
        <v>0</v>
      </c>
      <c r="X83" s="27">
        <v>455</v>
      </c>
      <c r="Y83" s="31">
        <v>128</v>
      </c>
      <c r="Z83" s="24">
        <v>35</v>
      </c>
      <c r="AA83" s="24">
        <v>0</v>
      </c>
      <c r="AB83" s="33">
        <v>0</v>
      </c>
      <c r="AC83" s="34">
        <f t="shared" ref="AC83:AC86" si="125">SUM(Y83:AB83)</f>
        <v>163</v>
      </c>
      <c r="AD83" s="35">
        <v>18</v>
      </c>
      <c r="AE83" s="36">
        <v>4</v>
      </c>
      <c r="AF83" s="37">
        <v>0</v>
      </c>
      <c r="AG83" s="36">
        <v>962</v>
      </c>
      <c r="AH83" s="30">
        <v>961</v>
      </c>
      <c r="AI83" s="30">
        <v>0</v>
      </c>
      <c r="AJ83" s="30">
        <v>0</v>
      </c>
      <c r="AK83" s="30">
        <v>0</v>
      </c>
      <c r="AL83" s="30">
        <v>0</v>
      </c>
      <c r="AM83" s="37">
        <v>1</v>
      </c>
      <c r="AN83" s="36">
        <v>297</v>
      </c>
      <c r="AO83" s="30">
        <v>222</v>
      </c>
      <c r="AP83" s="30">
        <v>0</v>
      </c>
      <c r="AQ83" s="30">
        <v>0</v>
      </c>
      <c r="AR83" s="30">
        <v>42</v>
      </c>
      <c r="AS83" s="30">
        <v>2</v>
      </c>
      <c r="AT83" s="40">
        <v>0</v>
      </c>
      <c r="AU83" s="41">
        <v>6408</v>
      </c>
      <c r="AV83" s="42">
        <v>10680</v>
      </c>
      <c r="AW83" s="43">
        <f>SUM(C83,E83,H83,J83,L83,N83)</f>
        <v>3055</v>
      </c>
      <c r="AX83" s="29">
        <v>126</v>
      </c>
      <c r="AY83" s="59">
        <v>5037</v>
      </c>
      <c r="AZ83" s="60">
        <v>121</v>
      </c>
      <c r="BA83" s="61">
        <f>B83+AX83</f>
        <v>799</v>
      </c>
      <c r="BB83" s="30">
        <f>C83</f>
        <v>8</v>
      </c>
      <c r="BC83" s="62">
        <f t="shared" ref="BC83:BC86" si="126">SUM(BA83:BB83)</f>
        <v>807</v>
      </c>
      <c r="BD83" s="49">
        <f>G83+AY83</f>
        <v>7386</v>
      </c>
      <c r="BE83" s="50">
        <f>H83</f>
        <v>2775</v>
      </c>
      <c r="BF83" s="51">
        <f t="shared" ref="BF83:BF86" si="127">SUM(BD83:BE83)</f>
        <v>10161</v>
      </c>
      <c r="BG83" s="41">
        <f>AU83+AX83+AY83</f>
        <v>11571</v>
      </c>
      <c r="BH83" s="93">
        <f>AV83+AX83+AY83</f>
        <v>15843</v>
      </c>
      <c r="BI83" s="94">
        <f t="shared" si="100"/>
        <v>0.72689695896073225</v>
      </c>
    </row>
    <row r="84" spans="1:61" ht="19.5" customHeight="1" x14ac:dyDescent="0.2">
      <c r="A84" s="22" t="s">
        <v>128</v>
      </c>
      <c r="B84" s="23">
        <v>1080</v>
      </c>
      <c r="C84" s="24">
        <v>10</v>
      </c>
      <c r="D84" s="24">
        <v>343</v>
      </c>
      <c r="E84" s="24">
        <v>227</v>
      </c>
      <c r="F84" s="25">
        <f t="shared" si="121"/>
        <v>1660</v>
      </c>
      <c r="G84" s="26">
        <v>3045</v>
      </c>
      <c r="H84" s="24">
        <v>2787</v>
      </c>
      <c r="I84" s="27">
        <f t="shared" si="122"/>
        <v>5832</v>
      </c>
      <c r="J84" s="53">
        <v>0</v>
      </c>
      <c r="K84" s="26">
        <v>11</v>
      </c>
      <c r="L84" s="24">
        <v>108</v>
      </c>
      <c r="M84" s="27">
        <f t="shared" si="123"/>
        <v>119</v>
      </c>
      <c r="N84" s="29">
        <v>7</v>
      </c>
      <c r="O84" s="30">
        <v>0</v>
      </c>
      <c r="P84" s="30">
        <v>0</v>
      </c>
      <c r="Q84" s="30">
        <v>2</v>
      </c>
      <c r="R84" s="31">
        <v>25</v>
      </c>
      <c r="S84" s="24">
        <v>79</v>
      </c>
      <c r="T84" s="25">
        <f t="shared" si="124"/>
        <v>104</v>
      </c>
      <c r="U84" s="31">
        <v>3760</v>
      </c>
      <c r="V84" s="24">
        <v>1366</v>
      </c>
      <c r="W84" s="30">
        <v>652</v>
      </c>
      <c r="X84" s="27">
        <v>565</v>
      </c>
      <c r="Y84" s="31">
        <v>141</v>
      </c>
      <c r="Z84" s="24">
        <v>19</v>
      </c>
      <c r="AA84" s="24">
        <v>0</v>
      </c>
      <c r="AB84" s="33">
        <v>0</v>
      </c>
      <c r="AC84" s="34">
        <f t="shared" si="125"/>
        <v>160</v>
      </c>
      <c r="AD84" s="35">
        <v>110</v>
      </c>
      <c r="AE84" s="36">
        <v>10</v>
      </c>
      <c r="AF84" s="37">
        <v>4</v>
      </c>
      <c r="AG84" s="36">
        <v>1351</v>
      </c>
      <c r="AH84" s="30">
        <v>1331</v>
      </c>
      <c r="AI84" s="30">
        <v>12</v>
      </c>
      <c r="AJ84" s="30">
        <v>4</v>
      </c>
      <c r="AK84" s="30">
        <v>0</v>
      </c>
      <c r="AL84" s="30">
        <v>0</v>
      </c>
      <c r="AM84" s="37">
        <v>0</v>
      </c>
      <c r="AN84" s="36">
        <v>974</v>
      </c>
      <c r="AO84" s="30">
        <v>457</v>
      </c>
      <c r="AP84" s="30">
        <v>0</v>
      </c>
      <c r="AQ84" s="30">
        <v>0</v>
      </c>
      <c r="AR84" s="30">
        <v>89</v>
      </c>
      <c r="AS84" s="30">
        <v>0</v>
      </c>
      <c r="AT84" s="40">
        <v>0</v>
      </c>
      <c r="AU84" s="53">
        <v>7656</v>
      </c>
      <c r="AV84" s="57">
        <v>14218</v>
      </c>
      <c r="AW84" s="58">
        <f>SUM(C84,E84,H84,J84,L84,N84)</f>
        <v>3139</v>
      </c>
      <c r="AX84" s="29">
        <v>281</v>
      </c>
      <c r="AY84" s="59">
        <v>6228</v>
      </c>
      <c r="AZ84" s="60">
        <v>63</v>
      </c>
      <c r="BA84" s="61">
        <f>B84+AX84</f>
        <v>1361</v>
      </c>
      <c r="BB84" s="30">
        <f>C84</f>
        <v>10</v>
      </c>
      <c r="BC84" s="62">
        <f t="shared" si="126"/>
        <v>1371</v>
      </c>
      <c r="BD84" s="49">
        <f>G84+AY84</f>
        <v>9273</v>
      </c>
      <c r="BE84" s="50">
        <f>H84</f>
        <v>2787</v>
      </c>
      <c r="BF84" s="51">
        <f t="shared" si="127"/>
        <v>12060</v>
      </c>
      <c r="BG84" s="41">
        <f>AU84+AX84+AY84</f>
        <v>14165</v>
      </c>
      <c r="BH84" s="63">
        <f>AV84+AX84+AY84</f>
        <v>20727</v>
      </c>
      <c r="BI84" s="52">
        <f t="shared" si="100"/>
        <v>0.76890547263681597</v>
      </c>
    </row>
    <row r="85" spans="1:61" ht="19.5" customHeight="1" x14ac:dyDescent="0.2">
      <c r="A85" s="111" t="s">
        <v>129</v>
      </c>
      <c r="B85" s="112">
        <v>1063</v>
      </c>
      <c r="C85" s="113">
        <v>6</v>
      </c>
      <c r="D85" s="113">
        <v>578</v>
      </c>
      <c r="E85" s="113">
        <v>255</v>
      </c>
      <c r="F85" s="114">
        <f t="shared" si="121"/>
        <v>1902</v>
      </c>
      <c r="G85" s="115">
        <v>8077</v>
      </c>
      <c r="H85" s="113">
        <v>2886</v>
      </c>
      <c r="I85" s="116">
        <f t="shared" si="122"/>
        <v>10963</v>
      </c>
      <c r="J85" s="117">
        <v>0</v>
      </c>
      <c r="K85" s="115">
        <v>1</v>
      </c>
      <c r="L85" s="113">
        <v>53</v>
      </c>
      <c r="M85" s="116">
        <f t="shared" si="123"/>
        <v>54</v>
      </c>
      <c r="N85" s="118">
        <v>7</v>
      </c>
      <c r="O85" s="119">
        <v>0</v>
      </c>
      <c r="P85" s="119">
        <v>0</v>
      </c>
      <c r="Q85" s="119">
        <v>2</v>
      </c>
      <c r="R85" s="120">
        <v>36</v>
      </c>
      <c r="S85" s="113">
        <v>49</v>
      </c>
      <c r="T85" s="114">
        <f t="shared" si="124"/>
        <v>85</v>
      </c>
      <c r="U85" s="120">
        <v>4878</v>
      </c>
      <c r="V85" s="113">
        <v>802</v>
      </c>
      <c r="W85" s="119">
        <v>0</v>
      </c>
      <c r="X85" s="116">
        <v>864</v>
      </c>
      <c r="Y85" s="120">
        <v>224</v>
      </c>
      <c r="Z85" s="113">
        <v>31</v>
      </c>
      <c r="AA85" s="113">
        <v>0</v>
      </c>
      <c r="AB85" s="121">
        <v>0</v>
      </c>
      <c r="AC85" s="122">
        <f t="shared" si="125"/>
        <v>255</v>
      </c>
      <c r="AD85" s="123">
        <v>32</v>
      </c>
      <c r="AE85" s="124">
        <v>26</v>
      </c>
      <c r="AF85" s="125">
        <v>1</v>
      </c>
      <c r="AG85" s="124">
        <v>1688</v>
      </c>
      <c r="AH85" s="119">
        <v>1619</v>
      </c>
      <c r="AI85" s="119">
        <v>63</v>
      </c>
      <c r="AJ85" s="119">
        <v>32</v>
      </c>
      <c r="AK85" s="119">
        <v>0</v>
      </c>
      <c r="AL85" s="119">
        <v>0</v>
      </c>
      <c r="AM85" s="125">
        <v>0</v>
      </c>
      <c r="AN85" s="124">
        <v>2238</v>
      </c>
      <c r="AO85" s="119">
        <v>388</v>
      </c>
      <c r="AP85" s="119">
        <v>0</v>
      </c>
      <c r="AQ85" s="119">
        <v>0</v>
      </c>
      <c r="AR85" s="119">
        <v>19</v>
      </c>
      <c r="AS85" s="119">
        <v>0</v>
      </c>
      <c r="AT85" s="126">
        <v>0</v>
      </c>
      <c r="AU85" s="117">
        <v>12975</v>
      </c>
      <c r="AV85" s="106">
        <v>22197</v>
      </c>
      <c r="AW85" s="107">
        <f>SUM(C85,E85,H85,J85,L85,N85)</f>
        <v>3207</v>
      </c>
      <c r="AX85" s="118">
        <v>352</v>
      </c>
      <c r="AY85" s="59">
        <v>5736</v>
      </c>
      <c r="AZ85" s="60">
        <v>56</v>
      </c>
      <c r="BA85" s="130">
        <f>B85+AX85</f>
        <v>1415</v>
      </c>
      <c r="BB85" s="119">
        <f>C85</f>
        <v>6</v>
      </c>
      <c r="BC85" s="131">
        <f t="shared" si="126"/>
        <v>1421</v>
      </c>
      <c r="BD85" s="49">
        <f>G85+AY85</f>
        <v>13813</v>
      </c>
      <c r="BE85" s="50">
        <f>H85</f>
        <v>2886</v>
      </c>
      <c r="BF85" s="51">
        <f t="shared" si="127"/>
        <v>16699</v>
      </c>
      <c r="BG85" s="41">
        <f>AU85+AX85+AY85</f>
        <v>19063</v>
      </c>
      <c r="BH85" s="63">
        <f>AV85+AX85+AY85</f>
        <v>28285</v>
      </c>
      <c r="BI85" s="52">
        <f t="shared" si="100"/>
        <v>0.82717527995688367</v>
      </c>
    </row>
    <row r="86" spans="1:61" ht="19.5" customHeight="1" thickBot="1" x14ac:dyDescent="0.25">
      <c r="A86" s="132" t="s">
        <v>130</v>
      </c>
      <c r="B86" s="127">
        <v>599</v>
      </c>
      <c r="C86" s="128">
        <v>3</v>
      </c>
      <c r="D86" s="128">
        <v>309</v>
      </c>
      <c r="E86" s="128">
        <v>210</v>
      </c>
      <c r="F86" s="133">
        <f t="shared" si="121"/>
        <v>1121</v>
      </c>
      <c r="G86" s="134">
        <v>2795</v>
      </c>
      <c r="H86" s="128">
        <v>3098</v>
      </c>
      <c r="I86" s="135">
        <f t="shared" si="122"/>
        <v>5893</v>
      </c>
      <c r="J86" s="107">
        <v>0</v>
      </c>
      <c r="K86" s="134">
        <v>0</v>
      </c>
      <c r="L86" s="128">
        <v>34</v>
      </c>
      <c r="M86" s="135">
        <f t="shared" si="123"/>
        <v>34</v>
      </c>
      <c r="N86" s="108">
        <v>6</v>
      </c>
      <c r="O86" s="136">
        <v>0</v>
      </c>
      <c r="P86" s="136">
        <v>0</v>
      </c>
      <c r="Q86" s="136">
        <v>0</v>
      </c>
      <c r="R86" s="137">
        <v>28</v>
      </c>
      <c r="S86" s="128">
        <v>17</v>
      </c>
      <c r="T86" s="133">
        <f t="shared" si="124"/>
        <v>45</v>
      </c>
      <c r="U86" s="137">
        <v>2792</v>
      </c>
      <c r="V86" s="128">
        <v>363</v>
      </c>
      <c r="W86" s="136">
        <v>0</v>
      </c>
      <c r="X86" s="135">
        <v>527</v>
      </c>
      <c r="Y86" s="137">
        <v>99</v>
      </c>
      <c r="Z86" s="128">
        <v>13</v>
      </c>
      <c r="AA86" s="128">
        <v>0</v>
      </c>
      <c r="AB86" s="138">
        <v>0</v>
      </c>
      <c r="AC86" s="129">
        <f t="shared" si="125"/>
        <v>112</v>
      </c>
      <c r="AD86" s="106">
        <v>3</v>
      </c>
      <c r="AE86" s="139">
        <v>24</v>
      </c>
      <c r="AF86" s="140">
        <v>5</v>
      </c>
      <c r="AG86" s="139">
        <v>896</v>
      </c>
      <c r="AH86" s="136">
        <v>780</v>
      </c>
      <c r="AI86" s="136">
        <v>116</v>
      </c>
      <c r="AJ86" s="136">
        <v>53</v>
      </c>
      <c r="AK86" s="136">
        <v>0</v>
      </c>
      <c r="AL86" s="136">
        <v>0</v>
      </c>
      <c r="AM86" s="140">
        <v>0</v>
      </c>
      <c r="AN86" s="139">
        <v>406</v>
      </c>
      <c r="AO86" s="136">
        <v>206</v>
      </c>
      <c r="AP86" s="136">
        <v>0</v>
      </c>
      <c r="AQ86" s="136">
        <v>0</v>
      </c>
      <c r="AR86" s="136">
        <v>0</v>
      </c>
      <c r="AS86" s="136">
        <v>0</v>
      </c>
      <c r="AT86" s="141">
        <v>0</v>
      </c>
      <c r="AU86" s="107">
        <v>7101</v>
      </c>
      <c r="AV86" s="106">
        <v>11384</v>
      </c>
      <c r="AW86" s="107">
        <f>SUM(C86,E86,H86,J86,L86,N86)</f>
        <v>3351</v>
      </c>
      <c r="AX86" s="142">
        <v>295</v>
      </c>
      <c r="AY86" s="59">
        <v>3644</v>
      </c>
      <c r="AZ86" s="60">
        <v>23</v>
      </c>
      <c r="BA86" s="143">
        <f>B86+AX86</f>
        <v>894</v>
      </c>
      <c r="BB86" s="144">
        <f>C86</f>
        <v>3</v>
      </c>
      <c r="BC86" s="145">
        <f t="shared" si="126"/>
        <v>897</v>
      </c>
      <c r="BD86" s="64">
        <f>G86+AY86</f>
        <v>6439</v>
      </c>
      <c r="BE86" s="65">
        <f>H86</f>
        <v>3098</v>
      </c>
      <c r="BF86" s="66">
        <f t="shared" si="127"/>
        <v>9537</v>
      </c>
      <c r="BG86" s="67">
        <f>AU86+AX86+AY86</f>
        <v>11040</v>
      </c>
      <c r="BH86" s="68">
        <f>AV86+AX86+AY86</f>
        <v>15323</v>
      </c>
      <c r="BI86" s="69">
        <f t="shared" si="100"/>
        <v>0.675159903533606</v>
      </c>
    </row>
    <row r="87" spans="1:61" ht="19.5" customHeight="1" thickTop="1" thickBot="1" x14ac:dyDescent="0.25">
      <c r="A87" s="70" t="s">
        <v>63</v>
      </c>
      <c r="B87" s="71">
        <f>SUM(B83:B86)</f>
        <v>3415</v>
      </c>
      <c r="C87" s="72">
        <f t="shared" ref="C87:AT87" si="128">SUM(C83:C86)</f>
        <v>27</v>
      </c>
      <c r="D87" s="72">
        <f t="shared" si="128"/>
        <v>1505</v>
      </c>
      <c r="E87" s="72">
        <f t="shared" si="128"/>
        <v>894</v>
      </c>
      <c r="F87" s="73">
        <f t="shared" si="128"/>
        <v>5841</v>
      </c>
      <c r="G87" s="74">
        <f t="shared" si="128"/>
        <v>16266</v>
      </c>
      <c r="H87" s="72">
        <f t="shared" si="128"/>
        <v>11546</v>
      </c>
      <c r="I87" s="75">
        <f t="shared" si="128"/>
        <v>27812</v>
      </c>
      <c r="J87" s="76">
        <f t="shared" si="128"/>
        <v>0</v>
      </c>
      <c r="K87" s="74">
        <f t="shared" si="128"/>
        <v>24</v>
      </c>
      <c r="L87" s="72">
        <f t="shared" si="128"/>
        <v>257</v>
      </c>
      <c r="M87" s="75">
        <f t="shared" si="128"/>
        <v>281</v>
      </c>
      <c r="N87" s="77">
        <f t="shared" si="128"/>
        <v>28</v>
      </c>
      <c r="O87" s="78">
        <f t="shared" si="128"/>
        <v>0</v>
      </c>
      <c r="P87" s="78">
        <f t="shared" si="128"/>
        <v>0</v>
      </c>
      <c r="Q87" s="78">
        <f t="shared" si="128"/>
        <v>7</v>
      </c>
      <c r="R87" s="79">
        <f t="shared" si="128"/>
        <v>110</v>
      </c>
      <c r="S87" s="72">
        <f t="shared" si="128"/>
        <v>184</v>
      </c>
      <c r="T87" s="73">
        <f t="shared" si="128"/>
        <v>294</v>
      </c>
      <c r="U87" s="79">
        <f t="shared" si="128"/>
        <v>14154</v>
      </c>
      <c r="V87" s="72">
        <f t="shared" si="128"/>
        <v>3019</v>
      </c>
      <c r="W87" s="78">
        <f t="shared" si="128"/>
        <v>652</v>
      </c>
      <c r="X87" s="75">
        <f t="shared" si="128"/>
        <v>2411</v>
      </c>
      <c r="Y87" s="79">
        <f t="shared" si="128"/>
        <v>592</v>
      </c>
      <c r="Z87" s="72">
        <f t="shared" si="128"/>
        <v>98</v>
      </c>
      <c r="AA87" s="72">
        <f t="shared" si="128"/>
        <v>0</v>
      </c>
      <c r="AB87" s="80">
        <f t="shared" si="128"/>
        <v>0</v>
      </c>
      <c r="AC87" s="81">
        <f t="shared" si="128"/>
        <v>690</v>
      </c>
      <c r="AD87" s="82">
        <f t="shared" si="128"/>
        <v>163</v>
      </c>
      <c r="AE87" s="83">
        <f t="shared" si="128"/>
        <v>64</v>
      </c>
      <c r="AF87" s="84">
        <f t="shared" si="128"/>
        <v>10</v>
      </c>
      <c r="AG87" s="83">
        <f t="shared" si="128"/>
        <v>4897</v>
      </c>
      <c r="AH87" s="78">
        <f t="shared" si="128"/>
        <v>4691</v>
      </c>
      <c r="AI87" s="78">
        <f t="shared" si="128"/>
        <v>191</v>
      </c>
      <c r="AJ87" s="78">
        <f t="shared" si="128"/>
        <v>89</v>
      </c>
      <c r="AK87" s="78">
        <f t="shared" si="128"/>
        <v>0</v>
      </c>
      <c r="AL87" s="78">
        <f t="shared" si="128"/>
        <v>0</v>
      </c>
      <c r="AM87" s="84">
        <f t="shared" si="128"/>
        <v>1</v>
      </c>
      <c r="AN87" s="83">
        <f t="shared" si="128"/>
        <v>3915</v>
      </c>
      <c r="AO87" s="78">
        <f t="shared" si="128"/>
        <v>1273</v>
      </c>
      <c r="AP87" s="78">
        <f t="shared" si="128"/>
        <v>0</v>
      </c>
      <c r="AQ87" s="78">
        <f t="shared" si="128"/>
        <v>0</v>
      </c>
      <c r="AR87" s="78">
        <f t="shared" si="128"/>
        <v>150</v>
      </c>
      <c r="AS87" s="78">
        <f t="shared" si="128"/>
        <v>2</v>
      </c>
      <c r="AT87" s="85">
        <f t="shared" si="128"/>
        <v>0</v>
      </c>
      <c r="AU87" s="76">
        <v>34140</v>
      </c>
      <c r="AV87" s="82">
        <v>58479</v>
      </c>
      <c r="AW87" s="76">
        <f t="shared" ref="AW87" si="129">SUM(AW83:AW86)</f>
        <v>12752</v>
      </c>
      <c r="AX87" s="77">
        <f>SUM(AX83:AX86)</f>
        <v>1054</v>
      </c>
      <c r="AY87" s="79">
        <f t="shared" ref="AY87:BH87" si="130">SUM(AY83:AY86)</f>
        <v>20645</v>
      </c>
      <c r="AZ87" s="86">
        <f t="shared" si="130"/>
        <v>263</v>
      </c>
      <c r="BA87" s="87">
        <f>SUM(BA83:BA86)</f>
        <v>4469</v>
      </c>
      <c r="BB87" s="78">
        <f>SUM(BB83:BB86)</f>
        <v>27</v>
      </c>
      <c r="BC87" s="88">
        <f>SUM(BC83:BC86)</f>
        <v>4496</v>
      </c>
      <c r="BD87" s="89">
        <f t="shared" si="130"/>
        <v>36911</v>
      </c>
      <c r="BE87" s="90">
        <f t="shared" si="130"/>
        <v>11546</v>
      </c>
      <c r="BF87" s="91">
        <f t="shared" si="130"/>
        <v>48457</v>
      </c>
      <c r="BG87" s="76">
        <f t="shared" si="130"/>
        <v>55839</v>
      </c>
      <c r="BH87" s="82">
        <f t="shared" si="130"/>
        <v>80178</v>
      </c>
      <c r="BI87" s="92">
        <f t="shared" si="100"/>
        <v>0.7617268918835256</v>
      </c>
    </row>
    <row r="88" spans="1:61" ht="19.5" customHeight="1" thickTop="1" x14ac:dyDescent="0.2">
      <c r="A88" s="22" t="s">
        <v>131</v>
      </c>
      <c r="B88" s="23">
        <v>2079</v>
      </c>
      <c r="C88" s="24">
        <v>27</v>
      </c>
      <c r="D88" s="24">
        <v>468</v>
      </c>
      <c r="E88" s="24">
        <v>479</v>
      </c>
      <c r="F88" s="25">
        <f t="shared" ref="F88:F100" si="131">SUM(B88:E88)</f>
        <v>3053</v>
      </c>
      <c r="G88" s="26">
        <v>2947</v>
      </c>
      <c r="H88" s="24">
        <v>3981</v>
      </c>
      <c r="I88" s="27">
        <f t="shared" ref="I88:I100" si="132">SUM(G88:H88)</f>
        <v>6928</v>
      </c>
      <c r="J88" s="53">
        <v>0</v>
      </c>
      <c r="K88" s="26">
        <v>8</v>
      </c>
      <c r="L88" s="24">
        <v>327</v>
      </c>
      <c r="M88" s="27">
        <f t="shared" ref="M88:M100" si="133">SUM(K88:L88)</f>
        <v>335</v>
      </c>
      <c r="N88" s="29">
        <v>16</v>
      </c>
      <c r="O88" s="30">
        <v>0</v>
      </c>
      <c r="P88" s="30">
        <v>0</v>
      </c>
      <c r="Q88" s="30">
        <v>7</v>
      </c>
      <c r="R88" s="31">
        <v>50</v>
      </c>
      <c r="S88" s="24">
        <v>235</v>
      </c>
      <c r="T88" s="25">
        <f t="shared" ref="T88:T100" si="134">SUM(R88:S88)</f>
        <v>285</v>
      </c>
      <c r="U88" s="31">
        <v>7531</v>
      </c>
      <c r="V88" s="24">
        <v>2770</v>
      </c>
      <c r="W88" s="30">
        <v>0</v>
      </c>
      <c r="X88" s="27">
        <v>861</v>
      </c>
      <c r="Y88" s="31">
        <v>210</v>
      </c>
      <c r="Z88" s="24">
        <v>25</v>
      </c>
      <c r="AA88" s="24">
        <v>0</v>
      </c>
      <c r="AB88" s="33">
        <v>0</v>
      </c>
      <c r="AC88" s="34">
        <f t="shared" ref="AC88:AC100" si="135">SUM(Y88:AB88)</f>
        <v>235</v>
      </c>
      <c r="AD88" s="35">
        <v>486</v>
      </c>
      <c r="AE88" s="36">
        <v>64</v>
      </c>
      <c r="AF88" s="37">
        <v>15</v>
      </c>
      <c r="AG88" s="36">
        <v>2567</v>
      </c>
      <c r="AH88" s="30">
        <v>2448</v>
      </c>
      <c r="AI88" s="30">
        <v>57</v>
      </c>
      <c r="AJ88" s="30">
        <v>34</v>
      </c>
      <c r="AK88" s="30">
        <v>0</v>
      </c>
      <c r="AL88" s="30">
        <v>0</v>
      </c>
      <c r="AM88" s="37">
        <v>14</v>
      </c>
      <c r="AN88" s="36">
        <v>1924</v>
      </c>
      <c r="AO88" s="30">
        <v>911</v>
      </c>
      <c r="AP88" s="30">
        <v>0</v>
      </c>
      <c r="AQ88" s="30">
        <v>0</v>
      </c>
      <c r="AR88" s="30">
        <v>277</v>
      </c>
      <c r="AS88" s="30">
        <v>10</v>
      </c>
      <c r="AT88" s="40">
        <v>0</v>
      </c>
      <c r="AU88" s="41">
        <v>10444</v>
      </c>
      <c r="AV88" s="42">
        <v>23838</v>
      </c>
      <c r="AW88" s="43">
        <f t="shared" ref="AW88:AW100" si="136">SUM(C88,E88,H88,J88,L88,N88)</f>
        <v>4830</v>
      </c>
      <c r="AX88" s="29">
        <v>92</v>
      </c>
      <c r="AY88" s="59">
        <v>7581</v>
      </c>
      <c r="AZ88" s="60">
        <v>121</v>
      </c>
      <c r="BA88" s="61">
        <f t="shared" ref="BA88:BA100" si="137">B88+AX88</f>
        <v>2171</v>
      </c>
      <c r="BB88" s="30">
        <f t="shared" ref="BB88:BB100" si="138">C88</f>
        <v>27</v>
      </c>
      <c r="BC88" s="62">
        <f t="shared" ref="BC88:BC100" si="139">SUM(BA88:BB88)</f>
        <v>2198</v>
      </c>
      <c r="BD88" s="49">
        <f t="shared" ref="BD88:BD100" si="140">G88+AY88</f>
        <v>10528</v>
      </c>
      <c r="BE88" s="50">
        <f t="shared" ref="BE88:BE100" si="141">H88</f>
        <v>3981</v>
      </c>
      <c r="BF88" s="51">
        <f t="shared" ref="BF88:BF100" si="142">SUM(BD88:BE88)</f>
        <v>14509</v>
      </c>
      <c r="BG88" s="41">
        <f t="shared" ref="BG88:BG100" si="143">AU88+AX88+AY88</f>
        <v>18117</v>
      </c>
      <c r="BH88" s="93">
        <f t="shared" ref="BH88:BH100" si="144">AV88+AX88+AY88</f>
        <v>31511</v>
      </c>
      <c r="BI88" s="94">
        <f t="shared" si="100"/>
        <v>0.72561858157005998</v>
      </c>
    </row>
    <row r="89" spans="1:61" ht="19.5" customHeight="1" x14ac:dyDescent="0.2">
      <c r="A89" s="22" t="s">
        <v>132</v>
      </c>
      <c r="B89" s="23">
        <v>946</v>
      </c>
      <c r="C89" s="24">
        <v>7</v>
      </c>
      <c r="D89" s="24">
        <v>364</v>
      </c>
      <c r="E89" s="24">
        <v>304</v>
      </c>
      <c r="F89" s="25">
        <f t="shared" si="131"/>
        <v>1621</v>
      </c>
      <c r="G89" s="26">
        <v>2842</v>
      </c>
      <c r="H89" s="24">
        <v>4467</v>
      </c>
      <c r="I89" s="27">
        <f t="shared" si="132"/>
        <v>7309</v>
      </c>
      <c r="J89" s="53">
        <v>0</v>
      </c>
      <c r="K89" s="26">
        <v>0</v>
      </c>
      <c r="L89" s="24">
        <v>107</v>
      </c>
      <c r="M89" s="27">
        <f t="shared" si="133"/>
        <v>107</v>
      </c>
      <c r="N89" s="29">
        <v>13</v>
      </c>
      <c r="O89" s="30">
        <v>1</v>
      </c>
      <c r="P89" s="30">
        <v>0</v>
      </c>
      <c r="Q89" s="30">
        <v>1</v>
      </c>
      <c r="R89" s="31">
        <v>17</v>
      </c>
      <c r="S89" s="24">
        <v>96</v>
      </c>
      <c r="T89" s="25">
        <f t="shared" si="134"/>
        <v>113</v>
      </c>
      <c r="U89" s="31">
        <v>4299</v>
      </c>
      <c r="V89" s="24">
        <v>1407</v>
      </c>
      <c r="W89" s="30">
        <v>0</v>
      </c>
      <c r="X89" s="27">
        <v>577</v>
      </c>
      <c r="Y89" s="31">
        <v>163</v>
      </c>
      <c r="Z89" s="24">
        <v>19</v>
      </c>
      <c r="AA89" s="24">
        <v>0</v>
      </c>
      <c r="AB89" s="33">
        <v>0</v>
      </c>
      <c r="AC89" s="34">
        <f t="shared" si="135"/>
        <v>182</v>
      </c>
      <c r="AD89" s="35">
        <v>451</v>
      </c>
      <c r="AE89" s="36">
        <v>23</v>
      </c>
      <c r="AF89" s="37">
        <v>8</v>
      </c>
      <c r="AG89" s="36">
        <v>1339</v>
      </c>
      <c r="AH89" s="30">
        <v>1186</v>
      </c>
      <c r="AI89" s="30">
        <v>67</v>
      </c>
      <c r="AJ89" s="30">
        <v>29</v>
      </c>
      <c r="AK89" s="30">
        <v>0</v>
      </c>
      <c r="AL89" s="30">
        <v>0</v>
      </c>
      <c r="AM89" s="37">
        <v>81</v>
      </c>
      <c r="AN89" s="36">
        <v>270</v>
      </c>
      <c r="AO89" s="30">
        <v>205</v>
      </c>
      <c r="AP89" s="30">
        <v>0</v>
      </c>
      <c r="AQ89" s="30">
        <v>0</v>
      </c>
      <c r="AR89" s="30">
        <v>434</v>
      </c>
      <c r="AS89" s="30">
        <v>7</v>
      </c>
      <c r="AT89" s="40">
        <v>0</v>
      </c>
      <c r="AU89" s="53">
        <v>9146</v>
      </c>
      <c r="AV89" s="57">
        <v>16272</v>
      </c>
      <c r="AW89" s="58">
        <f t="shared" si="136"/>
        <v>4898</v>
      </c>
      <c r="AX89" s="29">
        <v>302</v>
      </c>
      <c r="AY89" s="59">
        <v>4656</v>
      </c>
      <c r="AZ89" s="60">
        <v>44</v>
      </c>
      <c r="BA89" s="61">
        <f t="shared" si="137"/>
        <v>1248</v>
      </c>
      <c r="BB89" s="30">
        <f t="shared" si="138"/>
        <v>7</v>
      </c>
      <c r="BC89" s="62">
        <f t="shared" si="139"/>
        <v>1255</v>
      </c>
      <c r="BD89" s="49">
        <f t="shared" si="140"/>
        <v>7498</v>
      </c>
      <c r="BE89" s="50">
        <f t="shared" si="141"/>
        <v>4467</v>
      </c>
      <c r="BF89" s="51">
        <f t="shared" si="142"/>
        <v>11965</v>
      </c>
      <c r="BG89" s="41">
        <f t="shared" si="143"/>
        <v>14104</v>
      </c>
      <c r="BH89" s="63">
        <f t="shared" si="144"/>
        <v>21230</v>
      </c>
      <c r="BI89" s="52">
        <f t="shared" si="100"/>
        <v>0.62666109486000832</v>
      </c>
    </row>
    <row r="90" spans="1:61" ht="19.5" customHeight="1" x14ac:dyDescent="0.2">
      <c r="A90" s="22" t="s">
        <v>133</v>
      </c>
      <c r="B90" s="23">
        <v>1027</v>
      </c>
      <c r="C90" s="24">
        <v>19</v>
      </c>
      <c r="D90" s="24">
        <v>251</v>
      </c>
      <c r="E90" s="24">
        <v>267</v>
      </c>
      <c r="F90" s="25">
        <f t="shared" si="131"/>
        <v>1564</v>
      </c>
      <c r="G90" s="26">
        <v>4335</v>
      </c>
      <c r="H90" s="24">
        <v>4169</v>
      </c>
      <c r="I90" s="27">
        <f t="shared" si="132"/>
        <v>8504</v>
      </c>
      <c r="J90" s="53">
        <v>0</v>
      </c>
      <c r="K90" s="26">
        <v>16</v>
      </c>
      <c r="L90" s="24">
        <v>170</v>
      </c>
      <c r="M90" s="27">
        <f t="shared" si="133"/>
        <v>186</v>
      </c>
      <c r="N90" s="29">
        <v>7</v>
      </c>
      <c r="O90" s="30">
        <v>0</v>
      </c>
      <c r="P90" s="30">
        <v>0</v>
      </c>
      <c r="Q90" s="30">
        <v>1</v>
      </c>
      <c r="R90" s="31">
        <v>16</v>
      </c>
      <c r="S90" s="24">
        <v>81</v>
      </c>
      <c r="T90" s="25">
        <f t="shared" si="134"/>
        <v>97</v>
      </c>
      <c r="U90" s="31">
        <v>3392</v>
      </c>
      <c r="V90" s="24">
        <v>1238</v>
      </c>
      <c r="W90" s="30">
        <v>0</v>
      </c>
      <c r="X90" s="27">
        <v>442</v>
      </c>
      <c r="Y90" s="31">
        <v>108</v>
      </c>
      <c r="Z90" s="24">
        <v>25</v>
      </c>
      <c r="AA90" s="24">
        <v>0</v>
      </c>
      <c r="AB90" s="33">
        <v>0</v>
      </c>
      <c r="AC90" s="34">
        <f t="shared" si="135"/>
        <v>133</v>
      </c>
      <c r="AD90" s="35">
        <v>67</v>
      </c>
      <c r="AE90" s="36">
        <v>9</v>
      </c>
      <c r="AF90" s="37">
        <v>0</v>
      </c>
      <c r="AG90" s="36">
        <v>1002</v>
      </c>
      <c r="AH90" s="30">
        <v>972</v>
      </c>
      <c r="AI90" s="30">
        <v>29</v>
      </c>
      <c r="AJ90" s="30">
        <v>11</v>
      </c>
      <c r="AK90" s="30">
        <v>0</v>
      </c>
      <c r="AL90" s="30">
        <v>0</v>
      </c>
      <c r="AM90" s="37">
        <v>0</v>
      </c>
      <c r="AN90" s="36">
        <v>247</v>
      </c>
      <c r="AO90" s="30">
        <v>183</v>
      </c>
      <c r="AP90" s="30">
        <v>0</v>
      </c>
      <c r="AQ90" s="30">
        <v>0</v>
      </c>
      <c r="AR90" s="30">
        <v>58</v>
      </c>
      <c r="AS90" s="30">
        <v>0</v>
      </c>
      <c r="AT90" s="40">
        <v>0</v>
      </c>
      <c r="AU90" s="53">
        <v>10320</v>
      </c>
      <c r="AV90" s="57">
        <v>15325</v>
      </c>
      <c r="AW90" s="58">
        <f t="shared" si="136"/>
        <v>4632</v>
      </c>
      <c r="AX90" s="29">
        <v>9</v>
      </c>
      <c r="AY90" s="59">
        <v>4090</v>
      </c>
      <c r="AZ90" s="60">
        <v>52</v>
      </c>
      <c r="BA90" s="61">
        <f t="shared" si="137"/>
        <v>1036</v>
      </c>
      <c r="BB90" s="30">
        <f t="shared" si="138"/>
        <v>19</v>
      </c>
      <c r="BC90" s="62">
        <f t="shared" si="139"/>
        <v>1055</v>
      </c>
      <c r="BD90" s="49">
        <f t="shared" si="140"/>
        <v>8425</v>
      </c>
      <c r="BE90" s="50">
        <f t="shared" si="141"/>
        <v>4169</v>
      </c>
      <c r="BF90" s="51">
        <f t="shared" si="142"/>
        <v>12594</v>
      </c>
      <c r="BG90" s="41">
        <f t="shared" si="143"/>
        <v>14419</v>
      </c>
      <c r="BH90" s="63">
        <f t="shared" si="144"/>
        <v>19424</v>
      </c>
      <c r="BI90" s="52">
        <f t="shared" si="100"/>
        <v>0.66896935048435768</v>
      </c>
    </row>
    <row r="91" spans="1:61" ht="19.5" customHeight="1" x14ac:dyDescent="0.2">
      <c r="A91" s="22" t="s">
        <v>134</v>
      </c>
      <c r="B91" s="23">
        <v>397</v>
      </c>
      <c r="C91" s="24">
        <v>4</v>
      </c>
      <c r="D91" s="24">
        <v>144</v>
      </c>
      <c r="E91" s="24">
        <v>197</v>
      </c>
      <c r="F91" s="25">
        <f t="shared" si="131"/>
        <v>742</v>
      </c>
      <c r="G91" s="26">
        <v>1532</v>
      </c>
      <c r="H91" s="24">
        <v>3329</v>
      </c>
      <c r="I91" s="27">
        <f t="shared" si="132"/>
        <v>4861</v>
      </c>
      <c r="J91" s="53">
        <v>0</v>
      </c>
      <c r="K91" s="26">
        <v>0</v>
      </c>
      <c r="L91" s="24">
        <v>146</v>
      </c>
      <c r="M91" s="27">
        <f t="shared" si="133"/>
        <v>146</v>
      </c>
      <c r="N91" s="29">
        <v>3</v>
      </c>
      <c r="O91" s="30">
        <v>0</v>
      </c>
      <c r="P91" s="30">
        <v>0</v>
      </c>
      <c r="Q91" s="30">
        <v>1</v>
      </c>
      <c r="R91" s="31">
        <v>12</v>
      </c>
      <c r="S91" s="24">
        <v>55</v>
      </c>
      <c r="T91" s="25">
        <f t="shared" si="134"/>
        <v>67</v>
      </c>
      <c r="U91" s="31">
        <v>1993</v>
      </c>
      <c r="V91" s="24">
        <v>800</v>
      </c>
      <c r="W91" s="30">
        <v>0</v>
      </c>
      <c r="X91" s="27">
        <v>274</v>
      </c>
      <c r="Y91" s="31">
        <v>62</v>
      </c>
      <c r="Z91" s="24">
        <v>13</v>
      </c>
      <c r="AA91" s="24">
        <v>0</v>
      </c>
      <c r="AB91" s="33">
        <v>0</v>
      </c>
      <c r="AC91" s="34">
        <f t="shared" si="135"/>
        <v>75</v>
      </c>
      <c r="AD91" s="35">
        <v>74</v>
      </c>
      <c r="AE91" s="36">
        <v>33</v>
      </c>
      <c r="AF91" s="37">
        <v>0</v>
      </c>
      <c r="AG91" s="36">
        <v>690</v>
      </c>
      <c r="AH91" s="30">
        <v>640</v>
      </c>
      <c r="AI91" s="30">
        <v>39</v>
      </c>
      <c r="AJ91" s="30">
        <v>28</v>
      </c>
      <c r="AK91" s="30">
        <v>0</v>
      </c>
      <c r="AL91" s="30">
        <v>0</v>
      </c>
      <c r="AM91" s="37">
        <v>8</v>
      </c>
      <c r="AN91" s="36">
        <v>263</v>
      </c>
      <c r="AO91" s="30">
        <v>201</v>
      </c>
      <c r="AP91" s="30">
        <v>0</v>
      </c>
      <c r="AQ91" s="30">
        <v>0</v>
      </c>
      <c r="AR91" s="30">
        <v>42</v>
      </c>
      <c r="AS91" s="30">
        <v>6</v>
      </c>
      <c r="AT91" s="40">
        <v>0</v>
      </c>
      <c r="AU91" s="53">
        <v>5821</v>
      </c>
      <c r="AV91" s="57">
        <v>9064</v>
      </c>
      <c r="AW91" s="58">
        <f t="shared" si="136"/>
        <v>3679</v>
      </c>
      <c r="AX91" s="29">
        <v>0</v>
      </c>
      <c r="AY91" s="59">
        <v>1409</v>
      </c>
      <c r="AZ91" s="60">
        <v>12</v>
      </c>
      <c r="BA91" s="61">
        <f t="shared" si="137"/>
        <v>397</v>
      </c>
      <c r="BB91" s="30">
        <f t="shared" si="138"/>
        <v>4</v>
      </c>
      <c r="BC91" s="62">
        <f t="shared" si="139"/>
        <v>401</v>
      </c>
      <c r="BD91" s="49">
        <f t="shared" si="140"/>
        <v>2941</v>
      </c>
      <c r="BE91" s="50">
        <f t="shared" si="141"/>
        <v>3329</v>
      </c>
      <c r="BF91" s="51">
        <f t="shared" si="142"/>
        <v>6270</v>
      </c>
      <c r="BG91" s="41">
        <f t="shared" si="143"/>
        <v>7230</v>
      </c>
      <c r="BH91" s="63">
        <f t="shared" si="144"/>
        <v>10473</v>
      </c>
      <c r="BI91" s="52">
        <f t="shared" si="100"/>
        <v>0.46905901116427434</v>
      </c>
    </row>
    <row r="92" spans="1:61" ht="19.5" customHeight="1" x14ac:dyDescent="0.2">
      <c r="A92" s="22" t="s">
        <v>135</v>
      </c>
      <c r="B92" s="23">
        <v>1012</v>
      </c>
      <c r="C92" s="24">
        <v>12</v>
      </c>
      <c r="D92" s="24">
        <v>254</v>
      </c>
      <c r="E92" s="24">
        <v>241</v>
      </c>
      <c r="F92" s="25">
        <f t="shared" si="131"/>
        <v>1519</v>
      </c>
      <c r="G92" s="26">
        <v>2761</v>
      </c>
      <c r="H92" s="24">
        <v>3491</v>
      </c>
      <c r="I92" s="27">
        <f t="shared" si="132"/>
        <v>6252</v>
      </c>
      <c r="J92" s="53">
        <v>0</v>
      </c>
      <c r="K92" s="26">
        <v>5</v>
      </c>
      <c r="L92" s="24">
        <v>59</v>
      </c>
      <c r="M92" s="27">
        <f t="shared" si="133"/>
        <v>64</v>
      </c>
      <c r="N92" s="29">
        <v>4</v>
      </c>
      <c r="O92" s="30">
        <v>0</v>
      </c>
      <c r="P92" s="30">
        <v>0</v>
      </c>
      <c r="Q92" s="30">
        <v>3</v>
      </c>
      <c r="R92" s="31">
        <v>12</v>
      </c>
      <c r="S92" s="24">
        <v>75</v>
      </c>
      <c r="T92" s="25">
        <f t="shared" si="134"/>
        <v>87</v>
      </c>
      <c r="U92" s="31">
        <v>3394</v>
      </c>
      <c r="V92" s="24">
        <v>933</v>
      </c>
      <c r="W92" s="30">
        <v>0</v>
      </c>
      <c r="X92" s="27">
        <v>537</v>
      </c>
      <c r="Y92" s="31">
        <v>112</v>
      </c>
      <c r="Z92" s="24">
        <v>21</v>
      </c>
      <c r="AA92" s="24">
        <v>0</v>
      </c>
      <c r="AB92" s="33">
        <v>0</v>
      </c>
      <c r="AC92" s="34">
        <f t="shared" si="135"/>
        <v>133</v>
      </c>
      <c r="AD92" s="35">
        <v>6</v>
      </c>
      <c r="AE92" s="36">
        <v>16</v>
      </c>
      <c r="AF92" s="37">
        <v>4</v>
      </c>
      <c r="AG92" s="36">
        <v>977</v>
      </c>
      <c r="AH92" s="30">
        <v>935</v>
      </c>
      <c r="AI92" s="30">
        <v>42</v>
      </c>
      <c r="AJ92" s="30">
        <v>19</v>
      </c>
      <c r="AK92" s="30">
        <v>0</v>
      </c>
      <c r="AL92" s="30">
        <v>0</v>
      </c>
      <c r="AM92" s="37">
        <v>0</v>
      </c>
      <c r="AN92" s="36">
        <v>107</v>
      </c>
      <c r="AO92" s="30">
        <v>52</v>
      </c>
      <c r="AP92" s="30">
        <v>0</v>
      </c>
      <c r="AQ92" s="30">
        <v>0</v>
      </c>
      <c r="AR92" s="30">
        <v>4</v>
      </c>
      <c r="AS92" s="30">
        <v>0</v>
      </c>
      <c r="AT92" s="40">
        <v>0</v>
      </c>
      <c r="AU92" s="53">
        <v>7880</v>
      </c>
      <c r="AV92" s="57">
        <v>12608</v>
      </c>
      <c r="AW92" s="58">
        <f t="shared" si="136"/>
        <v>3807</v>
      </c>
      <c r="AX92" s="29">
        <v>127</v>
      </c>
      <c r="AY92" s="59">
        <v>3849</v>
      </c>
      <c r="AZ92" s="60">
        <v>15</v>
      </c>
      <c r="BA92" s="61">
        <f t="shared" si="137"/>
        <v>1139</v>
      </c>
      <c r="BB92" s="30">
        <f t="shared" si="138"/>
        <v>12</v>
      </c>
      <c r="BC92" s="62">
        <f t="shared" si="139"/>
        <v>1151</v>
      </c>
      <c r="BD92" s="49">
        <f t="shared" si="140"/>
        <v>6610</v>
      </c>
      <c r="BE92" s="50">
        <f t="shared" si="141"/>
        <v>3491</v>
      </c>
      <c r="BF92" s="51">
        <f t="shared" si="142"/>
        <v>10101</v>
      </c>
      <c r="BG92" s="41">
        <f t="shared" si="143"/>
        <v>11856</v>
      </c>
      <c r="BH92" s="63">
        <f t="shared" si="144"/>
        <v>16584</v>
      </c>
      <c r="BI92" s="52">
        <f t="shared" si="100"/>
        <v>0.65439065439065436</v>
      </c>
    </row>
    <row r="93" spans="1:61" ht="19.5" customHeight="1" x14ac:dyDescent="0.2">
      <c r="A93" s="22" t="s">
        <v>136</v>
      </c>
      <c r="B93" s="23">
        <v>863</v>
      </c>
      <c r="C93" s="24">
        <v>26</v>
      </c>
      <c r="D93" s="24">
        <v>276</v>
      </c>
      <c r="E93" s="24">
        <v>270</v>
      </c>
      <c r="F93" s="25">
        <f t="shared" si="131"/>
        <v>1435</v>
      </c>
      <c r="G93" s="26">
        <v>2767</v>
      </c>
      <c r="H93" s="24">
        <v>3464</v>
      </c>
      <c r="I93" s="27">
        <f t="shared" si="132"/>
        <v>6231</v>
      </c>
      <c r="J93" s="53">
        <v>0</v>
      </c>
      <c r="K93" s="26">
        <v>0</v>
      </c>
      <c r="L93" s="24">
        <v>15</v>
      </c>
      <c r="M93" s="27">
        <f t="shared" si="133"/>
        <v>15</v>
      </c>
      <c r="N93" s="29">
        <v>5</v>
      </c>
      <c r="O93" s="30">
        <v>0</v>
      </c>
      <c r="P93" s="30">
        <v>0</v>
      </c>
      <c r="Q93" s="30">
        <v>1</v>
      </c>
      <c r="R93" s="31">
        <v>2</v>
      </c>
      <c r="S93" s="24">
        <v>39</v>
      </c>
      <c r="T93" s="25">
        <f t="shared" si="134"/>
        <v>41</v>
      </c>
      <c r="U93" s="31">
        <v>3361</v>
      </c>
      <c r="V93" s="24">
        <v>859</v>
      </c>
      <c r="W93" s="30">
        <v>0</v>
      </c>
      <c r="X93" s="27">
        <v>560</v>
      </c>
      <c r="Y93" s="31">
        <v>85</v>
      </c>
      <c r="Z93" s="24">
        <v>17</v>
      </c>
      <c r="AA93" s="24">
        <v>0</v>
      </c>
      <c r="AB93" s="33">
        <v>0</v>
      </c>
      <c r="AC93" s="34">
        <f t="shared" si="135"/>
        <v>102</v>
      </c>
      <c r="AD93" s="35">
        <v>3</v>
      </c>
      <c r="AE93" s="36">
        <v>7</v>
      </c>
      <c r="AF93" s="37">
        <v>0</v>
      </c>
      <c r="AG93" s="36">
        <v>1204</v>
      </c>
      <c r="AH93" s="30">
        <v>1174</v>
      </c>
      <c r="AI93" s="30">
        <v>12</v>
      </c>
      <c r="AJ93" s="30">
        <v>4</v>
      </c>
      <c r="AK93" s="30">
        <v>0</v>
      </c>
      <c r="AL93" s="30">
        <v>0</v>
      </c>
      <c r="AM93" s="37">
        <v>0</v>
      </c>
      <c r="AN93" s="36">
        <v>1028</v>
      </c>
      <c r="AO93" s="30">
        <v>480</v>
      </c>
      <c r="AP93" s="30">
        <v>0</v>
      </c>
      <c r="AQ93" s="30">
        <v>0</v>
      </c>
      <c r="AR93" s="30">
        <v>0</v>
      </c>
      <c r="AS93" s="30">
        <v>2</v>
      </c>
      <c r="AT93" s="40">
        <v>0</v>
      </c>
      <c r="AU93" s="53">
        <v>7734</v>
      </c>
      <c r="AV93" s="57">
        <v>13482</v>
      </c>
      <c r="AW93" s="58">
        <f t="shared" si="136"/>
        <v>3780</v>
      </c>
      <c r="AX93" s="29">
        <v>203</v>
      </c>
      <c r="AY93" s="59">
        <v>4009</v>
      </c>
      <c r="AZ93" s="60">
        <v>37</v>
      </c>
      <c r="BA93" s="61">
        <f t="shared" si="137"/>
        <v>1066</v>
      </c>
      <c r="BB93" s="30">
        <f t="shared" si="138"/>
        <v>26</v>
      </c>
      <c r="BC93" s="62">
        <f t="shared" si="139"/>
        <v>1092</v>
      </c>
      <c r="BD93" s="49">
        <f t="shared" si="140"/>
        <v>6776</v>
      </c>
      <c r="BE93" s="50">
        <f t="shared" si="141"/>
        <v>3464</v>
      </c>
      <c r="BF93" s="51">
        <f t="shared" si="142"/>
        <v>10240</v>
      </c>
      <c r="BG93" s="41">
        <f t="shared" si="143"/>
        <v>11946</v>
      </c>
      <c r="BH93" s="63">
        <f t="shared" si="144"/>
        <v>17694</v>
      </c>
      <c r="BI93" s="52">
        <f t="shared" si="100"/>
        <v>0.66171875000000002</v>
      </c>
    </row>
    <row r="94" spans="1:61" ht="19.5" customHeight="1" x14ac:dyDescent="0.2">
      <c r="A94" s="22" t="s">
        <v>137</v>
      </c>
      <c r="B94" s="23">
        <v>327</v>
      </c>
      <c r="C94" s="24">
        <v>13</v>
      </c>
      <c r="D94" s="24">
        <v>122</v>
      </c>
      <c r="E94" s="24">
        <v>90</v>
      </c>
      <c r="F94" s="25">
        <f t="shared" si="131"/>
        <v>552</v>
      </c>
      <c r="G94" s="26">
        <v>1349</v>
      </c>
      <c r="H94" s="24">
        <v>1789</v>
      </c>
      <c r="I94" s="27">
        <f t="shared" si="132"/>
        <v>3138</v>
      </c>
      <c r="J94" s="53">
        <v>0</v>
      </c>
      <c r="K94" s="26">
        <v>0</v>
      </c>
      <c r="L94" s="24">
        <v>27</v>
      </c>
      <c r="M94" s="27">
        <f t="shared" si="133"/>
        <v>27</v>
      </c>
      <c r="N94" s="29">
        <v>3</v>
      </c>
      <c r="O94" s="30">
        <v>0</v>
      </c>
      <c r="P94" s="30">
        <v>0</v>
      </c>
      <c r="Q94" s="30">
        <v>0</v>
      </c>
      <c r="R94" s="31">
        <v>0</v>
      </c>
      <c r="S94" s="24">
        <v>38</v>
      </c>
      <c r="T94" s="25">
        <f t="shared" si="134"/>
        <v>38</v>
      </c>
      <c r="U94" s="31">
        <v>1404</v>
      </c>
      <c r="V94" s="24">
        <v>426</v>
      </c>
      <c r="W94" s="30">
        <v>0</v>
      </c>
      <c r="X94" s="27">
        <v>197</v>
      </c>
      <c r="Y94" s="31">
        <v>55</v>
      </c>
      <c r="Z94" s="24">
        <v>8</v>
      </c>
      <c r="AA94" s="24">
        <v>0</v>
      </c>
      <c r="AB94" s="33">
        <v>0</v>
      </c>
      <c r="AC94" s="34">
        <f t="shared" si="135"/>
        <v>63</v>
      </c>
      <c r="AD94" s="35">
        <v>51</v>
      </c>
      <c r="AE94" s="36">
        <v>58</v>
      </c>
      <c r="AF94" s="37">
        <v>1</v>
      </c>
      <c r="AG94" s="36">
        <v>358</v>
      </c>
      <c r="AH94" s="30">
        <v>296</v>
      </c>
      <c r="AI94" s="30">
        <v>59</v>
      </c>
      <c r="AJ94" s="30">
        <v>32</v>
      </c>
      <c r="AK94" s="30">
        <v>0</v>
      </c>
      <c r="AL94" s="30">
        <v>0</v>
      </c>
      <c r="AM94" s="37">
        <v>0</v>
      </c>
      <c r="AN94" s="36">
        <v>197</v>
      </c>
      <c r="AO94" s="30">
        <v>89</v>
      </c>
      <c r="AP94" s="30">
        <v>0</v>
      </c>
      <c r="AQ94" s="30">
        <v>0</v>
      </c>
      <c r="AR94" s="30">
        <v>1</v>
      </c>
      <c r="AS94" s="30">
        <v>0</v>
      </c>
      <c r="AT94" s="40">
        <v>0</v>
      </c>
      <c r="AU94" s="53">
        <v>3749</v>
      </c>
      <c r="AV94" s="57">
        <v>5920</v>
      </c>
      <c r="AW94" s="58">
        <f t="shared" si="136"/>
        <v>1922</v>
      </c>
      <c r="AX94" s="29">
        <v>119</v>
      </c>
      <c r="AY94" s="59">
        <v>1851</v>
      </c>
      <c r="AZ94" s="60">
        <v>39</v>
      </c>
      <c r="BA94" s="61">
        <f t="shared" si="137"/>
        <v>446</v>
      </c>
      <c r="BB94" s="30">
        <f t="shared" si="138"/>
        <v>13</v>
      </c>
      <c r="BC94" s="62">
        <f t="shared" si="139"/>
        <v>459</v>
      </c>
      <c r="BD94" s="49">
        <f t="shared" si="140"/>
        <v>3200</v>
      </c>
      <c r="BE94" s="50">
        <f t="shared" si="141"/>
        <v>1789</v>
      </c>
      <c r="BF94" s="51">
        <f t="shared" si="142"/>
        <v>4989</v>
      </c>
      <c r="BG94" s="41">
        <f t="shared" si="143"/>
        <v>5719</v>
      </c>
      <c r="BH94" s="63">
        <f t="shared" si="144"/>
        <v>7890</v>
      </c>
      <c r="BI94" s="52">
        <f t="shared" si="100"/>
        <v>0.64141110442974547</v>
      </c>
    </row>
    <row r="95" spans="1:61" ht="19.5" customHeight="1" x14ac:dyDescent="0.2">
      <c r="A95" s="22" t="s">
        <v>138</v>
      </c>
      <c r="B95" s="23">
        <v>65</v>
      </c>
      <c r="C95" s="24">
        <v>0</v>
      </c>
      <c r="D95" s="24">
        <v>35</v>
      </c>
      <c r="E95" s="24">
        <v>18</v>
      </c>
      <c r="F95" s="25">
        <f t="shared" si="131"/>
        <v>118</v>
      </c>
      <c r="G95" s="26">
        <v>585</v>
      </c>
      <c r="H95" s="24">
        <v>285</v>
      </c>
      <c r="I95" s="27">
        <f t="shared" si="132"/>
        <v>870</v>
      </c>
      <c r="J95" s="53">
        <v>0</v>
      </c>
      <c r="K95" s="26">
        <v>0</v>
      </c>
      <c r="L95" s="24">
        <v>0</v>
      </c>
      <c r="M95" s="27">
        <f t="shared" si="133"/>
        <v>0</v>
      </c>
      <c r="N95" s="29">
        <v>0</v>
      </c>
      <c r="O95" s="30">
        <v>0</v>
      </c>
      <c r="P95" s="30">
        <v>0</v>
      </c>
      <c r="Q95" s="30">
        <v>0</v>
      </c>
      <c r="R95" s="31">
        <v>2</v>
      </c>
      <c r="S95" s="24">
        <v>7</v>
      </c>
      <c r="T95" s="25">
        <f t="shared" si="134"/>
        <v>9</v>
      </c>
      <c r="U95" s="31">
        <v>249</v>
      </c>
      <c r="V95" s="24">
        <v>55</v>
      </c>
      <c r="W95" s="30">
        <v>0</v>
      </c>
      <c r="X95" s="27">
        <v>54</v>
      </c>
      <c r="Y95" s="31">
        <v>14</v>
      </c>
      <c r="Z95" s="24">
        <v>2</v>
      </c>
      <c r="AA95" s="24">
        <v>0</v>
      </c>
      <c r="AB95" s="33">
        <v>0</v>
      </c>
      <c r="AC95" s="34">
        <f t="shared" si="135"/>
        <v>16</v>
      </c>
      <c r="AD95" s="35">
        <v>0</v>
      </c>
      <c r="AE95" s="36">
        <v>1</v>
      </c>
      <c r="AF95" s="37">
        <v>0</v>
      </c>
      <c r="AG95" s="36">
        <v>79</v>
      </c>
      <c r="AH95" s="30">
        <v>78</v>
      </c>
      <c r="AI95" s="30">
        <v>1</v>
      </c>
      <c r="AJ95" s="30">
        <v>0</v>
      </c>
      <c r="AK95" s="30">
        <v>0</v>
      </c>
      <c r="AL95" s="30">
        <v>0</v>
      </c>
      <c r="AM95" s="37">
        <v>0</v>
      </c>
      <c r="AN95" s="36">
        <v>5</v>
      </c>
      <c r="AO95" s="30">
        <v>1</v>
      </c>
      <c r="AP95" s="30">
        <v>0</v>
      </c>
      <c r="AQ95" s="30">
        <v>0</v>
      </c>
      <c r="AR95" s="30">
        <v>0</v>
      </c>
      <c r="AS95" s="30">
        <v>0</v>
      </c>
      <c r="AT95" s="40">
        <v>0</v>
      </c>
      <c r="AU95" s="53">
        <v>994</v>
      </c>
      <c r="AV95" s="57">
        <v>1353</v>
      </c>
      <c r="AW95" s="58">
        <f t="shared" si="136"/>
        <v>303</v>
      </c>
      <c r="AX95" s="29">
        <v>0</v>
      </c>
      <c r="AY95" s="59">
        <v>215</v>
      </c>
      <c r="AZ95" s="60">
        <v>16</v>
      </c>
      <c r="BA95" s="61">
        <f t="shared" si="137"/>
        <v>65</v>
      </c>
      <c r="BB95" s="30">
        <f t="shared" si="138"/>
        <v>0</v>
      </c>
      <c r="BC95" s="62">
        <f t="shared" si="139"/>
        <v>65</v>
      </c>
      <c r="BD95" s="49">
        <f t="shared" si="140"/>
        <v>800</v>
      </c>
      <c r="BE95" s="50">
        <f t="shared" si="141"/>
        <v>285</v>
      </c>
      <c r="BF95" s="51">
        <f t="shared" si="142"/>
        <v>1085</v>
      </c>
      <c r="BG95" s="41">
        <f t="shared" si="143"/>
        <v>1209</v>
      </c>
      <c r="BH95" s="63">
        <f t="shared" si="144"/>
        <v>1568</v>
      </c>
      <c r="BI95" s="52">
        <f t="shared" si="100"/>
        <v>0.73732718894009219</v>
      </c>
    </row>
    <row r="96" spans="1:61" ht="19.5" customHeight="1" x14ac:dyDescent="0.2">
      <c r="A96" s="22" t="s">
        <v>139</v>
      </c>
      <c r="B96" s="23">
        <v>1465</v>
      </c>
      <c r="C96" s="24">
        <v>11</v>
      </c>
      <c r="D96" s="24">
        <v>566</v>
      </c>
      <c r="E96" s="24">
        <v>490</v>
      </c>
      <c r="F96" s="25">
        <f t="shared" si="131"/>
        <v>2532</v>
      </c>
      <c r="G96" s="26">
        <v>7179</v>
      </c>
      <c r="H96" s="24">
        <v>5112</v>
      </c>
      <c r="I96" s="27">
        <f t="shared" si="132"/>
        <v>12291</v>
      </c>
      <c r="J96" s="53">
        <v>0</v>
      </c>
      <c r="K96" s="26">
        <v>0</v>
      </c>
      <c r="L96" s="24">
        <v>90</v>
      </c>
      <c r="M96" s="27">
        <f t="shared" si="133"/>
        <v>90</v>
      </c>
      <c r="N96" s="29">
        <v>11</v>
      </c>
      <c r="O96" s="30">
        <v>1</v>
      </c>
      <c r="P96" s="30">
        <v>0</v>
      </c>
      <c r="Q96" s="30">
        <v>4</v>
      </c>
      <c r="R96" s="31">
        <v>36</v>
      </c>
      <c r="S96" s="24">
        <v>84</v>
      </c>
      <c r="T96" s="25">
        <f t="shared" si="134"/>
        <v>120</v>
      </c>
      <c r="U96" s="31">
        <v>7263</v>
      </c>
      <c r="V96" s="24">
        <v>1221</v>
      </c>
      <c r="W96" s="30">
        <v>0</v>
      </c>
      <c r="X96" s="27">
        <v>1187</v>
      </c>
      <c r="Y96" s="31">
        <v>300</v>
      </c>
      <c r="Z96" s="24">
        <v>60</v>
      </c>
      <c r="AA96" s="24">
        <v>0</v>
      </c>
      <c r="AB96" s="33">
        <v>0</v>
      </c>
      <c r="AC96" s="34">
        <f t="shared" si="135"/>
        <v>360</v>
      </c>
      <c r="AD96" s="35">
        <v>150</v>
      </c>
      <c r="AE96" s="36">
        <v>372</v>
      </c>
      <c r="AF96" s="37">
        <v>3</v>
      </c>
      <c r="AG96" s="36">
        <v>2149</v>
      </c>
      <c r="AH96" s="30">
        <v>1926</v>
      </c>
      <c r="AI96" s="30">
        <v>220</v>
      </c>
      <c r="AJ96" s="30">
        <v>74</v>
      </c>
      <c r="AK96" s="30">
        <v>0</v>
      </c>
      <c r="AL96" s="30">
        <v>0</v>
      </c>
      <c r="AM96" s="37">
        <v>2</v>
      </c>
      <c r="AN96" s="36">
        <v>1061</v>
      </c>
      <c r="AO96" s="30">
        <v>679</v>
      </c>
      <c r="AP96" s="30">
        <v>0</v>
      </c>
      <c r="AQ96" s="30">
        <v>0</v>
      </c>
      <c r="AR96" s="30">
        <v>30</v>
      </c>
      <c r="AS96" s="30">
        <v>2</v>
      </c>
      <c r="AT96" s="40">
        <v>0</v>
      </c>
      <c r="AU96" s="53">
        <v>15027</v>
      </c>
      <c r="AV96" s="57">
        <v>26537</v>
      </c>
      <c r="AW96" s="58">
        <f t="shared" si="136"/>
        <v>5714</v>
      </c>
      <c r="AX96" s="29">
        <v>743</v>
      </c>
      <c r="AY96" s="59">
        <v>7983</v>
      </c>
      <c r="AZ96" s="60">
        <v>80</v>
      </c>
      <c r="BA96" s="61">
        <f t="shared" si="137"/>
        <v>2208</v>
      </c>
      <c r="BB96" s="30">
        <f t="shared" si="138"/>
        <v>11</v>
      </c>
      <c r="BC96" s="62">
        <f t="shared" si="139"/>
        <v>2219</v>
      </c>
      <c r="BD96" s="49">
        <f t="shared" si="140"/>
        <v>15162</v>
      </c>
      <c r="BE96" s="50">
        <f t="shared" si="141"/>
        <v>5112</v>
      </c>
      <c r="BF96" s="51">
        <f t="shared" si="142"/>
        <v>20274</v>
      </c>
      <c r="BG96" s="41">
        <f t="shared" si="143"/>
        <v>23753</v>
      </c>
      <c r="BH96" s="63">
        <f t="shared" si="144"/>
        <v>35263</v>
      </c>
      <c r="BI96" s="52">
        <f t="shared" si="100"/>
        <v>0.7478543947913584</v>
      </c>
    </row>
    <row r="97" spans="1:61" ht="19.5" customHeight="1" x14ac:dyDescent="0.2">
      <c r="A97" s="22" t="s">
        <v>140</v>
      </c>
      <c r="B97" s="23">
        <v>1182</v>
      </c>
      <c r="C97" s="24">
        <v>4</v>
      </c>
      <c r="D97" s="24">
        <v>362</v>
      </c>
      <c r="E97" s="24">
        <v>322</v>
      </c>
      <c r="F97" s="25">
        <f t="shared" si="131"/>
        <v>1870</v>
      </c>
      <c r="G97" s="26">
        <v>4813</v>
      </c>
      <c r="H97" s="24">
        <v>4251</v>
      </c>
      <c r="I97" s="27">
        <f t="shared" si="132"/>
        <v>9064</v>
      </c>
      <c r="J97" s="53">
        <v>0</v>
      </c>
      <c r="K97" s="26">
        <v>1</v>
      </c>
      <c r="L97" s="24">
        <v>69</v>
      </c>
      <c r="M97" s="27">
        <f t="shared" si="133"/>
        <v>70</v>
      </c>
      <c r="N97" s="29">
        <v>13</v>
      </c>
      <c r="O97" s="30">
        <v>0</v>
      </c>
      <c r="P97" s="30">
        <v>0</v>
      </c>
      <c r="Q97" s="30">
        <v>5</v>
      </c>
      <c r="R97" s="31">
        <v>28</v>
      </c>
      <c r="S97" s="24">
        <v>92</v>
      </c>
      <c r="T97" s="25">
        <f t="shared" si="134"/>
        <v>120</v>
      </c>
      <c r="U97" s="31">
        <v>4901</v>
      </c>
      <c r="V97" s="24">
        <v>761</v>
      </c>
      <c r="W97" s="30">
        <v>0</v>
      </c>
      <c r="X97" s="27">
        <v>832</v>
      </c>
      <c r="Y97" s="31">
        <v>182</v>
      </c>
      <c r="Z97" s="24">
        <v>24</v>
      </c>
      <c r="AA97" s="24">
        <v>0</v>
      </c>
      <c r="AB97" s="33">
        <v>0</v>
      </c>
      <c r="AC97" s="34">
        <f t="shared" si="135"/>
        <v>206</v>
      </c>
      <c r="AD97" s="35">
        <v>18</v>
      </c>
      <c r="AE97" s="36">
        <v>45</v>
      </c>
      <c r="AF97" s="37">
        <v>4</v>
      </c>
      <c r="AG97" s="36">
        <v>1465</v>
      </c>
      <c r="AH97" s="30">
        <v>1350</v>
      </c>
      <c r="AI97" s="30">
        <v>105</v>
      </c>
      <c r="AJ97" s="30">
        <v>69</v>
      </c>
      <c r="AK97" s="30">
        <v>0</v>
      </c>
      <c r="AL97" s="30">
        <v>0</v>
      </c>
      <c r="AM97" s="37">
        <v>1</v>
      </c>
      <c r="AN97" s="36">
        <v>905</v>
      </c>
      <c r="AO97" s="30">
        <v>495</v>
      </c>
      <c r="AP97" s="30">
        <v>0</v>
      </c>
      <c r="AQ97" s="30">
        <v>0</v>
      </c>
      <c r="AR97" s="30">
        <v>15</v>
      </c>
      <c r="AS97" s="30">
        <v>1</v>
      </c>
      <c r="AT97" s="40">
        <v>0</v>
      </c>
      <c r="AU97" s="53">
        <v>11104</v>
      </c>
      <c r="AV97" s="57">
        <v>18784</v>
      </c>
      <c r="AW97" s="58">
        <f t="shared" si="136"/>
        <v>4659</v>
      </c>
      <c r="AX97" s="29">
        <v>454</v>
      </c>
      <c r="AY97" s="59">
        <v>4794</v>
      </c>
      <c r="AZ97" s="60">
        <v>40</v>
      </c>
      <c r="BA97" s="61">
        <f t="shared" si="137"/>
        <v>1636</v>
      </c>
      <c r="BB97" s="30">
        <f t="shared" si="138"/>
        <v>4</v>
      </c>
      <c r="BC97" s="62">
        <f t="shared" si="139"/>
        <v>1640</v>
      </c>
      <c r="BD97" s="49">
        <f t="shared" si="140"/>
        <v>9607</v>
      </c>
      <c r="BE97" s="50">
        <f t="shared" si="141"/>
        <v>4251</v>
      </c>
      <c r="BF97" s="51">
        <f t="shared" si="142"/>
        <v>13858</v>
      </c>
      <c r="BG97" s="41">
        <f t="shared" si="143"/>
        <v>16352</v>
      </c>
      <c r="BH97" s="63">
        <f t="shared" si="144"/>
        <v>24032</v>
      </c>
      <c r="BI97" s="52">
        <f t="shared" si="100"/>
        <v>0.69324577861163228</v>
      </c>
    </row>
    <row r="98" spans="1:61" ht="19.5" customHeight="1" x14ac:dyDescent="0.2">
      <c r="A98" s="22" t="s">
        <v>141</v>
      </c>
      <c r="B98" s="23">
        <v>1036</v>
      </c>
      <c r="C98" s="24">
        <v>13</v>
      </c>
      <c r="D98" s="24">
        <v>521</v>
      </c>
      <c r="E98" s="24">
        <v>328</v>
      </c>
      <c r="F98" s="25">
        <f t="shared" si="131"/>
        <v>1898</v>
      </c>
      <c r="G98" s="26">
        <v>4391</v>
      </c>
      <c r="H98" s="24">
        <v>4541</v>
      </c>
      <c r="I98" s="27">
        <f t="shared" si="132"/>
        <v>8932</v>
      </c>
      <c r="J98" s="53">
        <v>0</v>
      </c>
      <c r="K98" s="26">
        <v>10</v>
      </c>
      <c r="L98" s="24">
        <v>33</v>
      </c>
      <c r="M98" s="27">
        <f t="shared" si="133"/>
        <v>43</v>
      </c>
      <c r="N98" s="29">
        <v>9</v>
      </c>
      <c r="O98" s="30">
        <v>0</v>
      </c>
      <c r="P98" s="30">
        <v>0</v>
      </c>
      <c r="Q98" s="30">
        <v>2</v>
      </c>
      <c r="R98" s="31">
        <v>15</v>
      </c>
      <c r="S98" s="24">
        <v>49</v>
      </c>
      <c r="T98" s="25">
        <f t="shared" si="134"/>
        <v>64</v>
      </c>
      <c r="U98" s="31">
        <v>4936</v>
      </c>
      <c r="V98" s="24">
        <v>951</v>
      </c>
      <c r="W98" s="30">
        <v>0</v>
      </c>
      <c r="X98" s="27">
        <v>844</v>
      </c>
      <c r="Y98" s="31">
        <v>202</v>
      </c>
      <c r="Z98" s="24">
        <v>26</v>
      </c>
      <c r="AA98" s="24">
        <v>0</v>
      </c>
      <c r="AB98" s="33">
        <v>0</v>
      </c>
      <c r="AC98" s="34">
        <f t="shared" si="135"/>
        <v>228</v>
      </c>
      <c r="AD98" s="35">
        <v>6</v>
      </c>
      <c r="AE98" s="36">
        <v>100</v>
      </c>
      <c r="AF98" s="37">
        <v>10</v>
      </c>
      <c r="AG98" s="36">
        <v>1573</v>
      </c>
      <c r="AH98" s="30">
        <v>1208</v>
      </c>
      <c r="AI98" s="30">
        <v>358</v>
      </c>
      <c r="AJ98" s="30">
        <v>203</v>
      </c>
      <c r="AK98" s="30">
        <v>0</v>
      </c>
      <c r="AL98" s="30">
        <v>0</v>
      </c>
      <c r="AM98" s="37">
        <v>0</v>
      </c>
      <c r="AN98" s="36">
        <v>1128</v>
      </c>
      <c r="AO98" s="30">
        <v>566</v>
      </c>
      <c r="AP98" s="30">
        <v>0</v>
      </c>
      <c r="AQ98" s="30">
        <v>0</v>
      </c>
      <c r="AR98" s="30">
        <v>10</v>
      </c>
      <c r="AS98" s="30">
        <v>0</v>
      </c>
      <c r="AT98" s="40">
        <v>0</v>
      </c>
      <c r="AU98" s="53">
        <v>10926</v>
      </c>
      <c r="AV98" s="57">
        <v>18981</v>
      </c>
      <c r="AW98" s="58">
        <f t="shared" si="136"/>
        <v>4924</v>
      </c>
      <c r="AX98" s="29">
        <v>175</v>
      </c>
      <c r="AY98" s="59">
        <v>6094</v>
      </c>
      <c r="AZ98" s="60">
        <v>109</v>
      </c>
      <c r="BA98" s="61">
        <f t="shared" si="137"/>
        <v>1211</v>
      </c>
      <c r="BB98" s="30">
        <f t="shared" si="138"/>
        <v>13</v>
      </c>
      <c r="BC98" s="62">
        <f t="shared" si="139"/>
        <v>1224</v>
      </c>
      <c r="BD98" s="49">
        <f t="shared" si="140"/>
        <v>10485</v>
      </c>
      <c r="BE98" s="50">
        <f t="shared" si="141"/>
        <v>4541</v>
      </c>
      <c r="BF98" s="51">
        <f t="shared" si="142"/>
        <v>15026</v>
      </c>
      <c r="BG98" s="41">
        <f t="shared" si="143"/>
        <v>17195</v>
      </c>
      <c r="BH98" s="63">
        <f t="shared" si="144"/>
        <v>25250</v>
      </c>
      <c r="BI98" s="52">
        <f t="shared" si="100"/>
        <v>0.69779049647278046</v>
      </c>
    </row>
    <row r="99" spans="1:61" ht="19.5" customHeight="1" x14ac:dyDescent="0.2">
      <c r="A99" s="22" t="s">
        <v>142</v>
      </c>
      <c r="B99" s="23">
        <v>1036</v>
      </c>
      <c r="C99" s="24">
        <v>3</v>
      </c>
      <c r="D99" s="24">
        <v>652</v>
      </c>
      <c r="E99" s="24">
        <v>459</v>
      </c>
      <c r="F99" s="25">
        <f t="shared" si="131"/>
        <v>2150</v>
      </c>
      <c r="G99" s="26">
        <v>8466</v>
      </c>
      <c r="H99" s="24">
        <v>4955</v>
      </c>
      <c r="I99" s="27">
        <f t="shared" si="132"/>
        <v>13421</v>
      </c>
      <c r="J99" s="53">
        <v>0</v>
      </c>
      <c r="K99" s="26">
        <v>3</v>
      </c>
      <c r="L99" s="24">
        <v>91</v>
      </c>
      <c r="M99" s="27">
        <f t="shared" si="133"/>
        <v>94</v>
      </c>
      <c r="N99" s="29">
        <v>11</v>
      </c>
      <c r="O99" s="30">
        <v>0</v>
      </c>
      <c r="P99" s="30">
        <v>0</v>
      </c>
      <c r="Q99" s="30">
        <v>1</v>
      </c>
      <c r="R99" s="31">
        <v>55</v>
      </c>
      <c r="S99" s="24">
        <v>49</v>
      </c>
      <c r="T99" s="25">
        <f t="shared" si="134"/>
        <v>104</v>
      </c>
      <c r="U99" s="31">
        <v>6724</v>
      </c>
      <c r="V99" s="24">
        <v>978</v>
      </c>
      <c r="W99" s="30">
        <v>0</v>
      </c>
      <c r="X99" s="27">
        <v>1140</v>
      </c>
      <c r="Y99" s="31">
        <v>268</v>
      </c>
      <c r="Z99" s="24">
        <v>32</v>
      </c>
      <c r="AA99" s="24">
        <v>0</v>
      </c>
      <c r="AB99" s="33">
        <v>0</v>
      </c>
      <c r="AC99" s="34">
        <f t="shared" si="135"/>
        <v>300</v>
      </c>
      <c r="AD99" s="35">
        <v>43</v>
      </c>
      <c r="AE99" s="36">
        <v>73</v>
      </c>
      <c r="AF99" s="37">
        <v>3</v>
      </c>
      <c r="AG99" s="36">
        <v>1954</v>
      </c>
      <c r="AH99" s="30">
        <v>1922</v>
      </c>
      <c r="AI99" s="30">
        <v>24</v>
      </c>
      <c r="AJ99" s="30">
        <v>4</v>
      </c>
      <c r="AK99" s="30">
        <v>0</v>
      </c>
      <c r="AL99" s="30">
        <v>0</v>
      </c>
      <c r="AM99" s="37">
        <v>0</v>
      </c>
      <c r="AN99" s="36">
        <v>479</v>
      </c>
      <c r="AO99" s="30">
        <v>236</v>
      </c>
      <c r="AP99" s="30">
        <v>0</v>
      </c>
      <c r="AQ99" s="30">
        <v>0</v>
      </c>
      <c r="AR99" s="30">
        <v>4</v>
      </c>
      <c r="AS99" s="30">
        <v>0</v>
      </c>
      <c r="AT99" s="40">
        <v>0</v>
      </c>
      <c r="AU99" s="53">
        <v>15711</v>
      </c>
      <c r="AV99" s="57">
        <v>25395</v>
      </c>
      <c r="AW99" s="58">
        <f t="shared" si="136"/>
        <v>5519</v>
      </c>
      <c r="AX99" s="29">
        <v>641</v>
      </c>
      <c r="AY99" s="59">
        <v>6561</v>
      </c>
      <c r="AZ99" s="60">
        <v>88</v>
      </c>
      <c r="BA99" s="61">
        <f t="shared" si="137"/>
        <v>1677</v>
      </c>
      <c r="BB99" s="30">
        <f t="shared" si="138"/>
        <v>3</v>
      </c>
      <c r="BC99" s="62">
        <f t="shared" si="139"/>
        <v>1680</v>
      </c>
      <c r="BD99" s="49">
        <f t="shared" si="140"/>
        <v>15027</v>
      </c>
      <c r="BE99" s="50">
        <f t="shared" si="141"/>
        <v>4955</v>
      </c>
      <c r="BF99" s="51">
        <f t="shared" si="142"/>
        <v>19982</v>
      </c>
      <c r="BG99" s="41">
        <f t="shared" si="143"/>
        <v>22913</v>
      </c>
      <c r="BH99" s="63">
        <f t="shared" si="144"/>
        <v>32597</v>
      </c>
      <c r="BI99" s="52">
        <f t="shared" si="100"/>
        <v>0.7520268241417275</v>
      </c>
    </row>
    <row r="100" spans="1:61" ht="19.5" customHeight="1" thickBot="1" x14ac:dyDescent="0.25">
      <c r="A100" s="95" t="s">
        <v>143</v>
      </c>
      <c r="B100" s="54">
        <v>116</v>
      </c>
      <c r="C100" s="55">
        <v>0</v>
      </c>
      <c r="D100" s="55">
        <v>116</v>
      </c>
      <c r="E100" s="55">
        <v>63</v>
      </c>
      <c r="F100" s="96">
        <f t="shared" si="131"/>
        <v>295</v>
      </c>
      <c r="G100" s="97">
        <v>1268</v>
      </c>
      <c r="H100" s="55">
        <v>614</v>
      </c>
      <c r="I100" s="98">
        <f t="shared" si="132"/>
        <v>1882</v>
      </c>
      <c r="J100" s="58">
        <v>0</v>
      </c>
      <c r="K100" s="97">
        <v>0</v>
      </c>
      <c r="L100" s="55">
        <v>0</v>
      </c>
      <c r="M100" s="98">
        <f t="shared" si="133"/>
        <v>0</v>
      </c>
      <c r="N100" s="99">
        <v>1</v>
      </c>
      <c r="O100" s="100">
        <v>0</v>
      </c>
      <c r="P100" s="100">
        <v>0</v>
      </c>
      <c r="Q100" s="100">
        <v>1</v>
      </c>
      <c r="R100" s="101">
        <v>4</v>
      </c>
      <c r="S100" s="55">
        <v>21</v>
      </c>
      <c r="T100" s="96">
        <f t="shared" si="134"/>
        <v>25</v>
      </c>
      <c r="U100" s="101">
        <v>594</v>
      </c>
      <c r="V100" s="55">
        <v>172</v>
      </c>
      <c r="W100" s="100">
        <v>0</v>
      </c>
      <c r="X100" s="98">
        <v>73</v>
      </c>
      <c r="Y100" s="101">
        <v>36</v>
      </c>
      <c r="Z100" s="55">
        <v>4</v>
      </c>
      <c r="AA100" s="55">
        <v>0</v>
      </c>
      <c r="AB100" s="102">
        <v>0</v>
      </c>
      <c r="AC100" s="56">
        <f t="shared" si="135"/>
        <v>40</v>
      </c>
      <c r="AD100" s="57">
        <v>1</v>
      </c>
      <c r="AE100" s="103">
        <v>1</v>
      </c>
      <c r="AF100" s="104">
        <v>0</v>
      </c>
      <c r="AG100" s="103">
        <v>273</v>
      </c>
      <c r="AH100" s="100">
        <v>272</v>
      </c>
      <c r="AI100" s="100">
        <v>1</v>
      </c>
      <c r="AJ100" s="100">
        <v>0</v>
      </c>
      <c r="AK100" s="100">
        <v>0</v>
      </c>
      <c r="AL100" s="100">
        <v>0</v>
      </c>
      <c r="AM100" s="104">
        <v>0</v>
      </c>
      <c r="AN100" s="103">
        <v>0</v>
      </c>
      <c r="AO100" s="100">
        <v>0</v>
      </c>
      <c r="AP100" s="100">
        <v>0</v>
      </c>
      <c r="AQ100" s="100">
        <v>0</v>
      </c>
      <c r="AR100" s="100">
        <v>0</v>
      </c>
      <c r="AS100" s="100">
        <v>0</v>
      </c>
      <c r="AT100" s="105">
        <v>0</v>
      </c>
      <c r="AU100" s="58">
        <v>2181</v>
      </c>
      <c r="AV100" s="57">
        <v>3115</v>
      </c>
      <c r="AW100" s="58">
        <f t="shared" si="136"/>
        <v>678</v>
      </c>
      <c r="AX100" s="108">
        <v>0</v>
      </c>
      <c r="AY100" s="59">
        <v>55</v>
      </c>
      <c r="AZ100" s="60">
        <v>14</v>
      </c>
      <c r="BA100" s="109">
        <f t="shared" si="137"/>
        <v>116</v>
      </c>
      <c r="BB100" s="100">
        <f t="shared" si="138"/>
        <v>0</v>
      </c>
      <c r="BC100" s="110">
        <f t="shared" si="139"/>
        <v>116</v>
      </c>
      <c r="BD100" s="64">
        <f t="shared" si="140"/>
        <v>1323</v>
      </c>
      <c r="BE100" s="65">
        <f t="shared" si="141"/>
        <v>614</v>
      </c>
      <c r="BF100" s="66">
        <f t="shared" si="142"/>
        <v>1937</v>
      </c>
      <c r="BG100" s="67">
        <f t="shared" si="143"/>
        <v>2236</v>
      </c>
      <c r="BH100" s="68">
        <f t="shared" si="144"/>
        <v>3170</v>
      </c>
      <c r="BI100" s="69">
        <f t="shared" si="100"/>
        <v>0.68301497160557567</v>
      </c>
    </row>
    <row r="101" spans="1:61" ht="19.5" customHeight="1" thickTop="1" thickBot="1" x14ac:dyDescent="0.25">
      <c r="A101" s="70" t="s">
        <v>63</v>
      </c>
      <c r="B101" s="71">
        <f>SUM(B88:B100)</f>
        <v>11551</v>
      </c>
      <c r="C101" s="72">
        <f t="shared" ref="C101:AT101" si="145">SUM(C88:C100)</f>
        <v>139</v>
      </c>
      <c r="D101" s="72">
        <f t="shared" si="145"/>
        <v>4131</v>
      </c>
      <c r="E101" s="72">
        <f t="shared" si="145"/>
        <v>3528</v>
      </c>
      <c r="F101" s="73">
        <f t="shared" si="145"/>
        <v>19349</v>
      </c>
      <c r="G101" s="74">
        <f t="shared" si="145"/>
        <v>45235</v>
      </c>
      <c r="H101" s="72">
        <f t="shared" si="145"/>
        <v>44448</v>
      </c>
      <c r="I101" s="75">
        <f t="shared" si="145"/>
        <v>89683</v>
      </c>
      <c r="J101" s="76">
        <f t="shared" si="145"/>
        <v>0</v>
      </c>
      <c r="K101" s="74">
        <f t="shared" si="145"/>
        <v>43</v>
      </c>
      <c r="L101" s="72">
        <f t="shared" si="145"/>
        <v>1134</v>
      </c>
      <c r="M101" s="75">
        <f t="shared" si="145"/>
        <v>1177</v>
      </c>
      <c r="N101" s="77">
        <f t="shared" si="145"/>
        <v>96</v>
      </c>
      <c r="O101" s="78">
        <f t="shared" si="145"/>
        <v>2</v>
      </c>
      <c r="P101" s="78">
        <f t="shared" si="145"/>
        <v>0</v>
      </c>
      <c r="Q101" s="78">
        <f t="shared" si="145"/>
        <v>27</v>
      </c>
      <c r="R101" s="79">
        <f t="shared" si="145"/>
        <v>249</v>
      </c>
      <c r="S101" s="72">
        <f t="shared" si="145"/>
        <v>921</v>
      </c>
      <c r="T101" s="73">
        <f t="shared" si="145"/>
        <v>1170</v>
      </c>
      <c r="U101" s="79">
        <f t="shared" si="145"/>
        <v>50041</v>
      </c>
      <c r="V101" s="72">
        <f t="shared" si="145"/>
        <v>12571</v>
      </c>
      <c r="W101" s="78">
        <f t="shared" si="145"/>
        <v>0</v>
      </c>
      <c r="X101" s="75">
        <f t="shared" si="145"/>
        <v>7578</v>
      </c>
      <c r="Y101" s="79">
        <f t="shared" si="145"/>
        <v>1797</v>
      </c>
      <c r="Z101" s="72">
        <f t="shared" si="145"/>
        <v>276</v>
      </c>
      <c r="AA101" s="72">
        <f t="shared" si="145"/>
        <v>0</v>
      </c>
      <c r="AB101" s="80">
        <f t="shared" si="145"/>
        <v>0</v>
      </c>
      <c r="AC101" s="81">
        <f t="shared" si="145"/>
        <v>2073</v>
      </c>
      <c r="AD101" s="82">
        <f t="shared" si="145"/>
        <v>1356</v>
      </c>
      <c r="AE101" s="83">
        <f t="shared" si="145"/>
        <v>802</v>
      </c>
      <c r="AF101" s="84">
        <f t="shared" si="145"/>
        <v>48</v>
      </c>
      <c r="AG101" s="83">
        <f t="shared" si="145"/>
        <v>15630</v>
      </c>
      <c r="AH101" s="78">
        <f t="shared" si="145"/>
        <v>14407</v>
      </c>
      <c r="AI101" s="78">
        <f t="shared" si="145"/>
        <v>1014</v>
      </c>
      <c r="AJ101" s="78">
        <f t="shared" si="145"/>
        <v>507</v>
      </c>
      <c r="AK101" s="78">
        <f t="shared" si="145"/>
        <v>0</v>
      </c>
      <c r="AL101" s="78">
        <f t="shared" si="145"/>
        <v>0</v>
      </c>
      <c r="AM101" s="84">
        <f t="shared" si="145"/>
        <v>106</v>
      </c>
      <c r="AN101" s="83">
        <f t="shared" si="145"/>
        <v>7614</v>
      </c>
      <c r="AO101" s="78">
        <f t="shared" si="145"/>
        <v>4098</v>
      </c>
      <c r="AP101" s="78">
        <f t="shared" si="145"/>
        <v>0</v>
      </c>
      <c r="AQ101" s="78">
        <f t="shared" si="145"/>
        <v>0</v>
      </c>
      <c r="AR101" s="78">
        <f t="shared" si="145"/>
        <v>875</v>
      </c>
      <c r="AS101" s="78">
        <f t="shared" si="145"/>
        <v>28</v>
      </c>
      <c r="AT101" s="85">
        <f t="shared" si="145"/>
        <v>0</v>
      </c>
      <c r="AU101" s="76">
        <v>111037</v>
      </c>
      <c r="AV101" s="82">
        <v>190674</v>
      </c>
      <c r="AW101" s="76">
        <f t="shared" ref="AW101" si="146">SUM(AW88:AW100)</f>
        <v>49345</v>
      </c>
      <c r="AX101" s="77">
        <f>SUM(AX88:AX100)</f>
        <v>2865</v>
      </c>
      <c r="AY101" s="79">
        <f t="shared" ref="AY101:BH101" si="147">SUM(AY88:AY100)</f>
        <v>53147</v>
      </c>
      <c r="AZ101" s="86">
        <f t="shared" si="147"/>
        <v>667</v>
      </c>
      <c r="BA101" s="87">
        <f>SUM(BA88:BA100)</f>
        <v>14416</v>
      </c>
      <c r="BB101" s="78">
        <f>SUM(BB88:BB100)</f>
        <v>139</v>
      </c>
      <c r="BC101" s="88">
        <f>SUM(BC88:BC100)</f>
        <v>14555</v>
      </c>
      <c r="BD101" s="89">
        <f t="shared" si="147"/>
        <v>98382</v>
      </c>
      <c r="BE101" s="90">
        <f t="shared" si="147"/>
        <v>44448</v>
      </c>
      <c r="BF101" s="91">
        <f t="shared" si="147"/>
        <v>142830</v>
      </c>
      <c r="BG101" s="76">
        <f t="shared" si="147"/>
        <v>167049</v>
      </c>
      <c r="BH101" s="82">
        <f t="shared" si="147"/>
        <v>246686</v>
      </c>
      <c r="BI101" s="92">
        <f t="shared" si="100"/>
        <v>0.6888048729258559</v>
      </c>
    </row>
    <row r="102" spans="1:61" ht="19.5" customHeight="1" thickTop="1" x14ac:dyDescent="0.2">
      <c r="A102" s="22" t="s">
        <v>144</v>
      </c>
      <c r="B102" s="23">
        <v>725</v>
      </c>
      <c r="C102" s="24">
        <v>3</v>
      </c>
      <c r="D102" s="24">
        <v>884</v>
      </c>
      <c r="E102" s="24">
        <v>1254</v>
      </c>
      <c r="F102" s="25">
        <f t="shared" ref="F102:F104" si="148">SUM(B102:E102)</f>
        <v>2866</v>
      </c>
      <c r="G102" s="26">
        <v>5113</v>
      </c>
      <c r="H102" s="24">
        <v>6298</v>
      </c>
      <c r="I102" s="27">
        <f t="shared" ref="I102:I104" si="149">SUM(G102:H102)</f>
        <v>11411</v>
      </c>
      <c r="J102" s="53">
        <v>0</v>
      </c>
      <c r="K102" s="26">
        <v>30</v>
      </c>
      <c r="L102" s="24">
        <v>101</v>
      </c>
      <c r="M102" s="27">
        <f t="shared" ref="M102:M104" si="150">SUM(K102:L102)</f>
        <v>131</v>
      </c>
      <c r="N102" s="29">
        <v>23</v>
      </c>
      <c r="O102" s="30">
        <v>0</v>
      </c>
      <c r="P102" s="30">
        <v>0</v>
      </c>
      <c r="Q102" s="30">
        <v>8</v>
      </c>
      <c r="R102" s="31">
        <v>32</v>
      </c>
      <c r="S102" s="24">
        <v>144</v>
      </c>
      <c r="T102" s="25">
        <f t="shared" ref="T102:T104" si="151">SUM(R102:S102)</f>
        <v>176</v>
      </c>
      <c r="U102" s="31">
        <v>7976</v>
      </c>
      <c r="V102" s="24">
        <v>956</v>
      </c>
      <c r="W102" s="30">
        <v>0</v>
      </c>
      <c r="X102" s="27">
        <v>968</v>
      </c>
      <c r="Y102" s="31">
        <v>474</v>
      </c>
      <c r="Z102" s="24">
        <v>32</v>
      </c>
      <c r="AA102" s="24">
        <v>0</v>
      </c>
      <c r="AB102" s="33">
        <v>0</v>
      </c>
      <c r="AC102" s="34">
        <f t="shared" ref="AC102:AC104" si="152">SUM(Y102:AB102)</f>
        <v>506</v>
      </c>
      <c r="AD102" s="35">
        <v>181</v>
      </c>
      <c r="AE102" s="36">
        <v>155</v>
      </c>
      <c r="AF102" s="37">
        <v>4</v>
      </c>
      <c r="AG102" s="36">
        <v>2375</v>
      </c>
      <c r="AH102" s="30">
        <v>2144</v>
      </c>
      <c r="AI102" s="30">
        <v>212</v>
      </c>
      <c r="AJ102" s="30">
        <v>35</v>
      </c>
      <c r="AK102" s="30">
        <v>0</v>
      </c>
      <c r="AL102" s="30">
        <v>0</v>
      </c>
      <c r="AM102" s="37">
        <v>19</v>
      </c>
      <c r="AN102" s="36">
        <v>554</v>
      </c>
      <c r="AO102" s="30">
        <v>215</v>
      </c>
      <c r="AP102" s="30">
        <v>0</v>
      </c>
      <c r="AQ102" s="30">
        <v>0</v>
      </c>
      <c r="AR102" s="30">
        <v>9</v>
      </c>
      <c r="AS102" s="30">
        <v>2</v>
      </c>
      <c r="AT102" s="40">
        <v>0</v>
      </c>
      <c r="AU102" s="41">
        <v>14568</v>
      </c>
      <c r="AV102" s="42">
        <v>26506</v>
      </c>
      <c r="AW102" s="43">
        <f>SUM(C102,E102,H102,J102,L102,N102)</f>
        <v>7679</v>
      </c>
      <c r="AX102" s="29">
        <v>788</v>
      </c>
      <c r="AY102" s="59">
        <v>7036</v>
      </c>
      <c r="AZ102" s="60">
        <v>221</v>
      </c>
      <c r="BA102" s="61">
        <f>B102+AX102</f>
        <v>1513</v>
      </c>
      <c r="BB102" s="30">
        <f>C102</f>
        <v>3</v>
      </c>
      <c r="BC102" s="62">
        <f t="shared" ref="BC102:BC104" si="153">SUM(BA102:BB102)</f>
        <v>1516</v>
      </c>
      <c r="BD102" s="49">
        <f>G102+AY102</f>
        <v>12149</v>
      </c>
      <c r="BE102" s="50">
        <f>H102</f>
        <v>6298</v>
      </c>
      <c r="BF102" s="51">
        <f t="shared" ref="BF102:BF104" si="154">SUM(BD102:BE102)</f>
        <v>18447</v>
      </c>
      <c r="BG102" s="41">
        <f>AU102+AX102+AY102</f>
        <v>22392</v>
      </c>
      <c r="BH102" s="93">
        <f>AV102+AX102+AY102</f>
        <v>34330</v>
      </c>
      <c r="BI102" s="94">
        <f t="shared" si="100"/>
        <v>0.65858947254296096</v>
      </c>
    </row>
    <row r="103" spans="1:61" ht="19.5" customHeight="1" x14ac:dyDescent="0.2">
      <c r="A103" s="22" t="s">
        <v>145</v>
      </c>
      <c r="B103" s="23">
        <v>43</v>
      </c>
      <c r="C103" s="24">
        <v>0</v>
      </c>
      <c r="D103" s="24">
        <v>30</v>
      </c>
      <c r="E103" s="24">
        <v>104</v>
      </c>
      <c r="F103" s="25">
        <f t="shared" si="148"/>
        <v>177</v>
      </c>
      <c r="G103" s="26">
        <v>304</v>
      </c>
      <c r="H103" s="24">
        <v>699</v>
      </c>
      <c r="I103" s="27">
        <f t="shared" si="149"/>
        <v>1003</v>
      </c>
      <c r="J103" s="53">
        <v>0</v>
      </c>
      <c r="K103" s="26">
        <v>0</v>
      </c>
      <c r="L103" s="24">
        <v>9</v>
      </c>
      <c r="M103" s="27">
        <f t="shared" si="150"/>
        <v>9</v>
      </c>
      <c r="N103" s="29">
        <v>0</v>
      </c>
      <c r="O103" s="30">
        <v>0</v>
      </c>
      <c r="P103" s="30">
        <v>0</v>
      </c>
      <c r="Q103" s="30">
        <v>0</v>
      </c>
      <c r="R103" s="31">
        <v>5</v>
      </c>
      <c r="S103" s="24">
        <v>24</v>
      </c>
      <c r="T103" s="25">
        <f t="shared" si="151"/>
        <v>29</v>
      </c>
      <c r="U103" s="31">
        <v>499</v>
      </c>
      <c r="V103" s="24">
        <v>164</v>
      </c>
      <c r="W103" s="30">
        <v>0</v>
      </c>
      <c r="X103" s="27">
        <v>72</v>
      </c>
      <c r="Y103" s="31">
        <v>30</v>
      </c>
      <c r="Z103" s="24">
        <v>5</v>
      </c>
      <c r="AA103" s="24">
        <v>0</v>
      </c>
      <c r="AB103" s="33">
        <v>0</v>
      </c>
      <c r="AC103" s="34">
        <f t="shared" si="152"/>
        <v>35</v>
      </c>
      <c r="AD103" s="35">
        <v>0</v>
      </c>
      <c r="AE103" s="36">
        <v>3</v>
      </c>
      <c r="AF103" s="37">
        <v>1</v>
      </c>
      <c r="AG103" s="36">
        <v>157</v>
      </c>
      <c r="AH103" s="30">
        <v>157</v>
      </c>
      <c r="AI103" s="30">
        <v>0</v>
      </c>
      <c r="AJ103" s="30">
        <v>0</v>
      </c>
      <c r="AK103" s="30">
        <v>0</v>
      </c>
      <c r="AL103" s="30">
        <v>0</v>
      </c>
      <c r="AM103" s="37">
        <v>0</v>
      </c>
      <c r="AN103" s="36">
        <v>119</v>
      </c>
      <c r="AO103" s="30">
        <v>11</v>
      </c>
      <c r="AP103" s="30">
        <v>0</v>
      </c>
      <c r="AQ103" s="30">
        <v>0</v>
      </c>
      <c r="AR103" s="30">
        <v>0</v>
      </c>
      <c r="AS103" s="30">
        <v>0</v>
      </c>
      <c r="AT103" s="40">
        <v>0</v>
      </c>
      <c r="AU103" s="53">
        <v>1207</v>
      </c>
      <c r="AV103" s="57">
        <v>2050</v>
      </c>
      <c r="AW103" s="58">
        <f>SUM(C103,E103,H103,J103,L103,N103)</f>
        <v>812</v>
      </c>
      <c r="AX103" s="29">
        <v>2</v>
      </c>
      <c r="AY103" s="59">
        <v>243</v>
      </c>
      <c r="AZ103" s="60">
        <v>28</v>
      </c>
      <c r="BA103" s="61">
        <f>B103+AX103</f>
        <v>45</v>
      </c>
      <c r="BB103" s="30">
        <f>C103</f>
        <v>0</v>
      </c>
      <c r="BC103" s="62">
        <f t="shared" si="153"/>
        <v>45</v>
      </c>
      <c r="BD103" s="49">
        <f>G103+AY103</f>
        <v>547</v>
      </c>
      <c r="BE103" s="50">
        <f>H103</f>
        <v>699</v>
      </c>
      <c r="BF103" s="51">
        <f t="shared" si="154"/>
        <v>1246</v>
      </c>
      <c r="BG103" s="41">
        <f>AU103+AX103+AY103</f>
        <v>1452</v>
      </c>
      <c r="BH103" s="63">
        <f>AV103+AX103+AY103</f>
        <v>2295</v>
      </c>
      <c r="BI103" s="52">
        <f t="shared" si="100"/>
        <v>0.4390048154093098</v>
      </c>
    </row>
    <row r="104" spans="1:61" ht="19.5" customHeight="1" thickBot="1" x14ac:dyDescent="0.25">
      <c r="A104" s="95" t="s">
        <v>146</v>
      </c>
      <c r="B104" s="54">
        <v>64</v>
      </c>
      <c r="C104" s="55">
        <v>0</v>
      </c>
      <c r="D104" s="55">
        <v>28</v>
      </c>
      <c r="E104" s="55">
        <v>72</v>
      </c>
      <c r="F104" s="96">
        <f t="shared" si="148"/>
        <v>164</v>
      </c>
      <c r="G104" s="97">
        <v>359</v>
      </c>
      <c r="H104" s="55">
        <v>543</v>
      </c>
      <c r="I104" s="98">
        <f t="shared" si="149"/>
        <v>902</v>
      </c>
      <c r="J104" s="58">
        <v>0</v>
      </c>
      <c r="K104" s="97">
        <v>0</v>
      </c>
      <c r="L104" s="55">
        <v>0</v>
      </c>
      <c r="M104" s="98">
        <f t="shared" si="150"/>
        <v>0</v>
      </c>
      <c r="N104" s="99">
        <v>2</v>
      </c>
      <c r="O104" s="100">
        <v>0</v>
      </c>
      <c r="P104" s="100">
        <v>0</v>
      </c>
      <c r="Q104" s="100">
        <v>0</v>
      </c>
      <c r="R104" s="101">
        <v>1</v>
      </c>
      <c r="S104" s="55">
        <v>9</v>
      </c>
      <c r="T104" s="96">
        <f t="shared" si="151"/>
        <v>10</v>
      </c>
      <c r="U104" s="101">
        <v>505</v>
      </c>
      <c r="V104" s="55">
        <v>123</v>
      </c>
      <c r="W104" s="100">
        <v>0</v>
      </c>
      <c r="X104" s="98">
        <v>72</v>
      </c>
      <c r="Y104" s="101">
        <v>30</v>
      </c>
      <c r="Z104" s="55">
        <v>0</v>
      </c>
      <c r="AA104" s="55">
        <v>0</v>
      </c>
      <c r="AB104" s="102">
        <v>0</v>
      </c>
      <c r="AC104" s="56">
        <f t="shared" si="152"/>
        <v>30</v>
      </c>
      <c r="AD104" s="57">
        <v>0</v>
      </c>
      <c r="AE104" s="103">
        <v>0</v>
      </c>
      <c r="AF104" s="104">
        <v>1</v>
      </c>
      <c r="AG104" s="103">
        <v>126</v>
      </c>
      <c r="AH104" s="100">
        <v>126</v>
      </c>
      <c r="AI104" s="100">
        <v>0</v>
      </c>
      <c r="AJ104" s="100">
        <v>0</v>
      </c>
      <c r="AK104" s="100">
        <v>0</v>
      </c>
      <c r="AL104" s="100">
        <v>0</v>
      </c>
      <c r="AM104" s="104">
        <v>0</v>
      </c>
      <c r="AN104" s="103">
        <v>22</v>
      </c>
      <c r="AO104" s="100">
        <v>3</v>
      </c>
      <c r="AP104" s="100">
        <v>0</v>
      </c>
      <c r="AQ104" s="100">
        <v>0</v>
      </c>
      <c r="AR104" s="100">
        <v>1</v>
      </c>
      <c r="AS104" s="100">
        <v>0</v>
      </c>
      <c r="AT104" s="105">
        <v>0</v>
      </c>
      <c r="AU104" s="58">
        <v>1076</v>
      </c>
      <c r="AV104" s="57">
        <v>1771</v>
      </c>
      <c r="AW104" s="58">
        <f>SUM(C104,E104,H104,J104,L104,N104)</f>
        <v>617</v>
      </c>
      <c r="AX104" s="108">
        <v>2</v>
      </c>
      <c r="AY104" s="59">
        <v>113</v>
      </c>
      <c r="AZ104" s="60">
        <v>8</v>
      </c>
      <c r="BA104" s="109">
        <f>B104+AX104</f>
        <v>66</v>
      </c>
      <c r="BB104" s="100">
        <f>C104</f>
        <v>0</v>
      </c>
      <c r="BC104" s="110">
        <f t="shared" si="153"/>
        <v>66</v>
      </c>
      <c r="BD104" s="64">
        <f>G104+AY104</f>
        <v>472</v>
      </c>
      <c r="BE104" s="65">
        <f>H104</f>
        <v>543</v>
      </c>
      <c r="BF104" s="66">
        <f t="shared" si="154"/>
        <v>1015</v>
      </c>
      <c r="BG104" s="67">
        <f>AU104+AX104+AY104</f>
        <v>1191</v>
      </c>
      <c r="BH104" s="68">
        <f>AV104+AX104+AY104</f>
        <v>1886</v>
      </c>
      <c r="BI104" s="69">
        <f t="shared" si="100"/>
        <v>0.46502463054187193</v>
      </c>
    </row>
    <row r="105" spans="1:61" ht="19.5" customHeight="1" thickTop="1" thickBot="1" x14ac:dyDescent="0.25">
      <c r="A105" s="70" t="s">
        <v>147</v>
      </c>
      <c r="B105" s="71">
        <f>SUM(B102:B104)</f>
        <v>832</v>
      </c>
      <c r="C105" s="72">
        <f t="shared" ref="C105:AT105" si="155">SUM(C102:C104)</f>
        <v>3</v>
      </c>
      <c r="D105" s="72">
        <f t="shared" si="155"/>
        <v>942</v>
      </c>
      <c r="E105" s="72">
        <f t="shared" si="155"/>
        <v>1430</v>
      </c>
      <c r="F105" s="73">
        <f t="shared" si="155"/>
        <v>3207</v>
      </c>
      <c r="G105" s="74">
        <f t="shared" si="155"/>
        <v>5776</v>
      </c>
      <c r="H105" s="72">
        <f t="shared" si="155"/>
        <v>7540</v>
      </c>
      <c r="I105" s="75">
        <f t="shared" si="155"/>
        <v>13316</v>
      </c>
      <c r="J105" s="76">
        <f t="shared" si="155"/>
        <v>0</v>
      </c>
      <c r="K105" s="74">
        <f t="shared" si="155"/>
        <v>30</v>
      </c>
      <c r="L105" s="72">
        <f t="shared" si="155"/>
        <v>110</v>
      </c>
      <c r="M105" s="75">
        <f t="shared" si="155"/>
        <v>140</v>
      </c>
      <c r="N105" s="77">
        <f t="shared" si="155"/>
        <v>25</v>
      </c>
      <c r="O105" s="78">
        <f t="shared" si="155"/>
        <v>0</v>
      </c>
      <c r="P105" s="85">
        <f t="shared" si="155"/>
        <v>0</v>
      </c>
      <c r="Q105" s="85">
        <f t="shared" si="155"/>
        <v>8</v>
      </c>
      <c r="R105" s="79">
        <f t="shared" si="155"/>
        <v>38</v>
      </c>
      <c r="S105" s="72">
        <f t="shared" si="155"/>
        <v>177</v>
      </c>
      <c r="T105" s="73">
        <f t="shared" si="155"/>
        <v>215</v>
      </c>
      <c r="U105" s="79">
        <f t="shared" si="155"/>
        <v>8980</v>
      </c>
      <c r="V105" s="72">
        <f t="shared" si="155"/>
        <v>1243</v>
      </c>
      <c r="W105" s="85">
        <f t="shared" si="155"/>
        <v>0</v>
      </c>
      <c r="X105" s="75">
        <f t="shared" si="155"/>
        <v>1112</v>
      </c>
      <c r="Y105" s="71">
        <f t="shared" si="155"/>
        <v>534</v>
      </c>
      <c r="Z105" s="72">
        <f t="shared" si="155"/>
        <v>37</v>
      </c>
      <c r="AA105" s="72">
        <f t="shared" si="155"/>
        <v>0</v>
      </c>
      <c r="AB105" s="80">
        <f t="shared" si="155"/>
        <v>0</v>
      </c>
      <c r="AC105" s="81">
        <f t="shared" si="155"/>
        <v>571</v>
      </c>
      <c r="AD105" s="82">
        <f t="shared" si="155"/>
        <v>181</v>
      </c>
      <c r="AE105" s="83">
        <f t="shared" si="155"/>
        <v>158</v>
      </c>
      <c r="AF105" s="84">
        <f t="shared" si="155"/>
        <v>6</v>
      </c>
      <c r="AG105" s="83">
        <f t="shared" si="155"/>
        <v>2658</v>
      </c>
      <c r="AH105" s="78">
        <f t="shared" si="155"/>
        <v>2427</v>
      </c>
      <c r="AI105" s="78">
        <f t="shared" si="155"/>
        <v>212</v>
      </c>
      <c r="AJ105" s="78">
        <f t="shared" si="155"/>
        <v>35</v>
      </c>
      <c r="AK105" s="78">
        <f t="shared" si="155"/>
        <v>0</v>
      </c>
      <c r="AL105" s="78">
        <f t="shared" si="155"/>
        <v>0</v>
      </c>
      <c r="AM105" s="84">
        <f t="shared" si="155"/>
        <v>19</v>
      </c>
      <c r="AN105" s="83">
        <f t="shared" si="155"/>
        <v>695</v>
      </c>
      <c r="AO105" s="78">
        <f t="shared" si="155"/>
        <v>229</v>
      </c>
      <c r="AP105" s="78">
        <f t="shared" si="155"/>
        <v>0</v>
      </c>
      <c r="AQ105" s="78">
        <f t="shared" si="155"/>
        <v>0</v>
      </c>
      <c r="AR105" s="78">
        <f t="shared" si="155"/>
        <v>10</v>
      </c>
      <c r="AS105" s="78">
        <f t="shared" si="155"/>
        <v>2</v>
      </c>
      <c r="AT105" s="85">
        <f t="shared" si="155"/>
        <v>0</v>
      </c>
      <c r="AU105" s="76">
        <v>16851</v>
      </c>
      <c r="AV105" s="82">
        <v>30327</v>
      </c>
      <c r="AW105" s="76">
        <f t="shared" ref="AW105" si="156">SUM(AW102:AW104)</f>
        <v>9108</v>
      </c>
      <c r="AX105" s="77">
        <f>SUM(AX102:AX104)</f>
        <v>792</v>
      </c>
      <c r="AY105" s="79">
        <f t="shared" ref="AY105:BH105" si="157">SUM(AY102:AY104)</f>
        <v>7392</v>
      </c>
      <c r="AZ105" s="86">
        <f t="shared" si="157"/>
        <v>257</v>
      </c>
      <c r="BA105" s="87">
        <f>SUM(BA102:BA104)</f>
        <v>1624</v>
      </c>
      <c r="BB105" s="78">
        <f>SUM(BB102:BB104)</f>
        <v>3</v>
      </c>
      <c r="BC105" s="88">
        <f>SUM(BC102:BC104)</f>
        <v>1627</v>
      </c>
      <c r="BD105" s="89">
        <f t="shared" si="157"/>
        <v>13168</v>
      </c>
      <c r="BE105" s="90">
        <f t="shared" si="157"/>
        <v>7540</v>
      </c>
      <c r="BF105" s="91">
        <f t="shared" si="157"/>
        <v>20708</v>
      </c>
      <c r="BG105" s="76">
        <f t="shared" si="157"/>
        <v>25035</v>
      </c>
      <c r="BH105" s="82">
        <f t="shared" si="157"/>
        <v>38511</v>
      </c>
      <c r="BI105" s="92">
        <f t="shared" si="100"/>
        <v>0.63588951129998073</v>
      </c>
    </row>
    <row r="106" spans="1:61" ht="19.5" customHeight="1" thickTop="1" thickBot="1" x14ac:dyDescent="0.25">
      <c r="A106" s="146" t="s">
        <v>148</v>
      </c>
      <c r="B106" s="147">
        <f>SUM(B105,B101,B87,B82,B75,B65,B54,B47,B23,B13)</f>
        <v>75252</v>
      </c>
      <c r="C106" s="148">
        <f t="shared" ref="C106:AT106" si="158">SUM(C105,C101,C87,C82,C75,C65,C54,C47,C23,C13)</f>
        <v>845</v>
      </c>
      <c r="D106" s="148">
        <f t="shared" si="158"/>
        <v>25885</v>
      </c>
      <c r="E106" s="148">
        <f t="shared" si="158"/>
        <v>27446</v>
      </c>
      <c r="F106" s="149">
        <f t="shared" si="158"/>
        <v>129428</v>
      </c>
      <c r="G106" s="150">
        <f t="shared" si="158"/>
        <v>241287</v>
      </c>
      <c r="H106" s="148">
        <f t="shared" si="158"/>
        <v>325459</v>
      </c>
      <c r="I106" s="151">
        <f t="shared" si="158"/>
        <v>566746</v>
      </c>
      <c r="J106" s="152">
        <f t="shared" si="158"/>
        <v>0</v>
      </c>
      <c r="K106" s="147">
        <f t="shared" si="158"/>
        <v>834</v>
      </c>
      <c r="L106" s="148">
        <f t="shared" si="158"/>
        <v>12357</v>
      </c>
      <c r="M106" s="151">
        <f t="shared" si="158"/>
        <v>13191</v>
      </c>
      <c r="N106" s="153">
        <f t="shared" si="158"/>
        <v>884</v>
      </c>
      <c r="O106" s="154">
        <f t="shared" si="158"/>
        <v>31</v>
      </c>
      <c r="P106" s="155">
        <f t="shared" si="158"/>
        <v>2</v>
      </c>
      <c r="Q106" s="155">
        <f t="shared" si="158"/>
        <v>217</v>
      </c>
      <c r="R106" s="156">
        <f t="shared" si="158"/>
        <v>2088</v>
      </c>
      <c r="S106" s="148">
        <f t="shared" si="158"/>
        <v>10747</v>
      </c>
      <c r="T106" s="149">
        <f t="shared" si="158"/>
        <v>12835</v>
      </c>
      <c r="U106" s="156">
        <f t="shared" si="158"/>
        <v>399516</v>
      </c>
      <c r="V106" s="148">
        <f t="shared" si="158"/>
        <v>147471</v>
      </c>
      <c r="W106" s="155">
        <f t="shared" si="158"/>
        <v>17371</v>
      </c>
      <c r="X106" s="151">
        <f t="shared" si="158"/>
        <v>50317</v>
      </c>
      <c r="Y106" s="147">
        <f t="shared" si="158"/>
        <v>13245</v>
      </c>
      <c r="Z106" s="148">
        <f t="shared" si="158"/>
        <v>2169</v>
      </c>
      <c r="AA106" s="148">
        <f t="shared" si="158"/>
        <v>1</v>
      </c>
      <c r="AB106" s="157">
        <f t="shared" si="158"/>
        <v>1</v>
      </c>
      <c r="AC106" s="158">
        <f t="shared" si="158"/>
        <v>15416</v>
      </c>
      <c r="AD106" s="159">
        <f t="shared" si="158"/>
        <v>22361</v>
      </c>
      <c r="AE106" s="160">
        <f t="shared" si="158"/>
        <v>5973</v>
      </c>
      <c r="AF106" s="161">
        <f t="shared" si="158"/>
        <v>590</v>
      </c>
      <c r="AG106" s="160">
        <f t="shared" si="158"/>
        <v>137766</v>
      </c>
      <c r="AH106" s="154">
        <f t="shared" si="158"/>
        <v>129407</v>
      </c>
      <c r="AI106" s="154">
        <f t="shared" si="158"/>
        <v>7430</v>
      </c>
      <c r="AJ106" s="154">
        <f t="shared" si="158"/>
        <v>4188</v>
      </c>
      <c r="AK106" s="154">
        <f t="shared" si="158"/>
        <v>90</v>
      </c>
      <c r="AL106" s="154">
        <f t="shared" si="158"/>
        <v>0</v>
      </c>
      <c r="AM106" s="161">
        <f t="shared" si="158"/>
        <v>588</v>
      </c>
      <c r="AN106" s="160">
        <f t="shared" si="158"/>
        <v>62444</v>
      </c>
      <c r="AO106" s="154">
        <f t="shared" si="158"/>
        <v>34302</v>
      </c>
      <c r="AP106" s="154">
        <f t="shared" si="158"/>
        <v>16</v>
      </c>
      <c r="AQ106" s="154">
        <f t="shared" si="158"/>
        <v>0</v>
      </c>
      <c r="AR106" s="154">
        <f t="shared" si="158"/>
        <v>12301</v>
      </c>
      <c r="AS106" s="154">
        <f t="shared" si="158"/>
        <v>558</v>
      </c>
      <c r="AT106" s="155">
        <f t="shared" si="158"/>
        <v>0</v>
      </c>
      <c r="AU106" s="152">
        <v>716300</v>
      </c>
      <c r="AV106" s="163">
        <v>1386076</v>
      </c>
      <c r="AW106" s="164">
        <f t="shared" ref="AW106" si="159">SUM(AW105,AW101,AW87,AW82,AW75,AW65,AW54,AW47,AW23,AW13)</f>
        <v>366991</v>
      </c>
      <c r="AX106" s="166">
        <f>SUM(AX105,AX101,AX87,AX82,AX75,AX65,AX54,AX47,AX23,AX13)</f>
        <v>42452</v>
      </c>
      <c r="AY106" s="156">
        <f t="shared" ref="AY106:BH106" si="160">SUM(AY105,AY101,AY87,AY82,AY75,AY65,AY54,AY47,AY23,AY13)</f>
        <v>439465</v>
      </c>
      <c r="AZ106" s="167">
        <f t="shared" si="160"/>
        <v>6388</v>
      </c>
      <c r="BA106" s="168">
        <f>SUM(BA105,BA101,BA87,BA82,BA75,BA65,BA54,BA47,BA23,BA13)</f>
        <v>117704</v>
      </c>
      <c r="BB106" s="169">
        <f>SUM(BB105,BB101,BB87,BB82,BB75,BB65,BB54,BB47,BB23,BB13)</f>
        <v>845</v>
      </c>
      <c r="BC106" s="162">
        <f>SUM(BC105,BC101,BC87,BC82,BC75,BC65,BC54,BC47,BC23,BC13)</f>
        <v>118549</v>
      </c>
      <c r="BD106" s="170">
        <f t="shared" si="160"/>
        <v>680752</v>
      </c>
      <c r="BE106" s="171">
        <f t="shared" si="160"/>
        <v>325459</v>
      </c>
      <c r="BF106" s="172">
        <f t="shared" si="160"/>
        <v>1006211</v>
      </c>
      <c r="BG106" s="164">
        <f>SUM(BG105,BG101,BG87,BG82,BG75,BG65,BG54,BG47,BG23,BG13)</f>
        <v>1198217</v>
      </c>
      <c r="BH106" s="165">
        <f t="shared" si="160"/>
        <v>1867993</v>
      </c>
      <c r="BI106" s="173">
        <f t="shared" si="100"/>
        <v>0.676549948271287</v>
      </c>
    </row>
  </sheetData>
  <mergeCells count="66">
    <mergeCell ref="BE4:BE5"/>
    <mergeCell ref="BF4:BF5"/>
    <mergeCell ref="AL4:AL5"/>
    <mergeCell ref="AM4:AM5"/>
    <mergeCell ref="AN4:AO4"/>
    <mergeCell ref="AP4:AP5"/>
    <mergeCell ref="AQ4:AQ5"/>
    <mergeCell ref="AR4:AR5"/>
    <mergeCell ref="AA4:AA5"/>
    <mergeCell ref="AB4:AB5"/>
    <mergeCell ref="AC4:AC5"/>
    <mergeCell ref="AH4:AH5"/>
    <mergeCell ref="AI4:AJ4"/>
    <mergeCell ref="T4:T5"/>
    <mergeCell ref="V4:W4"/>
    <mergeCell ref="X4:X5"/>
    <mergeCell ref="Y4:Y5"/>
    <mergeCell ref="Z4:Z5"/>
    <mergeCell ref="BG3:BG5"/>
    <mergeCell ref="BH3:BH5"/>
    <mergeCell ref="BI3:BI5"/>
    <mergeCell ref="B4:C4"/>
    <mergeCell ref="D4:E4"/>
    <mergeCell ref="F4:F5"/>
    <mergeCell ref="G4:G5"/>
    <mergeCell ref="H4:H5"/>
    <mergeCell ref="I4:I5"/>
    <mergeCell ref="J4:J5"/>
    <mergeCell ref="AU3:AU5"/>
    <mergeCell ref="AV3:AV5"/>
    <mergeCell ref="AW3:AW5"/>
    <mergeCell ref="AY3:AZ3"/>
    <mergeCell ref="BA3:BC3"/>
    <mergeCell ref="K4:K5"/>
    <mergeCell ref="BA2:BI2"/>
    <mergeCell ref="B3:F3"/>
    <mergeCell ref="G3:I3"/>
    <mergeCell ref="K3:M3"/>
    <mergeCell ref="N3:Q3"/>
    <mergeCell ref="R3:T3"/>
    <mergeCell ref="U3:X3"/>
    <mergeCell ref="Y3:AC3"/>
    <mergeCell ref="AD3:AD5"/>
    <mergeCell ref="AE3:AF4"/>
    <mergeCell ref="AX2:AZ2"/>
    <mergeCell ref="BD3:BF3"/>
    <mergeCell ref="AY4:AZ4"/>
    <mergeCell ref="BA4:BB4"/>
    <mergeCell ref="BC4:BC5"/>
    <mergeCell ref="BD4:BD5"/>
    <mergeCell ref="A2:A5"/>
    <mergeCell ref="B2:T2"/>
    <mergeCell ref="U2:AM2"/>
    <mergeCell ref="AN2:AT2"/>
    <mergeCell ref="AU2:AW2"/>
    <mergeCell ref="AG3:AM3"/>
    <mergeCell ref="AN3:AR3"/>
    <mergeCell ref="AS3:AS5"/>
    <mergeCell ref="AT3:AT5"/>
    <mergeCell ref="R4:R5"/>
    <mergeCell ref="L4:L5"/>
    <mergeCell ref="M4:M5"/>
    <mergeCell ref="O4:P4"/>
    <mergeCell ref="Q4:Q5"/>
    <mergeCell ref="AK4:AK5"/>
    <mergeCell ref="S4:S5"/>
  </mergeCells>
  <phoneticPr fontId="5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33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5月分）</oddHeader>
  </headerFooter>
  <colBreaks count="2" manualBreakCount="2">
    <brk id="20" max="1048575" man="1"/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1C1A-C9D5-4D80-92B2-98DE6DB2C842}">
  <dimension ref="A1:BJ106"/>
  <sheetViews>
    <sheetView zoomScaleNormal="100" zoomScaleSheetLayoutView="80" workbookViewId="0"/>
  </sheetViews>
  <sheetFormatPr defaultColWidth="10.6328125" defaultRowHeight="15" customHeight="1" x14ac:dyDescent="0.2"/>
  <cols>
    <col min="1" max="1" width="16.90625" style="3" bestFit="1" customWidth="1"/>
    <col min="2" max="19" width="9.453125" style="3" customWidth="1"/>
    <col min="20" max="38" width="9.36328125" style="3" customWidth="1"/>
    <col min="39" max="45" width="9.6328125" style="3" customWidth="1"/>
    <col min="46" max="48" width="11.6328125" style="3" customWidth="1"/>
    <col min="49" max="49" width="17.453125" style="3" customWidth="1"/>
    <col min="50" max="50" width="17.453125" style="2" customWidth="1"/>
    <col min="51" max="51" width="17.36328125" style="2" customWidth="1"/>
    <col min="52" max="52" width="10.6328125" style="3" customWidth="1"/>
    <col min="53" max="54" width="9.453125" style="3" customWidth="1"/>
    <col min="55" max="57" width="9" style="2" customWidth="1"/>
    <col min="58" max="60" width="11.6328125" style="2" customWidth="1"/>
    <col min="61" max="61" width="10.6328125" style="2"/>
    <col min="62" max="62" width="3.08984375" style="3" hidden="1" customWidth="1"/>
    <col min="63" max="16384" width="10.6328125" style="3"/>
  </cols>
  <sheetData>
    <row r="1" spans="1:60" s="1" customFormat="1" ht="25.5" customHeight="1" thickBot="1" x14ac:dyDescent="0.25"/>
    <row r="2" spans="1:60" ht="17.25" customHeight="1" thickBot="1" x14ac:dyDescent="0.25">
      <c r="A2" s="261" t="s">
        <v>0</v>
      </c>
      <c r="B2" s="264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6"/>
      <c r="T2" s="267" t="s">
        <v>2</v>
      </c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9"/>
      <c r="AM2" s="238" t="s">
        <v>1</v>
      </c>
      <c r="AN2" s="239"/>
      <c r="AO2" s="239"/>
      <c r="AP2" s="239"/>
      <c r="AQ2" s="239"/>
      <c r="AR2" s="239"/>
      <c r="AS2" s="239"/>
      <c r="AT2" s="239"/>
      <c r="AU2" s="239"/>
      <c r="AV2" s="239"/>
      <c r="AW2" s="228" t="s">
        <v>3</v>
      </c>
      <c r="AX2" s="205"/>
      <c r="AY2" s="229"/>
      <c r="AZ2" s="204" t="s">
        <v>4</v>
      </c>
      <c r="BA2" s="205"/>
      <c r="BB2" s="205"/>
      <c r="BC2" s="205"/>
      <c r="BD2" s="205"/>
      <c r="BE2" s="205"/>
      <c r="BF2" s="205"/>
      <c r="BG2" s="205"/>
      <c r="BH2" s="206"/>
    </row>
    <row r="3" spans="1:60" ht="17.25" customHeight="1" x14ac:dyDescent="0.2">
      <c r="A3" s="262"/>
      <c r="B3" s="207" t="s">
        <v>5</v>
      </c>
      <c r="C3" s="208"/>
      <c r="D3" s="208"/>
      <c r="E3" s="208"/>
      <c r="F3" s="209"/>
      <c r="G3" s="210" t="s">
        <v>6</v>
      </c>
      <c r="H3" s="211"/>
      <c r="I3" s="212"/>
      <c r="J3" s="210" t="s">
        <v>8</v>
      </c>
      <c r="K3" s="211"/>
      <c r="L3" s="212"/>
      <c r="M3" s="213" t="s">
        <v>9</v>
      </c>
      <c r="N3" s="214"/>
      <c r="O3" s="214"/>
      <c r="P3" s="215"/>
      <c r="Q3" s="216" t="s">
        <v>10</v>
      </c>
      <c r="R3" s="217"/>
      <c r="S3" s="218"/>
      <c r="T3" s="219" t="s">
        <v>11</v>
      </c>
      <c r="U3" s="220"/>
      <c r="V3" s="220"/>
      <c r="W3" s="221"/>
      <c r="X3" s="222" t="s">
        <v>12</v>
      </c>
      <c r="Y3" s="223"/>
      <c r="Z3" s="223"/>
      <c r="AA3" s="223"/>
      <c r="AB3" s="224"/>
      <c r="AC3" s="225" t="s">
        <v>13</v>
      </c>
      <c r="AD3" s="240" t="s">
        <v>14</v>
      </c>
      <c r="AE3" s="241"/>
      <c r="AF3" s="219" t="s">
        <v>15</v>
      </c>
      <c r="AG3" s="220"/>
      <c r="AH3" s="220"/>
      <c r="AI3" s="220"/>
      <c r="AJ3" s="220"/>
      <c r="AK3" s="220"/>
      <c r="AL3" s="221"/>
      <c r="AM3" s="244" t="s">
        <v>16</v>
      </c>
      <c r="AN3" s="245"/>
      <c r="AO3" s="245"/>
      <c r="AP3" s="245"/>
      <c r="AQ3" s="246"/>
      <c r="AR3" s="247" t="s">
        <v>17</v>
      </c>
      <c r="AS3" s="251" t="s">
        <v>18</v>
      </c>
      <c r="AT3" s="225" t="s">
        <v>19</v>
      </c>
      <c r="AU3" s="248" t="s">
        <v>20</v>
      </c>
      <c r="AV3" s="248" t="s">
        <v>21</v>
      </c>
      <c r="AW3" s="5" t="s">
        <v>22</v>
      </c>
      <c r="AX3" s="199" t="s">
        <v>6</v>
      </c>
      <c r="AY3" s="200"/>
      <c r="AZ3" s="201" t="s">
        <v>5</v>
      </c>
      <c r="BA3" s="202"/>
      <c r="BB3" s="203"/>
      <c r="BC3" s="202" t="s">
        <v>6</v>
      </c>
      <c r="BD3" s="202"/>
      <c r="BE3" s="202"/>
      <c r="BF3" s="184" t="s">
        <v>19</v>
      </c>
      <c r="BG3" s="230" t="s">
        <v>20</v>
      </c>
      <c r="BH3" s="230" t="s">
        <v>23</v>
      </c>
    </row>
    <row r="4" spans="1:60" ht="17.25" customHeight="1" x14ac:dyDescent="0.2">
      <c r="A4" s="262"/>
      <c r="B4" s="233" t="s">
        <v>24</v>
      </c>
      <c r="C4" s="234"/>
      <c r="D4" s="235" t="s">
        <v>25</v>
      </c>
      <c r="E4" s="234"/>
      <c r="F4" s="182" t="s">
        <v>26</v>
      </c>
      <c r="G4" s="236" t="s">
        <v>27</v>
      </c>
      <c r="H4" s="257" t="s">
        <v>28</v>
      </c>
      <c r="I4" s="270" t="s">
        <v>26</v>
      </c>
      <c r="J4" s="236" t="s">
        <v>27</v>
      </c>
      <c r="K4" s="257" t="s">
        <v>29</v>
      </c>
      <c r="L4" s="259" t="s">
        <v>26</v>
      </c>
      <c r="M4" s="6"/>
      <c r="N4" s="275" t="s">
        <v>30</v>
      </c>
      <c r="O4" s="276"/>
      <c r="P4" s="182" t="s">
        <v>31</v>
      </c>
      <c r="Q4" s="277" t="s">
        <v>24</v>
      </c>
      <c r="R4" s="279" t="s">
        <v>25</v>
      </c>
      <c r="S4" s="273" t="s">
        <v>26</v>
      </c>
      <c r="T4" s="6"/>
      <c r="U4" s="275" t="s">
        <v>30</v>
      </c>
      <c r="V4" s="276"/>
      <c r="W4" s="182" t="s">
        <v>32</v>
      </c>
      <c r="X4" s="178" t="s">
        <v>33</v>
      </c>
      <c r="Y4" s="180" t="s">
        <v>34</v>
      </c>
      <c r="Z4" s="180" t="s">
        <v>35</v>
      </c>
      <c r="AA4" s="180" t="s">
        <v>36</v>
      </c>
      <c r="AB4" s="182" t="s">
        <v>26</v>
      </c>
      <c r="AC4" s="226"/>
      <c r="AD4" s="242"/>
      <c r="AE4" s="243"/>
      <c r="AF4" s="7"/>
      <c r="AG4" s="174" t="s">
        <v>37</v>
      </c>
      <c r="AH4" s="176" t="s">
        <v>38</v>
      </c>
      <c r="AI4" s="176"/>
      <c r="AJ4" s="176" t="s">
        <v>39</v>
      </c>
      <c r="AK4" s="176" t="s">
        <v>40</v>
      </c>
      <c r="AL4" s="182" t="s">
        <v>41</v>
      </c>
      <c r="AM4" s="253" t="s">
        <v>42</v>
      </c>
      <c r="AN4" s="254"/>
      <c r="AO4" s="255" t="s">
        <v>43</v>
      </c>
      <c r="AP4" s="255" t="s">
        <v>44</v>
      </c>
      <c r="AQ4" s="174" t="s">
        <v>45</v>
      </c>
      <c r="AR4" s="247"/>
      <c r="AS4" s="251"/>
      <c r="AT4" s="226"/>
      <c r="AU4" s="249"/>
      <c r="AV4" s="249"/>
      <c r="AW4" s="8" t="s">
        <v>46</v>
      </c>
      <c r="AX4" s="195" t="s">
        <v>47</v>
      </c>
      <c r="AY4" s="196"/>
      <c r="AZ4" s="197" t="s">
        <v>24</v>
      </c>
      <c r="BA4" s="198"/>
      <c r="BB4" s="191" t="s">
        <v>26</v>
      </c>
      <c r="BC4" s="193" t="s">
        <v>27</v>
      </c>
      <c r="BD4" s="187" t="s">
        <v>29</v>
      </c>
      <c r="BE4" s="189" t="s">
        <v>26</v>
      </c>
      <c r="BF4" s="185"/>
      <c r="BG4" s="231"/>
      <c r="BH4" s="231"/>
    </row>
    <row r="5" spans="1:60" ht="17.25" customHeight="1" thickBot="1" x14ac:dyDescent="0.25">
      <c r="A5" s="263"/>
      <c r="B5" s="9" t="s">
        <v>48</v>
      </c>
      <c r="C5" s="10" t="s">
        <v>29</v>
      </c>
      <c r="D5" s="10" t="s">
        <v>48</v>
      </c>
      <c r="E5" s="11" t="s">
        <v>28</v>
      </c>
      <c r="F5" s="183"/>
      <c r="G5" s="237"/>
      <c r="H5" s="258"/>
      <c r="I5" s="260"/>
      <c r="J5" s="237"/>
      <c r="K5" s="258"/>
      <c r="L5" s="260"/>
      <c r="M5" s="12"/>
      <c r="N5" s="13"/>
      <c r="O5" s="14" t="s">
        <v>49</v>
      </c>
      <c r="P5" s="183"/>
      <c r="Q5" s="278"/>
      <c r="R5" s="280"/>
      <c r="S5" s="274"/>
      <c r="T5" s="12"/>
      <c r="U5" s="13"/>
      <c r="V5" s="14" t="s">
        <v>49</v>
      </c>
      <c r="W5" s="183"/>
      <c r="X5" s="179"/>
      <c r="Y5" s="181"/>
      <c r="Z5" s="181"/>
      <c r="AA5" s="181"/>
      <c r="AB5" s="183"/>
      <c r="AC5" s="227"/>
      <c r="AD5" s="9" t="s">
        <v>50</v>
      </c>
      <c r="AE5" s="15" t="s">
        <v>51</v>
      </c>
      <c r="AF5" s="9"/>
      <c r="AG5" s="175"/>
      <c r="AH5" s="10"/>
      <c r="AI5" s="16" t="s">
        <v>52</v>
      </c>
      <c r="AJ5" s="177"/>
      <c r="AK5" s="177"/>
      <c r="AL5" s="183"/>
      <c r="AM5" s="9"/>
      <c r="AN5" s="16" t="s">
        <v>53</v>
      </c>
      <c r="AO5" s="256"/>
      <c r="AP5" s="256"/>
      <c r="AQ5" s="175"/>
      <c r="AR5" s="181"/>
      <c r="AS5" s="252"/>
      <c r="AT5" s="227"/>
      <c r="AU5" s="250"/>
      <c r="AV5" s="250"/>
      <c r="AW5" s="17" t="s">
        <v>54</v>
      </c>
      <c r="AX5" s="18"/>
      <c r="AY5" s="19" t="s">
        <v>55</v>
      </c>
      <c r="AZ5" s="20" t="s">
        <v>48</v>
      </c>
      <c r="BA5" s="21" t="s">
        <v>29</v>
      </c>
      <c r="BB5" s="192"/>
      <c r="BC5" s="194"/>
      <c r="BD5" s="188"/>
      <c r="BE5" s="190"/>
      <c r="BF5" s="186"/>
      <c r="BG5" s="232"/>
      <c r="BH5" s="232"/>
    </row>
    <row r="6" spans="1:60" ht="19.5" customHeight="1" x14ac:dyDescent="0.2">
      <c r="A6" s="22" t="s">
        <v>56</v>
      </c>
      <c r="B6" s="23">
        <v>1120</v>
      </c>
      <c r="C6" s="24">
        <v>12</v>
      </c>
      <c r="D6" s="24">
        <v>626</v>
      </c>
      <c r="E6" s="24">
        <v>699</v>
      </c>
      <c r="F6" s="25">
        <f>SUM(B6:E6)</f>
        <v>2457</v>
      </c>
      <c r="G6" s="26">
        <v>2885</v>
      </c>
      <c r="H6" s="24">
        <v>4054</v>
      </c>
      <c r="I6" s="27">
        <f>SUM(G6:H6)</f>
        <v>6939</v>
      </c>
      <c r="J6" s="26">
        <v>37</v>
      </c>
      <c r="K6" s="24">
        <v>393</v>
      </c>
      <c r="L6" s="27">
        <f>SUM(J6:K6)</f>
        <v>430</v>
      </c>
      <c r="M6" s="29">
        <v>30</v>
      </c>
      <c r="N6" s="30">
        <v>1</v>
      </c>
      <c r="O6" s="30">
        <v>0</v>
      </c>
      <c r="P6" s="30">
        <v>11</v>
      </c>
      <c r="Q6" s="31">
        <v>33</v>
      </c>
      <c r="R6" s="32">
        <v>291</v>
      </c>
      <c r="S6" s="25">
        <f>SUM(Q6:R6)</f>
        <v>324</v>
      </c>
      <c r="T6" s="31">
        <v>9659</v>
      </c>
      <c r="U6" s="24">
        <v>1930</v>
      </c>
      <c r="V6" s="30">
        <v>0</v>
      </c>
      <c r="W6" s="27">
        <v>1351</v>
      </c>
      <c r="X6" s="31">
        <v>254</v>
      </c>
      <c r="Y6" s="24">
        <v>38</v>
      </c>
      <c r="Z6" s="24">
        <v>0</v>
      </c>
      <c r="AA6" s="33">
        <v>1</v>
      </c>
      <c r="AB6" s="34">
        <f>SUM(X6:AA6)</f>
        <v>293</v>
      </c>
      <c r="AC6" s="35">
        <v>326</v>
      </c>
      <c r="AD6" s="36">
        <v>66</v>
      </c>
      <c r="AE6" s="37">
        <v>4</v>
      </c>
      <c r="AF6" s="38">
        <v>3037</v>
      </c>
      <c r="AG6" s="30">
        <v>3009</v>
      </c>
      <c r="AH6" s="39">
        <v>28</v>
      </c>
      <c r="AI6" s="30">
        <v>13</v>
      </c>
      <c r="AJ6" s="30">
        <v>0</v>
      </c>
      <c r="AK6" s="30">
        <v>0</v>
      </c>
      <c r="AL6" s="37">
        <v>0</v>
      </c>
      <c r="AM6" s="36">
        <v>989</v>
      </c>
      <c r="AN6" s="30">
        <v>546</v>
      </c>
      <c r="AO6" s="30">
        <v>0</v>
      </c>
      <c r="AP6" s="30">
        <v>0</v>
      </c>
      <c r="AQ6" s="30">
        <v>57</v>
      </c>
      <c r="AR6" s="30">
        <v>2</v>
      </c>
      <c r="AS6" s="40">
        <v>0</v>
      </c>
      <c r="AT6" s="41">
        <v>10050</v>
      </c>
      <c r="AU6" s="42">
        <v>24807</v>
      </c>
      <c r="AV6" s="43">
        <v>5188</v>
      </c>
      <c r="AW6" s="44">
        <v>1705</v>
      </c>
      <c r="AX6" s="45">
        <v>10002</v>
      </c>
      <c r="AY6" s="46">
        <v>105</v>
      </c>
      <c r="AZ6" s="47">
        <v>2825</v>
      </c>
      <c r="BA6" s="39">
        <v>12</v>
      </c>
      <c r="BB6" s="48">
        <v>2837</v>
      </c>
      <c r="BC6" s="49">
        <v>12887</v>
      </c>
      <c r="BD6" s="50">
        <v>4054</v>
      </c>
      <c r="BE6" s="51">
        <v>16941</v>
      </c>
      <c r="BF6" s="41">
        <v>21757</v>
      </c>
      <c r="BG6" s="42">
        <v>36514</v>
      </c>
      <c r="BH6" s="52">
        <v>0.76069889616905728</v>
      </c>
    </row>
    <row r="7" spans="1:60" ht="19.5" customHeight="1" x14ac:dyDescent="0.2">
      <c r="A7" s="22" t="s">
        <v>57</v>
      </c>
      <c r="B7" s="23">
        <v>299</v>
      </c>
      <c r="C7" s="24">
        <v>2</v>
      </c>
      <c r="D7" s="24">
        <v>118</v>
      </c>
      <c r="E7" s="24">
        <v>130</v>
      </c>
      <c r="F7" s="25">
        <f t="shared" ref="F7:F12" si="0">SUM(B7:E7)</f>
        <v>549</v>
      </c>
      <c r="G7" s="26">
        <v>1313</v>
      </c>
      <c r="H7" s="24">
        <v>1604</v>
      </c>
      <c r="I7" s="27">
        <f t="shared" ref="I7:I12" si="1">SUM(G7:H7)</f>
        <v>2917</v>
      </c>
      <c r="J7" s="26">
        <v>0</v>
      </c>
      <c r="K7" s="24">
        <v>13</v>
      </c>
      <c r="L7" s="27">
        <f t="shared" ref="L7:L12" si="2">SUM(J7:K7)</f>
        <v>13</v>
      </c>
      <c r="M7" s="29">
        <v>7</v>
      </c>
      <c r="N7" s="30">
        <v>0</v>
      </c>
      <c r="O7" s="30">
        <v>0</v>
      </c>
      <c r="P7" s="30">
        <v>3</v>
      </c>
      <c r="Q7" s="31">
        <v>8</v>
      </c>
      <c r="R7" s="24">
        <v>23</v>
      </c>
      <c r="S7" s="25">
        <f t="shared" ref="S7:S12" si="3">SUM(Q7:R7)</f>
        <v>31</v>
      </c>
      <c r="T7" s="31">
        <v>1861</v>
      </c>
      <c r="U7" s="24">
        <v>273</v>
      </c>
      <c r="V7" s="30">
        <v>0</v>
      </c>
      <c r="W7" s="27">
        <v>396</v>
      </c>
      <c r="X7" s="31">
        <v>45</v>
      </c>
      <c r="Y7" s="24">
        <v>6</v>
      </c>
      <c r="Z7" s="24">
        <v>0</v>
      </c>
      <c r="AA7" s="33">
        <v>0</v>
      </c>
      <c r="AB7" s="34">
        <f t="shared" ref="AB7:AB12" si="4">SUM(X7:AA7)</f>
        <v>51</v>
      </c>
      <c r="AC7" s="35">
        <v>2</v>
      </c>
      <c r="AD7" s="36">
        <v>5</v>
      </c>
      <c r="AE7" s="37">
        <v>1</v>
      </c>
      <c r="AF7" s="36">
        <v>580</v>
      </c>
      <c r="AG7" s="30">
        <v>570</v>
      </c>
      <c r="AH7" s="30">
        <v>5</v>
      </c>
      <c r="AI7" s="30">
        <v>0</v>
      </c>
      <c r="AJ7" s="30">
        <v>0</v>
      </c>
      <c r="AK7" s="30">
        <v>0</v>
      </c>
      <c r="AL7" s="37">
        <v>0</v>
      </c>
      <c r="AM7" s="36">
        <v>176</v>
      </c>
      <c r="AN7" s="30">
        <v>99</v>
      </c>
      <c r="AO7" s="30">
        <v>0</v>
      </c>
      <c r="AP7" s="30">
        <v>0</v>
      </c>
      <c r="AQ7" s="30">
        <v>2</v>
      </c>
      <c r="AR7" s="30">
        <v>0</v>
      </c>
      <c r="AS7" s="40">
        <v>0</v>
      </c>
      <c r="AT7" s="53">
        <v>3529</v>
      </c>
      <c r="AU7" s="57">
        <v>6238</v>
      </c>
      <c r="AV7" s="58">
        <v>1756</v>
      </c>
      <c r="AW7" s="29">
        <v>398</v>
      </c>
      <c r="AX7" s="59">
        <v>1602</v>
      </c>
      <c r="AY7" s="60">
        <v>5</v>
      </c>
      <c r="AZ7" s="61">
        <v>697</v>
      </c>
      <c r="BA7" s="30">
        <v>2</v>
      </c>
      <c r="BB7" s="62">
        <v>699</v>
      </c>
      <c r="BC7" s="49">
        <v>2915</v>
      </c>
      <c r="BD7" s="50">
        <v>1604</v>
      </c>
      <c r="BE7" s="51">
        <v>4519</v>
      </c>
      <c r="BF7" s="41">
        <v>5529</v>
      </c>
      <c r="BG7" s="63">
        <v>8238</v>
      </c>
      <c r="BH7" s="52">
        <v>0.64505421553441022</v>
      </c>
    </row>
    <row r="8" spans="1:60" ht="19.5" customHeight="1" x14ac:dyDescent="0.2">
      <c r="A8" s="22" t="s">
        <v>58</v>
      </c>
      <c r="B8" s="23">
        <v>433</v>
      </c>
      <c r="C8" s="24">
        <v>7</v>
      </c>
      <c r="D8" s="24">
        <v>134</v>
      </c>
      <c r="E8" s="24">
        <v>122</v>
      </c>
      <c r="F8" s="25">
        <f t="shared" si="0"/>
        <v>696</v>
      </c>
      <c r="G8" s="26">
        <v>1359</v>
      </c>
      <c r="H8" s="24">
        <v>1471</v>
      </c>
      <c r="I8" s="27">
        <f t="shared" si="1"/>
        <v>2830</v>
      </c>
      <c r="J8" s="26">
        <v>1</v>
      </c>
      <c r="K8" s="24">
        <v>29</v>
      </c>
      <c r="L8" s="27">
        <f t="shared" si="2"/>
        <v>30</v>
      </c>
      <c r="M8" s="29">
        <v>4</v>
      </c>
      <c r="N8" s="30">
        <v>0</v>
      </c>
      <c r="O8" s="30">
        <v>0</v>
      </c>
      <c r="P8" s="30">
        <v>3</v>
      </c>
      <c r="Q8" s="31">
        <v>6</v>
      </c>
      <c r="R8" s="24">
        <v>53</v>
      </c>
      <c r="S8" s="25">
        <f t="shared" si="3"/>
        <v>59</v>
      </c>
      <c r="T8" s="31">
        <v>2377</v>
      </c>
      <c r="U8" s="24">
        <v>548</v>
      </c>
      <c r="V8" s="30">
        <v>0</v>
      </c>
      <c r="W8" s="27">
        <v>428</v>
      </c>
      <c r="X8" s="31">
        <v>63</v>
      </c>
      <c r="Y8" s="24">
        <v>15</v>
      </c>
      <c r="Z8" s="24">
        <v>0</v>
      </c>
      <c r="AA8" s="33">
        <v>1</v>
      </c>
      <c r="AB8" s="34">
        <f t="shared" si="4"/>
        <v>79</v>
      </c>
      <c r="AC8" s="35">
        <v>83</v>
      </c>
      <c r="AD8" s="36">
        <v>6</v>
      </c>
      <c r="AE8" s="37">
        <v>1</v>
      </c>
      <c r="AF8" s="36">
        <v>642</v>
      </c>
      <c r="AG8" s="30">
        <v>639</v>
      </c>
      <c r="AH8" s="30">
        <v>1</v>
      </c>
      <c r="AI8" s="30">
        <v>0</v>
      </c>
      <c r="AJ8" s="30">
        <v>0</v>
      </c>
      <c r="AK8" s="30">
        <v>0</v>
      </c>
      <c r="AL8" s="37">
        <v>0</v>
      </c>
      <c r="AM8" s="36">
        <v>407</v>
      </c>
      <c r="AN8" s="30">
        <v>233</v>
      </c>
      <c r="AO8" s="30">
        <v>0</v>
      </c>
      <c r="AP8" s="30">
        <v>0</v>
      </c>
      <c r="AQ8" s="30">
        <v>0</v>
      </c>
      <c r="AR8" s="30">
        <v>0</v>
      </c>
      <c r="AS8" s="40">
        <v>0</v>
      </c>
      <c r="AT8" s="53">
        <v>3664</v>
      </c>
      <c r="AU8" s="57">
        <v>7318</v>
      </c>
      <c r="AV8" s="58">
        <v>1633</v>
      </c>
      <c r="AW8" s="29">
        <v>279</v>
      </c>
      <c r="AX8" s="59">
        <v>3582</v>
      </c>
      <c r="AY8" s="60">
        <v>8</v>
      </c>
      <c r="AZ8" s="61">
        <v>712</v>
      </c>
      <c r="BA8" s="30">
        <v>7</v>
      </c>
      <c r="BB8" s="62">
        <v>719</v>
      </c>
      <c r="BC8" s="49">
        <v>4941</v>
      </c>
      <c r="BD8" s="50">
        <v>1471</v>
      </c>
      <c r="BE8" s="51">
        <v>6412</v>
      </c>
      <c r="BF8" s="41">
        <v>7525</v>
      </c>
      <c r="BG8" s="63">
        <v>11179</v>
      </c>
      <c r="BH8" s="52">
        <v>0.77058640049906424</v>
      </c>
    </row>
    <row r="9" spans="1:60" ht="19.5" customHeight="1" x14ac:dyDescent="0.2">
      <c r="A9" s="22" t="s">
        <v>59</v>
      </c>
      <c r="B9" s="23">
        <v>309</v>
      </c>
      <c r="C9" s="24">
        <v>4</v>
      </c>
      <c r="D9" s="24">
        <v>137</v>
      </c>
      <c r="E9" s="24">
        <v>126</v>
      </c>
      <c r="F9" s="25">
        <f t="shared" si="0"/>
        <v>576</v>
      </c>
      <c r="G9" s="26">
        <v>1315</v>
      </c>
      <c r="H9" s="24">
        <v>1051</v>
      </c>
      <c r="I9" s="27">
        <f t="shared" si="1"/>
        <v>2366</v>
      </c>
      <c r="J9" s="26">
        <v>0</v>
      </c>
      <c r="K9" s="24">
        <v>20</v>
      </c>
      <c r="L9" s="27">
        <f t="shared" si="2"/>
        <v>20</v>
      </c>
      <c r="M9" s="29">
        <v>4</v>
      </c>
      <c r="N9" s="30">
        <v>0</v>
      </c>
      <c r="O9" s="30">
        <v>0</v>
      </c>
      <c r="P9" s="30">
        <v>2</v>
      </c>
      <c r="Q9" s="31">
        <v>4</v>
      </c>
      <c r="R9" s="24">
        <v>51</v>
      </c>
      <c r="S9" s="25">
        <f t="shared" si="3"/>
        <v>55</v>
      </c>
      <c r="T9" s="31">
        <v>1644</v>
      </c>
      <c r="U9" s="24">
        <v>648</v>
      </c>
      <c r="V9" s="30">
        <v>160</v>
      </c>
      <c r="W9" s="27">
        <v>253</v>
      </c>
      <c r="X9" s="31">
        <v>55</v>
      </c>
      <c r="Y9" s="24">
        <v>10</v>
      </c>
      <c r="Z9" s="24">
        <v>0</v>
      </c>
      <c r="AA9" s="33">
        <v>0</v>
      </c>
      <c r="AB9" s="34">
        <f t="shared" si="4"/>
        <v>65</v>
      </c>
      <c r="AC9" s="35">
        <v>98</v>
      </c>
      <c r="AD9" s="36">
        <v>69</v>
      </c>
      <c r="AE9" s="37">
        <v>0</v>
      </c>
      <c r="AF9" s="36">
        <v>496</v>
      </c>
      <c r="AG9" s="30">
        <v>478</v>
      </c>
      <c r="AH9" s="30">
        <v>18</v>
      </c>
      <c r="AI9" s="30">
        <v>2</v>
      </c>
      <c r="AJ9" s="30">
        <v>0</v>
      </c>
      <c r="AK9" s="30">
        <v>0</v>
      </c>
      <c r="AL9" s="37">
        <v>0</v>
      </c>
      <c r="AM9" s="36">
        <v>145</v>
      </c>
      <c r="AN9" s="30">
        <v>41</v>
      </c>
      <c r="AO9" s="30">
        <v>0</v>
      </c>
      <c r="AP9" s="30">
        <v>0</v>
      </c>
      <c r="AQ9" s="30">
        <v>28</v>
      </c>
      <c r="AR9" s="30">
        <v>1</v>
      </c>
      <c r="AS9" s="40">
        <v>0</v>
      </c>
      <c r="AT9" s="53">
        <v>2996</v>
      </c>
      <c r="AU9" s="57">
        <v>5597</v>
      </c>
      <c r="AV9" s="58">
        <v>1205</v>
      </c>
      <c r="AW9" s="29">
        <v>245</v>
      </c>
      <c r="AX9" s="59">
        <v>1720</v>
      </c>
      <c r="AY9" s="60">
        <v>1</v>
      </c>
      <c r="AZ9" s="61">
        <v>554</v>
      </c>
      <c r="BA9" s="30">
        <v>4</v>
      </c>
      <c r="BB9" s="62">
        <v>558</v>
      </c>
      <c r="BC9" s="49">
        <v>3035</v>
      </c>
      <c r="BD9" s="50">
        <v>1051</v>
      </c>
      <c r="BE9" s="51">
        <v>4086</v>
      </c>
      <c r="BF9" s="41">
        <v>4961</v>
      </c>
      <c r="BG9" s="63">
        <v>7562</v>
      </c>
      <c r="BH9" s="52">
        <v>0.74278022515907982</v>
      </c>
    </row>
    <row r="10" spans="1:60" ht="19.5" customHeight="1" x14ac:dyDescent="0.2">
      <c r="A10" s="22" t="s">
        <v>60</v>
      </c>
      <c r="B10" s="23">
        <v>224</v>
      </c>
      <c r="C10" s="24">
        <v>7</v>
      </c>
      <c r="D10" s="24">
        <v>80</v>
      </c>
      <c r="E10" s="24">
        <v>86</v>
      </c>
      <c r="F10" s="25">
        <f t="shared" si="0"/>
        <v>397</v>
      </c>
      <c r="G10" s="26">
        <v>965</v>
      </c>
      <c r="H10" s="24">
        <v>862</v>
      </c>
      <c r="I10" s="27">
        <f t="shared" si="1"/>
        <v>1827</v>
      </c>
      <c r="J10" s="26">
        <v>2</v>
      </c>
      <c r="K10" s="24">
        <v>8</v>
      </c>
      <c r="L10" s="27">
        <f t="shared" si="2"/>
        <v>10</v>
      </c>
      <c r="M10" s="29">
        <v>4</v>
      </c>
      <c r="N10" s="30">
        <v>0</v>
      </c>
      <c r="O10" s="30">
        <v>0</v>
      </c>
      <c r="P10" s="30">
        <v>2</v>
      </c>
      <c r="Q10" s="31">
        <v>1</v>
      </c>
      <c r="R10" s="24">
        <v>23</v>
      </c>
      <c r="S10" s="25">
        <f t="shared" si="3"/>
        <v>24</v>
      </c>
      <c r="T10" s="31">
        <v>1396</v>
      </c>
      <c r="U10" s="24">
        <v>319</v>
      </c>
      <c r="V10" s="30">
        <v>71</v>
      </c>
      <c r="W10" s="27">
        <v>296</v>
      </c>
      <c r="X10" s="31">
        <v>36</v>
      </c>
      <c r="Y10" s="24">
        <v>3</v>
      </c>
      <c r="Z10" s="24">
        <v>0</v>
      </c>
      <c r="AA10" s="33">
        <v>0</v>
      </c>
      <c r="AB10" s="34">
        <f t="shared" si="4"/>
        <v>39</v>
      </c>
      <c r="AC10" s="35">
        <v>1</v>
      </c>
      <c r="AD10" s="36">
        <v>8</v>
      </c>
      <c r="AE10" s="37">
        <v>2</v>
      </c>
      <c r="AF10" s="36">
        <v>376</v>
      </c>
      <c r="AG10" s="30">
        <v>353</v>
      </c>
      <c r="AH10" s="30">
        <v>23</v>
      </c>
      <c r="AI10" s="30">
        <v>7</v>
      </c>
      <c r="AJ10" s="30">
        <v>0</v>
      </c>
      <c r="AK10" s="30">
        <v>0</v>
      </c>
      <c r="AL10" s="37">
        <v>0</v>
      </c>
      <c r="AM10" s="36">
        <v>160</v>
      </c>
      <c r="AN10" s="30">
        <v>79</v>
      </c>
      <c r="AO10" s="30">
        <v>0</v>
      </c>
      <c r="AP10" s="30">
        <v>0</v>
      </c>
      <c r="AQ10" s="30">
        <v>0</v>
      </c>
      <c r="AR10" s="30">
        <v>0</v>
      </c>
      <c r="AS10" s="40">
        <v>0</v>
      </c>
      <c r="AT10" s="53">
        <v>2255</v>
      </c>
      <c r="AU10" s="57">
        <v>4261</v>
      </c>
      <c r="AV10" s="58">
        <v>967</v>
      </c>
      <c r="AW10" s="29">
        <v>143</v>
      </c>
      <c r="AX10" s="59">
        <v>1390</v>
      </c>
      <c r="AY10" s="60">
        <v>57</v>
      </c>
      <c r="AZ10" s="61">
        <v>367</v>
      </c>
      <c r="BA10" s="30">
        <v>7</v>
      </c>
      <c r="BB10" s="62">
        <v>374</v>
      </c>
      <c r="BC10" s="49">
        <v>2355</v>
      </c>
      <c r="BD10" s="50">
        <v>862</v>
      </c>
      <c r="BE10" s="51">
        <v>3217</v>
      </c>
      <c r="BF10" s="41">
        <v>3788</v>
      </c>
      <c r="BG10" s="63">
        <v>5794</v>
      </c>
      <c r="BH10" s="52">
        <v>0.73204849238420888</v>
      </c>
    </row>
    <row r="11" spans="1:60" ht="19.5" customHeight="1" x14ac:dyDescent="0.2">
      <c r="A11" s="22" t="s">
        <v>61</v>
      </c>
      <c r="B11" s="23">
        <v>252</v>
      </c>
      <c r="C11" s="24">
        <v>6</v>
      </c>
      <c r="D11" s="24">
        <v>121</v>
      </c>
      <c r="E11" s="24">
        <v>69</v>
      </c>
      <c r="F11" s="25">
        <f t="shared" si="0"/>
        <v>448</v>
      </c>
      <c r="G11" s="26">
        <v>935</v>
      </c>
      <c r="H11" s="24">
        <v>1089</v>
      </c>
      <c r="I11" s="27">
        <f t="shared" si="1"/>
        <v>2024</v>
      </c>
      <c r="J11" s="26">
        <v>1</v>
      </c>
      <c r="K11" s="24">
        <v>34</v>
      </c>
      <c r="L11" s="27">
        <f t="shared" si="2"/>
        <v>35</v>
      </c>
      <c r="M11" s="29">
        <v>6</v>
      </c>
      <c r="N11" s="30">
        <v>1</v>
      </c>
      <c r="O11" s="30">
        <v>0</v>
      </c>
      <c r="P11" s="30">
        <v>2</v>
      </c>
      <c r="Q11" s="31">
        <v>7</v>
      </c>
      <c r="R11" s="24">
        <v>40</v>
      </c>
      <c r="S11" s="25">
        <f t="shared" si="3"/>
        <v>47</v>
      </c>
      <c r="T11" s="31">
        <v>1430</v>
      </c>
      <c r="U11" s="24">
        <v>672</v>
      </c>
      <c r="V11" s="30">
        <v>353</v>
      </c>
      <c r="W11" s="27">
        <v>226</v>
      </c>
      <c r="X11" s="31">
        <v>37</v>
      </c>
      <c r="Y11" s="24">
        <v>4</v>
      </c>
      <c r="Z11" s="24">
        <v>0</v>
      </c>
      <c r="AA11" s="33">
        <v>0</v>
      </c>
      <c r="AB11" s="34">
        <f t="shared" si="4"/>
        <v>41</v>
      </c>
      <c r="AC11" s="35">
        <v>0</v>
      </c>
      <c r="AD11" s="36">
        <v>4</v>
      </c>
      <c r="AE11" s="37">
        <v>1</v>
      </c>
      <c r="AF11" s="36">
        <v>419</v>
      </c>
      <c r="AG11" s="30">
        <v>419</v>
      </c>
      <c r="AH11" s="30">
        <v>0</v>
      </c>
      <c r="AI11" s="30">
        <v>0</v>
      </c>
      <c r="AJ11" s="30">
        <v>0</v>
      </c>
      <c r="AK11" s="30">
        <v>0</v>
      </c>
      <c r="AL11" s="37">
        <v>0</v>
      </c>
      <c r="AM11" s="36">
        <v>134</v>
      </c>
      <c r="AN11" s="30">
        <v>11</v>
      </c>
      <c r="AO11" s="30">
        <v>0</v>
      </c>
      <c r="AP11" s="30">
        <v>0</v>
      </c>
      <c r="AQ11" s="30">
        <v>0</v>
      </c>
      <c r="AR11" s="30">
        <v>0</v>
      </c>
      <c r="AS11" s="40">
        <v>0</v>
      </c>
      <c r="AT11" s="53">
        <v>2553</v>
      </c>
      <c r="AU11" s="57">
        <v>4629</v>
      </c>
      <c r="AV11" s="58">
        <v>1204</v>
      </c>
      <c r="AW11" s="29">
        <v>70</v>
      </c>
      <c r="AX11" s="59">
        <v>1930</v>
      </c>
      <c r="AY11" s="60">
        <v>36</v>
      </c>
      <c r="AZ11" s="61">
        <v>322</v>
      </c>
      <c r="BA11" s="30">
        <v>6</v>
      </c>
      <c r="BB11" s="62">
        <v>328</v>
      </c>
      <c r="BC11" s="49">
        <v>2865</v>
      </c>
      <c r="BD11" s="50">
        <v>1089</v>
      </c>
      <c r="BE11" s="51">
        <v>3954</v>
      </c>
      <c r="BF11" s="41">
        <v>4553</v>
      </c>
      <c r="BG11" s="63">
        <v>6629</v>
      </c>
      <c r="BH11" s="52">
        <v>0.72458270106221545</v>
      </c>
    </row>
    <row r="12" spans="1:60" ht="19.5" customHeight="1" thickBot="1" x14ac:dyDescent="0.25">
      <c r="A12" s="22" t="s">
        <v>62</v>
      </c>
      <c r="B12" s="23">
        <v>294</v>
      </c>
      <c r="C12" s="24">
        <v>3</v>
      </c>
      <c r="D12" s="24">
        <v>72</v>
      </c>
      <c r="E12" s="24">
        <v>67</v>
      </c>
      <c r="F12" s="25">
        <f t="shared" si="0"/>
        <v>436</v>
      </c>
      <c r="G12" s="26">
        <v>499</v>
      </c>
      <c r="H12" s="24">
        <v>781</v>
      </c>
      <c r="I12" s="27">
        <f t="shared" si="1"/>
        <v>1280</v>
      </c>
      <c r="J12" s="26">
        <v>0</v>
      </c>
      <c r="K12" s="24">
        <v>17</v>
      </c>
      <c r="L12" s="27">
        <f t="shared" si="2"/>
        <v>17</v>
      </c>
      <c r="M12" s="29">
        <v>8</v>
      </c>
      <c r="N12" s="30">
        <v>1</v>
      </c>
      <c r="O12" s="30">
        <v>0</v>
      </c>
      <c r="P12" s="30">
        <v>2</v>
      </c>
      <c r="Q12" s="31">
        <v>15</v>
      </c>
      <c r="R12" s="24">
        <v>22</v>
      </c>
      <c r="S12" s="25">
        <f t="shared" si="3"/>
        <v>37</v>
      </c>
      <c r="T12" s="31">
        <v>1181</v>
      </c>
      <c r="U12" s="24">
        <v>242</v>
      </c>
      <c r="V12" s="30">
        <v>28</v>
      </c>
      <c r="W12" s="27">
        <v>234</v>
      </c>
      <c r="X12" s="31">
        <v>23</v>
      </c>
      <c r="Y12" s="24">
        <v>6</v>
      </c>
      <c r="Z12" s="24">
        <v>0</v>
      </c>
      <c r="AA12" s="33">
        <v>0</v>
      </c>
      <c r="AB12" s="34">
        <f t="shared" si="4"/>
        <v>29</v>
      </c>
      <c r="AC12" s="35">
        <v>8</v>
      </c>
      <c r="AD12" s="36">
        <v>7</v>
      </c>
      <c r="AE12" s="37">
        <v>2</v>
      </c>
      <c r="AF12" s="36">
        <v>295</v>
      </c>
      <c r="AG12" s="30">
        <v>295</v>
      </c>
      <c r="AH12" s="30">
        <v>0</v>
      </c>
      <c r="AI12" s="30">
        <v>0</v>
      </c>
      <c r="AJ12" s="30">
        <v>0</v>
      </c>
      <c r="AK12" s="30">
        <v>0</v>
      </c>
      <c r="AL12" s="37">
        <v>0</v>
      </c>
      <c r="AM12" s="36">
        <v>187</v>
      </c>
      <c r="AN12" s="30">
        <v>83</v>
      </c>
      <c r="AO12" s="30">
        <v>0</v>
      </c>
      <c r="AP12" s="30">
        <v>0</v>
      </c>
      <c r="AQ12" s="30">
        <v>0</v>
      </c>
      <c r="AR12" s="30">
        <v>0</v>
      </c>
      <c r="AS12" s="40">
        <v>0</v>
      </c>
      <c r="AT12" s="53">
        <v>1749</v>
      </c>
      <c r="AU12" s="57">
        <v>3495</v>
      </c>
      <c r="AV12" s="58">
        <v>876</v>
      </c>
      <c r="AW12" s="29">
        <v>17</v>
      </c>
      <c r="AX12" s="59">
        <v>2156</v>
      </c>
      <c r="AY12" s="60">
        <v>2</v>
      </c>
      <c r="AZ12" s="61">
        <v>311</v>
      </c>
      <c r="BA12" s="30">
        <v>3</v>
      </c>
      <c r="BB12" s="62">
        <v>314</v>
      </c>
      <c r="BC12" s="64">
        <v>2655</v>
      </c>
      <c r="BD12" s="65">
        <v>781</v>
      </c>
      <c r="BE12" s="66">
        <v>3436</v>
      </c>
      <c r="BF12" s="67">
        <v>3922</v>
      </c>
      <c r="BG12" s="68">
        <v>5668</v>
      </c>
      <c r="BH12" s="69">
        <v>0.77270081490104769</v>
      </c>
    </row>
    <row r="13" spans="1:60" ht="19.5" customHeight="1" thickTop="1" thickBot="1" x14ac:dyDescent="0.25">
      <c r="A13" s="70" t="s">
        <v>63</v>
      </c>
      <c r="B13" s="71">
        <f>SUM(B6:B12)</f>
        <v>2931</v>
      </c>
      <c r="C13" s="72">
        <f t="shared" ref="C13:AS13" si="5">SUM(C6:C12)</f>
        <v>41</v>
      </c>
      <c r="D13" s="72">
        <f t="shared" si="5"/>
        <v>1288</v>
      </c>
      <c r="E13" s="72">
        <f t="shared" si="5"/>
        <v>1299</v>
      </c>
      <c r="F13" s="73">
        <f t="shared" si="5"/>
        <v>5559</v>
      </c>
      <c r="G13" s="74">
        <f t="shared" si="5"/>
        <v>9271</v>
      </c>
      <c r="H13" s="72">
        <f t="shared" si="5"/>
        <v>10912</v>
      </c>
      <c r="I13" s="75">
        <f t="shared" si="5"/>
        <v>20183</v>
      </c>
      <c r="J13" s="74">
        <f t="shared" si="5"/>
        <v>41</v>
      </c>
      <c r="K13" s="72">
        <f t="shared" si="5"/>
        <v>514</v>
      </c>
      <c r="L13" s="75">
        <f t="shared" si="5"/>
        <v>555</v>
      </c>
      <c r="M13" s="77">
        <f t="shared" si="5"/>
        <v>63</v>
      </c>
      <c r="N13" s="78">
        <f t="shared" si="5"/>
        <v>3</v>
      </c>
      <c r="O13" s="78">
        <f t="shared" si="5"/>
        <v>0</v>
      </c>
      <c r="P13" s="78">
        <f t="shared" si="5"/>
        <v>25</v>
      </c>
      <c r="Q13" s="79">
        <f t="shared" si="5"/>
        <v>74</v>
      </c>
      <c r="R13" s="72">
        <f t="shared" si="5"/>
        <v>503</v>
      </c>
      <c r="S13" s="73">
        <f t="shared" si="5"/>
        <v>577</v>
      </c>
      <c r="T13" s="79">
        <f t="shared" si="5"/>
        <v>19548</v>
      </c>
      <c r="U13" s="72">
        <f t="shared" si="5"/>
        <v>4632</v>
      </c>
      <c r="V13" s="78">
        <f t="shared" si="5"/>
        <v>612</v>
      </c>
      <c r="W13" s="75">
        <f t="shared" si="5"/>
        <v>3184</v>
      </c>
      <c r="X13" s="79">
        <f t="shared" si="5"/>
        <v>513</v>
      </c>
      <c r="Y13" s="72">
        <f t="shared" si="5"/>
        <v>82</v>
      </c>
      <c r="Z13" s="72">
        <f t="shared" si="5"/>
        <v>0</v>
      </c>
      <c r="AA13" s="80">
        <f t="shared" si="5"/>
        <v>2</v>
      </c>
      <c r="AB13" s="81">
        <f t="shared" si="5"/>
        <v>597</v>
      </c>
      <c r="AC13" s="82">
        <f t="shared" si="5"/>
        <v>518</v>
      </c>
      <c r="AD13" s="83">
        <f t="shared" si="5"/>
        <v>165</v>
      </c>
      <c r="AE13" s="84">
        <f t="shared" si="5"/>
        <v>11</v>
      </c>
      <c r="AF13" s="83">
        <f t="shared" si="5"/>
        <v>5845</v>
      </c>
      <c r="AG13" s="78">
        <f t="shared" si="5"/>
        <v>5763</v>
      </c>
      <c r="AH13" s="78">
        <f t="shared" si="5"/>
        <v>75</v>
      </c>
      <c r="AI13" s="78">
        <f t="shared" si="5"/>
        <v>22</v>
      </c>
      <c r="AJ13" s="78">
        <f t="shared" si="5"/>
        <v>0</v>
      </c>
      <c r="AK13" s="78">
        <f t="shared" si="5"/>
        <v>0</v>
      </c>
      <c r="AL13" s="84">
        <f t="shared" si="5"/>
        <v>0</v>
      </c>
      <c r="AM13" s="83">
        <f t="shared" si="5"/>
        <v>2198</v>
      </c>
      <c r="AN13" s="78">
        <f t="shared" si="5"/>
        <v>1092</v>
      </c>
      <c r="AO13" s="78">
        <f t="shared" si="5"/>
        <v>0</v>
      </c>
      <c r="AP13" s="78">
        <f t="shared" si="5"/>
        <v>0</v>
      </c>
      <c r="AQ13" s="78">
        <f t="shared" si="5"/>
        <v>87</v>
      </c>
      <c r="AR13" s="78">
        <f t="shared" si="5"/>
        <v>3</v>
      </c>
      <c r="AS13" s="85">
        <f t="shared" si="5"/>
        <v>0</v>
      </c>
      <c r="AT13" s="76">
        <v>26796</v>
      </c>
      <c r="AU13" s="82">
        <v>56345</v>
      </c>
      <c r="AV13" s="76">
        <v>12829</v>
      </c>
      <c r="AW13" s="77">
        <v>2857</v>
      </c>
      <c r="AX13" s="79">
        <v>22382</v>
      </c>
      <c r="AY13" s="86">
        <v>214</v>
      </c>
      <c r="AZ13" s="87">
        <v>5788</v>
      </c>
      <c r="BA13" s="78">
        <v>41</v>
      </c>
      <c r="BB13" s="88">
        <v>5829</v>
      </c>
      <c r="BC13" s="89">
        <v>31653</v>
      </c>
      <c r="BD13" s="90">
        <v>10912</v>
      </c>
      <c r="BE13" s="91">
        <v>42565</v>
      </c>
      <c r="BF13" s="76">
        <v>52035</v>
      </c>
      <c r="BG13" s="82">
        <v>81584</v>
      </c>
      <c r="BH13" s="92">
        <v>0.74363914013861154</v>
      </c>
    </row>
    <row r="14" spans="1:60" ht="19.5" customHeight="1" thickTop="1" x14ac:dyDescent="0.2">
      <c r="A14" s="22" t="s">
        <v>64</v>
      </c>
      <c r="B14" s="23">
        <v>497</v>
      </c>
      <c r="C14" s="24">
        <v>7</v>
      </c>
      <c r="D14" s="24">
        <v>253</v>
      </c>
      <c r="E14" s="24">
        <v>232</v>
      </c>
      <c r="F14" s="25">
        <f t="shared" ref="F14:F22" si="6">SUM(B14:E14)</f>
        <v>989</v>
      </c>
      <c r="G14" s="26">
        <v>3925</v>
      </c>
      <c r="H14" s="24">
        <v>3336</v>
      </c>
      <c r="I14" s="27">
        <f t="shared" ref="I14:I22" si="7">SUM(G14:H14)</f>
        <v>7261</v>
      </c>
      <c r="J14" s="26">
        <v>0</v>
      </c>
      <c r="K14" s="24">
        <v>50</v>
      </c>
      <c r="L14" s="27">
        <f t="shared" ref="L14:L22" si="8">SUM(J14:K14)</f>
        <v>50</v>
      </c>
      <c r="M14" s="29">
        <v>10</v>
      </c>
      <c r="N14" s="30">
        <v>1</v>
      </c>
      <c r="O14" s="30">
        <v>0</v>
      </c>
      <c r="P14" s="30">
        <v>2</v>
      </c>
      <c r="Q14" s="31">
        <v>20</v>
      </c>
      <c r="R14" s="24">
        <v>37</v>
      </c>
      <c r="S14" s="25">
        <f t="shared" ref="S14:S22" si="9">SUM(Q14:R14)</f>
        <v>57</v>
      </c>
      <c r="T14" s="31">
        <v>3544</v>
      </c>
      <c r="U14" s="24">
        <v>1177</v>
      </c>
      <c r="V14" s="30">
        <v>427</v>
      </c>
      <c r="W14" s="27">
        <v>549</v>
      </c>
      <c r="X14" s="31">
        <v>103</v>
      </c>
      <c r="Y14" s="24">
        <v>16</v>
      </c>
      <c r="Z14" s="24">
        <v>0</v>
      </c>
      <c r="AA14" s="33">
        <v>0</v>
      </c>
      <c r="AB14" s="34">
        <f t="shared" ref="AB14:AB22" si="10">SUM(X14:AA14)</f>
        <v>119</v>
      </c>
      <c r="AC14" s="35">
        <v>157</v>
      </c>
      <c r="AD14" s="36">
        <v>80</v>
      </c>
      <c r="AE14" s="37">
        <v>4</v>
      </c>
      <c r="AF14" s="36">
        <v>1325</v>
      </c>
      <c r="AG14" s="30">
        <v>1226</v>
      </c>
      <c r="AH14" s="30">
        <v>99</v>
      </c>
      <c r="AI14" s="30">
        <v>50</v>
      </c>
      <c r="AJ14" s="30">
        <v>0</v>
      </c>
      <c r="AK14" s="30">
        <v>0</v>
      </c>
      <c r="AL14" s="37">
        <v>0</v>
      </c>
      <c r="AM14" s="36">
        <v>647</v>
      </c>
      <c r="AN14" s="30">
        <v>232</v>
      </c>
      <c r="AO14" s="30">
        <v>0</v>
      </c>
      <c r="AP14" s="30">
        <v>0</v>
      </c>
      <c r="AQ14" s="30">
        <v>0</v>
      </c>
      <c r="AR14" s="30">
        <v>0</v>
      </c>
      <c r="AS14" s="40">
        <v>0</v>
      </c>
      <c r="AT14" s="41">
        <v>8346</v>
      </c>
      <c r="AU14" s="42">
        <v>14279</v>
      </c>
      <c r="AV14" s="43">
        <v>3635</v>
      </c>
      <c r="AW14" s="29">
        <v>759</v>
      </c>
      <c r="AX14" s="59">
        <v>3728</v>
      </c>
      <c r="AY14" s="60">
        <v>50</v>
      </c>
      <c r="AZ14" s="61">
        <v>1256</v>
      </c>
      <c r="BA14" s="30">
        <v>7</v>
      </c>
      <c r="BB14" s="62">
        <v>1263</v>
      </c>
      <c r="BC14" s="49">
        <v>7653</v>
      </c>
      <c r="BD14" s="50">
        <v>3336</v>
      </c>
      <c r="BE14" s="51">
        <v>10989</v>
      </c>
      <c r="BF14" s="41">
        <v>12833</v>
      </c>
      <c r="BG14" s="93">
        <v>18766</v>
      </c>
      <c r="BH14" s="94">
        <v>0.69642369642369639</v>
      </c>
    </row>
    <row r="15" spans="1:60" ht="19.5" customHeight="1" x14ac:dyDescent="0.2">
      <c r="A15" s="22" t="s">
        <v>65</v>
      </c>
      <c r="B15" s="23">
        <v>299</v>
      </c>
      <c r="C15" s="24">
        <v>4</v>
      </c>
      <c r="D15" s="24">
        <v>107</v>
      </c>
      <c r="E15" s="24">
        <v>166</v>
      </c>
      <c r="F15" s="25">
        <f t="shared" si="6"/>
        <v>576</v>
      </c>
      <c r="G15" s="26">
        <v>1597</v>
      </c>
      <c r="H15" s="24">
        <v>2393</v>
      </c>
      <c r="I15" s="27">
        <f t="shared" si="7"/>
        <v>3990</v>
      </c>
      <c r="J15" s="26">
        <v>0</v>
      </c>
      <c r="K15" s="24">
        <v>32</v>
      </c>
      <c r="L15" s="27">
        <f t="shared" si="8"/>
        <v>32</v>
      </c>
      <c r="M15" s="29">
        <v>4</v>
      </c>
      <c r="N15" s="30">
        <v>0</v>
      </c>
      <c r="O15" s="30">
        <v>0</v>
      </c>
      <c r="P15" s="30">
        <v>3</v>
      </c>
      <c r="Q15" s="31">
        <v>8</v>
      </c>
      <c r="R15" s="24">
        <v>42</v>
      </c>
      <c r="S15" s="25">
        <f t="shared" si="9"/>
        <v>50</v>
      </c>
      <c r="T15" s="31">
        <v>2134</v>
      </c>
      <c r="U15" s="24">
        <v>519</v>
      </c>
      <c r="V15" s="30">
        <v>0</v>
      </c>
      <c r="W15" s="27">
        <v>391</v>
      </c>
      <c r="X15" s="31">
        <v>83</v>
      </c>
      <c r="Y15" s="24">
        <v>9</v>
      </c>
      <c r="Z15" s="24">
        <v>0</v>
      </c>
      <c r="AA15" s="33">
        <v>0</v>
      </c>
      <c r="AB15" s="34">
        <f t="shared" si="10"/>
        <v>92</v>
      </c>
      <c r="AC15" s="35">
        <v>67</v>
      </c>
      <c r="AD15" s="36">
        <v>6</v>
      </c>
      <c r="AE15" s="37">
        <v>1</v>
      </c>
      <c r="AF15" s="36">
        <v>639</v>
      </c>
      <c r="AG15" s="30">
        <v>634</v>
      </c>
      <c r="AH15" s="30">
        <v>1</v>
      </c>
      <c r="AI15" s="30">
        <v>0</v>
      </c>
      <c r="AJ15" s="30">
        <v>0</v>
      </c>
      <c r="AK15" s="30">
        <v>0</v>
      </c>
      <c r="AL15" s="37">
        <v>4</v>
      </c>
      <c r="AM15" s="36">
        <v>376</v>
      </c>
      <c r="AN15" s="30">
        <v>120</v>
      </c>
      <c r="AO15" s="30">
        <v>0</v>
      </c>
      <c r="AP15" s="30">
        <v>0</v>
      </c>
      <c r="AQ15" s="30">
        <v>2</v>
      </c>
      <c r="AR15" s="30">
        <v>0</v>
      </c>
      <c r="AS15" s="40">
        <v>0</v>
      </c>
      <c r="AT15" s="53">
        <v>4636</v>
      </c>
      <c r="AU15" s="57">
        <v>8003</v>
      </c>
      <c r="AV15" s="58">
        <v>2599</v>
      </c>
      <c r="AW15" s="29">
        <v>301</v>
      </c>
      <c r="AX15" s="59">
        <v>1905</v>
      </c>
      <c r="AY15" s="60">
        <v>4</v>
      </c>
      <c r="AZ15" s="61">
        <v>600</v>
      </c>
      <c r="BA15" s="30">
        <v>4</v>
      </c>
      <c r="BB15" s="62">
        <v>604</v>
      </c>
      <c r="BC15" s="49">
        <v>3502</v>
      </c>
      <c r="BD15" s="50">
        <v>2393</v>
      </c>
      <c r="BE15" s="51">
        <v>5895</v>
      </c>
      <c r="BF15" s="41">
        <v>6842</v>
      </c>
      <c r="BG15" s="63">
        <v>10209</v>
      </c>
      <c r="BH15" s="52">
        <v>0.59406276505513145</v>
      </c>
    </row>
    <row r="16" spans="1:60" ht="19.5" customHeight="1" x14ac:dyDescent="0.2">
      <c r="A16" s="22" t="s">
        <v>66</v>
      </c>
      <c r="B16" s="23">
        <v>1101</v>
      </c>
      <c r="C16" s="24">
        <v>14</v>
      </c>
      <c r="D16" s="24">
        <v>472</v>
      </c>
      <c r="E16" s="24">
        <v>374</v>
      </c>
      <c r="F16" s="25">
        <f t="shared" si="6"/>
        <v>1961</v>
      </c>
      <c r="G16" s="26">
        <v>5411</v>
      </c>
      <c r="H16" s="24">
        <v>3689</v>
      </c>
      <c r="I16" s="27">
        <f t="shared" si="7"/>
        <v>9100</v>
      </c>
      <c r="J16" s="26">
        <v>3</v>
      </c>
      <c r="K16" s="24">
        <v>102</v>
      </c>
      <c r="L16" s="27">
        <f t="shared" si="8"/>
        <v>105</v>
      </c>
      <c r="M16" s="29">
        <v>16</v>
      </c>
      <c r="N16" s="30">
        <v>0</v>
      </c>
      <c r="O16" s="30">
        <v>0</v>
      </c>
      <c r="P16" s="30">
        <v>8</v>
      </c>
      <c r="Q16" s="31">
        <v>33</v>
      </c>
      <c r="R16" s="24">
        <v>117</v>
      </c>
      <c r="S16" s="25">
        <f t="shared" si="9"/>
        <v>150</v>
      </c>
      <c r="T16" s="31">
        <v>5146</v>
      </c>
      <c r="U16" s="24">
        <v>1793</v>
      </c>
      <c r="V16" s="30">
        <v>941</v>
      </c>
      <c r="W16" s="27">
        <v>692</v>
      </c>
      <c r="X16" s="31">
        <v>143</v>
      </c>
      <c r="Y16" s="24">
        <v>13</v>
      </c>
      <c r="Z16" s="24">
        <v>0</v>
      </c>
      <c r="AA16" s="33">
        <v>0</v>
      </c>
      <c r="AB16" s="34">
        <f t="shared" si="10"/>
        <v>156</v>
      </c>
      <c r="AC16" s="35">
        <v>181</v>
      </c>
      <c r="AD16" s="36">
        <v>19</v>
      </c>
      <c r="AE16" s="37">
        <v>1</v>
      </c>
      <c r="AF16" s="36">
        <v>1779</v>
      </c>
      <c r="AG16" s="30">
        <v>1759</v>
      </c>
      <c r="AH16" s="30">
        <v>20</v>
      </c>
      <c r="AI16" s="30">
        <v>3</v>
      </c>
      <c r="AJ16" s="30">
        <v>0</v>
      </c>
      <c r="AK16" s="30">
        <v>0</v>
      </c>
      <c r="AL16" s="37">
        <v>0</v>
      </c>
      <c r="AM16" s="36">
        <v>1066</v>
      </c>
      <c r="AN16" s="30">
        <v>390</v>
      </c>
      <c r="AO16" s="30">
        <v>0</v>
      </c>
      <c r="AP16" s="30">
        <v>0</v>
      </c>
      <c r="AQ16" s="30">
        <v>4</v>
      </c>
      <c r="AR16" s="30">
        <v>0</v>
      </c>
      <c r="AS16" s="40">
        <v>0</v>
      </c>
      <c r="AT16" s="53">
        <v>11234</v>
      </c>
      <c r="AU16" s="57">
        <v>19736</v>
      </c>
      <c r="AV16" s="58">
        <v>4195</v>
      </c>
      <c r="AW16" s="29">
        <v>569</v>
      </c>
      <c r="AX16" s="59">
        <v>6441</v>
      </c>
      <c r="AY16" s="60">
        <v>74</v>
      </c>
      <c r="AZ16" s="61">
        <v>1670</v>
      </c>
      <c r="BA16" s="30">
        <v>14</v>
      </c>
      <c r="BB16" s="62">
        <v>1684</v>
      </c>
      <c r="BC16" s="49">
        <v>11852</v>
      </c>
      <c r="BD16" s="50">
        <v>3689</v>
      </c>
      <c r="BE16" s="51">
        <v>15541</v>
      </c>
      <c r="BF16" s="41">
        <v>18244</v>
      </c>
      <c r="BG16" s="63">
        <v>26746</v>
      </c>
      <c r="BH16" s="52">
        <v>0.76262788752332544</v>
      </c>
    </row>
    <row r="17" spans="1:60" ht="19.5" customHeight="1" x14ac:dyDescent="0.2">
      <c r="A17" s="22" t="s">
        <v>67</v>
      </c>
      <c r="B17" s="23">
        <v>2094</v>
      </c>
      <c r="C17" s="24">
        <v>14</v>
      </c>
      <c r="D17" s="24">
        <v>528</v>
      </c>
      <c r="E17" s="24">
        <v>861</v>
      </c>
      <c r="F17" s="25">
        <f t="shared" si="6"/>
        <v>3497</v>
      </c>
      <c r="G17" s="26">
        <v>3518</v>
      </c>
      <c r="H17" s="24">
        <v>6799</v>
      </c>
      <c r="I17" s="27">
        <f t="shared" si="7"/>
        <v>10317</v>
      </c>
      <c r="J17" s="26">
        <v>4</v>
      </c>
      <c r="K17" s="24">
        <v>313</v>
      </c>
      <c r="L17" s="27">
        <f t="shared" si="8"/>
        <v>317</v>
      </c>
      <c r="M17" s="29">
        <v>9</v>
      </c>
      <c r="N17" s="30">
        <v>0</v>
      </c>
      <c r="O17" s="30">
        <v>0</v>
      </c>
      <c r="P17" s="30">
        <v>2</v>
      </c>
      <c r="Q17" s="31">
        <v>55</v>
      </c>
      <c r="R17" s="24">
        <v>201</v>
      </c>
      <c r="S17" s="25">
        <f t="shared" si="9"/>
        <v>256</v>
      </c>
      <c r="T17" s="31">
        <v>7910</v>
      </c>
      <c r="U17" s="24">
        <v>2965</v>
      </c>
      <c r="V17" s="30">
        <v>1105</v>
      </c>
      <c r="W17" s="27">
        <v>936</v>
      </c>
      <c r="X17" s="31">
        <v>225</v>
      </c>
      <c r="Y17" s="24">
        <v>25</v>
      </c>
      <c r="Z17" s="24">
        <v>0</v>
      </c>
      <c r="AA17" s="33">
        <v>0</v>
      </c>
      <c r="AB17" s="34">
        <f t="shared" si="10"/>
        <v>250</v>
      </c>
      <c r="AC17" s="35">
        <v>993</v>
      </c>
      <c r="AD17" s="36">
        <v>178</v>
      </c>
      <c r="AE17" s="37">
        <v>1</v>
      </c>
      <c r="AF17" s="36">
        <v>3108</v>
      </c>
      <c r="AG17" s="30">
        <v>2924</v>
      </c>
      <c r="AH17" s="30">
        <v>181</v>
      </c>
      <c r="AI17" s="30">
        <v>107</v>
      </c>
      <c r="AJ17" s="30">
        <v>0</v>
      </c>
      <c r="AK17" s="30">
        <v>0</v>
      </c>
      <c r="AL17" s="37">
        <v>3</v>
      </c>
      <c r="AM17" s="36">
        <v>2454</v>
      </c>
      <c r="AN17" s="30">
        <v>1343</v>
      </c>
      <c r="AO17" s="30">
        <v>0</v>
      </c>
      <c r="AP17" s="30">
        <v>0</v>
      </c>
      <c r="AQ17" s="30">
        <v>16</v>
      </c>
      <c r="AR17" s="30">
        <v>4</v>
      </c>
      <c r="AS17" s="40">
        <v>0</v>
      </c>
      <c r="AT17" s="53">
        <v>14218</v>
      </c>
      <c r="AU17" s="57">
        <v>29388</v>
      </c>
      <c r="AV17" s="58">
        <v>7996</v>
      </c>
      <c r="AW17" s="29">
        <v>425</v>
      </c>
      <c r="AX17" s="59">
        <v>11080</v>
      </c>
      <c r="AY17" s="60">
        <v>196</v>
      </c>
      <c r="AZ17" s="61">
        <v>2519</v>
      </c>
      <c r="BA17" s="30">
        <v>14</v>
      </c>
      <c r="BB17" s="62">
        <v>2533</v>
      </c>
      <c r="BC17" s="49">
        <v>14598</v>
      </c>
      <c r="BD17" s="50">
        <v>6799</v>
      </c>
      <c r="BE17" s="51">
        <v>21397</v>
      </c>
      <c r="BF17" s="41">
        <v>25723</v>
      </c>
      <c r="BG17" s="63">
        <v>40893</v>
      </c>
      <c r="BH17" s="52">
        <v>0.68224517455718092</v>
      </c>
    </row>
    <row r="18" spans="1:60" ht="19.5" customHeight="1" x14ac:dyDescent="0.2">
      <c r="A18" s="22" t="s">
        <v>68</v>
      </c>
      <c r="B18" s="23">
        <v>1019</v>
      </c>
      <c r="C18" s="24">
        <v>43</v>
      </c>
      <c r="D18" s="24">
        <v>294</v>
      </c>
      <c r="E18" s="24">
        <v>277</v>
      </c>
      <c r="F18" s="25">
        <f t="shared" si="6"/>
        <v>1633</v>
      </c>
      <c r="G18" s="26">
        <v>4394</v>
      </c>
      <c r="H18" s="24">
        <v>3543</v>
      </c>
      <c r="I18" s="27">
        <f t="shared" si="7"/>
        <v>7937</v>
      </c>
      <c r="J18" s="26">
        <v>0</v>
      </c>
      <c r="K18" s="24">
        <v>47</v>
      </c>
      <c r="L18" s="27">
        <f t="shared" si="8"/>
        <v>47</v>
      </c>
      <c r="M18" s="29">
        <v>12</v>
      </c>
      <c r="N18" s="30">
        <v>0</v>
      </c>
      <c r="O18" s="30">
        <v>0</v>
      </c>
      <c r="P18" s="30">
        <v>0</v>
      </c>
      <c r="Q18" s="31">
        <v>15</v>
      </c>
      <c r="R18" s="24">
        <v>78</v>
      </c>
      <c r="S18" s="25">
        <f t="shared" si="9"/>
        <v>93</v>
      </c>
      <c r="T18" s="31">
        <v>3917</v>
      </c>
      <c r="U18" s="24">
        <v>593</v>
      </c>
      <c r="V18" s="30">
        <v>0</v>
      </c>
      <c r="W18" s="27">
        <v>622</v>
      </c>
      <c r="X18" s="31">
        <v>155</v>
      </c>
      <c r="Y18" s="24">
        <v>18</v>
      </c>
      <c r="Z18" s="24">
        <v>0</v>
      </c>
      <c r="AA18" s="33">
        <v>0</v>
      </c>
      <c r="AB18" s="34">
        <f t="shared" si="10"/>
        <v>173</v>
      </c>
      <c r="AC18" s="35">
        <v>4</v>
      </c>
      <c r="AD18" s="36">
        <v>6</v>
      </c>
      <c r="AE18" s="37">
        <v>2</v>
      </c>
      <c r="AF18" s="36">
        <v>1622</v>
      </c>
      <c r="AG18" s="30">
        <v>1609</v>
      </c>
      <c r="AH18" s="30">
        <v>10</v>
      </c>
      <c r="AI18" s="30">
        <v>4</v>
      </c>
      <c r="AJ18" s="30">
        <v>2</v>
      </c>
      <c r="AK18" s="30">
        <v>0</v>
      </c>
      <c r="AL18" s="37">
        <v>1</v>
      </c>
      <c r="AM18" s="36">
        <v>394</v>
      </c>
      <c r="AN18" s="30">
        <v>284</v>
      </c>
      <c r="AO18" s="30">
        <v>0</v>
      </c>
      <c r="AP18" s="30">
        <v>0</v>
      </c>
      <c r="AQ18" s="30">
        <v>0</v>
      </c>
      <c r="AR18" s="30">
        <v>0</v>
      </c>
      <c r="AS18" s="40">
        <v>0</v>
      </c>
      <c r="AT18" s="53">
        <v>9670</v>
      </c>
      <c r="AU18" s="57">
        <v>15881</v>
      </c>
      <c r="AV18" s="58">
        <v>3922</v>
      </c>
      <c r="AW18" s="29">
        <v>495</v>
      </c>
      <c r="AX18" s="59">
        <v>5258</v>
      </c>
      <c r="AY18" s="60">
        <v>52</v>
      </c>
      <c r="AZ18" s="61">
        <v>1514</v>
      </c>
      <c r="BA18" s="30">
        <v>43</v>
      </c>
      <c r="BB18" s="62">
        <v>1557</v>
      </c>
      <c r="BC18" s="49">
        <v>9652</v>
      </c>
      <c r="BD18" s="50">
        <v>3543</v>
      </c>
      <c r="BE18" s="51">
        <v>13195</v>
      </c>
      <c r="BF18" s="41">
        <v>15423</v>
      </c>
      <c r="BG18" s="63">
        <v>21634</v>
      </c>
      <c r="BH18" s="52">
        <v>0.73148920045471766</v>
      </c>
    </row>
    <row r="19" spans="1:60" ht="19.5" customHeight="1" x14ac:dyDescent="0.2">
      <c r="A19" s="22" t="s">
        <v>69</v>
      </c>
      <c r="B19" s="23">
        <v>664</v>
      </c>
      <c r="C19" s="24">
        <v>15</v>
      </c>
      <c r="D19" s="24">
        <v>244</v>
      </c>
      <c r="E19" s="24">
        <v>214</v>
      </c>
      <c r="F19" s="25">
        <f t="shared" si="6"/>
        <v>1137</v>
      </c>
      <c r="G19" s="26">
        <v>2937</v>
      </c>
      <c r="H19" s="24">
        <v>3553</v>
      </c>
      <c r="I19" s="27">
        <f t="shared" si="7"/>
        <v>6490</v>
      </c>
      <c r="J19" s="26">
        <v>0</v>
      </c>
      <c r="K19" s="24">
        <v>63</v>
      </c>
      <c r="L19" s="27">
        <f t="shared" si="8"/>
        <v>63</v>
      </c>
      <c r="M19" s="29">
        <v>10</v>
      </c>
      <c r="N19" s="30">
        <v>0</v>
      </c>
      <c r="O19" s="30">
        <v>0</v>
      </c>
      <c r="P19" s="30">
        <v>3</v>
      </c>
      <c r="Q19" s="31">
        <v>24</v>
      </c>
      <c r="R19" s="24">
        <v>50</v>
      </c>
      <c r="S19" s="25">
        <f t="shared" si="9"/>
        <v>74</v>
      </c>
      <c r="T19" s="31">
        <v>3338</v>
      </c>
      <c r="U19" s="24">
        <v>627</v>
      </c>
      <c r="V19" s="30">
        <v>0</v>
      </c>
      <c r="W19" s="27">
        <v>505</v>
      </c>
      <c r="X19" s="31">
        <v>103</v>
      </c>
      <c r="Y19" s="24">
        <v>23</v>
      </c>
      <c r="Z19" s="24">
        <v>0</v>
      </c>
      <c r="AA19" s="33">
        <v>0</v>
      </c>
      <c r="AB19" s="34">
        <f t="shared" si="10"/>
        <v>126</v>
      </c>
      <c r="AC19" s="35">
        <v>0</v>
      </c>
      <c r="AD19" s="36">
        <v>0</v>
      </c>
      <c r="AE19" s="37">
        <v>1</v>
      </c>
      <c r="AF19" s="36">
        <v>1134</v>
      </c>
      <c r="AG19" s="30">
        <v>1126</v>
      </c>
      <c r="AH19" s="30">
        <v>7</v>
      </c>
      <c r="AI19" s="30">
        <v>1</v>
      </c>
      <c r="AJ19" s="30">
        <v>0</v>
      </c>
      <c r="AK19" s="30">
        <v>0</v>
      </c>
      <c r="AL19" s="37">
        <v>0</v>
      </c>
      <c r="AM19" s="36">
        <v>244</v>
      </c>
      <c r="AN19" s="30">
        <v>129</v>
      </c>
      <c r="AO19" s="30">
        <v>0</v>
      </c>
      <c r="AP19" s="30">
        <v>0</v>
      </c>
      <c r="AQ19" s="30">
        <v>0</v>
      </c>
      <c r="AR19" s="30">
        <v>0</v>
      </c>
      <c r="AS19" s="40">
        <v>0</v>
      </c>
      <c r="AT19" s="53">
        <v>7723</v>
      </c>
      <c r="AU19" s="57">
        <v>12640</v>
      </c>
      <c r="AV19" s="58">
        <v>3855</v>
      </c>
      <c r="AW19" s="29">
        <v>677</v>
      </c>
      <c r="AX19" s="59">
        <v>3503</v>
      </c>
      <c r="AY19" s="60">
        <v>20</v>
      </c>
      <c r="AZ19" s="61">
        <v>1341</v>
      </c>
      <c r="BA19" s="30">
        <v>15</v>
      </c>
      <c r="BB19" s="62">
        <v>1356</v>
      </c>
      <c r="BC19" s="49">
        <v>6440</v>
      </c>
      <c r="BD19" s="50">
        <v>3553</v>
      </c>
      <c r="BE19" s="51">
        <v>9993</v>
      </c>
      <c r="BF19" s="41">
        <v>11903</v>
      </c>
      <c r="BG19" s="63">
        <v>16820</v>
      </c>
      <c r="BH19" s="52">
        <v>0.64445111578104675</v>
      </c>
    </row>
    <row r="20" spans="1:60" ht="19.5" customHeight="1" x14ac:dyDescent="0.2">
      <c r="A20" s="22" t="s">
        <v>70</v>
      </c>
      <c r="B20" s="23">
        <v>231</v>
      </c>
      <c r="C20" s="24">
        <v>4</v>
      </c>
      <c r="D20" s="24">
        <v>85</v>
      </c>
      <c r="E20" s="24">
        <v>118</v>
      </c>
      <c r="F20" s="25">
        <f t="shared" si="6"/>
        <v>438</v>
      </c>
      <c r="G20" s="26">
        <v>1470</v>
      </c>
      <c r="H20" s="24">
        <v>1810</v>
      </c>
      <c r="I20" s="27">
        <f t="shared" si="7"/>
        <v>3280</v>
      </c>
      <c r="J20" s="26">
        <v>0</v>
      </c>
      <c r="K20" s="24">
        <v>7</v>
      </c>
      <c r="L20" s="27">
        <f t="shared" si="8"/>
        <v>7</v>
      </c>
      <c r="M20" s="29">
        <v>6</v>
      </c>
      <c r="N20" s="30">
        <v>0</v>
      </c>
      <c r="O20" s="30">
        <v>0</v>
      </c>
      <c r="P20" s="30">
        <v>1</v>
      </c>
      <c r="Q20" s="31">
        <v>3</v>
      </c>
      <c r="R20" s="24">
        <v>12</v>
      </c>
      <c r="S20" s="25">
        <f t="shared" si="9"/>
        <v>15</v>
      </c>
      <c r="T20" s="31">
        <v>1157</v>
      </c>
      <c r="U20" s="24">
        <v>342</v>
      </c>
      <c r="V20" s="30">
        <v>0</v>
      </c>
      <c r="W20" s="27">
        <v>208</v>
      </c>
      <c r="X20" s="31">
        <v>38</v>
      </c>
      <c r="Y20" s="24">
        <v>6</v>
      </c>
      <c r="Z20" s="24">
        <v>0</v>
      </c>
      <c r="AA20" s="33">
        <v>0</v>
      </c>
      <c r="AB20" s="34">
        <f t="shared" si="10"/>
        <v>44</v>
      </c>
      <c r="AC20" s="35">
        <v>4</v>
      </c>
      <c r="AD20" s="36">
        <v>0</v>
      </c>
      <c r="AE20" s="37">
        <v>0</v>
      </c>
      <c r="AF20" s="36">
        <v>452</v>
      </c>
      <c r="AG20" s="30">
        <v>452</v>
      </c>
      <c r="AH20" s="30">
        <v>0</v>
      </c>
      <c r="AI20" s="30">
        <v>0</v>
      </c>
      <c r="AJ20" s="30">
        <v>0</v>
      </c>
      <c r="AK20" s="30">
        <v>0</v>
      </c>
      <c r="AL20" s="37">
        <v>0</v>
      </c>
      <c r="AM20" s="36">
        <v>585</v>
      </c>
      <c r="AN20" s="30">
        <v>263</v>
      </c>
      <c r="AO20" s="30">
        <v>0</v>
      </c>
      <c r="AP20" s="30">
        <v>0</v>
      </c>
      <c r="AQ20" s="30">
        <v>1</v>
      </c>
      <c r="AR20" s="30">
        <v>0</v>
      </c>
      <c r="AS20" s="40">
        <v>0</v>
      </c>
      <c r="AT20" s="53">
        <v>3744</v>
      </c>
      <c r="AU20" s="57">
        <v>6002</v>
      </c>
      <c r="AV20" s="58">
        <v>1945</v>
      </c>
      <c r="AW20" s="29">
        <v>187</v>
      </c>
      <c r="AX20" s="59">
        <v>924</v>
      </c>
      <c r="AY20" s="60">
        <v>9</v>
      </c>
      <c r="AZ20" s="61">
        <v>418</v>
      </c>
      <c r="BA20" s="30">
        <v>4</v>
      </c>
      <c r="BB20" s="62">
        <v>422</v>
      </c>
      <c r="BC20" s="49">
        <v>2394</v>
      </c>
      <c r="BD20" s="50">
        <v>1810</v>
      </c>
      <c r="BE20" s="51">
        <v>4204</v>
      </c>
      <c r="BF20" s="41">
        <v>4855</v>
      </c>
      <c r="BG20" s="63">
        <v>7113</v>
      </c>
      <c r="BH20" s="52">
        <v>0.56945765937202664</v>
      </c>
    </row>
    <row r="21" spans="1:60" ht="19.5" customHeight="1" x14ac:dyDescent="0.2">
      <c r="A21" s="22" t="s">
        <v>71</v>
      </c>
      <c r="B21" s="23">
        <v>1866</v>
      </c>
      <c r="C21" s="24">
        <v>21</v>
      </c>
      <c r="D21" s="24">
        <v>439</v>
      </c>
      <c r="E21" s="24">
        <v>468</v>
      </c>
      <c r="F21" s="25">
        <f t="shared" si="6"/>
        <v>2794</v>
      </c>
      <c r="G21" s="26">
        <v>3904</v>
      </c>
      <c r="H21" s="24">
        <v>5439</v>
      </c>
      <c r="I21" s="27">
        <f t="shared" si="7"/>
        <v>9343</v>
      </c>
      <c r="J21" s="26">
        <v>0</v>
      </c>
      <c r="K21" s="24">
        <v>170</v>
      </c>
      <c r="L21" s="27">
        <f t="shared" si="8"/>
        <v>170</v>
      </c>
      <c r="M21" s="29">
        <v>19</v>
      </c>
      <c r="N21" s="30">
        <v>1</v>
      </c>
      <c r="O21" s="30">
        <v>0</v>
      </c>
      <c r="P21" s="30">
        <v>8</v>
      </c>
      <c r="Q21" s="31">
        <v>33</v>
      </c>
      <c r="R21" s="24">
        <v>146</v>
      </c>
      <c r="S21" s="25">
        <f t="shared" si="9"/>
        <v>179</v>
      </c>
      <c r="T21" s="31">
        <v>5698</v>
      </c>
      <c r="U21" s="24">
        <v>2217</v>
      </c>
      <c r="V21" s="30">
        <v>933</v>
      </c>
      <c r="W21" s="27">
        <v>668</v>
      </c>
      <c r="X21" s="31">
        <v>176</v>
      </c>
      <c r="Y21" s="24">
        <v>36</v>
      </c>
      <c r="Z21" s="24">
        <v>0</v>
      </c>
      <c r="AA21" s="33">
        <v>0</v>
      </c>
      <c r="AB21" s="34">
        <f t="shared" si="10"/>
        <v>212</v>
      </c>
      <c r="AC21" s="35">
        <v>267</v>
      </c>
      <c r="AD21" s="36">
        <v>55</v>
      </c>
      <c r="AE21" s="37">
        <v>2</v>
      </c>
      <c r="AF21" s="36">
        <v>2135</v>
      </c>
      <c r="AG21" s="30">
        <v>2069</v>
      </c>
      <c r="AH21" s="30">
        <v>66</v>
      </c>
      <c r="AI21" s="30">
        <v>26</v>
      </c>
      <c r="AJ21" s="30">
        <v>0</v>
      </c>
      <c r="AK21" s="30">
        <v>0</v>
      </c>
      <c r="AL21" s="37">
        <v>0</v>
      </c>
      <c r="AM21" s="36">
        <v>1117</v>
      </c>
      <c r="AN21" s="30">
        <v>566</v>
      </c>
      <c r="AO21" s="30">
        <v>0</v>
      </c>
      <c r="AP21" s="30">
        <v>0</v>
      </c>
      <c r="AQ21" s="30">
        <v>71</v>
      </c>
      <c r="AR21" s="30">
        <v>1</v>
      </c>
      <c r="AS21" s="40">
        <v>0</v>
      </c>
      <c r="AT21" s="53">
        <v>12381</v>
      </c>
      <c r="AU21" s="57">
        <v>22118</v>
      </c>
      <c r="AV21" s="58">
        <v>6117</v>
      </c>
      <c r="AW21" s="29">
        <v>1</v>
      </c>
      <c r="AX21" s="59">
        <v>8414</v>
      </c>
      <c r="AY21" s="60">
        <v>82</v>
      </c>
      <c r="AZ21" s="61">
        <v>1867</v>
      </c>
      <c r="BA21" s="30">
        <v>21</v>
      </c>
      <c r="BB21" s="62">
        <v>1888</v>
      </c>
      <c r="BC21" s="49">
        <v>12318</v>
      </c>
      <c r="BD21" s="50">
        <v>5439</v>
      </c>
      <c r="BE21" s="51">
        <v>17757</v>
      </c>
      <c r="BF21" s="41">
        <v>20796</v>
      </c>
      <c r="BG21" s="63">
        <v>30533</v>
      </c>
      <c r="BH21" s="52">
        <v>0.69369825984118938</v>
      </c>
    </row>
    <row r="22" spans="1:60" ht="19.5" customHeight="1" thickBot="1" x14ac:dyDescent="0.25">
      <c r="A22" s="95" t="s">
        <v>72</v>
      </c>
      <c r="B22" s="54">
        <v>459</v>
      </c>
      <c r="C22" s="55">
        <v>0</v>
      </c>
      <c r="D22" s="55">
        <v>104</v>
      </c>
      <c r="E22" s="55">
        <v>117</v>
      </c>
      <c r="F22" s="96">
        <f t="shared" si="6"/>
        <v>680</v>
      </c>
      <c r="G22" s="97">
        <v>1326</v>
      </c>
      <c r="H22" s="55">
        <v>2720</v>
      </c>
      <c r="I22" s="98">
        <f t="shared" si="7"/>
        <v>4046</v>
      </c>
      <c r="J22" s="97">
        <v>2</v>
      </c>
      <c r="K22" s="55">
        <v>43</v>
      </c>
      <c r="L22" s="98">
        <f t="shared" si="8"/>
        <v>45</v>
      </c>
      <c r="M22" s="99">
        <v>9</v>
      </c>
      <c r="N22" s="100">
        <v>0</v>
      </c>
      <c r="O22" s="100">
        <v>0</v>
      </c>
      <c r="P22" s="100">
        <v>3</v>
      </c>
      <c r="Q22" s="101">
        <v>14</v>
      </c>
      <c r="R22" s="55">
        <v>45</v>
      </c>
      <c r="S22" s="96">
        <f t="shared" si="9"/>
        <v>59</v>
      </c>
      <c r="T22" s="101">
        <v>1511</v>
      </c>
      <c r="U22" s="55">
        <v>457</v>
      </c>
      <c r="V22" s="100">
        <v>0</v>
      </c>
      <c r="W22" s="98">
        <v>222</v>
      </c>
      <c r="X22" s="101">
        <v>57</v>
      </c>
      <c r="Y22" s="55">
        <v>8</v>
      </c>
      <c r="Z22" s="55">
        <v>0</v>
      </c>
      <c r="AA22" s="102">
        <v>0</v>
      </c>
      <c r="AB22" s="56">
        <f t="shared" si="10"/>
        <v>65</v>
      </c>
      <c r="AC22" s="57">
        <v>92</v>
      </c>
      <c r="AD22" s="103">
        <v>66</v>
      </c>
      <c r="AE22" s="104">
        <v>0</v>
      </c>
      <c r="AF22" s="103">
        <v>435</v>
      </c>
      <c r="AG22" s="100">
        <v>342</v>
      </c>
      <c r="AH22" s="100">
        <v>82</v>
      </c>
      <c r="AI22" s="100">
        <v>51</v>
      </c>
      <c r="AJ22" s="100">
        <v>0</v>
      </c>
      <c r="AK22" s="100">
        <v>0</v>
      </c>
      <c r="AL22" s="104">
        <v>11</v>
      </c>
      <c r="AM22" s="103">
        <v>154</v>
      </c>
      <c r="AN22" s="100">
        <v>75</v>
      </c>
      <c r="AO22" s="100">
        <v>0</v>
      </c>
      <c r="AP22" s="100">
        <v>0</v>
      </c>
      <c r="AQ22" s="100">
        <v>24</v>
      </c>
      <c r="AR22" s="100">
        <v>1</v>
      </c>
      <c r="AS22" s="105">
        <v>0</v>
      </c>
      <c r="AT22" s="58">
        <v>4826</v>
      </c>
      <c r="AU22" s="106">
        <v>7233</v>
      </c>
      <c r="AV22" s="107">
        <v>2889</v>
      </c>
      <c r="AW22" s="108">
        <v>12</v>
      </c>
      <c r="AX22" s="59">
        <v>1654</v>
      </c>
      <c r="AY22" s="60">
        <v>28</v>
      </c>
      <c r="AZ22" s="109">
        <v>471</v>
      </c>
      <c r="BA22" s="100">
        <v>0</v>
      </c>
      <c r="BB22" s="110">
        <v>471</v>
      </c>
      <c r="BC22" s="64">
        <v>2980</v>
      </c>
      <c r="BD22" s="65">
        <v>2720</v>
      </c>
      <c r="BE22" s="66">
        <v>5700</v>
      </c>
      <c r="BF22" s="67">
        <v>6492</v>
      </c>
      <c r="BG22" s="68">
        <v>8899</v>
      </c>
      <c r="BH22" s="69">
        <v>0.52280701754385961</v>
      </c>
    </row>
    <row r="23" spans="1:60" ht="19.5" customHeight="1" thickTop="1" thickBot="1" x14ac:dyDescent="0.25">
      <c r="A23" s="70" t="s">
        <v>63</v>
      </c>
      <c r="B23" s="71">
        <f>SUM(B14:B22)</f>
        <v>8230</v>
      </c>
      <c r="C23" s="72">
        <f t="shared" ref="C23:AS23" si="11">SUM(C14:C22)</f>
        <v>122</v>
      </c>
      <c r="D23" s="72">
        <f t="shared" si="11"/>
        <v>2526</v>
      </c>
      <c r="E23" s="72">
        <f t="shared" si="11"/>
        <v>2827</v>
      </c>
      <c r="F23" s="73">
        <f t="shared" si="11"/>
        <v>13705</v>
      </c>
      <c r="G23" s="74">
        <f t="shared" si="11"/>
        <v>28482</v>
      </c>
      <c r="H23" s="72">
        <f t="shared" si="11"/>
        <v>33282</v>
      </c>
      <c r="I23" s="75">
        <f t="shared" si="11"/>
        <v>61764</v>
      </c>
      <c r="J23" s="74">
        <f t="shared" si="11"/>
        <v>9</v>
      </c>
      <c r="K23" s="72">
        <f t="shared" si="11"/>
        <v>827</v>
      </c>
      <c r="L23" s="75">
        <f t="shared" si="11"/>
        <v>836</v>
      </c>
      <c r="M23" s="77">
        <f t="shared" si="11"/>
        <v>95</v>
      </c>
      <c r="N23" s="78">
        <f t="shared" si="11"/>
        <v>2</v>
      </c>
      <c r="O23" s="78">
        <f t="shared" si="11"/>
        <v>0</v>
      </c>
      <c r="P23" s="78">
        <f t="shared" si="11"/>
        <v>30</v>
      </c>
      <c r="Q23" s="79">
        <f t="shared" si="11"/>
        <v>205</v>
      </c>
      <c r="R23" s="72">
        <f t="shared" si="11"/>
        <v>728</v>
      </c>
      <c r="S23" s="73">
        <f t="shared" si="11"/>
        <v>933</v>
      </c>
      <c r="T23" s="79">
        <f t="shared" si="11"/>
        <v>34355</v>
      </c>
      <c r="U23" s="72">
        <f t="shared" si="11"/>
        <v>10690</v>
      </c>
      <c r="V23" s="78">
        <f t="shared" si="11"/>
        <v>3406</v>
      </c>
      <c r="W23" s="75">
        <f t="shared" si="11"/>
        <v>4793</v>
      </c>
      <c r="X23" s="79">
        <f t="shared" si="11"/>
        <v>1083</v>
      </c>
      <c r="Y23" s="72">
        <f t="shared" si="11"/>
        <v>154</v>
      </c>
      <c r="Z23" s="72">
        <f t="shared" si="11"/>
        <v>0</v>
      </c>
      <c r="AA23" s="80">
        <f t="shared" si="11"/>
        <v>0</v>
      </c>
      <c r="AB23" s="81">
        <f t="shared" si="11"/>
        <v>1237</v>
      </c>
      <c r="AC23" s="82">
        <f t="shared" si="11"/>
        <v>1765</v>
      </c>
      <c r="AD23" s="83">
        <f t="shared" si="11"/>
        <v>410</v>
      </c>
      <c r="AE23" s="84">
        <f t="shared" si="11"/>
        <v>12</v>
      </c>
      <c r="AF23" s="83">
        <f t="shared" si="11"/>
        <v>12629</v>
      </c>
      <c r="AG23" s="78">
        <f t="shared" si="11"/>
        <v>12141</v>
      </c>
      <c r="AH23" s="78">
        <f t="shared" si="11"/>
        <v>466</v>
      </c>
      <c r="AI23" s="78">
        <f t="shared" si="11"/>
        <v>242</v>
      </c>
      <c r="AJ23" s="78">
        <f t="shared" si="11"/>
        <v>2</v>
      </c>
      <c r="AK23" s="78">
        <f t="shared" si="11"/>
        <v>0</v>
      </c>
      <c r="AL23" s="84">
        <f t="shared" si="11"/>
        <v>19</v>
      </c>
      <c r="AM23" s="83">
        <f t="shared" si="11"/>
        <v>7037</v>
      </c>
      <c r="AN23" s="78">
        <f t="shared" si="11"/>
        <v>3402</v>
      </c>
      <c r="AO23" s="78">
        <f t="shared" si="11"/>
        <v>0</v>
      </c>
      <c r="AP23" s="78">
        <f t="shared" si="11"/>
        <v>0</v>
      </c>
      <c r="AQ23" s="78">
        <f t="shared" si="11"/>
        <v>118</v>
      </c>
      <c r="AR23" s="78">
        <f t="shared" si="11"/>
        <v>6</v>
      </c>
      <c r="AS23" s="85">
        <f t="shared" si="11"/>
        <v>0</v>
      </c>
      <c r="AT23" s="76">
        <v>76778</v>
      </c>
      <c r="AU23" s="82">
        <v>135280</v>
      </c>
      <c r="AV23" s="76">
        <v>37153</v>
      </c>
      <c r="AW23" s="77">
        <v>3426</v>
      </c>
      <c r="AX23" s="79">
        <v>42907</v>
      </c>
      <c r="AY23" s="86">
        <v>515</v>
      </c>
      <c r="AZ23" s="87">
        <v>11656</v>
      </c>
      <c r="BA23" s="78">
        <v>122</v>
      </c>
      <c r="BB23" s="88">
        <v>11778</v>
      </c>
      <c r="BC23" s="89">
        <v>71389</v>
      </c>
      <c r="BD23" s="90">
        <v>33282</v>
      </c>
      <c r="BE23" s="91">
        <v>104671</v>
      </c>
      <c r="BF23" s="76">
        <v>123111</v>
      </c>
      <c r="BG23" s="82">
        <v>181613</v>
      </c>
      <c r="BH23" s="92">
        <v>0.68203227254922572</v>
      </c>
    </row>
    <row r="24" spans="1:60" ht="19.5" customHeight="1" thickTop="1" x14ac:dyDescent="0.2">
      <c r="A24" s="22" t="s">
        <v>73</v>
      </c>
      <c r="B24" s="23">
        <v>1234</v>
      </c>
      <c r="C24" s="24">
        <v>2</v>
      </c>
      <c r="D24" s="24">
        <v>345</v>
      </c>
      <c r="E24" s="24">
        <v>393</v>
      </c>
      <c r="F24" s="25">
        <f t="shared" ref="F24:F46" si="12">SUM(B24:E24)</f>
        <v>1974</v>
      </c>
      <c r="G24" s="26">
        <v>3336</v>
      </c>
      <c r="H24" s="24">
        <v>6175</v>
      </c>
      <c r="I24" s="27">
        <f t="shared" ref="I24:I46" si="13">SUM(G24:H24)</f>
        <v>9511</v>
      </c>
      <c r="J24" s="26">
        <v>0</v>
      </c>
      <c r="K24" s="24">
        <v>119</v>
      </c>
      <c r="L24" s="27">
        <f t="shared" ref="L24:L46" si="14">SUM(J24:K24)</f>
        <v>119</v>
      </c>
      <c r="M24" s="29">
        <v>20</v>
      </c>
      <c r="N24" s="30">
        <v>0</v>
      </c>
      <c r="O24" s="30">
        <v>0</v>
      </c>
      <c r="P24" s="30">
        <v>5</v>
      </c>
      <c r="Q24" s="31">
        <v>39</v>
      </c>
      <c r="R24" s="24">
        <v>141</v>
      </c>
      <c r="S24" s="25">
        <f t="shared" ref="S24:S46" si="15">SUM(Q24:R24)</f>
        <v>180</v>
      </c>
      <c r="T24" s="31">
        <v>5892</v>
      </c>
      <c r="U24" s="24">
        <v>1792</v>
      </c>
      <c r="V24" s="30">
        <v>0</v>
      </c>
      <c r="W24" s="27">
        <v>820</v>
      </c>
      <c r="X24" s="31">
        <v>215</v>
      </c>
      <c r="Y24" s="24">
        <v>28</v>
      </c>
      <c r="Z24" s="24">
        <v>0</v>
      </c>
      <c r="AA24" s="33">
        <v>0</v>
      </c>
      <c r="AB24" s="34">
        <f t="shared" ref="AB24:AB46" si="16">SUM(X24:AA24)</f>
        <v>243</v>
      </c>
      <c r="AC24" s="35">
        <v>680</v>
      </c>
      <c r="AD24" s="36">
        <v>11</v>
      </c>
      <c r="AE24" s="37">
        <v>1</v>
      </c>
      <c r="AF24" s="36">
        <v>1909</v>
      </c>
      <c r="AG24" s="30">
        <v>1888</v>
      </c>
      <c r="AH24" s="30">
        <v>12</v>
      </c>
      <c r="AI24" s="30">
        <v>8</v>
      </c>
      <c r="AJ24" s="30">
        <v>0</v>
      </c>
      <c r="AK24" s="30">
        <v>0</v>
      </c>
      <c r="AL24" s="37">
        <v>9</v>
      </c>
      <c r="AM24" s="36">
        <v>1192</v>
      </c>
      <c r="AN24" s="30">
        <v>421</v>
      </c>
      <c r="AO24" s="30">
        <v>0</v>
      </c>
      <c r="AP24" s="30">
        <v>0</v>
      </c>
      <c r="AQ24" s="30">
        <v>21</v>
      </c>
      <c r="AR24" s="30">
        <v>3</v>
      </c>
      <c r="AS24" s="40">
        <v>0</v>
      </c>
      <c r="AT24" s="41">
        <v>11706</v>
      </c>
      <c r="AU24" s="42">
        <v>21838</v>
      </c>
      <c r="AV24" s="43">
        <v>6709</v>
      </c>
      <c r="AW24" s="29">
        <v>574</v>
      </c>
      <c r="AX24" s="59">
        <v>8575</v>
      </c>
      <c r="AY24" s="60">
        <v>36</v>
      </c>
      <c r="AZ24" s="61">
        <v>1808</v>
      </c>
      <c r="BA24" s="30">
        <v>2</v>
      </c>
      <c r="BB24" s="62">
        <v>1810</v>
      </c>
      <c r="BC24" s="49">
        <v>11911</v>
      </c>
      <c r="BD24" s="50">
        <v>6175</v>
      </c>
      <c r="BE24" s="51">
        <v>18086</v>
      </c>
      <c r="BF24" s="41">
        <v>20855</v>
      </c>
      <c r="BG24" s="93">
        <v>30987</v>
      </c>
      <c r="BH24" s="94">
        <v>0.6585756939068893</v>
      </c>
    </row>
    <row r="25" spans="1:60" ht="19.5" customHeight="1" x14ac:dyDescent="0.2">
      <c r="A25" s="22" t="s">
        <v>74</v>
      </c>
      <c r="B25" s="23">
        <v>1401</v>
      </c>
      <c r="C25" s="24">
        <v>5</v>
      </c>
      <c r="D25" s="24">
        <v>367</v>
      </c>
      <c r="E25" s="24">
        <v>679</v>
      </c>
      <c r="F25" s="25">
        <f t="shared" si="12"/>
        <v>2452</v>
      </c>
      <c r="G25" s="26">
        <v>2357</v>
      </c>
      <c r="H25" s="24">
        <v>6280</v>
      </c>
      <c r="I25" s="27">
        <f t="shared" si="13"/>
        <v>8637</v>
      </c>
      <c r="J25" s="26">
        <v>5</v>
      </c>
      <c r="K25" s="24">
        <v>207</v>
      </c>
      <c r="L25" s="27">
        <f t="shared" si="14"/>
        <v>212</v>
      </c>
      <c r="M25" s="29">
        <v>11</v>
      </c>
      <c r="N25" s="30">
        <v>1</v>
      </c>
      <c r="O25" s="30">
        <v>0</v>
      </c>
      <c r="P25" s="30">
        <v>3</v>
      </c>
      <c r="Q25" s="31">
        <v>55</v>
      </c>
      <c r="R25" s="24">
        <v>197</v>
      </c>
      <c r="S25" s="25">
        <f t="shared" si="15"/>
        <v>252</v>
      </c>
      <c r="T25" s="31">
        <v>6756</v>
      </c>
      <c r="U25" s="24">
        <v>3195</v>
      </c>
      <c r="V25" s="30">
        <v>534</v>
      </c>
      <c r="W25" s="27">
        <v>722</v>
      </c>
      <c r="X25" s="31">
        <v>229</v>
      </c>
      <c r="Y25" s="24">
        <v>26</v>
      </c>
      <c r="Z25" s="24">
        <v>0</v>
      </c>
      <c r="AA25" s="33">
        <v>0</v>
      </c>
      <c r="AB25" s="34">
        <f t="shared" si="16"/>
        <v>255</v>
      </c>
      <c r="AC25" s="35">
        <v>404</v>
      </c>
      <c r="AD25" s="36">
        <v>14</v>
      </c>
      <c r="AE25" s="37">
        <v>4</v>
      </c>
      <c r="AF25" s="36">
        <v>2026</v>
      </c>
      <c r="AG25" s="30">
        <v>1981</v>
      </c>
      <c r="AH25" s="30">
        <v>8</v>
      </c>
      <c r="AI25" s="30">
        <v>1</v>
      </c>
      <c r="AJ25" s="30">
        <v>0</v>
      </c>
      <c r="AK25" s="30">
        <v>0</v>
      </c>
      <c r="AL25" s="37">
        <v>37</v>
      </c>
      <c r="AM25" s="36">
        <v>180</v>
      </c>
      <c r="AN25" s="30">
        <v>148</v>
      </c>
      <c r="AO25" s="30">
        <v>0</v>
      </c>
      <c r="AP25" s="30">
        <v>0</v>
      </c>
      <c r="AQ25" s="30">
        <v>397</v>
      </c>
      <c r="AR25" s="30">
        <v>33</v>
      </c>
      <c r="AS25" s="40">
        <v>0</v>
      </c>
      <c r="AT25" s="53">
        <v>11459</v>
      </c>
      <c r="AU25" s="57">
        <v>21780</v>
      </c>
      <c r="AV25" s="58">
        <v>7182</v>
      </c>
      <c r="AW25" s="29">
        <v>504</v>
      </c>
      <c r="AX25" s="59">
        <v>4562</v>
      </c>
      <c r="AY25" s="60">
        <v>36</v>
      </c>
      <c r="AZ25" s="61">
        <v>1905</v>
      </c>
      <c r="BA25" s="30">
        <v>5</v>
      </c>
      <c r="BB25" s="62">
        <v>1910</v>
      </c>
      <c r="BC25" s="49">
        <v>6919</v>
      </c>
      <c r="BD25" s="50">
        <v>6280</v>
      </c>
      <c r="BE25" s="51">
        <v>13199</v>
      </c>
      <c r="BF25" s="41">
        <v>16525</v>
      </c>
      <c r="BG25" s="63">
        <v>26846</v>
      </c>
      <c r="BH25" s="52">
        <v>0.52420637927115687</v>
      </c>
    </row>
    <row r="26" spans="1:60" ht="19.5" customHeight="1" x14ac:dyDescent="0.2">
      <c r="A26" s="22" t="s">
        <v>75</v>
      </c>
      <c r="B26" s="23">
        <v>1338</v>
      </c>
      <c r="C26" s="24">
        <v>13</v>
      </c>
      <c r="D26" s="24">
        <v>387</v>
      </c>
      <c r="E26" s="24">
        <v>436</v>
      </c>
      <c r="F26" s="25">
        <f t="shared" si="12"/>
        <v>2174</v>
      </c>
      <c r="G26" s="26">
        <v>3397</v>
      </c>
      <c r="H26" s="24">
        <v>5571</v>
      </c>
      <c r="I26" s="27">
        <f t="shared" si="13"/>
        <v>8968</v>
      </c>
      <c r="J26" s="26">
        <v>0</v>
      </c>
      <c r="K26" s="24">
        <v>170</v>
      </c>
      <c r="L26" s="27">
        <f t="shared" si="14"/>
        <v>170</v>
      </c>
      <c r="M26" s="29">
        <v>9</v>
      </c>
      <c r="N26" s="30">
        <v>0</v>
      </c>
      <c r="O26" s="30">
        <v>0</v>
      </c>
      <c r="P26" s="30">
        <v>4</v>
      </c>
      <c r="Q26" s="31">
        <v>45</v>
      </c>
      <c r="R26" s="24">
        <v>100</v>
      </c>
      <c r="S26" s="25">
        <f t="shared" si="15"/>
        <v>145</v>
      </c>
      <c r="T26" s="31">
        <v>5175</v>
      </c>
      <c r="U26" s="24">
        <v>1904</v>
      </c>
      <c r="V26" s="30">
        <v>443</v>
      </c>
      <c r="W26" s="27">
        <v>752</v>
      </c>
      <c r="X26" s="31">
        <v>171</v>
      </c>
      <c r="Y26" s="24">
        <v>14</v>
      </c>
      <c r="Z26" s="24">
        <v>0</v>
      </c>
      <c r="AA26" s="33">
        <v>0</v>
      </c>
      <c r="AB26" s="34">
        <f t="shared" si="16"/>
        <v>185</v>
      </c>
      <c r="AC26" s="35">
        <v>80</v>
      </c>
      <c r="AD26" s="36">
        <v>14</v>
      </c>
      <c r="AE26" s="37">
        <v>2</v>
      </c>
      <c r="AF26" s="36">
        <v>1713</v>
      </c>
      <c r="AG26" s="30">
        <v>1699</v>
      </c>
      <c r="AH26" s="30">
        <v>12</v>
      </c>
      <c r="AI26" s="30">
        <v>4</v>
      </c>
      <c r="AJ26" s="30">
        <v>0</v>
      </c>
      <c r="AK26" s="30">
        <v>0</v>
      </c>
      <c r="AL26" s="37">
        <v>2</v>
      </c>
      <c r="AM26" s="36">
        <v>136</v>
      </c>
      <c r="AN26" s="30">
        <v>85</v>
      </c>
      <c r="AO26" s="30">
        <v>0</v>
      </c>
      <c r="AP26" s="30">
        <v>0</v>
      </c>
      <c r="AQ26" s="30">
        <v>22</v>
      </c>
      <c r="AR26" s="30">
        <v>3</v>
      </c>
      <c r="AS26" s="40">
        <v>0</v>
      </c>
      <c r="AT26" s="53">
        <v>11457</v>
      </c>
      <c r="AU26" s="57">
        <v>18932</v>
      </c>
      <c r="AV26" s="58">
        <v>6199</v>
      </c>
      <c r="AW26" s="29">
        <v>427</v>
      </c>
      <c r="AX26" s="59">
        <v>7540</v>
      </c>
      <c r="AY26" s="60">
        <v>64</v>
      </c>
      <c r="AZ26" s="61">
        <v>1765</v>
      </c>
      <c r="BA26" s="30">
        <v>13</v>
      </c>
      <c r="BB26" s="62">
        <v>1778</v>
      </c>
      <c r="BC26" s="49">
        <v>10937</v>
      </c>
      <c r="BD26" s="50">
        <v>5571</v>
      </c>
      <c r="BE26" s="51">
        <v>16508</v>
      </c>
      <c r="BF26" s="41">
        <v>19424</v>
      </c>
      <c r="BG26" s="63">
        <v>26899</v>
      </c>
      <c r="BH26" s="52">
        <v>0.66252725951054037</v>
      </c>
    </row>
    <row r="27" spans="1:60" ht="19.5" customHeight="1" x14ac:dyDescent="0.2">
      <c r="A27" s="22" t="s">
        <v>76</v>
      </c>
      <c r="B27" s="23">
        <v>691</v>
      </c>
      <c r="C27" s="24">
        <v>5</v>
      </c>
      <c r="D27" s="24">
        <v>131</v>
      </c>
      <c r="E27" s="24">
        <v>164</v>
      </c>
      <c r="F27" s="25">
        <f t="shared" si="12"/>
        <v>991</v>
      </c>
      <c r="G27" s="26">
        <v>2108</v>
      </c>
      <c r="H27" s="24">
        <v>3842</v>
      </c>
      <c r="I27" s="27">
        <f t="shared" si="13"/>
        <v>5950</v>
      </c>
      <c r="J27" s="26">
        <v>9</v>
      </c>
      <c r="K27" s="24">
        <v>106</v>
      </c>
      <c r="L27" s="27">
        <f t="shared" si="14"/>
        <v>115</v>
      </c>
      <c r="M27" s="29">
        <v>4</v>
      </c>
      <c r="N27" s="30">
        <v>0</v>
      </c>
      <c r="O27" s="30">
        <v>0</v>
      </c>
      <c r="P27" s="30">
        <v>1</v>
      </c>
      <c r="Q27" s="31">
        <v>29</v>
      </c>
      <c r="R27" s="24">
        <v>75</v>
      </c>
      <c r="S27" s="25">
        <f t="shared" si="15"/>
        <v>104</v>
      </c>
      <c r="T27" s="31">
        <v>2591</v>
      </c>
      <c r="U27" s="24">
        <v>1347</v>
      </c>
      <c r="V27" s="30">
        <v>0</v>
      </c>
      <c r="W27" s="27">
        <v>264</v>
      </c>
      <c r="X27" s="31">
        <v>75</v>
      </c>
      <c r="Y27" s="24">
        <v>9</v>
      </c>
      <c r="Z27" s="24">
        <v>0</v>
      </c>
      <c r="AA27" s="33">
        <v>0</v>
      </c>
      <c r="AB27" s="34">
        <f t="shared" si="16"/>
        <v>84</v>
      </c>
      <c r="AC27" s="35">
        <v>246</v>
      </c>
      <c r="AD27" s="36">
        <v>8</v>
      </c>
      <c r="AE27" s="37">
        <v>4</v>
      </c>
      <c r="AF27" s="36">
        <v>931</v>
      </c>
      <c r="AG27" s="30">
        <v>924</v>
      </c>
      <c r="AH27" s="30">
        <v>2</v>
      </c>
      <c r="AI27" s="30">
        <v>0</v>
      </c>
      <c r="AJ27" s="30">
        <v>0</v>
      </c>
      <c r="AK27" s="30">
        <v>0</v>
      </c>
      <c r="AL27" s="37">
        <v>5</v>
      </c>
      <c r="AM27" s="36">
        <v>601</v>
      </c>
      <c r="AN27" s="30">
        <v>294</v>
      </c>
      <c r="AO27" s="30">
        <v>0</v>
      </c>
      <c r="AP27" s="30">
        <v>0</v>
      </c>
      <c r="AQ27" s="30">
        <v>151</v>
      </c>
      <c r="AR27" s="30">
        <v>18</v>
      </c>
      <c r="AS27" s="40">
        <v>0</v>
      </c>
      <c r="AT27" s="53">
        <v>7128</v>
      </c>
      <c r="AU27" s="57">
        <v>11866</v>
      </c>
      <c r="AV27" s="58">
        <v>4121</v>
      </c>
      <c r="AW27" s="29">
        <v>148</v>
      </c>
      <c r="AX27" s="59">
        <v>2376</v>
      </c>
      <c r="AY27" s="60">
        <v>28</v>
      </c>
      <c r="AZ27" s="61">
        <v>839</v>
      </c>
      <c r="BA27" s="30">
        <v>5</v>
      </c>
      <c r="BB27" s="62">
        <v>844</v>
      </c>
      <c r="BC27" s="49">
        <v>4484</v>
      </c>
      <c r="BD27" s="50">
        <v>3842</v>
      </c>
      <c r="BE27" s="51">
        <v>8326</v>
      </c>
      <c r="BF27" s="41">
        <v>9652</v>
      </c>
      <c r="BG27" s="63">
        <v>14390</v>
      </c>
      <c r="BH27" s="52">
        <v>0.53855392745616137</v>
      </c>
    </row>
    <row r="28" spans="1:60" ht="19.5" customHeight="1" x14ac:dyDescent="0.2">
      <c r="A28" s="22" t="s">
        <v>77</v>
      </c>
      <c r="B28" s="23">
        <v>2624</v>
      </c>
      <c r="C28" s="24">
        <v>34</v>
      </c>
      <c r="D28" s="24">
        <v>424</v>
      </c>
      <c r="E28" s="24">
        <v>668</v>
      </c>
      <c r="F28" s="25">
        <f t="shared" si="12"/>
        <v>3750</v>
      </c>
      <c r="G28" s="26">
        <v>2575</v>
      </c>
      <c r="H28" s="24">
        <v>7953</v>
      </c>
      <c r="I28" s="27">
        <f t="shared" si="13"/>
        <v>10528</v>
      </c>
      <c r="J28" s="26">
        <v>21</v>
      </c>
      <c r="K28" s="24">
        <v>216</v>
      </c>
      <c r="L28" s="27">
        <f t="shared" si="14"/>
        <v>237</v>
      </c>
      <c r="M28" s="29">
        <v>21</v>
      </c>
      <c r="N28" s="30">
        <v>0</v>
      </c>
      <c r="O28" s="30">
        <v>0</v>
      </c>
      <c r="P28" s="30">
        <v>4</v>
      </c>
      <c r="Q28" s="31">
        <v>40</v>
      </c>
      <c r="R28" s="24">
        <v>242</v>
      </c>
      <c r="S28" s="25">
        <f t="shared" si="15"/>
        <v>282</v>
      </c>
      <c r="T28" s="31">
        <v>8321</v>
      </c>
      <c r="U28" s="24">
        <v>3415</v>
      </c>
      <c r="V28" s="30">
        <v>1529</v>
      </c>
      <c r="W28" s="27">
        <v>874</v>
      </c>
      <c r="X28" s="31">
        <v>259</v>
      </c>
      <c r="Y28" s="24">
        <v>29</v>
      </c>
      <c r="Z28" s="24">
        <v>0</v>
      </c>
      <c r="AA28" s="33">
        <v>0</v>
      </c>
      <c r="AB28" s="34">
        <f t="shared" si="16"/>
        <v>288</v>
      </c>
      <c r="AC28" s="35">
        <v>101</v>
      </c>
      <c r="AD28" s="36">
        <v>39</v>
      </c>
      <c r="AE28" s="37">
        <v>7</v>
      </c>
      <c r="AF28" s="36">
        <v>2642</v>
      </c>
      <c r="AG28" s="30">
        <v>2613</v>
      </c>
      <c r="AH28" s="30">
        <v>25</v>
      </c>
      <c r="AI28" s="30">
        <v>12</v>
      </c>
      <c r="AJ28" s="30">
        <v>0</v>
      </c>
      <c r="AK28" s="30">
        <v>0</v>
      </c>
      <c r="AL28" s="37">
        <v>3</v>
      </c>
      <c r="AM28" s="36">
        <v>1205</v>
      </c>
      <c r="AN28" s="30">
        <v>552</v>
      </c>
      <c r="AO28" s="30">
        <v>0</v>
      </c>
      <c r="AP28" s="30">
        <v>0</v>
      </c>
      <c r="AQ28" s="30">
        <v>53</v>
      </c>
      <c r="AR28" s="30">
        <v>4</v>
      </c>
      <c r="AS28" s="40">
        <v>0</v>
      </c>
      <c r="AT28" s="53">
        <v>14684</v>
      </c>
      <c r="AU28" s="57">
        <v>27626</v>
      </c>
      <c r="AV28" s="58">
        <v>8892</v>
      </c>
      <c r="AW28" s="29">
        <v>554</v>
      </c>
      <c r="AX28" s="59">
        <v>11002</v>
      </c>
      <c r="AY28" s="60">
        <v>43</v>
      </c>
      <c r="AZ28" s="61">
        <v>3178</v>
      </c>
      <c r="BA28" s="30">
        <v>34</v>
      </c>
      <c r="BB28" s="62">
        <v>3212</v>
      </c>
      <c r="BC28" s="49">
        <v>13577</v>
      </c>
      <c r="BD28" s="50">
        <v>7953</v>
      </c>
      <c r="BE28" s="51">
        <v>21530</v>
      </c>
      <c r="BF28" s="41">
        <v>26240</v>
      </c>
      <c r="BG28" s="63">
        <v>39182</v>
      </c>
      <c r="BH28" s="52">
        <v>0.6306084533209475</v>
      </c>
    </row>
    <row r="29" spans="1:60" ht="19.5" customHeight="1" x14ac:dyDescent="0.2">
      <c r="A29" s="22" t="s">
        <v>78</v>
      </c>
      <c r="B29" s="23">
        <v>2189</v>
      </c>
      <c r="C29" s="24">
        <v>6</v>
      </c>
      <c r="D29" s="24">
        <v>184</v>
      </c>
      <c r="E29" s="24">
        <v>253</v>
      </c>
      <c r="F29" s="25">
        <f t="shared" si="12"/>
        <v>2632</v>
      </c>
      <c r="G29" s="26">
        <v>1615</v>
      </c>
      <c r="H29" s="24">
        <v>4006</v>
      </c>
      <c r="I29" s="27">
        <f t="shared" si="13"/>
        <v>5621</v>
      </c>
      <c r="J29" s="26">
        <v>2</v>
      </c>
      <c r="K29" s="24">
        <v>276</v>
      </c>
      <c r="L29" s="27">
        <f t="shared" si="14"/>
        <v>278</v>
      </c>
      <c r="M29" s="29">
        <v>9</v>
      </c>
      <c r="N29" s="30">
        <v>0</v>
      </c>
      <c r="O29" s="30">
        <v>0</v>
      </c>
      <c r="P29" s="30">
        <v>2</v>
      </c>
      <c r="Q29" s="31">
        <v>75</v>
      </c>
      <c r="R29" s="24">
        <v>293</v>
      </c>
      <c r="S29" s="25">
        <f t="shared" si="15"/>
        <v>368</v>
      </c>
      <c r="T29" s="31">
        <v>7483</v>
      </c>
      <c r="U29" s="24">
        <v>4775</v>
      </c>
      <c r="V29" s="30">
        <v>292</v>
      </c>
      <c r="W29" s="27">
        <v>650</v>
      </c>
      <c r="X29" s="31">
        <v>162</v>
      </c>
      <c r="Y29" s="24">
        <v>25</v>
      </c>
      <c r="Z29" s="24">
        <v>0</v>
      </c>
      <c r="AA29" s="33">
        <v>0</v>
      </c>
      <c r="AB29" s="34">
        <f t="shared" si="16"/>
        <v>187</v>
      </c>
      <c r="AC29" s="35">
        <v>656</v>
      </c>
      <c r="AD29" s="36">
        <v>16</v>
      </c>
      <c r="AE29" s="37">
        <v>0</v>
      </c>
      <c r="AF29" s="36">
        <v>3298</v>
      </c>
      <c r="AG29" s="30">
        <v>3251</v>
      </c>
      <c r="AH29" s="30">
        <v>40</v>
      </c>
      <c r="AI29" s="30">
        <v>14</v>
      </c>
      <c r="AJ29" s="30">
        <v>0</v>
      </c>
      <c r="AK29" s="30">
        <v>0</v>
      </c>
      <c r="AL29" s="37">
        <v>6</v>
      </c>
      <c r="AM29" s="36">
        <v>1542</v>
      </c>
      <c r="AN29" s="30">
        <v>1290</v>
      </c>
      <c r="AO29" s="30">
        <v>0</v>
      </c>
      <c r="AP29" s="30">
        <v>0</v>
      </c>
      <c r="AQ29" s="30">
        <v>95</v>
      </c>
      <c r="AR29" s="30">
        <v>10</v>
      </c>
      <c r="AS29" s="40">
        <v>0</v>
      </c>
      <c r="AT29" s="53">
        <v>8634</v>
      </c>
      <c r="AU29" s="57">
        <v>22289</v>
      </c>
      <c r="AV29" s="58">
        <v>4550</v>
      </c>
      <c r="AW29" s="29">
        <v>113</v>
      </c>
      <c r="AX29" s="59">
        <v>6481</v>
      </c>
      <c r="AY29" s="60">
        <v>38</v>
      </c>
      <c r="AZ29" s="61">
        <v>2302</v>
      </c>
      <c r="BA29" s="30">
        <v>6</v>
      </c>
      <c r="BB29" s="62">
        <v>2308</v>
      </c>
      <c r="BC29" s="49">
        <v>8096</v>
      </c>
      <c r="BD29" s="50">
        <v>4006</v>
      </c>
      <c r="BE29" s="51">
        <v>12102</v>
      </c>
      <c r="BF29" s="41">
        <v>15228</v>
      </c>
      <c r="BG29" s="63">
        <v>28883</v>
      </c>
      <c r="BH29" s="52">
        <v>0.66898033382911914</v>
      </c>
    </row>
    <row r="30" spans="1:60" ht="19.5" customHeight="1" x14ac:dyDescent="0.2">
      <c r="A30" s="22" t="s">
        <v>79</v>
      </c>
      <c r="B30" s="23">
        <v>1221</v>
      </c>
      <c r="C30" s="24">
        <v>2</v>
      </c>
      <c r="D30" s="24">
        <v>106</v>
      </c>
      <c r="E30" s="24">
        <v>207</v>
      </c>
      <c r="F30" s="25">
        <f t="shared" si="12"/>
        <v>1536</v>
      </c>
      <c r="G30" s="26">
        <v>1474</v>
      </c>
      <c r="H30" s="24">
        <v>3967</v>
      </c>
      <c r="I30" s="27">
        <f t="shared" si="13"/>
        <v>5441</v>
      </c>
      <c r="J30" s="26">
        <v>4</v>
      </c>
      <c r="K30" s="24">
        <v>412</v>
      </c>
      <c r="L30" s="27">
        <f t="shared" si="14"/>
        <v>416</v>
      </c>
      <c r="M30" s="29">
        <v>3</v>
      </c>
      <c r="N30" s="30">
        <v>1</v>
      </c>
      <c r="O30" s="30">
        <v>0</v>
      </c>
      <c r="P30" s="30">
        <v>0</v>
      </c>
      <c r="Q30" s="31">
        <v>32</v>
      </c>
      <c r="R30" s="24">
        <v>234</v>
      </c>
      <c r="S30" s="25">
        <f t="shared" si="15"/>
        <v>266</v>
      </c>
      <c r="T30" s="31">
        <v>4081</v>
      </c>
      <c r="U30" s="24">
        <v>2341</v>
      </c>
      <c r="V30" s="30">
        <v>219</v>
      </c>
      <c r="W30" s="27">
        <v>318</v>
      </c>
      <c r="X30" s="31">
        <v>97</v>
      </c>
      <c r="Y30" s="24">
        <v>23</v>
      </c>
      <c r="Z30" s="24">
        <v>0</v>
      </c>
      <c r="AA30" s="33">
        <v>0</v>
      </c>
      <c r="AB30" s="34">
        <f t="shared" si="16"/>
        <v>120</v>
      </c>
      <c r="AC30" s="35">
        <v>289</v>
      </c>
      <c r="AD30" s="36">
        <v>16</v>
      </c>
      <c r="AE30" s="37">
        <v>1</v>
      </c>
      <c r="AF30" s="36">
        <v>1193</v>
      </c>
      <c r="AG30" s="30">
        <v>1165</v>
      </c>
      <c r="AH30" s="30">
        <v>15</v>
      </c>
      <c r="AI30" s="30">
        <v>7</v>
      </c>
      <c r="AJ30" s="30">
        <v>0</v>
      </c>
      <c r="AK30" s="30">
        <v>0</v>
      </c>
      <c r="AL30" s="37">
        <v>13</v>
      </c>
      <c r="AM30" s="36">
        <v>361</v>
      </c>
      <c r="AN30" s="30">
        <v>270</v>
      </c>
      <c r="AO30" s="30">
        <v>0</v>
      </c>
      <c r="AP30" s="30">
        <v>0</v>
      </c>
      <c r="AQ30" s="30">
        <v>122</v>
      </c>
      <c r="AR30" s="30">
        <v>11</v>
      </c>
      <c r="AS30" s="40">
        <v>0</v>
      </c>
      <c r="AT30" s="53">
        <v>7479</v>
      </c>
      <c r="AU30" s="57">
        <v>13939</v>
      </c>
      <c r="AV30" s="58">
        <v>4591</v>
      </c>
      <c r="AW30" s="29">
        <v>59</v>
      </c>
      <c r="AX30" s="59">
        <v>4087</v>
      </c>
      <c r="AY30" s="60">
        <v>13</v>
      </c>
      <c r="AZ30" s="61">
        <v>1280</v>
      </c>
      <c r="BA30" s="30">
        <v>2</v>
      </c>
      <c r="BB30" s="62">
        <v>1282</v>
      </c>
      <c r="BC30" s="49">
        <v>5561</v>
      </c>
      <c r="BD30" s="50">
        <v>3967</v>
      </c>
      <c r="BE30" s="51">
        <v>9528</v>
      </c>
      <c r="BF30" s="41">
        <v>11625</v>
      </c>
      <c r="BG30" s="63">
        <v>18085</v>
      </c>
      <c r="BH30" s="52">
        <v>0.58364819479429053</v>
      </c>
    </row>
    <row r="31" spans="1:60" ht="19.5" customHeight="1" x14ac:dyDescent="0.2">
      <c r="A31" s="22" t="s">
        <v>80</v>
      </c>
      <c r="B31" s="23">
        <v>1921</v>
      </c>
      <c r="C31" s="24">
        <v>10</v>
      </c>
      <c r="D31" s="24">
        <v>204</v>
      </c>
      <c r="E31" s="24">
        <v>390</v>
      </c>
      <c r="F31" s="25">
        <f t="shared" si="12"/>
        <v>2525</v>
      </c>
      <c r="G31" s="26">
        <v>1675</v>
      </c>
      <c r="H31" s="24">
        <v>3805</v>
      </c>
      <c r="I31" s="27">
        <f t="shared" si="13"/>
        <v>5480</v>
      </c>
      <c r="J31" s="26">
        <v>1</v>
      </c>
      <c r="K31" s="24">
        <v>262</v>
      </c>
      <c r="L31" s="27">
        <f t="shared" si="14"/>
        <v>263</v>
      </c>
      <c r="M31" s="29">
        <v>15</v>
      </c>
      <c r="N31" s="30">
        <v>0</v>
      </c>
      <c r="O31" s="30">
        <v>0</v>
      </c>
      <c r="P31" s="30">
        <v>5</v>
      </c>
      <c r="Q31" s="31">
        <v>27</v>
      </c>
      <c r="R31" s="24">
        <v>225</v>
      </c>
      <c r="S31" s="25">
        <f t="shared" si="15"/>
        <v>252</v>
      </c>
      <c r="T31" s="31">
        <v>5706</v>
      </c>
      <c r="U31" s="24">
        <v>3027</v>
      </c>
      <c r="V31" s="30">
        <v>492</v>
      </c>
      <c r="W31" s="27">
        <v>571</v>
      </c>
      <c r="X31" s="31">
        <v>156</v>
      </c>
      <c r="Y31" s="24">
        <v>26</v>
      </c>
      <c r="Z31" s="24">
        <v>0</v>
      </c>
      <c r="AA31" s="33">
        <v>0</v>
      </c>
      <c r="AB31" s="34">
        <f t="shared" si="16"/>
        <v>182</v>
      </c>
      <c r="AC31" s="35">
        <v>295</v>
      </c>
      <c r="AD31" s="36">
        <v>338</v>
      </c>
      <c r="AE31" s="37">
        <v>27</v>
      </c>
      <c r="AF31" s="36">
        <v>1627</v>
      </c>
      <c r="AG31" s="30">
        <v>1270</v>
      </c>
      <c r="AH31" s="30">
        <v>344</v>
      </c>
      <c r="AI31" s="30">
        <v>193</v>
      </c>
      <c r="AJ31" s="30">
        <v>0</v>
      </c>
      <c r="AK31" s="30">
        <v>0</v>
      </c>
      <c r="AL31" s="37">
        <v>13</v>
      </c>
      <c r="AM31" s="36">
        <v>619</v>
      </c>
      <c r="AN31" s="30">
        <v>357</v>
      </c>
      <c r="AO31" s="30">
        <v>0</v>
      </c>
      <c r="AP31" s="30">
        <v>0</v>
      </c>
      <c r="AQ31" s="30">
        <v>37</v>
      </c>
      <c r="AR31" s="30">
        <v>1</v>
      </c>
      <c r="AS31" s="40">
        <v>0</v>
      </c>
      <c r="AT31" s="53">
        <v>8365</v>
      </c>
      <c r="AU31" s="57">
        <v>17449</v>
      </c>
      <c r="AV31" s="58">
        <v>4482</v>
      </c>
      <c r="AW31" s="29">
        <v>163</v>
      </c>
      <c r="AX31" s="59">
        <v>5795</v>
      </c>
      <c r="AY31" s="60">
        <v>46</v>
      </c>
      <c r="AZ31" s="61">
        <v>2084</v>
      </c>
      <c r="BA31" s="30">
        <v>10</v>
      </c>
      <c r="BB31" s="62">
        <v>2094</v>
      </c>
      <c r="BC31" s="49">
        <v>7470</v>
      </c>
      <c r="BD31" s="50">
        <v>3805</v>
      </c>
      <c r="BE31" s="51">
        <v>11275</v>
      </c>
      <c r="BF31" s="41">
        <v>14323</v>
      </c>
      <c r="BG31" s="63">
        <v>23407</v>
      </c>
      <c r="BH31" s="52">
        <v>0.66252771618625272</v>
      </c>
    </row>
    <row r="32" spans="1:60" ht="19.5" customHeight="1" x14ac:dyDescent="0.2">
      <c r="A32" s="22" t="s">
        <v>81</v>
      </c>
      <c r="B32" s="23">
        <v>1811</v>
      </c>
      <c r="C32" s="24">
        <v>10</v>
      </c>
      <c r="D32" s="24">
        <v>155</v>
      </c>
      <c r="E32" s="24">
        <v>469</v>
      </c>
      <c r="F32" s="25">
        <f t="shared" si="12"/>
        <v>2445</v>
      </c>
      <c r="G32" s="26">
        <v>2101</v>
      </c>
      <c r="H32" s="24">
        <v>6133</v>
      </c>
      <c r="I32" s="27">
        <f t="shared" si="13"/>
        <v>8234</v>
      </c>
      <c r="J32" s="26">
        <v>15</v>
      </c>
      <c r="K32" s="24">
        <v>268</v>
      </c>
      <c r="L32" s="27">
        <f t="shared" si="14"/>
        <v>283</v>
      </c>
      <c r="M32" s="29">
        <v>12</v>
      </c>
      <c r="N32" s="30">
        <v>0</v>
      </c>
      <c r="O32" s="30">
        <v>0</v>
      </c>
      <c r="P32" s="30">
        <v>2</v>
      </c>
      <c r="Q32" s="31">
        <v>55</v>
      </c>
      <c r="R32" s="24">
        <v>147</v>
      </c>
      <c r="S32" s="25">
        <f t="shared" si="15"/>
        <v>202</v>
      </c>
      <c r="T32" s="31">
        <v>4938</v>
      </c>
      <c r="U32" s="24">
        <v>2083</v>
      </c>
      <c r="V32" s="30">
        <v>0</v>
      </c>
      <c r="W32" s="27">
        <v>556</v>
      </c>
      <c r="X32" s="31">
        <v>151</v>
      </c>
      <c r="Y32" s="24">
        <v>15</v>
      </c>
      <c r="Z32" s="24">
        <v>0</v>
      </c>
      <c r="AA32" s="33">
        <v>0</v>
      </c>
      <c r="AB32" s="34">
        <f t="shared" si="16"/>
        <v>166</v>
      </c>
      <c r="AC32" s="35">
        <v>201</v>
      </c>
      <c r="AD32" s="36">
        <v>33</v>
      </c>
      <c r="AE32" s="37">
        <v>2</v>
      </c>
      <c r="AF32" s="36">
        <v>1597</v>
      </c>
      <c r="AG32" s="30">
        <v>1570</v>
      </c>
      <c r="AH32" s="30">
        <v>25</v>
      </c>
      <c r="AI32" s="30">
        <v>4</v>
      </c>
      <c r="AJ32" s="30">
        <v>0</v>
      </c>
      <c r="AK32" s="30">
        <v>0</v>
      </c>
      <c r="AL32" s="37">
        <v>1</v>
      </c>
      <c r="AM32" s="36">
        <v>603</v>
      </c>
      <c r="AN32" s="30">
        <v>403</v>
      </c>
      <c r="AO32" s="30">
        <v>0</v>
      </c>
      <c r="AP32" s="30">
        <v>0</v>
      </c>
      <c r="AQ32" s="30">
        <v>109</v>
      </c>
      <c r="AR32" s="30">
        <v>11</v>
      </c>
      <c r="AS32" s="40">
        <v>0</v>
      </c>
      <c r="AT32" s="53">
        <v>11088</v>
      </c>
      <c r="AU32" s="57">
        <v>18950</v>
      </c>
      <c r="AV32" s="58">
        <v>6892</v>
      </c>
      <c r="AW32" s="29">
        <v>79</v>
      </c>
      <c r="AX32" s="59">
        <v>4903</v>
      </c>
      <c r="AY32" s="60">
        <v>8</v>
      </c>
      <c r="AZ32" s="61">
        <v>1890</v>
      </c>
      <c r="BA32" s="30">
        <v>10</v>
      </c>
      <c r="BB32" s="62">
        <v>1900</v>
      </c>
      <c r="BC32" s="49">
        <v>7004</v>
      </c>
      <c r="BD32" s="50">
        <v>6133</v>
      </c>
      <c r="BE32" s="51">
        <v>13137</v>
      </c>
      <c r="BF32" s="41">
        <v>16070</v>
      </c>
      <c r="BG32" s="63">
        <v>23932</v>
      </c>
      <c r="BH32" s="52">
        <v>0.53315064322143568</v>
      </c>
    </row>
    <row r="33" spans="1:60" ht="19.5" customHeight="1" x14ac:dyDescent="0.2">
      <c r="A33" s="22" t="s">
        <v>82</v>
      </c>
      <c r="B33" s="23">
        <v>2094</v>
      </c>
      <c r="C33" s="24">
        <v>7</v>
      </c>
      <c r="D33" s="24">
        <v>461</v>
      </c>
      <c r="E33" s="24">
        <v>426</v>
      </c>
      <c r="F33" s="25">
        <f t="shared" si="12"/>
        <v>2988</v>
      </c>
      <c r="G33" s="26">
        <v>3677</v>
      </c>
      <c r="H33" s="24">
        <v>3789</v>
      </c>
      <c r="I33" s="27">
        <f t="shared" si="13"/>
        <v>7466</v>
      </c>
      <c r="J33" s="26">
        <v>44</v>
      </c>
      <c r="K33" s="24">
        <v>270</v>
      </c>
      <c r="L33" s="27">
        <f t="shared" si="14"/>
        <v>314</v>
      </c>
      <c r="M33" s="29">
        <v>8</v>
      </c>
      <c r="N33" s="30">
        <v>0</v>
      </c>
      <c r="O33" s="30">
        <v>0</v>
      </c>
      <c r="P33" s="30">
        <v>3</v>
      </c>
      <c r="Q33" s="31">
        <v>37</v>
      </c>
      <c r="R33" s="24">
        <v>234</v>
      </c>
      <c r="S33" s="25">
        <f t="shared" si="15"/>
        <v>271</v>
      </c>
      <c r="T33" s="31">
        <v>8591</v>
      </c>
      <c r="U33" s="24">
        <v>4991</v>
      </c>
      <c r="V33" s="30">
        <v>542</v>
      </c>
      <c r="W33" s="27">
        <v>720</v>
      </c>
      <c r="X33" s="31">
        <v>209</v>
      </c>
      <c r="Y33" s="24">
        <v>36</v>
      </c>
      <c r="Z33" s="24">
        <v>0</v>
      </c>
      <c r="AA33" s="33">
        <v>0</v>
      </c>
      <c r="AB33" s="34">
        <f t="shared" si="16"/>
        <v>245</v>
      </c>
      <c r="AC33" s="35">
        <v>905</v>
      </c>
      <c r="AD33" s="36">
        <v>58</v>
      </c>
      <c r="AE33" s="37">
        <v>2</v>
      </c>
      <c r="AF33" s="36">
        <v>4061</v>
      </c>
      <c r="AG33" s="30">
        <v>3972</v>
      </c>
      <c r="AH33" s="30">
        <v>40</v>
      </c>
      <c r="AI33" s="30">
        <v>16</v>
      </c>
      <c r="AJ33" s="30">
        <v>0</v>
      </c>
      <c r="AK33" s="30">
        <v>0</v>
      </c>
      <c r="AL33" s="37">
        <v>28</v>
      </c>
      <c r="AM33" s="36">
        <v>1362</v>
      </c>
      <c r="AN33" s="30">
        <v>791</v>
      </c>
      <c r="AO33" s="30">
        <v>0</v>
      </c>
      <c r="AP33" s="30">
        <v>0</v>
      </c>
      <c r="AQ33" s="30">
        <v>455</v>
      </c>
      <c r="AR33" s="30">
        <v>20</v>
      </c>
      <c r="AS33" s="40">
        <v>0</v>
      </c>
      <c r="AT33" s="53">
        <v>10923</v>
      </c>
      <c r="AU33" s="57">
        <v>26893</v>
      </c>
      <c r="AV33" s="58">
        <v>4500</v>
      </c>
      <c r="AW33" s="29">
        <v>83</v>
      </c>
      <c r="AX33" s="59">
        <v>12659</v>
      </c>
      <c r="AY33" s="60">
        <v>35</v>
      </c>
      <c r="AZ33" s="61">
        <v>2177</v>
      </c>
      <c r="BA33" s="30">
        <v>7</v>
      </c>
      <c r="BB33" s="62">
        <v>2184</v>
      </c>
      <c r="BC33" s="49">
        <v>16336</v>
      </c>
      <c r="BD33" s="50">
        <v>3789</v>
      </c>
      <c r="BE33" s="51">
        <v>20125</v>
      </c>
      <c r="BF33" s="41">
        <v>23665</v>
      </c>
      <c r="BG33" s="63">
        <v>39635</v>
      </c>
      <c r="BH33" s="52">
        <v>0.81172670807453418</v>
      </c>
    </row>
    <row r="34" spans="1:60" ht="19.5" customHeight="1" x14ac:dyDescent="0.2">
      <c r="A34" s="22" t="s">
        <v>83</v>
      </c>
      <c r="B34" s="23">
        <v>894</v>
      </c>
      <c r="C34" s="24">
        <v>11</v>
      </c>
      <c r="D34" s="24">
        <v>159</v>
      </c>
      <c r="E34" s="24">
        <v>198</v>
      </c>
      <c r="F34" s="25">
        <f t="shared" si="12"/>
        <v>1262</v>
      </c>
      <c r="G34" s="26">
        <v>1758</v>
      </c>
      <c r="H34" s="24">
        <v>2958</v>
      </c>
      <c r="I34" s="27">
        <f t="shared" si="13"/>
        <v>4716</v>
      </c>
      <c r="J34" s="26">
        <v>7</v>
      </c>
      <c r="K34" s="24">
        <v>214</v>
      </c>
      <c r="L34" s="27">
        <f t="shared" si="14"/>
        <v>221</v>
      </c>
      <c r="M34" s="29">
        <v>6</v>
      </c>
      <c r="N34" s="30">
        <v>1</v>
      </c>
      <c r="O34" s="30">
        <v>0</v>
      </c>
      <c r="P34" s="30">
        <v>0</v>
      </c>
      <c r="Q34" s="31">
        <v>39</v>
      </c>
      <c r="R34" s="24">
        <v>162</v>
      </c>
      <c r="S34" s="25">
        <f t="shared" si="15"/>
        <v>201</v>
      </c>
      <c r="T34" s="31">
        <v>3376</v>
      </c>
      <c r="U34" s="24">
        <v>2202</v>
      </c>
      <c r="V34" s="30">
        <v>328</v>
      </c>
      <c r="W34" s="27">
        <v>298</v>
      </c>
      <c r="X34" s="31">
        <v>114</v>
      </c>
      <c r="Y34" s="24">
        <v>16</v>
      </c>
      <c r="Z34" s="24">
        <v>0</v>
      </c>
      <c r="AA34" s="33">
        <v>0</v>
      </c>
      <c r="AB34" s="34">
        <f t="shared" si="16"/>
        <v>130</v>
      </c>
      <c r="AC34" s="35">
        <v>250</v>
      </c>
      <c r="AD34" s="36">
        <v>15</v>
      </c>
      <c r="AE34" s="37">
        <v>15</v>
      </c>
      <c r="AF34" s="36">
        <v>1095</v>
      </c>
      <c r="AG34" s="30">
        <v>1043</v>
      </c>
      <c r="AH34" s="30">
        <v>14</v>
      </c>
      <c r="AI34" s="30">
        <v>4</v>
      </c>
      <c r="AJ34" s="30">
        <v>0</v>
      </c>
      <c r="AK34" s="30">
        <v>0</v>
      </c>
      <c r="AL34" s="37">
        <v>37</v>
      </c>
      <c r="AM34" s="36">
        <v>412</v>
      </c>
      <c r="AN34" s="30">
        <v>243</v>
      </c>
      <c r="AO34" s="30">
        <v>0</v>
      </c>
      <c r="AP34" s="30">
        <v>0</v>
      </c>
      <c r="AQ34" s="30">
        <v>493</v>
      </c>
      <c r="AR34" s="30">
        <v>12</v>
      </c>
      <c r="AS34" s="40">
        <v>0</v>
      </c>
      <c r="AT34" s="53">
        <v>6313</v>
      </c>
      <c r="AU34" s="57">
        <v>12312</v>
      </c>
      <c r="AV34" s="58">
        <v>3387</v>
      </c>
      <c r="AW34" s="29">
        <v>54</v>
      </c>
      <c r="AX34" s="59">
        <v>1535</v>
      </c>
      <c r="AY34" s="60">
        <v>18</v>
      </c>
      <c r="AZ34" s="61">
        <v>948</v>
      </c>
      <c r="BA34" s="30">
        <v>11</v>
      </c>
      <c r="BB34" s="62">
        <v>959</v>
      </c>
      <c r="BC34" s="49">
        <v>3293</v>
      </c>
      <c r="BD34" s="50">
        <v>2958</v>
      </c>
      <c r="BE34" s="51">
        <v>6251</v>
      </c>
      <c r="BF34" s="41">
        <v>7902</v>
      </c>
      <c r="BG34" s="63">
        <v>13901</v>
      </c>
      <c r="BH34" s="52">
        <v>0.52679571268597025</v>
      </c>
    </row>
    <row r="35" spans="1:60" ht="19.5" customHeight="1" x14ac:dyDescent="0.2">
      <c r="A35" s="22" t="s">
        <v>84</v>
      </c>
      <c r="B35" s="23">
        <v>1377</v>
      </c>
      <c r="C35" s="24">
        <v>2</v>
      </c>
      <c r="D35" s="24">
        <v>186</v>
      </c>
      <c r="E35" s="24">
        <v>327</v>
      </c>
      <c r="F35" s="25">
        <f t="shared" si="12"/>
        <v>1892</v>
      </c>
      <c r="G35" s="26">
        <v>2735</v>
      </c>
      <c r="H35" s="24">
        <v>4044</v>
      </c>
      <c r="I35" s="27">
        <f t="shared" si="13"/>
        <v>6779</v>
      </c>
      <c r="J35" s="26">
        <v>9</v>
      </c>
      <c r="K35" s="24">
        <v>114</v>
      </c>
      <c r="L35" s="27">
        <f t="shared" si="14"/>
        <v>123</v>
      </c>
      <c r="M35" s="29">
        <v>6</v>
      </c>
      <c r="N35" s="30">
        <v>0</v>
      </c>
      <c r="O35" s="30">
        <v>0</v>
      </c>
      <c r="P35" s="30">
        <v>2</v>
      </c>
      <c r="Q35" s="31">
        <v>36</v>
      </c>
      <c r="R35" s="24">
        <v>133</v>
      </c>
      <c r="S35" s="25">
        <f t="shared" si="15"/>
        <v>169</v>
      </c>
      <c r="T35" s="31">
        <v>3716</v>
      </c>
      <c r="U35" s="24">
        <v>1436</v>
      </c>
      <c r="V35" s="30">
        <v>273</v>
      </c>
      <c r="W35" s="27">
        <v>561</v>
      </c>
      <c r="X35" s="31">
        <v>132</v>
      </c>
      <c r="Y35" s="24">
        <v>23</v>
      </c>
      <c r="Z35" s="24">
        <v>0</v>
      </c>
      <c r="AA35" s="33">
        <v>0</v>
      </c>
      <c r="AB35" s="34">
        <f t="shared" si="16"/>
        <v>155</v>
      </c>
      <c r="AC35" s="35">
        <v>211</v>
      </c>
      <c r="AD35" s="36">
        <v>33</v>
      </c>
      <c r="AE35" s="37">
        <v>10</v>
      </c>
      <c r="AF35" s="36">
        <v>1174</v>
      </c>
      <c r="AG35" s="30">
        <v>1139</v>
      </c>
      <c r="AH35" s="30">
        <v>13</v>
      </c>
      <c r="AI35" s="30">
        <v>3</v>
      </c>
      <c r="AJ35" s="30">
        <v>0</v>
      </c>
      <c r="AK35" s="30">
        <v>0</v>
      </c>
      <c r="AL35" s="37">
        <v>16</v>
      </c>
      <c r="AM35" s="36">
        <v>350</v>
      </c>
      <c r="AN35" s="30">
        <v>147</v>
      </c>
      <c r="AO35" s="30">
        <v>0</v>
      </c>
      <c r="AP35" s="30">
        <v>0</v>
      </c>
      <c r="AQ35" s="30">
        <v>72</v>
      </c>
      <c r="AR35" s="30">
        <v>4</v>
      </c>
      <c r="AS35" s="40">
        <v>0</v>
      </c>
      <c r="AT35" s="53">
        <v>8884</v>
      </c>
      <c r="AU35" s="57">
        <v>14778</v>
      </c>
      <c r="AV35" s="58">
        <v>4493</v>
      </c>
      <c r="AW35" s="29">
        <v>23</v>
      </c>
      <c r="AX35" s="59">
        <v>2189</v>
      </c>
      <c r="AY35" s="60">
        <v>74</v>
      </c>
      <c r="AZ35" s="61">
        <v>1400</v>
      </c>
      <c r="BA35" s="30">
        <v>2</v>
      </c>
      <c r="BB35" s="62">
        <v>1402</v>
      </c>
      <c r="BC35" s="49">
        <v>4924</v>
      </c>
      <c r="BD35" s="50">
        <v>4044</v>
      </c>
      <c r="BE35" s="51">
        <v>8968</v>
      </c>
      <c r="BF35" s="41">
        <v>11096</v>
      </c>
      <c r="BG35" s="63">
        <v>16990</v>
      </c>
      <c r="BH35" s="52">
        <v>0.54906333630686888</v>
      </c>
    </row>
    <row r="36" spans="1:60" ht="19.5" customHeight="1" x14ac:dyDescent="0.2">
      <c r="A36" s="22" t="s">
        <v>85</v>
      </c>
      <c r="B36" s="23">
        <v>887</v>
      </c>
      <c r="C36" s="24">
        <v>4</v>
      </c>
      <c r="D36" s="24">
        <v>132</v>
      </c>
      <c r="E36" s="24">
        <v>361</v>
      </c>
      <c r="F36" s="25">
        <f t="shared" si="12"/>
        <v>1384</v>
      </c>
      <c r="G36" s="26">
        <v>1874</v>
      </c>
      <c r="H36" s="24">
        <v>3556</v>
      </c>
      <c r="I36" s="27">
        <f t="shared" si="13"/>
        <v>5430</v>
      </c>
      <c r="J36" s="26">
        <v>111</v>
      </c>
      <c r="K36" s="24">
        <v>431</v>
      </c>
      <c r="L36" s="27">
        <f t="shared" si="14"/>
        <v>542</v>
      </c>
      <c r="M36" s="29">
        <v>6</v>
      </c>
      <c r="N36" s="30">
        <v>0</v>
      </c>
      <c r="O36" s="30">
        <v>0</v>
      </c>
      <c r="P36" s="30">
        <v>0</v>
      </c>
      <c r="Q36" s="31">
        <v>30</v>
      </c>
      <c r="R36" s="24">
        <v>181</v>
      </c>
      <c r="S36" s="25">
        <f t="shared" si="15"/>
        <v>211</v>
      </c>
      <c r="T36" s="31">
        <v>3698</v>
      </c>
      <c r="U36" s="24">
        <v>2543</v>
      </c>
      <c r="V36" s="30">
        <v>307</v>
      </c>
      <c r="W36" s="27">
        <v>251</v>
      </c>
      <c r="X36" s="31">
        <v>95</v>
      </c>
      <c r="Y36" s="24">
        <v>25</v>
      </c>
      <c r="Z36" s="24">
        <v>0</v>
      </c>
      <c r="AA36" s="33">
        <v>0</v>
      </c>
      <c r="AB36" s="34">
        <f t="shared" si="16"/>
        <v>120</v>
      </c>
      <c r="AC36" s="35">
        <v>717</v>
      </c>
      <c r="AD36" s="36">
        <v>63</v>
      </c>
      <c r="AE36" s="37">
        <v>4</v>
      </c>
      <c r="AF36" s="36">
        <v>1309</v>
      </c>
      <c r="AG36" s="30">
        <v>1236</v>
      </c>
      <c r="AH36" s="30">
        <v>51</v>
      </c>
      <c r="AI36" s="30">
        <v>26</v>
      </c>
      <c r="AJ36" s="30">
        <v>0</v>
      </c>
      <c r="AK36" s="30">
        <v>0</v>
      </c>
      <c r="AL36" s="37">
        <v>21</v>
      </c>
      <c r="AM36" s="36">
        <v>610</v>
      </c>
      <c r="AN36" s="30">
        <v>414</v>
      </c>
      <c r="AO36" s="30">
        <v>0</v>
      </c>
      <c r="AP36" s="30">
        <v>0</v>
      </c>
      <c r="AQ36" s="30">
        <v>429</v>
      </c>
      <c r="AR36" s="30">
        <v>44</v>
      </c>
      <c r="AS36" s="40">
        <v>0</v>
      </c>
      <c r="AT36" s="53">
        <v>7473</v>
      </c>
      <c r="AU36" s="57">
        <v>14678</v>
      </c>
      <c r="AV36" s="58">
        <v>4358</v>
      </c>
      <c r="AW36" s="29">
        <v>32</v>
      </c>
      <c r="AX36" s="59">
        <v>1362</v>
      </c>
      <c r="AY36" s="60">
        <v>10</v>
      </c>
      <c r="AZ36" s="61">
        <v>919</v>
      </c>
      <c r="BA36" s="30">
        <v>4</v>
      </c>
      <c r="BB36" s="62">
        <v>923</v>
      </c>
      <c r="BC36" s="49">
        <v>3236</v>
      </c>
      <c r="BD36" s="50">
        <v>3556</v>
      </c>
      <c r="BE36" s="51">
        <v>6792</v>
      </c>
      <c r="BF36" s="41">
        <v>8867</v>
      </c>
      <c r="BG36" s="63">
        <v>16072</v>
      </c>
      <c r="BH36" s="52">
        <v>0.47644287396937574</v>
      </c>
    </row>
    <row r="37" spans="1:60" ht="19.5" customHeight="1" x14ac:dyDescent="0.2">
      <c r="A37" s="22" t="s">
        <v>86</v>
      </c>
      <c r="B37" s="23">
        <v>318</v>
      </c>
      <c r="C37" s="24">
        <v>12</v>
      </c>
      <c r="D37" s="24">
        <v>73</v>
      </c>
      <c r="E37" s="24">
        <v>66</v>
      </c>
      <c r="F37" s="25">
        <f t="shared" si="12"/>
        <v>469</v>
      </c>
      <c r="G37" s="26">
        <v>1185</v>
      </c>
      <c r="H37" s="24">
        <v>1206</v>
      </c>
      <c r="I37" s="27">
        <f t="shared" si="13"/>
        <v>2391</v>
      </c>
      <c r="J37" s="26">
        <v>2</v>
      </c>
      <c r="K37" s="24">
        <v>50</v>
      </c>
      <c r="L37" s="27">
        <f t="shared" si="14"/>
        <v>52</v>
      </c>
      <c r="M37" s="29">
        <v>6</v>
      </c>
      <c r="N37" s="30">
        <v>0</v>
      </c>
      <c r="O37" s="30">
        <v>0</v>
      </c>
      <c r="P37" s="30">
        <v>2</v>
      </c>
      <c r="Q37" s="31">
        <v>19</v>
      </c>
      <c r="R37" s="24">
        <v>160</v>
      </c>
      <c r="S37" s="25">
        <f t="shared" si="15"/>
        <v>179</v>
      </c>
      <c r="T37" s="31">
        <v>8909</v>
      </c>
      <c r="U37" s="24">
        <v>8173</v>
      </c>
      <c r="V37" s="30">
        <v>58</v>
      </c>
      <c r="W37" s="27">
        <v>147</v>
      </c>
      <c r="X37" s="31">
        <v>73</v>
      </c>
      <c r="Y37" s="24">
        <v>6</v>
      </c>
      <c r="Z37" s="24">
        <v>0</v>
      </c>
      <c r="AA37" s="33">
        <v>0</v>
      </c>
      <c r="AB37" s="34">
        <f t="shared" si="16"/>
        <v>79</v>
      </c>
      <c r="AC37" s="35">
        <v>351</v>
      </c>
      <c r="AD37" s="36">
        <v>208</v>
      </c>
      <c r="AE37" s="37">
        <v>32</v>
      </c>
      <c r="AF37" s="36">
        <v>7672</v>
      </c>
      <c r="AG37" s="30">
        <v>7141</v>
      </c>
      <c r="AH37" s="30">
        <v>508</v>
      </c>
      <c r="AI37" s="30">
        <v>409</v>
      </c>
      <c r="AJ37" s="30">
        <v>0</v>
      </c>
      <c r="AK37" s="30">
        <v>0</v>
      </c>
      <c r="AL37" s="37">
        <v>23</v>
      </c>
      <c r="AM37" s="36">
        <v>1405</v>
      </c>
      <c r="AN37" s="30">
        <v>1215</v>
      </c>
      <c r="AO37" s="30">
        <v>0</v>
      </c>
      <c r="AP37" s="30">
        <v>0</v>
      </c>
      <c r="AQ37" s="30">
        <v>377</v>
      </c>
      <c r="AR37" s="30">
        <v>23</v>
      </c>
      <c r="AS37" s="40">
        <v>0</v>
      </c>
      <c r="AT37" s="53">
        <v>2949</v>
      </c>
      <c r="AU37" s="57">
        <v>22184</v>
      </c>
      <c r="AV37" s="58">
        <v>1340</v>
      </c>
      <c r="AW37" s="29">
        <v>242</v>
      </c>
      <c r="AX37" s="59">
        <v>6956</v>
      </c>
      <c r="AY37" s="60">
        <v>37</v>
      </c>
      <c r="AZ37" s="61">
        <v>560</v>
      </c>
      <c r="BA37" s="30">
        <v>12</v>
      </c>
      <c r="BB37" s="62">
        <v>572</v>
      </c>
      <c r="BC37" s="49">
        <v>8141</v>
      </c>
      <c r="BD37" s="50">
        <v>1206</v>
      </c>
      <c r="BE37" s="51">
        <v>9347</v>
      </c>
      <c r="BF37" s="41">
        <v>10147</v>
      </c>
      <c r="BG37" s="63">
        <v>29382</v>
      </c>
      <c r="BH37" s="52">
        <v>0.87097464427088911</v>
      </c>
    </row>
    <row r="38" spans="1:60" ht="19.5" customHeight="1" x14ac:dyDescent="0.2">
      <c r="A38" s="22" t="s">
        <v>87</v>
      </c>
      <c r="B38" s="23">
        <v>554</v>
      </c>
      <c r="C38" s="24">
        <v>4</v>
      </c>
      <c r="D38" s="24">
        <v>65</v>
      </c>
      <c r="E38" s="24">
        <v>55</v>
      </c>
      <c r="F38" s="25">
        <f t="shared" si="12"/>
        <v>678</v>
      </c>
      <c r="G38" s="26">
        <v>962</v>
      </c>
      <c r="H38" s="24">
        <v>1541</v>
      </c>
      <c r="I38" s="27">
        <f t="shared" si="13"/>
        <v>2503</v>
      </c>
      <c r="J38" s="26">
        <v>1</v>
      </c>
      <c r="K38" s="24">
        <v>124</v>
      </c>
      <c r="L38" s="27">
        <f t="shared" si="14"/>
        <v>125</v>
      </c>
      <c r="M38" s="29">
        <v>4</v>
      </c>
      <c r="N38" s="30">
        <v>0</v>
      </c>
      <c r="O38" s="30">
        <v>0</v>
      </c>
      <c r="P38" s="30">
        <v>3</v>
      </c>
      <c r="Q38" s="31">
        <v>13</v>
      </c>
      <c r="R38" s="24">
        <v>112</v>
      </c>
      <c r="S38" s="25">
        <f t="shared" si="15"/>
        <v>125</v>
      </c>
      <c r="T38" s="31">
        <v>2666</v>
      </c>
      <c r="U38" s="24">
        <v>2275</v>
      </c>
      <c r="V38" s="30">
        <v>104</v>
      </c>
      <c r="W38" s="27">
        <v>101</v>
      </c>
      <c r="X38" s="31">
        <v>53</v>
      </c>
      <c r="Y38" s="24">
        <v>6</v>
      </c>
      <c r="Z38" s="24">
        <v>0</v>
      </c>
      <c r="AA38" s="33">
        <v>0</v>
      </c>
      <c r="AB38" s="34">
        <f t="shared" si="16"/>
        <v>59</v>
      </c>
      <c r="AC38" s="35">
        <v>115</v>
      </c>
      <c r="AD38" s="36">
        <v>13</v>
      </c>
      <c r="AE38" s="37">
        <v>3</v>
      </c>
      <c r="AF38" s="36">
        <v>1646</v>
      </c>
      <c r="AG38" s="30">
        <v>1066</v>
      </c>
      <c r="AH38" s="30">
        <v>555</v>
      </c>
      <c r="AI38" s="30">
        <v>463</v>
      </c>
      <c r="AJ38" s="30">
        <v>0</v>
      </c>
      <c r="AK38" s="30">
        <v>0</v>
      </c>
      <c r="AL38" s="37">
        <v>25</v>
      </c>
      <c r="AM38" s="36">
        <v>170</v>
      </c>
      <c r="AN38" s="30">
        <v>111</v>
      </c>
      <c r="AO38" s="30">
        <v>0</v>
      </c>
      <c r="AP38" s="30">
        <v>0</v>
      </c>
      <c r="AQ38" s="30">
        <v>85</v>
      </c>
      <c r="AR38" s="30">
        <v>25</v>
      </c>
      <c r="AS38" s="40">
        <v>0</v>
      </c>
      <c r="AT38" s="53">
        <v>3365</v>
      </c>
      <c r="AU38" s="57">
        <v>8272</v>
      </c>
      <c r="AV38" s="58">
        <v>1728</v>
      </c>
      <c r="AW38" s="29">
        <v>251</v>
      </c>
      <c r="AX38" s="59">
        <v>494</v>
      </c>
      <c r="AY38" s="60">
        <v>5</v>
      </c>
      <c r="AZ38" s="61">
        <v>805</v>
      </c>
      <c r="BA38" s="30">
        <v>4</v>
      </c>
      <c r="BB38" s="62">
        <v>809</v>
      </c>
      <c r="BC38" s="49">
        <v>1456</v>
      </c>
      <c r="BD38" s="50">
        <v>1541</v>
      </c>
      <c r="BE38" s="51">
        <v>2997</v>
      </c>
      <c r="BF38" s="41">
        <v>4110</v>
      </c>
      <c r="BG38" s="63">
        <v>9017</v>
      </c>
      <c r="BH38" s="52">
        <v>0.48581915248581914</v>
      </c>
    </row>
    <row r="39" spans="1:60" ht="19.5" customHeight="1" x14ac:dyDescent="0.2">
      <c r="A39" s="22" t="s">
        <v>88</v>
      </c>
      <c r="B39" s="23">
        <v>518</v>
      </c>
      <c r="C39" s="24">
        <v>9</v>
      </c>
      <c r="D39" s="24">
        <v>76</v>
      </c>
      <c r="E39" s="24">
        <v>148</v>
      </c>
      <c r="F39" s="25">
        <f t="shared" si="12"/>
        <v>751</v>
      </c>
      <c r="G39" s="26">
        <v>1419</v>
      </c>
      <c r="H39" s="24">
        <v>2893</v>
      </c>
      <c r="I39" s="27">
        <f t="shared" si="13"/>
        <v>4312</v>
      </c>
      <c r="J39" s="26">
        <v>7</v>
      </c>
      <c r="K39" s="24">
        <v>132</v>
      </c>
      <c r="L39" s="27">
        <f t="shared" si="14"/>
        <v>139</v>
      </c>
      <c r="M39" s="29">
        <v>12</v>
      </c>
      <c r="N39" s="30">
        <v>1</v>
      </c>
      <c r="O39" s="30">
        <v>0</v>
      </c>
      <c r="P39" s="30">
        <v>4</v>
      </c>
      <c r="Q39" s="31">
        <v>30</v>
      </c>
      <c r="R39" s="24">
        <v>142</v>
      </c>
      <c r="S39" s="25">
        <f t="shared" si="15"/>
        <v>172</v>
      </c>
      <c r="T39" s="31">
        <v>2252</v>
      </c>
      <c r="U39" s="24">
        <v>1457</v>
      </c>
      <c r="V39" s="30">
        <v>182</v>
      </c>
      <c r="W39" s="27">
        <v>293</v>
      </c>
      <c r="X39" s="31">
        <v>90</v>
      </c>
      <c r="Y39" s="24">
        <v>16</v>
      </c>
      <c r="Z39" s="24">
        <v>0</v>
      </c>
      <c r="AA39" s="33">
        <v>0</v>
      </c>
      <c r="AB39" s="34">
        <f t="shared" si="16"/>
        <v>106</v>
      </c>
      <c r="AC39" s="35">
        <v>124</v>
      </c>
      <c r="AD39" s="36">
        <v>34</v>
      </c>
      <c r="AE39" s="37">
        <v>4</v>
      </c>
      <c r="AF39" s="36">
        <v>617</v>
      </c>
      <c r="AG39" s="30">
        <v>551</v>
      </c>
      <c r="AH39" s="30">
        <v>59</v>
      </c>
      <c r="AI39" s="30">
        <v>25</v>
      </c>
      <c r="AJ39" s="30">
        <v>0</v>
      </c>
      <c r="AK39" s="30">
        <v>0</v>
      </c>
      <c r="AL39" s="37">
        <v>7</v>
      </c>
      <c r="AM39" s="36">
        <v>88</v>
      </c>
      <c r="AN39" s="30">
        <v>54</v>
      </c>
      <c r="AO39" s="30">
        <v>0</v>
      </c>
      <c r="AP39" s="30">
        <v>0</v>
      </c>
      <c r="AQ39" s="30">
        <v>136</v>
      </c>
      <c r="AR39" s="30">
        <v>7</v>
      </c>
      <c r="AS39" s="40">
        <v>0</v>
      </c>
      <c r="AT39" s="53">
        <v>5260</v>
      </c>
      <c r="AU39" s="57">
        <v>8800</v>
      </c>
      <c r="AV39" s="58">
        <v>3194</v>
      </c>
      <c r="AW39" s="29">
        <v>335</v>
      </c>
      <c r="AX39" s="59">
        <v>594</v>
      </c>
      <c r="AY39" s="60">
        <v>20</v>
      </c>
      <c r="AZ39" s="61">
        <v>853</v>
      </c>
      <c r="BA39" s="30">
        <v>9</v>
      </c>
      <c r="BB39" s="62">
        <v>862</v>
      </c>
      <c r="BC39" s="49">
        <v>2013</v>
      </c>
      <c r="BD39" s="50">
        <v>2893</v>
      </c>
      <c r="BE39" s="51">
        <v>4906</v>
      </c>
      <c r="BF39" s="41">
        <v>6189</v>
      </c>
      <c r="BG39" s="63">
        <v>9729</v>
      </c>
      <c r="BH39" s="52">
        <v>0.4103139013452915</v>
      </c>
    </row>
    <row r="40" spans="1:60" ht="19.5" customHeight="1" x14ac:dyDescent="0.2">
      <c r="A40" s="95" t="s">
        <v>89</v>
      </c>
      <c r="B40" s="54">
        <v>981</v>
      </c>
      <c r="C40" s="55">
        <v>12</v>
      </c>
      <c r="D40" s="55">
        <v>95</v>
      </c>
      <c r="E40" s="55">
        <v>220</v>
      </c>
      <c r="F40" s="96">
        <f t="shared" si="12"/>
        <v>1308</v>
      </c>
      <c r="G40" s="97">
        <v>1803</v>
      </c>
      <c r="H40" s="55">
        <v>3810</v>
      </c>
      <c r="I40" s="98">
        <f t="shared" si="13"/>
        <v>5613</v>
      </c>
      <c r="J40" s="97">
        <v>3</v>
      </c>
      <c r="K40" s="55">
        <v>263</v>
      </c>
      <c r="L40" s="98">
        <f t="shared" si="14"/>
        <v>266</v>
      </c>
      <c r="M40" s="99">
        <v>2</v>
      </c>
      <c r="N40" s="100">
        <v>0</v>
      </c>
      <c r="O40" s="100">
        <v>0</v>
      </c>
      <c r="P40" s="100">
        <v>1</v>
      </c>
      <c r="Q40" s="101">
        <v>16</v>
      </c>
      <c r="R40" s="55">
        <v>160</v>
      </c>
      <c r="S40" s="96">
        <f t="shared" si="15"/>
        <v>176</v>
      </c>
      <c r="T40" s="101">
        <v>2959</v>
      </c>
      <c r="U40" s="55">
        <v>1297</v>
      </c>
      <c r="V40" s="100">
        <v>0</v>
      </c>
      <c r="W40" s="98">
        <v>395</v>
      </c>
      <c r="X40" s="101">
        <v>70</v>
      </c>
      <c r="Y40" s="55">
        <v>18</v>
      </c>
      <c r="Z40" s="55">
        <v>0</v>
      </c>
      <c r="AA40" s="102">
        <v>0</v>
      </c>
      <c r="AB40" s="56">
        <f t="shared" si="16"/>
        <v>88</v>
      </c>
      <c r="AC40" s="57">
        <v>18</v>
      </c>
      <c r="AD40" s="103">
        <v>37</v>
      </c>
      <c r="AE40" s="104">
        <v>0</v>
      </c>
      <c r="AF40" s="103">
        <v>622</v>
      </c>
      <c r="AG40" s="100">
        <v>579</v>
      </c>
      <c r="AH40" s="100">
        <v>37</v>
      </c>
      <c r="AI40" s="100">
        <v>19</v>
      </c>
      <c r="AJ40" s="100">
        <v>0</v>
      </c>
      <c r="AK40" s="100">
        <v>0</v>
      </c>
      <c r="AL40" s="104">
        <v>6</v>
      </c>
      <c r="AM40" s="103">
        <v>40</v>
      </c>
      <c r="AN40" s="100">
        <v>26</v>
      </c>
      <c r="AO40" s="100">
        <v>0</v>
      </c>
      <c r="AP40" s="100">
        <v>0</v>
      </c>
      <c r="AQ40" s="100">
        <v>12</v>
      </c>
      <c r="AR40" s="100">
        <v>1</v>
      </c>
      <c r="AS40" s="105">
        <v>0</v>
      </c>
      <c r="AT40" s="58">
        <v>7273</v>
      </c>
      <c r="AU40" s="57">
        <v>11226</v>
      </c>
      <c r="AV40" s="58">
        <v>4307</v>
      </c>
      <c r="AW40" s="57">
        <v>284</v>
      </c>
      <c r="AX40" s="59">
        <v>1291</v>
      </c>
      <c r="AY40" s="60">
        <v>21</v>
      </c>
      <c r="AZ40" s="109">
        <v>1265</v>
      </c>
      <c r="BA40" s="100">
        <v>12</v>
      </c>
      <c r="BB40" s="110">
        <v>1277</v>
      </c>
      <c r="BC40" s="49">
        <v>3094</v>
      </c>
      <c r="BD40" s="50">
        <v>3810</v>
      </c>
      <c r="BE40" s="51">
        <v>6904</v>
      </c>
      <c r="BF40" s="41">
        <v>8848</v>
      </c>
      <c r="BG40" s="63">
        <v>12801</v>
      </c>
      <c r="BH40" s="52">
        <v>0.44814600231749713</v>
      </c>
    </row>
    <row r="41" spans="1:60" ht="19.5" customHeight="1" x14ac:dyDescent="0.2">
      <c r="A41" s="22" t="s">
        <v>90</v>
      </c>
      <c r="B41" s="23">
        <v>1138</v>
      </c>
      <c r="C41" s="24">
        <v>29</v>
      </c>
      <c r="D41" s="24">
        <v>144</v>
      </c>
      <c r="E41" s="24">
        <v>153</v>
      </c>
      <c r="F41" s="25">
        <f t="shared" si="12"/>
        <v>1464</v>
      </c>
      <c r="G41" s="26">
        <v>1547</v>
      </c>
      <c r="H41" s="24">
        <v>2327</v>
      </c>
      <c r="I41" s="27">
        <f t="shared" si="13"/>
        <v>3874</v>
      </c>
      <c r="J41" s="26">
        <v>1</v>
      </c>
      <c r="K41" s="24">
        <v>89</v>
      </c>
      <c r="L41" s="27">
        <f t="shared" si="14"/>
        <v>90</v>
      </c>
      <c r="M41" s="29">
        <v>7</v>
      </c>
      <c r="N41" s="30">
        <v>0</v>
      </c>
      <c r="O41" s="30">
        <v>0</v>
      </c>
      <c r="P41" s="30">
        <v>1</v>
      </c>
      <c r="Q41" s="31">
        <v>28</v>
      </c>
      <c r="R41" s="24">
        <v>223</v>
      </c>
      <c r="S41" s="25">
        <f t="shared" si="15"/>
        <v>251</v>
      </c>
      <c r="T41" s="31">
        <v>4587</v>
      </c>
      <c r="U41" s="24">
        <v>2933</v>
      </c>
      <c r="V41" s="30">
        <v>0</v>
      </c>
      <c r="W41" s="27">
        <v>375</v>
      </c>
      <c r="X41" s="31">
        <v>108</v>
      </c>
      <c r="Y41" s="24">
        <v>11</v>
      </c>
      <c r="Z41" s="24">
        <v>0</v>
      </c>
      <c r="AA41" s="33">
        <v>0</v>
      </c>
      <c r="AB41" s="34">
        <f t="shared" si="16"/>
        <v>119</v>
      </c>
      <c r="AC41" s="35">
        <v>568</v>
      </c>
      <c r="AD41" s="36">
        <v>38</v>
      </c>
      <c r="AE41" s="37">
        <v>19</v>
      </c>
      <c r="AF41" s="36">
        <v>2041</v>
      </c>
      <c r="AG41" s="30">
        <v>1949</v>
      </c>
      <c r="AH41" s="30">
        <v>68</v>
      </c>
      <c r="AI41" s="30">
        <v>29</v>
      </c>
      <c r="AJ41" s="30">
        <v>0</v>
      </c>
      <c r="AK41" s="30">
        <v>0</v>
      </c>
      <c r="AL41" s="37">
        <v>23</v>
      </c>
      <c r="AM41" s="36">
        <v>82</v>
      </c>
      <c r="AN41" s="30">
        <v>56</v>
      </c>
      <c r="AO41" s="30">
        <v>0</v>
      </c>
      <c r="AP41" s="30">
        <v>0</v>
      </c>
      <c r="AQ41" s="30">
        <v>711</v>
      </c>
      <c r="AR41" s="30">
        <v>11</v>
      </c>
      <c r="AS41" s="40">
        <v>0</v>
      </c>
      <c r="AT41" s="53">
        <v>5473</v>
      </c>
      <c r="AU41" s="35">
        <v>13900</v>
      </c>
      <c r="AV41" s="53">
        <v>2605</v>
      </c>
      <c r="AW41" s="29">
        <v>314</v>
      </c>
      <c r="AX41" s="59">
        <v>1156</v>
      </c>
      <c r="AY41" s="60">
        <v>19</v>
      </c>
      <c r="AZ41" s="61">
        <v>1452</v>
      </c>
      <c r="BA41" s="30">
        <v>29</v>
      </c>
      <c r="BB41" s="62">
        <v>1481</v>
      </c>
      <c r="BC41" s="49">
        <v>2703</v>
      </c>
      <c r="BD41" s="50">
        <v>2327</v>
      </c>
      <c r="BE41" s="51">
        <v>5030</v>
      </c>
      <c r="BF41" s="41">
        <v>6943</v>
      </c>
      <c r="BG41" s="63">
        <v>15370</v>
      </c>
      <c r="BH41" s="52">
        <v>0.53737574552683898</v>
      </c>
    </row>
    <row r="42" spans="1:60" ht="19.5" customHeight="1" x14ac:dyDescent="0.2">
      <c r="A42" s="22" t="s">
        <v>91</v>
      </c>
      <c r="B42" s="23">
        <v>2107</v>
      </c>
      <c r="C42" s="24">
        <v>20</v>
      </c>
      <c r="D42" s="24">
        <v>223</v>
      </c>
      <c r="E42" s="24">
        <v>510</v>
      </c>
      <c r="F42" s="25">
        <f t="shared" si="12"/>
        <v>2860</v>
      </c>
      <c r="G42" s="26">
        <v>2775</v>
      </c>
      <c r="H42" s="24">
        <v>5862</v>
      </c>
      <c r="I42" s="27">
        <f t="shared" si="13"/>
        <v>8637</v>
      </c>
      <c r="J42" s="26">
        <v>15</v>
      </c>
      <c r="K42" s="24">
        <v>310</v>
      </c>
      <c r="L42" s="27">
        <f t="shared" si="14"/>
        <v>325</v>
      </c>
      <c r="M42" s="29">
        <v>23</v>
      </c>
      <c r="N42" s="30">
        <v>0</v>
      </c>
      <c r="O42" s="30">
        <v>0</v>
      </c>
      <c r="P42" s="30">
        <v>7</v>
      </c>
      <c r="Q42" s="31">
        <v>74</v>
      </c>
      <c r="R42" s="24">
        <v>352</v>
      </c>
      <c r="S42" s="25">
        <f t="shared" si="15"/>
        <v>426</v>
      </c>
      <c r="T42" s="31">
        <v>9183</v>
      </c>
      <c r="U42" s="24">
        <v>5047</v>
      </c>
      <c r="V42" s="30">
        <v>0</v>
      </c>
      <c r="W42" s="27">
        <v>782</v>
      </c>
      <c r="X42" s="31">
        <v>271</v>
      </c>
      <c r="Y42" s="24">
        <v>34</v>
      </c>
      <c r="Z42" s="24">
        <v>0</v>
      </c>
      <c r="AA42" s="33">
        <v>0</v>
      </c>
      <c r="AB42" s="34">
        <f t="shared" si="16"/>
        <v>305</v>
      </c>
      <c r="AC42" s="35">
        <v>2038</v>
      </c>
      <c r="AD42" s="36">
        <v>170</v>
      </c>
      <c r="AE42" s="37">
        <v>25</v>
      </c>
      <c r="AF42" s="36">
        <v>4133</v>
      </c>
      <c r="AG42" s="30">
        <v>3850</v>
      </c>
      <c r="AH42" s="30">
        <v>208</v>
      </c>
      <c r="AI42" s="30">
        <v>127</v>
      </c>
      <c r="AJ42" s="30">
        <v>0</v>
      </c>
      <c r="AK42" s="30">
        <v>0</v>
      </c>
      <c r="AL42" s="37">
        <v>61</v>
      </c>
      <c r="AM42" s="36">
        <v>596</v>
      </c>
      <c r="AN42" s="30">
        <v>376</v>
      </c>
      <c r="AO42" s="30">
        <v>0</v>
      </c>
      <c r="AP42" s="30">
        <v>0</v>
      </c>
      <c r="AQ42" s="30">
        <v>3629</v>
      </c>
      <c r="AR42" s="30">
        <v>264</v>
      </c>
      <c r="AS42" s="40">
        <v>0</v>
      </c>
      <c r="AT42" s="53">
        <v>11969</v>
      </c>
      <c r="AU42" s="57">
        <v>32738</v>
      </c>
      <c r="AV42" s="58">
        <v>6725</v>
      </c>
      <c r="AW42" s="29">
        <v>709</v>
      </c>
      <c r="AX42" s="59">
        <v>8564</v>
      </c>
      <c r="AY42" s="60">
        <v>71</v>
      </c>
      <c r="AZ42" s="61">
        <v>2816</v>
      </c>
      <c r="BA42" s="30">
        <v>20</v>
      </c>
      <c r="BB42" s="62">
        <v>2836</v>
      </c>
      <c r="BC42" s="49">
        <v>11339</v>
      </c>
      <c r="BD42" s="50">
        <v>5862</v>
      </c>
      <c r="BE42" s="51">
        <v>17201</v>
      </c>
      <c r="BF42" s="41">
        <v>21242</v>
      </c>
      <c r="BG42" s="63">
        <v>42011</v>
      </c>
      <c r="BH42" s="52">
        <v>0.6592058601244114</v>
      </c>
    </row>
    <row r="43" spans="1:60" ht="19.5" customHeight="1" x14ac:dyDescent="0.2">
      <c r="A43" s="22" t="s">
        <v>92</v>
      </c>
      <c r="B43" s="23">
        <v>1217</v>
      </c>
      <c r="C43" s="24">
        <v>4</v>
      </c>
      <c r="D43" s="24">
        <v>153</v>
      </c>
      <c r="E43" s="24">
        <v>292</v>
      </c>
      <c r="F43" s="25">
        <f t="shared" si="12"/>
        <v>1666</v>
      </c>
      <c r="G43" s="26">
        <v>2210</v>
      </c>
      <c r="H43" s="24">
        <v>4375</v>
      </c>
      <c r="I43" s="27">
        <f t="shared" si="13"/>
        <v>6585</v>
      </c>
      <c r="J43" s="26">
        <v>12</v>
      </c>
      <c r="K43" s="24">
        <v>260</v>
      </c>
      <c r="L43" s="27">
        <f t="shared" si="14"/>
        <v>272</v>
      </c>
      <c r="M43" s="29">
        <v>13</v>
      </c>
      <c r="N43" s="30">
        <v>3</v>
      </c>
      <c r="O43" s="30">
        <v>0</v>
      </c>
      <c r="P43" s="30">
        <v>2</v>
      </c>
      <c r="Q43" s="31">
        <v>24</v>
      </c>
      <c r="R43" s="24">
        <v>175</v>
      </c>
      <c r="S43" s="25">
        <f t="shared" si="15"/>
        <v>199</v>
      </c>
      <c r="T43" s="31">
        <v>4141</v>
      </c>
      <c r="U43" s="24">
        <v>1597</v>
      </c>
      <c r="V43" s="30">
        <v>0</v>
      </c>
      <c r="W43" s="27">
        <v>535</v>
      </c>
      <c r="X43" s="31">
        <v>112</v>
      </c>
      <c r="Y43" s="24">
        <v>26</v>
      </c>
      <c r="Z43" s="24">
        <v>0</v>
      </c>
      <c r="AA43" s="33">
        <v>0</v>
      </c>
      <c r="AB43" s="34">
        <f t="shared" si="16"/>
        <v>138</v>
      </c>
      <c r="AC43" s="35">
        <v>122</v>
      </c>
      <c r="AD43" s="36">
        <v>48</v>
      </c>
      <c r="AE43" s="37">
        <v>4</v>
      </c>
      <c r="AF43" s="36">
        <v>1110</v>
      </c>
      <c r="AG43" s="30">
        <v>1058</v>
      </c>
      <c r="AH43" s="30">
        <v>51</v>
      </c>
      <c r="AI43" s="30">
        <v>22</v>
      </c>
      <c r="AJ43" s="30">
        <v>0</v>
      </c>
      <c r="AK43" s="30">
        <v>0</v>
      </c>
      <c r="AL43" s="37">
        <v>0</v>
      </c>
      <c r="AM43" s="36">
        <v>129</v>
      </c>
      <c r="AN43" s="30">
        <v>91</v>
      </c>
      <c r="AO43" s="30">
        <v>0</v>
      </c>
      <c r="AP43" s="30">
        <v>0</v>
      </c>
      <c r="AQ43" s="30">
        <v>102</v>
      </c>
      <c r="AR43" s="30">
        <v>6</v>
      </c>
      <c r="AS43" s="40">
        <v>0</v>
      </c>
      <c r="AT43" s="53">
        <v>8622</v>
      </c>
      <c r="AU43" s="57">
        <v>14621</v>
      </c>
      <c r="AV43" s="58">
        <v>4944</v>
      </c>
      <c r="AW43" s="29">
        <v>349</v>
      </c>
      <c r="AX43" s="59">
        <v>2723</v>
      </c>
      <c r="AY43" s="60">
        <v>34</v>
      </c>
      <c r="AZ43" s="61">
        <v>1566</v>
      </c>
      <c r="BA43" s="30">
        <v>4</v>
      </c>
      <c r="BB43" s="62">
        <v>1570</v>
      </c>
      <c r="BC43" s="49">
        <v>4933</v>
      </c>
      <c r="BD43" s="50">
        <v>4375</v>
      </c>
      <c r="BE43" s="51">
        <v>9308</v>
      </c>
      <c r="BF43" s="41">
        <v>11694</v>
      </c>
      <c r="BG43" s="63">
        <v>17693</v>
      </c>
      <c r="BH43" s="52">
        <v>0.52997421572840564</v>
      </c>
    </row>
    <row r="44" spans="1:60" ht="19.5" customHeight="1" x14ac:dyDescent="0.2">
      <c r="A44" s="22" t="s">
        <v>93</v>
      </c>
      <c r="B44" s="23">
        <v>1099</v>
      </c>
      <c r="C44" s="24">
        <v>39</v>
      </c>
      <c r="D44" s="24">
        <v>124</v>
      </c>
      <c r="E44" s="24">
        <v>497</v>
      </c>
      <c r="F44" s="25">
        <f t="shared" si="12"/>
        <v>1759</v>
      </c>
      <c r="G44" s="26">
        <v>1437</v>
      </c>
      <c r="H44" s="24">
        <v>3906</v>
      </c>
      <c r="I44" s="27">
        <f t="shared" si="13"/>
        <v>5343</v>
      </c>
      <c r="J44" s="26">
        <v>10</v>
      </c>
      <c r="K44" s="24">
        <v>520</v>
      </c>
      <c r="L44" s="27">
        <f t="shared" si="14"/>
        <v>530</v>
      </c>
      <c r="M44" s="29">
        <v>28</v>
      </c>
      <c r="N44" s="30">
        <v>1</v>
      </c>
      <c r="O44" s="30">
        <v>0</v>
      </c>
      <c r="P44" s="30">
        <v>13</v>
      </c>
      <c r="Q44" s="31">
        <v>30</v>
      </c>
      <c r="R44" s="24">
        <v>205</v>
      </c>
      <c r="S44" s="25">
        <f t="shared" si="15"/>
        <v>235</v>
      </c>
      <c r="T44" s="31">
        <v>4467</v>
      </c>
      <c r="U44" s="24">
        <v>2148</v>
      </c>
      <c r="V44" s="30">
        <v>0</v>
      </c>
      <c r="W44" s="27">
        <v>435</v>
      </c>
      <c r="X44" s="31">
        <v>123</v>
      </c>
      <c r="Y44" s="24">
        <v>15</v>
      </c>
      <c r="Z44" s="24">
        <v>0</v>
      </c>
      <c r="AA44" s="33">
        <v>0</v>
      </c>
      <c r="AB44" s="34">
        <f t="shared" si="16"/>
        <v>138</v>
      </c>
      <c r="AC44" s="35">
        <v>236</v>
      </c>
      <c r="AD44" s="36">
        <v>16</v>
      </c>
      <c r="AE44" s="37">
        <v>2</v>
      </c>
      <c r="AF44" s="36">
        <v>1301</v>
      </c>
      <c r="AG44" s="30">
        <v>1224</v>
      </c>
      <c r="AH44" s="30">
        <v>42</v>
      </c>
      <c r="AI44" s="30">
        <v>14</v>
      </c>
      <c r="AJ44" s="30">
        <v>0</v>
      </c>
      <c r="AK44" s="30">
        <v>0</v>
      </c>
      <c r="AL44" s="37">
        <v>34</v>
      </c>
      <c r="AM44" s="36">
        <v>91</v>
      </c>
      <c r="AN44" s="30">
        <v>62</v>
      </c>
      <c r="AO44" s="30">
        <v>0</v>
      </c>
      <c r="AP44" s="30">
        <v>0</v>
      </c>
      <c r="AQ44" s="30">
        <v>148</v>
      </c>
      <c r="AR44" s="30">
        <v>4</v>
      </c>
      <c r="AS44" s="40">
        <v>0</v>
      </c>
      <c r="AT44" s="53">
        <v>7770</v>
      </c>
      <c r="AU44" s="57">
        <v>14408</v>
      </c>
      <c r="AV44" s="58">
        <v>4990</v>
      </c>
      <c r="AW44" s="29">
        <v>318</v>
      </c>
      <c r="AX44" s="59">
        <v>2893</v>
      </c>
      <c r="AY44" s="60">
        <v>17</v>
      </c>
      <c r="AZ44" s="61">
        <v>1417</v>
      </c>
      <c r="BA44" s="30">
        <v>39</v>
      </c>
      <c r="BB44" s="62">
        <v>1456</v>
      </c>
      <c r="BC44" s="49">
        <v>4330</v>
      </c>
      <c r="BD44" s="50">
        <v>3906</v>
      </c>
      <c r="BE44" s="51">
        <v>8236</v>
      </c>
      <c r="BF44" s="41">
        <v>10981</v>
      </c>
      <c r="BG44" s="63">
        <v>17619</v>
      </c>
      <c r="BH44" s="52">
        <v>0.5257406508013599</v>
      </c>
    </row>
    <row r="45" spans="1:60" ht="19.5" customHeight="1" x14ac:dyDescent="0.2">
      <c r="A45" s="22" t="s">
        <v>94</v>
      </c>
      <c r="B45" s="23">
        <v>395</v>
      </c>
      <c r="C45" s="24">
        <v>14</v>
      </c>
      <c r="D45" s="24">
        <v>160</v>
      </c>
      <c r="E45" s="24">
        <v>300</v>
      </c>
      <c r="F45" s="25">
        <f t="shared" si="12"/>
        <v>869</v>
      </c>
      <c r="G45" s="26">
        <v>1844</v>
      </c>
      <c r="H45" s="24">
        <v>4981</v>
      </c>
      <c r="I45" s="27">
        <f t="shared" si="13"/>
        <v>6825</v>
      </c>
      <c r="J45" s="26">
        <v>8</v>
      </c>
      <c r="K45" s="24">
        <v>28</v>
      </c>
      <c r="L45" s="27">
        <f t="shared" si="14"/>
        <v>36</v>
      </c>
      <c r="M45" s="29">
        <v>18</v>
      </c>
      <c r="N45" s="30">
        <v>0</v>
      </c>
      <c r="O45" s="30">
        <v>0</v>
      </c>
      <c r="P45" s="30">
        <v>4</v>
      </c>
      <c r="Q45" s="31">
        <v>7</v>
      </c>
      <c r="R45" s="24">
        <v>80</v>
      </c>
      <c r="S45" s="25">
        <f t="shared" si="15"/>
        <v>87</v>
      </c>
      <c r="T45" s="31">
        <v>3581</v>
      </c>
      <c r="U45" s="24">
        <v>885</v>
      </c>
      <c r="V45" s="30">
        <v>142</v>
      </c>
      <c r="W45" s="27">
        <v>582</v>
      </c>
      <c r="X45" s="31">
        <v>153</v>
      </c>
      <c r="Y45" s="24">
        <v>11</v>
      </c>
      <c r="Z45" s="24">
        <v>0</v>
      </c>
      <c r="AA45" s="33">
        <v>0</v>
      </c>
      <c r="AB45" s="34">
        <f t="shared" si="16"/>
        <v>164</v>
      </c>
      <c r="AC45" s="35">
        <v>45</v>
      </c>
      <c r="AD45" s="36">
        <v>58</v>
      </c>
      <c r="AE45" s="37">
        <v>61</v>
      </c>
      <c r="AF45" s="36">
        <v>1077</v>
      </c>
      <c r="AG45" s="30">
        <v>917</v>
      </c>
      <c r="AH45" s="30">
        <v>154</v>
      </c>
      <c r="AI45" s="30">
        <v>61</v>
      </c>
      <c r="AJ45" s="30">
        <v>0</v>
      </c>
      <c r="AK45" s="30">
        <v>0</v>
      </c>
      <c r="AL45" s="37">
        <v>2</v>
      </c>
      <c r="AM45" s="36">
        <v>300</v>
      </c>
      <c r="AN45" s="30">
        <v>126</v>
      </c>
      <c r="AO45" s="30">
        <v>0</v>
      </c>
      <c r="AP45" s="30">
        <v>0</v>
      </c>
      <c r="AQ45" s="30">
        <v>10</v>
      </c>
      <c r="AR45" s="30">
        <v>0</v>
      </c>
      <c r="AS45" s="40">
        <v>0</v>
      </c>
      <c r="AT45" s="53">
        <v>7790</v>
      </c>
      <c r="AU45" s="57">
        <v>13173</v>
      </c>
      <c r="AV45" s="58">
        <v>5341</v>
      </c>
      <c r="AW45" s="29">
        <v>933</v>
      </c>
      <c r="AX45" s="59">
        <v>5409</v>
      </c>
      <c r="AY45" s="60">
        <v>48</v>
      </c>
      <c r="AZ45" s="61">
        <v>1328</v>
      </c>
      <c r="BA45" s="30">
        <v>14</v>
      </c>
      <c r="BB45" s="62">
        <v>1342</v>
      </c>
      <c r="BC45" s="49">
        <v>7253</v>
      </c>
      <c r="BD45" s="50">
        <v>4981</v>
      </c>
      <c r="BE45" s="51">
        <v>12234</v>
      </c>
      <c r="BF45" s="41">
        <v>14132</v>
      </c>
      <c r="BG45" s="63">
        <v>19515</v>
      </c>
      <c r="BH45" s="52">
        <v>0.59285597515121791</v>
      </c>
    </row>
    <row r="46" spans="1:60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12"/>
        <v>0</v>
      </c>
      <c r="G46" s="97">
        <v>0</v>
      </c>
      <c r="H46" s="55">
        <v>0</v>
      </c>
      <c r="I46" s="98">
        <f t="shared" si="13"/>
        <v>0</v>
      </c>
      <c r="J46" s="97">
        <v>0</v>
      </c>
      <c r="K46" s="55">
        <v>0</v>
      </c>
      <c r="L46" s="98">
        <f t="shared" si="14"/>
        <v>0</v>
      </c>
      <c r="M46" s="99">
        <v>0</v>
      </c>
      <c r="N46" s="100">
        <v>0</v>
      </c>
      <c r="O46" s="100">
        <v>0</v>
      </c>
      <c r="P46" s="100">
        <v>0</v>
      </c>
      <c r="Q46" s="101">
        <v>0</v>
      </c>
      <c r="R46" s="55">
        <v>0</v>
      </c>
      <c r="S46" s="96">
        <f t="shared" si="15"/>
        <v>0</v>
      </c>
      <c r="T46" s="101">
        <v>0</v>
      </c>
      <c r="U46" s="55">
        <v>0</v>
      </c>
      <c r="V46" s="100">
        <v>0</v>
      </c>
      <c r="W46" s="98">
        <v>0</v>
      </c>
      <c r="X46" s="101">
        <v>0</v>
      </c>
      <c r="Y46" s="55">
        <v>0</v>
      </c>
      <c r="Z46" s="55">
        <v>0</v>
      </c>
      <c r="AA46" s="102">
        <v>0</v>
      </c>
      <c r="AB46" s="56">
        <f t="shared" si="16"/>
        <v>0</v>
      </c>
      <c r="AC46" s="57">
        <v>0</v>
      </c>
      <c r="AD46" s="103">
        <v>0</v>
      </c>
      <c r="AE46" s="104">
        <v>0</v>
      </c>
      <c r="AF46" s="103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4">
        <v>0</v>
      </c>
      <c r="AM46" s="103">
        <v>194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5">
        <v>0</v>
      </c>
      <c r="AT46" s="58">
        <v>0</v>
      </c>
      <c r="AU46" s="57">
        <v>194</v>
      </c>
      <c r="AV46" s="58">
        <v>0</v>
      </c>
      <c r="AW46" s="108">
        <v>0</v>
      </c>
      <c r="AX46" s="59">
        <v>0</v>
      </c>
      <c r="AY46" s="60">
        <v>0</v>
      </c>
      <c r="AZ46" s="109">
        <v>0</v>
      </c>
      <c r="BA46" s="100">
        <v>0</v>
      </c>
      <c r="BB46" s="110">
        <v>0</v>
      </c>
      <c r="BC46" s="64">
        <v>0</v>
      </c>
      <c r="BD46" s="65">
        <v>0</v>
      </c>
      <c r="BE46" s="66">
        <v>0</v>
      </c>
      <c r="BF46" s="67">
        <v>0</v>
      </c>
      <c r="BG46" s="68">
        <v>194</v>
      </c>
      <c r="BH46" s="69">
        <v>0</v>
      </c>
    </row>
    <row r="47" spans="1:60" ht="19.5" customHeight="1" thickTop="1" thickBot="1" x14ac:dyDescent="0.25">
      <c r="A47" s="70" t="s">
        <v>63</v>
      </c>
      <c r="B47" s="71">
        <f>SUM(B24:B46)</f>
        <v>28009</v>
      </c>
      <c r="C47" s="72">
        <f t="shared" ref="C47:AS47" si="17">SUM(C24:C46)</f>
        <v>254</v>
      </c>
      <c r="D47" s="72">
        <f t="shared" si="17"/>
        <v>4354</v>
      </c>
      <c r="E47" s="72">
        <f t="shared" si="17"/>
        <v>7212</v>
      </c>
      <c r="F47" s="73">
        <f t="shared" si="17"/>
        <v>39829</v>
      </c>
      <c r="G47" s="74">
        <f t="shared" si="17"/>
        <v>45864</v>
      </c>
      <c r="H47" s="72">
        <f t="shared" si="17"/>
        <v>92980</v>
      </c>
      <c r="I47" s="75">
        <f t="shared" si="17"/>
        <v>138844</v>
      </c>
      <c r="J47" s="74">
        <f t="shared" si="17"/>
        <v>287</v>
      </c>
      <c r="K47" s="72">
        <f t="shared" si="17"/>
        <v>4841</v>
      </c>
      <c r="L47" s="75">
        <f t="shared" si="17"/>
        <v>5128</v>
      </c>
      <c r="M47" s="77">
        <f t="shared" si="17"/>
        <v>243</v>
      </c>
      <c r="N47" s="78">
        <f t="shared" si="17"/>
        <v>8</v>
      </c>
      <c r="O47" s="78">
        <f t="shared" si="17"/>
        <v>0</v>
      </c>
      <c r="P47" s="78">
        <f t="shared" si="17"/>
        <v>68</v>
      </c>
      <c r="Q47" s="79">
        <f t="shared" si="17"/>
        <v>780</v>
      </c>
      <c r="R47" s="72">
        <f t="shared" si="17"/>
        <v>3973</v>
      </c>
      <c r="S47" s="73">
        <f t="shared" si="17"/>
        <v>4753</v>
      </c>
      <c r="T47" s="79">
        <f t="shared" si="17"/>
        <v>113069</v>
      </c>
      <c r="U47" s="72">
        <f t="shared" si="17"/>
        <v>60863</v>
      </c>
      <c r="V47" s="78">
        <f t="shared" si="17"/>
        <v>5445</v>
      </c>
      <c r="W47" s="75">
        <f t="shared" si="17"/>
        <v>11002</v>
      </c>
      <c r="X47" s="79">
        <f t="shared" si="17"/>
        <v>3118</v>
      </c>
      <c r="Y47" s="72">
        <f t="shared" si="17"/>
        <v>438</v>
      </c>
      <c r="Z47" s="72">
        <f t="shared" si="17"/>
        <v>0</v>
      </c>
      <c r="AA47" s="80">
        <f t="shared" si="17"/>
        <v>0</v>
      </c>
      <c r="AB47" s="81">
        <f t="shared" si="17"/>
        <v>3556</v>
      </c>
      <c r="AC47" s="82">
        <f t="shared" si="17"/>
        <v>8652</v>
      </c>
      <c r="AD47" s="83">
        <f t="shared" si="17"/>
        <v>1280</v>
      </c>
      <c r="AE47" s="84">
        <f t="shared" si="17"/>
        <v>229</v>
      </c>
      <c r="AF47" s="83">
        <f t="shared" si="17"/>
        <v>44794</v>
      </c>
      <c r="AG47" s="78">
        <f t="shared" si="17"/>
        <v>42086</v>
      </c>
      <c r="AH47" s="78">
        <f t="shared" si="17"/>
        <v>2283</v>
      </c>
      <c r="AI47" s="78">
        <f t="shared" si="17"/>
        <v>1461</v>
      </c>
      <c r="AJ47" s="78">
        <f t="shared" si="17"/>
        <v>0</v>
      </c>
      <c r="AK47" s="78">
        <f t="shared" si="17"/>
        <v>0</v>
      </c>
      <c r="AL47" s="84">
        <f t="shared" si="17"/>
        <v>372</v>
      </c>
      <c r="AM47" s="83">
        <f t="shared" si="17"/>
        <v>12268</v>
      </c>
      <c r="AN47" s="78">
        <f t="shared" si="17"/>
        <v>7532</v>
      </c>
      <c r="AO47" s="78">
        <f t="shared" si="17"/>
        <v>0</v>
      </c>
      <c r="AP47" s="78">
        <f t="shared" si="17"/>
        <v>0</v>
      </c>
      <c r="AQ47" s="78">
        <f t="shared" si="17"/>
        <v>7666</v>
      </c>
      <c r="AR47" s="78">
        <f t="shared" si="17"/>
        <v>515</v>
      </c>
      <c r="AS47" s="85">
        <f t="shared" si="17"/>
        <v>0</v>
      </c>
      <c r="AT47" s="76">
        <v>186064</v>
      </c>
      <c r="AU47" s="82">
        <v>382846</v>
      </c>
      <c r="AV47" s="76">
        <v>105530</v>
      </c>
      <c r="AW47" s="77">
        <v>6548</v>
      </c>
      <c r="AX47" s="79">
        <v>103146</v>
      </c>
      <c r="AY47" s="86">
        <v>721</v>
      </c>
      <c r="AZ47" s="87">
        <v>34557</v>
      </c>
      <c r="BA47" s="78">
        <v>254</v>
      </c>
      <c r="BB47" s="88">
        <v>34811</v>
      </c>
      <c r="BC47" s="89">
        <v>149010</v>
      </c>
      <c r="BD47" s="90">
        <v>92980</v>
      </c>
      <c r="BE47" s="91">
        <v>241990</v>
      </c>
      <c r="BF47" s="76">
        <v>295758</v>
      </c>
      <c r="BG47" s="82">
        <v>492540</v>
      </c>
      <c r="BH47" s="92">
        <v>0.6157692466630853</v>
      </c>
    </row>
    <row r="48" spans="1:60" ht="19.5" customHeight="1" thickTop="1" x14ac:dyDescent="0.2">
      <c r="A48" s="22" t="s">
        <v>96</v>
      </c>
      <c r="B48" s="23">
        <v>683</v>
      </c>
      <c r="C48" s="24">
        <v>6</v>
      </c>
      <c r="D48" s="24">
        <v>333</v>
      </c>
      <c r="E48" s="24">
        <v>492</v>
      </c>
      <c r="F48" s="25">
        <f t="shared" ref="F48:F53" si="18">SUM(B48:E48)</f>
        <v>1514</v>
      </c>
      <c r="G48" s="26">
        <v>4639</v>
      </c>
      <c r="H48" s="24">
        <v>5199</v>
      </c>
      <c r="I48" s="27">
        <f t="shared" ref="I48:I53" si="19">SUM(G48:H48)</f>
        <v>9838</v>
      </c>
      <c r="J48" s="26">
        <v>5</v>
      </c>
      <c r="K48" s="24">
        <v>114</v>
      </c>
      <c r="L48" s="27">
        <f t="shared" ref="L48:L53" si="20">SUM(J48:K48)</f>
        <v>119</v>
      </c>
      <c r="M48" s="29">
        <v>7</v>
      </c>
      <c r="N48" s="30">
        <v>1</v>
      </c>
      <c r="O48" s="30">
        <v>0</v>
      </c>
      <c r="P48" s="30">
        <v>1</v>
      </c>
      <c r="Q48" s="31">
        <v>27</v>
      </c>
      <c r="R48" s="24">
        <v>65</v>
      </c>
      <c r="S48" s="25">
        <f t="shared" ref="S48:S53" si="21">SUM(Q48:R48)</f>
        <v>92</v>
      </c>
      <c r="T48" s="31">
        <v>6151</v>
      </c>
      <c r="U48" s="24">
        <v>1209</v>
      </c>
      <c r="V48" s="30">
        <v>0</v>
      </c>
      <c r="W48" s="27">
        <v>782</v>
      </c>
      <c r="X48" s="31">
        <v>143</v>
      </c>
      <c r="Y48" s="24">
        <v>27</v>
      </c>
      <c r="Z48" s="24">
        <v>0</v>
      </c>
      <c r="AA48" s="33">
        <v>0</v>
      </c>
      <c r="AB48" s="34">
        <f t="shared" ref="AB48:AB53" si="22">SUM(X48:AA48)</f>
        <v>170</v>
      </c>
      <c r="AC48" s="35">
        <v>427</v>
      </c>
      <c r="AD48" s="36">
        <v>355</v>
      </c>
      <c r="AE48" s="37">
        <v>3</v>
      </c>
      <c r="AF48" s="36">
        <v>2371</v>
      </c>
      <c r="AG48" s="30">
        <v>2287</v>
      </c>
      <c r="AH48" s="30">
        <v>67</v>
      </c>
      <c r="AI48" s="30">
        <v>30</v>
      </c>
      <c r="AJ48" s="30">
        <v>1</v>
      </c>
      <c r="AK48" s="30">
        <v>0</v>
      </c>
      <c r="AL48" s="37">
        <v>13</v>
      </c>
      <c r="AM48" s="36">
        <v>1162</v>
      </c>
      <c r="AN48" s="30">
        <v>543</v>
      </c>
      <c r="AO48" s="30">
        <v>0</v>
      </c>
      <c r="AP48" s="30">
        <v>0</v>
      </c>
      <c r="AQ48" s="30">
        <v>108</v>
      </c>
      <c r="AR48" s="30">
        <v>11</v>
      </c>
      <c r="AS48" s="40">
        <v>0</v>
      </c>
      <c r="AT48" s="41">
        <v>11555</v>
      </c>
      <c r="AU48" s="42">
        <v>22405</v>
      </c>
      <c r="AV48" s="43">
        <v>5818</v>
      </c>
      <c r="AW48" s="29">
        <v>1654</v>
      </c>
      <c r="AX48" s="59">
        <v>6516</v>
      </c>
      <c r="AY48" s="60">
        <v>39</v>
      </c>
      <c r="AZ48" s="61">
        <v>2337</v>
      </c>
      <c r="BA48" s="30">
        <v>6</v>
      </c>
      <c r="BB48" s="62">
        <v>2343</v>
      </c>
      <c r="BC48" s="49">
        <v>11155</v>
      </c>
      <c r="BD48" s="50">
        <v>5199</v>
      </c>
      <c r="BE48" s="51">
        <v>16354</v>
      </c>
      <c r="BF48" s="41">
        <v>19725</v>
      </c>
      <c r="BG48" s="93">
        <v>30575</v>
      </c>
      <c r="BH48" s="94">
        <v>0.68209612327259384</v>
      </c>
    </row>
    <row r="49" spans="1:60" ht="19.5" customHeight="1" x14ac:dyDescent="0.2">
      <c r="A49" s="22" t="s">
        <v>97</v>
      </c>
      <c r="B49" s="23">
        <v>414</v>
      </c>
      <c r="C49" s="24">
        <v>5</v>
      </c>
      <c r="D49" s="24">
        <v>245</v>
      </c>
      <c r="E49" s="24">
        <v>172</v>
      </c>
      <c r="F49" s="25">
        <f t="shared" si="18"/>
        <v>836</v>
      </c>
      <c r="G49" s="26">
        <v>4179</v>
      </c>
      <c r="H49" s="24">
        <v>3353</v>
      </c>
      <c r="I49" s="27">
        <f t="shared" si="19"/>
        <v>7532</v>
      </c>
      <c r="J49" s="26">
        <v>1</v>
      </c>
      <c r="K49" s="24">
        <v>44</v>
      </c>
      <c r="L49" s="27">
        <f t="shared" si="20"/>
        <v>45</v>
      </c>
      <c r="M49" s="29">
        <v>1</v>
      </c>
      <c r="N49" s="30">
        <v>0</v>
      </c>
      <c r="O49" s="30">
        <v>0</v>
      </c>
      <c r="P49" s="30">
        <v>1</v>
      </c>
      <c r="Q49" s="31">
        <v>25</v>
      </c>
      <c r="R49" s="24">
        <v>55</v>
      </c>
      <c r="S49" s="25">
        <f t="shared" si="21"/>
        <v>80</v>
      </c>
      <c r="T49" s="31">
        <v>3583</v>
      </c>
      <c r="U49" s="24">
        <v>1009</v>
      </c>
      <c r="V49" s="30">
        <v>230</v>
      </c>
      <c r="W49" s="27">
        <v>524</v>
      </c>
      <c r="X49" s="31">
        <v>101</v>
      </c>
      <c r="Y49" s="24">
        <v>14</v>
      </c>
      <c r="Z49" s="24">
        <v>0</v>
      </c>
      <c r="AA49" s="33">
        <v>0</v>
      </c>
      <c r="AB49" s="34">
        <f t="shared" si="22"/>
        <v>115</v>
      </c>
      <c r="AC49" s="35">
        <v>281</v>
      </c>
      <c r="AD49" s="36">
        <v>31</v>
      </c>
      <c r="AE49" s="37">
        <v>0</v>
      </c>
      <c r="AF49" s="36">
        <v>1290</v>
      </c>
      <c r="AG49" s="30">
        <v>1242</v>
      </c>
      <c r="AH49" s="30">
        <v>47</v>
      </c>
      <c r="AI49" s="30">
        <v>8</v>
      </c>
      <c r="AJ49" s="30">
        <v>0</v>
      </c>
      <c r="AK49" s="30">
        <v>0</v>
      </c>
      <c r="AL49" s="37">
        <v>0</v>
      </c>
      <c r="AM49" s="36">
        <v>607</v>
      </c>
      <c r="AN49" s="30">
        <v>248</v>
      </c>
      <c r="AO49" s="30">
        <v>0</v>
      </c>
      <c r="AP49" s="30">
        <v>0</v>
      </c>
      <c r="AQ49" s="30">
        <v>22</v>
      </c>
      <c r="AR49" s="30">
        <v>1</v>
      </c>
      <c r="AS49" s="40">
        <v>0</v>
      </c>
      <c r="AT49" s="53">
        <v>8475</v>
      </c>
      <c r="AU49" s="57">
        <v>14485</v>
      </c>
      <c r="AV49" s="58">
        <v>3575</v>
      </c>
      <c r="AW49" s="29">
        <v>1113</v>
      </c>
      <c r="AX49" s="59">
        <v>5181</v>
      </c>
      <c r="AY49" s="60">
        <v>8</v>
      </c>
      <c r="AZ49" s="61">
        <v>1527</v>
      </c>
      <c r="BA49" s="30">
        <v>5</v>
      </c>
      <c r="BB49" s="62">
        <v>1532</v>
      </c>
      <c r="BC49" s="49">
        <v>9360</v>
      </c>
      <c r="BD49" s="50">
        <v>3353</v>
      </c>
      <c r="BE49" s="51">
        <v>12713</v>
      </c>
      <c r="BF49" s="41">
        <v>14769</v>
      </c>
      <c r="BG49" s="63">
        <v>20779</v>
      </c>
      <c r="BH49" s="52">
        <v>0.736254227955636</v>
      </c>
    </row>
    <row r="50" spans="1:60" ht="19.5" customHeight="1" x14ac:dyDescent="0.2">
      <c r="A50" s="22" t="s">
        <v>98</v>
      </c>
      <c r="B50" s="23">
        <v>243</v>
      </c>
      <c r="C50" s="24">
        <v>4</v>
      </c>
      <c r="D50" s="24">
        <v>346</v>
      </c>
      <c r="E50" s="24">
        <v>265</v>
      </c>
      <c r="F50" s="25">
        <f t="shared" si="18"/>
        <v>858</v>
      </c>
      <c r="G50" s="26">
        <v>1037</v>
      </c>
      <c r="H50" s="24">
        <v>3026</v>
      </c>
      <c r="I50" s="27">
        <f t="shared" si="19"/>
        <v>4063</v>
      </c>
      <c r="J50" s="26">
        <v>2</v>
      </c>
      <c r="K50" s="24">
        <v>59</v>
      </c>
      <c r="L50" s="27">
        <f t="shared" si="20"/>
        <v>61</v>
      </c>
      <c r="M50" s="29">
        <v>9</v>
      </c>
      <c r="N50" s="30">
        <v>1</v>
      </c>
      <c r="O50" s="30">
        <v>0</v>
      </c>
      <c r="P50" s="30">
        <v>1</v>
      </c>
      <c r="Q50" s="31">
        <v>31</v>
      </c>
      <c r="R50" s="24">
        <v>46</v>
      </c>
      <c r="S50" s="25">
        <f t="shared" si="21"/>
        <v>77</v>
      </c>
      <c r="T50" s="31">
        <v>5128</v>
      </c>
      <c r="U50" s="24">
        <v>1180</v>
      </c>
      <c r="V50" s="30">
        <v>0</v>
      </c>
      <c r="W50" s="27">
        <v>642</v>
      </c>
      <c r="X50" s="31">
        <v>191</v>
      </c>
      <c r="Y50" s="24">
        <v>31</v>
      </c>
      <c r="Z50" s="24">
        <v>0</v>
      </c>
      <c r="AA50" s="33">
        <v>0</v>
      </c>
      <c r="AB50" s="34">
        <f t="shared" si="22"/>
        <v>222</v>
      </c>
      <c r="AC50" s="35">
        <v>694</v>
      </c>
      <c r="AD50" s="36">
        <v>27</v>
      </c>
      <c r="AE50" s="37">
        <v>2</v>
      </c>
      <c r="AF50" s="36">
        <v>1949</v>
      </c>
      <c r="AG50" s="30">
        <v>1905</v>
      </c>
      <c r="AH50" s="30">
        <v>34</v>
      </c>
      <c r="AI50" s="30">
        <v>20</v>
      </c>
      <c r="AJ50" s="30">
        <v>0</v>
      </c>
      <c r="AK50" s="30">
        <v>0</v>
      </c>
      <c r="AL50" s="37">
        <v>5</v>
      </c>
      <c r="AM50" s="36">
        <v>931</v>
      </c>
      <c r="AN50" s="30">
        <v>443</v>
      </c>
      <c r="AO50" s="30">
        <v>0</v>
      </c>
      <c r="AP50" s="30">
        <v>0</v>
      </c>
      <c r="AQ50" s="30">
        <v>1096</v>
      </c>
      <c r="AR50" s="30">
        <v>44</v>
      </c>
      <c r="AS50" s="40">
        <v>0</v>
      </c>
      <c r="AT50" s="53">
        <v>5051</v>
      </c>
      <c r="AU50" s="57">
        <v>15221</v>
      </c>
      <c r="AV50" s="58">
        <v>3363</v>
      </c>
      <c r="AW50" s="29">
        <v>1325</v>
      </c>
      <c r="AX50" s="59">
        <v>8999</v>
      </c>
      <c r="AY50" s="60">
        <v>165</v>
      </c>
      <c r="AZ50" s="61">
        <v>1568</v>
      </c>
      <c r="BA50" s="30">
        <v>4</v>
      </c>
      <c r="BB50" s="62">
        <v>1572</v>
      </c>
      <c r="BC50" s="49">
        <v>10036</v>
      </c>
      <c r="BD50" s="50">
        <v>3026</v>
      </c>
      <c r="BE50" s="51">
        <v>13062</v>
      </c>
      <c r="BF50" s="41">
        <v>15375</v>
      </c>
      <c r="BG50" s="63">
        <v>25545</v>
      </c>
      <c r="BH50" s="52">
        <v>0.76833563007196448</v>
      </c>
    </row>
    <row r="51" spans="1:60" ht="19.5" customHeight="1" x14ac:dyDescent="0.2">
      <c r="A51" s="22" t="s">
        <v>99</v>
      </c>
      <c r="B51" s="23">
        <v>352</v>
      </c>
      <c r="C51" s="24">
        <v>10</v>
      </c>
      <c r="D51" s="24">
        <v>340</v>
      </c>
      <c r="E51" s="24">
        <v>277</v>
      </c>
      <c r="F51" s="25">
        <f t="shared" si="18"/>
        <v>979</v>
      </c>
      <c r="G51" s="26">
        <v>1780</v>
      </c>
      <c r="H51" s="24">
        <v>3300</v>
      </c>
      <c r="I51" s="27">
        <f t="shared" si="19"/>
        <v>5080</v>
      </c>
      <c r="J51" s="26">
        <v>1</v>
      </c>
      <c r="K51" s="24">
        <v>86</v>
      </c>
      <c r="L51" s="27">
        <f t="shared" si="20"/>
        <v>87</v>
      </c>
      <c r="M51" s="29">
        <v>12</v>
      </c>
      <c r="N51" s="30">
        <v>1</v>
      </c>
      <c r="O51" s="30">
        <v>1</v>
      </c>
      <c r="P51" s="30">
        <v>4</v>
      </c>
      <c r="Q51" s="31">
        <v>29</v>
      </c>
      <c r="R51" s="24">
        <v>65</v>
      </c>
      <c r="S51" s="25">
        <f t="shared" si="21"/>
        <v>94</v>
      </c>
      <c r="T51" s="31">
        <v>4790</v>
      </c>
      <c r="U51" s="24">
        <v>1748</v>
      </c>
      <c r="V51" s="30">
        <v>859</v>
      </c>
      <c r="W51" s="27">
        <v>570</v>
      </c>
      <c r="X51" s="31">
        <v>125</v>
      </c>
      <c r="Y51" s="24">
        <v>15</v>
      </c>
      <c r="Z51" s="24">
        <v>0</v>
      </c>
      <c r="AA51" s="33">
        <v>0</v>
      </c>
      <c r="AB51" s="34">
        <f t="shared" si="22"/>
        <v>140</v>
      </c>
      <c r="AC51" s="35">
        <v>152</v>
      </c>
      <c r="AD51" s="36">
        <v>95</v>
      </c>
      <c r="AE51" s="37">
        <v>31</v>
      </c>
      <c r="AF51" s="36">
        <v>1841</v>
      </c>
      <c r="AG51" s="30">
        <v>1753</v>
      </c>
      <c r="AH51" s="30">
        <v>16</v>
      </c>
      <c r="AI51" s="30">
        <v>7</v>
      </c>
      <c r="AJ51" s="30">
        <v>69</v>
      </c>
      <c r="AK51" s="30">
        <v>0</v>
      </c>
      <c r="AL51" s="37">
        <v>0</v>
      </c>
      <c r="AM51" s="36">
        <v>1581</v>
      </c>
      <c r="AN51" s="30">
        <v>690</v>
      </c>
      <c r="AO51" s="30">
        <v>13</v>
      </c>
      <c r="AP51" s="30">
        <v>0</v>
      </c>
      <c r="AQ51" s="30">
        <v>0</v>
      </c>
      <c r="AR51" s="30">
        <v>0</v>
      </c>
      <c r="AS51" s="40">
        <v>0</v>
      </c>
      <c r="AT51" s="53">
        <v>6208</v>
      </c>
      <c r="AU51" s="57">
        <v>14945</v>
      </c>
      <c r="AV51" s="58">
        <v>3685</v>
      </c>
      <c r="AW51" s="29">
        <v>1387</v>
      </c>
      <c r="AX51" s="59">
        <v>7785</v>
      </c>
      <c r="AY51" s="60">
        <v>247</v>
      </c>
      <c r="AZ51" s="61">
        <v>1739</v>
      </c>
      <c r="BA51" s="30">
        <v>10</v>
      </c>
      <c r="BB51" s="62">
        <v>1749</v>
      </c>
      <c r="BC51" s="49">
        <v>9565</v>
      </c>
      <c r="BD51" s="50">
        <v>3300</v>
      </c>
      <c r="BE51" s="51">
        <v>12865</v>
      </c>
      <c r="BF51" s="41">
        <v>15380</v>
      </c>
      <c r="BG51" s="63">
        <v>24117</v>
      </c>
      <c r="BH51" s="52">
        <v>0.74349008938981731</v>
      </c>
    </row>
    <row r="52" spans="1:60" ht="19.5" customHeight="1" x14ac:dyDescent="0.2">
      <c r="A52" s="22" t="s">
        <v>100</v>
      </c>
      <c r="B52" s="23">
        <v>1242</v>
      </c>
      <c r="C52" s="24">
        <v>21</v>
      </c>
      <c r="D52" s="24">
        <v>243</v>
      </c>
      <c r="E52" s="24">
        <v>268</v>
      </c>
      <c r="F52" s="25">
        <f t="shared" si="18"/>
        <v>1774</v>
      </c>
      <c r="G52" s="26">
        <v>3663</v>
      </c>
      <c r="H52" s="24">
        <v>4895</v>
      </c>
      <c r="I52" s="27">
        <f t="shared" si="19"/>
        <v>8558</v>
      </c>
      <c r="J52" s="26">
        <v>2</v>
      </c>
      <c r="K52" s="24">
        <v>95</v>
      </c>
      <c r="L52" s="27">
        <f t="shared" si="20"/>
        <v>97</v>
      </c>
      <c r="M52" s="29">
        <v>12</v>
      </c>
      <c r="N52" s="30">
        <v>0</v>
      </c>
      <c r="O52" s="30">
        <v>0</v>
      </c>
      <c r="P52" s="30">
        <v>7</v>
      </c>
      <c r="Q52" s="31">
        <v>26</v>
      </c>
      <c r="R52" s="24">
        <v>91</v>
      </c>
      <c r="S52" s="25">
        <f t="shared" si="21"/>
        <v>117</v>
      </c>
      <c r="T52" s="31">
        <v>5083</v>
      </c>
      <c r="U52" s="24">
        <v>1039</v>
      </c>
      <c r="V52" s="30">
        <v>0</v>
      </c>
      <c r="W52" s="27">
        <v>754</v>
      </c>
      <c r="X52" s="31">
        <v>168</v>
      </c>
      <c r="Y52" s="24">
        <v>19</v>
      </c>
      <c r="Z52" s="24">
        <v>0</v>
      </c>
      <c r="AA52" s="33">
        <v>0</v>
      </c>
      <c r="AB52" s="34">
        <f t="shared" si="22"/>
        <v>187</v>
      </c>
      <c r="AC52" s="35">
        <v>101</v>
      </c>
      <c r="AD52" s="36">
        <v>9</v>
      </c>
      <c r="AE52" s="37">
        <v>10</v>
      </c>
      <c r="AF52" s="36">
        <v>1635</v>
      </c>
      <c r="AG52" s="30">
        <v>1601</v>
      </c>
      <c r="AH52" s="30">
        <v>28</v>
      </c>
      <c r="AI52" s="30">
        <v>8</v>
      </c>
      <c r="AJ52" s="30">
        <v>0</v>
      </c>
      <c r="AK52" s="30">
        <v>0</v>
      </c>
      <c r="AL52" s="37">
        <v>1</v>
      </c>
      <c r="AM52" s="36">
        <v>1230</v>
      </c>
      <c r="AN52" s="30">
        <v>561</v>
      </c>
      <c r="AO52" s="30">
        <v>0</v>
      </c>
      <c r="AP52" s="30">
        <v>0</v>
      </c>
      <c r="AQ52" s="30">
        <v>11</v>
      </c>
      <c r="AR52" s="30">
        <v>1</v>
      </c>
      <c r="AS52" s="40">
        <v>0</v>
      </c>
      <c r="AT52" s="53">
        <v>10502</v>
      </c>
      <c r="AU52" s="57">
        <v>18886</v>
      </c>
      <c r="AV52" s="58">
        <v>5291</v>
      </c>
      <c r="AW52" s="29">
        <v>827</v>
      </c>
      <c r="AX52" s="59">
        <v>6771</v>
      </c>
      <c r="AY52" s="60">
        <v>41</v>
      </c>
      <c r="AZ52" s="61">
        <v>2069</v>
      </c>
      <c r="BA52" s="30">
        <v>21</v>
      </c>
      <c r="BB52" s="62">
        <v>2090</v>
      </c>
      <c r="BC52" s="49">
        <v>10434</v>
      </c>
      <c r="BD52" s="50">
        <v>4895</v>
      </c>
      <c r="BE52" s="51">
        <v>15329</v>
      </c>
      <c r="BF52" s="41">
        <v>18100</v>
      </c>
      <c r="BG52" s="63">
        <v>26484</v>
      </c>
      <c r="BH52" s="52">
        <v>0.68067062430686931</v>
      </c>
    </row>
    <row r="53" spans="1:60" ht="19.5" customHeight="1" thickBot="1" x14ac:dyDescent="0.25">
      <c r="A53" s="22" t="s">
        <v>101</v>
      </c>
      <c r="B53" s="23">
        <v>1208</v>
      </c>
      <c r="C53" s="24">
        <v>34</v>
      </c>
      <c r="D53" s="24">
        <v>270</v>
      </c>
      <c r="E53" s="24">
        <v>252</v>
      </c>
      <c r="F53" s="25">
        <f t="shared" si="18"/>
        <v>1764</v>
      </c>
      <c r="G53" s="26">
        <v>2754</v>
      </c>
      <c r="H53" s="24">
        <v>4522</v>
      </c>
      <c r="I53" s="27">
        <f t="shared" si="19"/>
        <v>7276</v>
      </c>
      <c r="J53" s="26">
        <v>2</v>
      </c>
      <c r="K53" s="24">
        <v>52</v>
      </c>
      <c r="L53" s="27">
        <f t="shared" si="20"/>
        <v>54</v>
      </c>
      <c r="M53" s="29">
        <v>7</v>
      </c>
      <c r="N53" s="30">
        <v>0</v>
      </c>
      <c r="O53" s="30">
        <v>0</v>
      </c>
      <c r="P53" s="30">
        <v>2</v>
      </c>
      <c r="Q53" s="31">
        <v>16</v>
      </c>
      <c r="R53" s="24">
        <v>71</v>
      </c>
      <c r="S53" s="25">
        <f t="shared" si="21"/>
        <v>87</v>
      </c>
      <c r="T53" s="31">
        <v>4555</v>
      </c>
      <c r="U53" s="24">
        <v>1554</v>
      </c>
      <c r="V53" s="30">
        <v>689</v>
      </c>
      <c r="W53" s="27">
        <v>760</v>
      </c>
      <c r="X53" s="31">
        <v>181</v>
      </c>
      <c r="Y53" s="24">
        <v>28</v>
      </c>
      <c r="Z53" s="24">
        <v>0</v>
      </c>
      <c r="AA53" s="33">
        <v>0</v>
      </c>
      <c r="AB53" s="34">
        <f t="shared" si="22"/>
        <v>209</v>
      </c>
      <c r="AC53" s="35">
        <v>228</v>
      </c>
      <c r="AD53" s="36">
        <v>35</v>
      </c>
      <c r="AE53" s="37">
        <v>0</v>
      </c>
      <c r="AF53" s="36">
        <v>1231</v>
      </c>
      <c r="AG53" s="30">
        <v>1077</v>
      </c>
      <c r="AH53" s="30">
        <v>153</v>
      </c>
      <c r="AI53" s="30">
        <v>68</v>
      </c>
      <c r="AJ53" s="30">
        <v>0</v>
      </c>
      <c r="AK53" s="30">
        <v>0</v>
      </c>
      <c r="AL53" s="37">
        <v>0</v>
      </c>
      <c r="AM53" s="36">
        <v>492</v>
      </c>
      <c r="AN53" s="30">
        <v>261</v>
      </c>
      <c r="AO53" s="30">
        <v>0</v>
      </c>
      <c r="AP53" s="30">
        <v>0</v>
      </c>
      <c r="AQ53" s="30">
        <v>35</v>
      </c>
      <c r="AR53" s="30">
        <v>2</v>
      </c>
      <c r="AS53" s="40">
        <v>0</v>
      </c>
      <c r="AT53" s="53">
        <v>9163</v>
      </c>
      <c r="AU53" s="57">
        <v>16037</v>
      </c>
      <c r="AV53" s="58">
        <v>4867</v>
      </c>
      <c r="AW53" s="29">
        <v>638</v>
      </c>
      <c r="AX53" s="59">
        <v>8731</v>
      </c>
      <c r="AY53" s="60">
        <v>151</v>
      </c>
      <c r="AZ53" s="61">
        <v>1846</v>
      </c>
      <c r="BA53" s="30">
        <v>34</v>
      </c>
      <c r="BB53" s="62">
        <v>1880</v>
      </c>
      <c r="BC53" s="64">
        <v>11485</v>
      </c>
      <c r="BD53" s="65">
        <v>4522</v>
      </c>
      <c r="BE53" s="66">
        <v>16007</v>
      </c>
      <c r="BF53" s="67">
        <v>18532</v>
      </c>
      <c r="BG53" s="68">
        <v>25406</v>
      </c>
      <c r="BH53" s="69">
        <v>0.71749859436496533</v>
      </c>
    </row>
    <row r="54" spans="1:60" ht="19.5" customHeight="1" thickTop="1" thickBot="1" x14ac:dyDescent="0.25">
      <c r="A54" s="70" t="s">
        <v>63</v>
      </c>
      <c r="B54" s="71">
        <f>SUM(B48:B53)</f>
        <v>4142</v>
      </c>
      <c r="C54" s="72">
        <f t="shared" ref="C54:AS54" si="23">SUM(C48:C53)</f>
        <v>80</v>
      </c>
      <c r="D54" s="72">
        <f t="shared" si="23"/>
        <v>1777</v>
      </c>
      <c r="E54" s="72">
        <f t="shared" si="23"/>
        <v>1726</v>
      </c>
      <c r="F54" s="73">
        <f t="shared" si="23"/>
        <v>7725</v>
      </c>
      <c r="G54" s="74">
        <f t="shared" si="23"/>
        <v>18052</v>
      </c>
      <c r="H54" s="72">
        <f t="shared" si="23"/>
        <v>24295</v>
      </c>
      <c r="I54" s="75">
        <f t="shared" si="23"/>
        <v>42347</v>
      </c>
      <c r="J54" s="74">
        <f t="shared" si="23"/>
        <v>13</v>
      </c>
      <c r="K54" s="72">
        <f t="shared" si="23"/>
        <v>450</v>
      </c>
      <c r="L54" s="75">
        <f t="shared" si="23"/>
        <v>463</v>
      </c>
      <c r="M54" s="77">
        <f t="shared" si="23"/>
        <v>48</v>
      </c>
      <c r="N54" s="78">
        <f t="shared" si="23"/>
        <v>3</v>
      </c>
      <c r="O54" s="78">
        <f t="shared" si="23"/>
        <v>1</v>
      </c>
      <c r="P54" s="78">
        <f t="shared" si="23"/>
        <v>16</v>
      </c>
      <c r="Q54" s="79">
        <f t="shared" si="23"/>
        <v>154</v>
      </c>
      <c r="R54" s="72">
        <f t="shared" si="23"/>
        <v>393</v>
      </c>
      <c r="S54" s="73">
        <f t="shared" si="23"/>
        <v>547</v>
      </c>
      <c r="T54" s="79">
        <f t="shared" si="23"/>
        <v>29290</v>
      </c>
      <c r="U54" s="72">
        <f t="shared" si="23"/>
        <v>7739</v>
      </c>
      <c r="V54" s="78">
        <f t="shared" si="23"/>
        <v>1778</v>
      </c>
      <c r="W54" s="75">
        <f t="shared" si="23"/>
        <v>4032</v>
      </c>
      <c r="X54" s="79">
        <f t="shared" si="23"/>
        <v>909</v>
      </c>
      <c r="Y54" s="72">
        <f t="shared" si="23"/>
        <v>134</v>
      </c>
      <c r="Z54" s="72">
        <f t="shared" si="23"/>
        <v>0</v>
      </c>
      <c r="AA54" s="80">
        <f t="shared" si="23"/>
        <v>0</v>
      </c>
      <c r="AB54" s="81">
        <f t="shared" si="23"/>
        <v>1043</v>
      </c>
      <c r="AC54" s="82">
        <f t="shared" si="23"/>
        <v>1883</v>
      </c>
      <c r="AD54" s="83">
        <f t="shared" si="23"/>
        <v>552</v>
      </c>
      <c r="AE54" s="84">
        <f t="shared" si="23"/>
        <v>46</v>
      </c>
      <c r="AF54" s="83">
        <f t="shared" si="23"/>
        <v>10317</v>
      </c>
      <c r="AG54" s="78">
        <f t="shared" si="23"/>
        <v>9865</v>
      </c>
      <c r="AH54" s="78">
        <f t="shared" si="23"/>
        <v>345</v>
      </c>
      <c r="AI54" s="78">
        <f t="shared" si="23"/>
        <v>141</v>
      </c>
      <c r="AJ54" s="78">
        <f t="shared" si="23"/>
        <v>70</v>
      </c>
      <c r="AK54" s="78">
        <f t="shared" si="23"/>
        <v>0</v>
      </c>
      <c r="AL54" s="84">
        <f t="shared" si="23"/>
        <v>19</v>
      </c>
      <c r="AM54" s="83">
        <f t="shared" si="23"/>
        <v>6003</v>
      </c>
      <c r="AN54" s="78">
        <f t="shared" si="23"/>
        <v>2746</v>
      </c>
      <c r="AO54" s="78">
        <f t="shared" si="23"/>
        <v>13</v>
      </c>
      <c r="AP54" s="78">
        <f t="shared" si="23"/>
        <v>0</v>
      </c>
      <c r="AQ54" s="78">
        <f t="shared" si="23"/>
        <v>1272</v>
      </c>
      <c r="AR54" s="78">
        <f t="shared" si="23"/>
        <v>59</v>
      </c>
      <c r="AS54" s="85">
        <f t="shared" si="23"/>
        <v>0</v>
      </c>
      <c r="AT54" s="76">
        <v>50954</v>
      </c>
      <c r="AU54" s="82">
        <v>101979</v>
      </c>
      <c r="AV54" s="76">
        <v>26599</v>
      </c>
      <c r="AW54" s="77">
        <v>6944</v>
      </c>
      <c r="AX54" s="79">
        <v>43983</v>
      </c>
      <c r="AY54" s="86">
        <v>651</v>
      </c>
      <c r="AZ54" s="87">
        <v>11086</v>
      </c>
      <c r="BA54" s="78">
        <v>80</v>
      </c>
      <c r="BB54" s="88">
        <v>11166</v>
      </c>
      <c r="BC54" s="89">
        <v>62035</v>
      </c>
      <c r="BD54" s="90">
        <v>24295</v>
      </c>
      <c r="BE54" s="91">
        <v>86330</v>
      </c>
      <c r="BF54" s="76">
        <v>101881</v>
      </c>
      <c r="BG54" s="82">
        <v>152906</v>
      </c>
      <c r="BH54" s="92">
        <v>0.71857986794856943</v>
      </c>
    </row>
    <row r="55" spans="1:60" ht="19.5" customHeight="1" thickTop="1" x14ac:dyDescent="0.2">
      <c r="A55" s="22" t="s">
        <v>102</v>
      </c>
      <c r="B55" s="23">
        <v>434</v>
      </c>
      <c r="C55" s="24">
        <v>5</v>
      </c>
      <c r="D55" s="24">
        <v>255</v>
      </c>
      <c r="E55" s="24">
        <v>140</v>
      </c>
      <c r="F55" s="25">
        <f t="shared" ref="F55:F64" si="24">SUM(B55:E55)</f>
        <v>834</v>
      </c>
      <c r="G55" s="26">
        <v>2160</v>
      </c>
      <c r="H55" s="24">
        <v>2109</v>
      </c>
      <c r="I55" s="27">
        <f t="shared" ref="I55:I64" si="25">SUM(G55:H55)</f>
        <v>4269</v>
      </c>
      <c r="J55" s="26">
        <v>1</v>
      </c>
      <c r="K55" s="24">
        <v>37</v>
      </c>
      <c r="L55" s="27">
        <f t="shared" ref="L55:L64" si="26">SUM(J55:K55)</f>
        <v>38</v>
      </c>
      <c r="M55" s="29">
        <v>5</v>
      </c>
      <c r="N55" s="30">
        <v>0</v>
      </c>
      <c r="O55" s="30">
        <v>0</v>
      </c>
      <c r="P55" s="30">
        <v>0</v>
      </c>
      <c r="Q55" s="31">
        <v>29</v>
      </c>
      <c r="R55" s="24">
        <v>35</v>
      </c>
      <c r="S55" s="25">
        <f t="shared" ref="S55:S64" si="27">SUM(Q55:R55)</f>
        <v>64</v>
      </c>
      <c r="T55" s="31">
        <v>3328</v>
      </c>
      <c r="U55" s="24">
        <v>512</v>
      </c>
      <c r="V55" s="30">
        <v>0</v>
      </c>
      <c r="W55" s="27">
        <v>606</v>
      </c>
      <c r="X55" s="31">
        <v>180</v>
      </c>
      <c r="Y55" s="24">
        <v>15</v>
      </c>
      <c r="Z55" s="24">
        <v>0</v>
      </c>
      <c r="AA55" s="33">
        <v>0</v>
      </c>
      <c r="AB55" s="34">
        <f t="shared" ref="AB55:AB64" si="28">SUM(X55:AA55)</f>
        <v>195</v>
      </c>
      <c r="AC55" s="35">
        <v>13</v>
      </c>
      <c r="AD55" s="36">
        <v>5</v>
      </c>
      <c r="AE55" s="37">
        <v>1</v>
      </c>
      <c r="AF55" s="36">
        <v>1182</v>
      </c>
      <c r="AG55" s="30">
        <v>1171</v>
      </c>
      <c r="AH55" s="30">
        <v>9</v>
      </c>
      <c r="AI55" s="30">
        <v>4</v>
      </c>
      <c r="AJ55" s="30">
        <v>0</v>
      </c>
      <c r="AK55" s="30">
        <v>0</v>
      </c>
      <c r="AL55" s="37">
        <v>0</v>
      </c>
      <c r="AM55" s="36">
        <v>445</v>
      </c>
      <c r="AN55" s="30">
        <v>214</v>
      </c>
      <c r="AO55" s="30">
        <v>0</v>
      </c>
      <c r="AP55" s="30">
        <v>0</v>
      </c>
      <c r="AQ55" s="30">
        <v>20</v>
      </c>
      <c r="AR55" s="30">
        <v>0</v>
      </c>
      <c r="AS55" s="40">
        <v>0</v>
      </c>
      <c r="AT55" s="41">
        <v>5180</v>
      </c>
      <c r="AU55" s="42">
        <v>10433</v>
      </c>
      <c r="AV55" s="43">
        <v>2296</v>
      </c>
      <c r="AW55" s="29">
        <v>850</v>
      </c>
      <c r="AX55" s="59">
        <v>5759</v>
      </c>
      <c r="AY55" s="60">
        <v>249</v>
      </c>
      <c r="AZ55" s="61">
        <v>1284</v>
      </c>
      <c r="BA55" s="30">
        <v>5</v>
      </c>
      <c r="BB55" s="62">
        <v>1289</v>
      </c>
      <c r="BC55" s="49">
        <v>7919</v>
      </c>
      <c r="BD55" s="50">
        <v>2109</v>
      </c>
      <c r="BE55" s="51">
        <v>10028</v>
      </c>
      <c r="BF55" s="41">
        <v>11789</v>
      </c>
      <c r="BG55" s="93">
        <v>17042</v>
      </c>
      <c r="BH55" s="94">
        <v>0.78968887116074993</v>
      </c>
    </row>
    <row r="56" spans="1:60" ht="19.5" customHeight="1" x14ac:dyDescent="0.2">
      <c r="A56" s="22" t="s">
        <v>103</v>
      </c>
      <c r="B56" s="23">
        <v>2123</v>
      </c>
      <c r="C56" s="24">
        <v>9</v>
      </c>
      <c r="D56" s="24">
        <v>470</v>
      </c>
      <c r="E56" s="24">
        <v>672</v>
      </c>
      <c r="F56" s="25">
        <f t="shared" si="24"/>
        <v>3274</v>
      </c>
      <c r="G56" s="26">
        <v>3565</v>
      </c>
      <c r="H56" s="24">
        <v>6606</v>
      </c>
      <c r="I56" s="27">
        <f t="shared" si="25"/>
        <v>10171</v>
      </c>
      <c r="J56" s="26">
        <v>28</v>
      </c>
      <c r="K56" s="24">
        <v>339</v>
      </c>
      <c r="L56" s="27">
        <f t="shared" si="26"/>
        <v>367</v>
      </c>
      <c r="M56" s="29">
        <v>18</v>
      </c>
      <c r="N56" s="30">
        <v>0</v>
      </c>
      <c r="O56" s="30">
        <v>0</v>
      </c>
      <c r="P56" s="30">
        <v>2</v>
      </c>
      <c r="Q56" s="31">
        <v>52</v>
      </c>
      <c r="R56" s="24">
        <v>233</v>
      </c>
      <c r="S56" s="25">
        <f t="shared" si="27"/>
        <v>285</v>
      </c>
      <c r="T56" s="31">
        <v>8705</v>
      </c>
      <c r="U56" s="24">
        <v>2328</v>
      </c>
      <c r="V56" s="30">
        <v>0</v>
      </c>
      <c r="W56" s="27">
        <v>1120</v>
      </c>
      <c r="X56" s="31">
        <v>239</v>
      </c>
      <c r="Y56" s="24">
        <v>53</v>
      </c>
      <c r="Z56" s="24">
        <v>1</v>
      </c>
      <c r="AA56" s="33">
        <v>0</v>
      </c>
      <c r="AB56" s="34">
        <f t="shared" si="28"/>
        <v>293</v>
      </c>
      <c r="AC56" s="35">
        <v>84</v>
      </c>
      <c r="AD56" s="36">
        <v>13</v>
      </c>
      <c r="AE56" s="37">
        <v>2</v>
      </c>
      <c r="AF56" s="36">
        <v>2555</v>
      </c>
      <c r="AG56" s="30">
        <v>2527</v>
      </c>
      <c r="AH56" s="30">
        <v>22</v>
      </c>
      <c r="AI56" s="30">
        <v>7</v>
      </c>
      <c r="AJ56" s="30">
        <v>0</v>
      </c>
      <c r="AK56" s="30">
        <v>0</v>
      </c>
      <c r="AL56" s="37">
        <v>6</v>
      </c>
      <c r="AM56" s="36">
        <v>1228</v>
      </c>
      <c r="AN56" s="30">
        <v>643</v>
      </c>
      <c r="AO56" s="30">
        <v>0</v>
      </c>
      <c r="AP56" s="30">
        <v>0</v>
      </c>
      <c r="AQ56" s="30">
        <v>67</v>
      </c>
      <c r="AR56" s="30">
        <v>4</v>
      </c>
      <c r="AS56" s="40">
        <v>0</v>
      </c>
      <c r="AT56" s="53">
        <v>13922</v>
      </c>
      <c r="AU56" s="57">
        <v>27158</v>
      </c>
      <c r="AV56" s="58">
        <v>7644</v>
      </c>
      <c r="AW56" s="29">
        <v>1268</v>
      </c>
      <c r="AX56" s="59">
        <v>13388</v>
      </c>
      <c r="AY56" s="60">
        <v>262</v>
      </c>
      <c r="AZ56" s="61">
        <v>3391</v>
      </c>
      <c r="BA56" s="30">
        <v>9</v>
      </c>
      <c r="BB56" s="62">
        <v>3400</v>
      </c>
      <c r="BC56" s="49">
        <v>16953</v>
      </c>
      <c r="BD56" s="50">
        <v>6606</v>
      </c>
      <c r="BE56" s="51">
        <v>23559</v>
      </c>
      <c r="BF56" s="41">
        <v>28578</v>
      </c>
      <c r="BG56" s="63">
        <v>41814</v>
      </c>
      <c r="BH56" s="52">
        <v>0.71959760601044187</v>
      </c>
    </row>
    <row r="57" spans="1:60" ht="19.5" customHeight="1" x14ac:dyDescent="0.2">
      <c r="A57" s="22" t="s">
        <v>104</v>
      </c>
      <c r="B57" s="23">
        <v>488</v>
      </c>
      <c r="C57" s="24">
        <v>4</v>
      </c>
      <c r="D57" s="24">
        <v>239</v>
      </c>
      <c r="E57" s="24">
        <v>305</v>
      </c>
      <c r="F57" s="25">
        <f t="shared" si="24"/>
        <v>1036</v>
      </c>
      <c r="G57" s="26">
        <v>1606</v>
      </c>
      <c r="H57" s="24">
        <v>3905</v>
      </c>
      <c r="I57" s="27">
        <f t="shared" si="25"/>
        <v>5511</v>
      </c>
      <c r="J57" s="26">
        <v>0</v>
      </c>
      <c r="K57" s="24">
        <v>75</v>
      </c>
      <c r="L57" s="27">
        <f t="shared" si="26"/>
        <v>75</v>
      </c>
      <c r="M57" s="29">
        <v>5</v>
      </c>
      <c r="N57" s="30">
        <v>0</v>
      </c>
      <c r="O57" s="30">
        <v>0</v>
      </c>
      <c r="P57" s="30">
        <v>1</v>
      </c>
      <c r="Q57" s="31">
        <v>16</v>
      </c>
      <c r="R57" s="24">
        <v>75</v>
      </c>
      <c r="S57" s="25">
        <f t="shared" si="27"/>
        <v>91</v>
      </c>
      <c r="T57" s="31">
        <v>4202</v>
      </c>
      <c r="U57" s="24">
        <v>1265</v>
      </c>
      <c r="V57" s="30">
        <v>0</v>
      </c>
      <c r="W57" s="27">
        <v>552</v>
      </c>
      <c r="X57" s="31">
        <v>116</v>
      </c>
      <c r="Y57" s="24">
        <v>14</v>
      </c>
      <c r="Z57" s="24">
        <v>0</v>
      </c>
      <c r="AA57" s="33">
        <v>0</v>
      </c>
      <c r="AB57" s="34">
        <f t="shared" si="28"/>
        <v>130</v>
      </c>
      <c r="AC57" s="35">
        <v>70</v>
      </c>
      <c r="AD57" s="36">
        <v>5</v>
      </c>
      <c r="AE57" s="37">
        <v>0</v>
      </c>
      <c r="AF57" s="36">
        <v>1406</v>
      </c>
      <c r="AG57" s="30">
        <v>1389</v>
      </c>
      <c r="AH57" s="30">
        <v>10</v>
      </c>
      <c r="AI57" s="30">
        <v>10</v>
      </c>
      <c r="AJ57" s="30">
        <v>0</v>
      </c>
      <c r="AK57" s="30">
        <v>0</v>
      </c>
      <c r="AL57" s="37">
        <v>7</v>
      </c>
      <c r="AM57" s="36">
        <v>574</v>
      </c>
      <c r="AN57" s="30">
        <v>312</v>
      </c>
      <c r="AO57" s="30">
        <v>0</v>
      </c>
      <c r="AP57" s="30">
        <v>0</v>
      </c>
      <c r="AQ57" s="30">
        <v>9</v>
      </c>
      <c r="AR57" s="30">
        <v>0</v>
      </c>
      <c r="AS57" s="40">
        <v>0</v>
      </c>
      <c r="AT57" s="53">
        <v>6668</v>
      </c>
      <c r="AU57" s="57">
        <v>13155</v>
      </c>
      <c r="AV57" s="58">
        <v>4294</v>
      </c>
      <c r="AW57" s="29">
        <v>1206</v>
      </c>
      <c r="AX57" s="59">
        <v>6156</v>
      </c>
      <c r="AY57" s="60">
        <v>67</v>
      </c>
      <c r="AZ57" s="61">
        <v>1694</v>
      </c>
      <c r="BA57" s="30">
        <v>4</v>
      </c>
      <c r="BB57" s="62">
        <v>1698</v>
      </c>
      <c r="BC57" s="49">
        <v>7762</v>
      </c>
      <c r="BD57" s="50">
        <v>3905</v>
      </c>
      <c r="BE57" s="51">
        <v>11667</v>
      </c>
      <c r="BF57" s="41">
        <v>14030</v>
      </c>
      <c r="BG57" s="63">
        <v>20517</v>
      </c>
      <c r="BH57" s="52">
        <v>0.66529527727779203</v>
      </c>
    </row>
    <row r="58" spans="1:60" ht="19.5" customHeight="1" x14ac:dyDescent="0.2">
      <c r="A58" s="22" t="s">
        <v>105</v>
      </c>
      <c r="B58" s="23">
        <v>658</v>
      </c>
      <c r="C58" s="24">
        <v>16</v>
      </c>
      <c r="D58" s="24">
        <v>292</v>
      </c>
      <c r="E58" s="24">
        <v>445</v>
      </c>
      <c r="F58" s="25">
        <f t="shared" si="24"/>
        <v>1411</v>
      </c>
      <c r="G58" s="26">
        <v>2629</v>
      </c>
      <c r="H58" s="24">
        <v>5359</v>
      </c>
      <c r="I58" s="27">
        <f t="shared" si="25"/>
        <v>7988</v>
      </c>
      <c r="J58" s="26">
        <v>8</v>
      </c>
      <c r="K58" s="24">
        <v>116</v>
      </c>
      <c r="L58" s="27">
        <f t="shared" si="26"/>
        <v>124</v>
      </c>
      <c r="M58" s="29">
        <v>10</v>
      </c>
      <c r="N58" s="30">
        <v>0</v>
      </c>
      <c r="O58" s="30">
        <v>0</v>
      </c>
      <c r="P58" s="30">
        <v>3</v>
      </c>
      <c r="Q58" s="31">
        <v>21</v>
      </c>
      <c r="R58" s="24">
        <v>131</v>
      </c>
      <c r="S58" s="25">
        <f t="shared" si="27"/>
        <v>152</v>
      </c>
      <c r="T58" s="31">
        <v>6013</v>
      </c>
      <c r="U58" s="24">
        <v>1349</v>
      </c>
      <c r="V58" s="30">
        <v>0</v>
      </c>
      <c r="W58" s="27">
        <v>715</v>
      </c>
      <c r="X58" s="31">
        <v>145</v>
      </c>
      <c r="Y58" s="24">
        <v>23</v>
      </c>
      <c r="Z58" s="24">
        <v>0</v>
      </c>
      <c r="AA58" s="33">
        <v>0</v>
      </c>
      <c r="AB58" s="34">
        <f t="shared" si="28"/>
        <v>168</v>
      </c>
      <c r="AC58" s="35">
        <v>674</v>
      </c>
      <c r="AD58" s="36">
        <v>9</v>
      </c>
      <c r="AE58" s="37">
        <v>1</v>
      </c>
      <c r="AF58" s="36">
        <v>1733</v>
      </c>
      <c r="AG58" s="30">
        <v>1721</v>
      </c>
      <c r="AH58" s="30">
        <v>6</v>
      </c>
      <c r="AI58" s="30">
        <v>6</v>
      </c>
      <c r="AJ58" s="30">
        <v>0</v>
      </c>
      <c r="AK58" s="30">
        <v>0</v>
      </c>
      <c r="AL58" s="37">
        <v>4</v>
      </c>
      <c r="AM58" s="36">
        <v>653</v>
      </c>
      <c r="AN58" s="30">
        <v>469</v>
      </c>
      <c r="AO58" s="30">
        <v>0</v>
      </c>
      <c r="AP58" s="30">
        <v>0</v>
      </c>
      <c r="AQ58" s="30">
        <v>46</v>
      </c>
      <c r="AR58" s="30">
        <v>4</v>
      </c>
      <c r="AS58" s="40">
        <v>0</v>
      </c>
      <c r="AT58" s="53">
        <v>9611</v>
      </c>
      <c r="AU58" s="57">
        <v>19064</v>
      </c>
      <c r="AV58" s="58">
        <v>5946</v>
      </c>
      <c r="AW58" s="29">
        <v>1903</v>
      </c>
      <c r="AX58" s="59">
        <v>7551</v>
      </c>
      <c r="AY58" s="60">
        <v>97</v>
      </c>
      <c r="AZ58" s="61">
        <v>2561</v>
      </c>
      <c r="BA58" s="30">
        <v>16</v>
      </c>
      <c r="BB58" s="62">
        <v>2577</v>
      </c>
      <c r="BC58" s="49">
        <v>10180</v>
      </c>
      <c r="BD58" s="50">
        <v>5359</v>
      </c>
      <c r="BE58" s="51">
        <v>15539</v>
      </c>
      <c r="BF58" s="41">
        <v>19065</v>
      </c>
      <c r="BG58" s="63">
        <v>28518</v>
      </c>
      <c r="BH58" s="52">
        <v>0.65512581247184498</v>
      </c>
    </row>
    <row r="59" spans="1:60" ht="19.5" customHeight="1" x14ac:dyDescent="0.2">
      <c r="A59" s="22" t="s">
        <v>106</v>
      </c>
      <c r="B59" s="23">
        <v>794</v>
      </c>
      <c r="C59" s="24">
        <v>27</v>
      </c>
      <c r="D59" s="24">
        <v>266</v>
      </c>
      <c r="E59" s="24">
        <v>334</v>
      </c>
      <c r="F59" s="25">
        <f t="shared" si="24"/>
        <v>1421</v>
      </c>
      <c r="G59" s="26">
        <v>2290</v>
      </c>
      <c r="H59" s="24">
        <v>4113</v>
      </c>
      <c r="I59" s="27">
        <f t="shared" si="25"/>
        <v>6403</v>
      </c>
      <c r="J59" s="26">
        <v>2</v>
      </c>
      <c r="K59" s="24">
        <v>75</v>
      </c>
      <c r="L59" s="27">
        <f t="shared" si="26"/>
        <v>77</v>
      </c>
      <c r="M59" s="29">
        <v>8</v>
      </c>
      <c r="N59" s="30">
        <v>0</v>
      </c>
      <c r="O59" s="30">
        <v>0</v>
      </c>
      <c r="P59" s="30">
        <v>1</v>
      </c>
      <c r="Q59" s="31">
        <v>26</v>
      </c>
      <c r="R59" s="24">
        <v>105</v>
      </c>
      <c r="S59" s="25">
        <f t="shared" si="27"/>
        <v>131</v>
      </c>
      <c r="T59" s="31">
        <v>4615</v>
      </c>
      <c r="U59" s="24">
        <v>1761</v>
      </c>
      <c r="V59" s="30">
        <v>666</v>
      </c>
      <c r="W59" s="27">
        <v>551</v>
      </c>
      <c r="X59" s="31">
        <v>124</v>
      </c>
      <c r="Y59" s="24">
        <v>15</v>
      </c>
      <c r="Z59" s="24">
        <v>0</v>
      </c>
      <c r="AA59" s="33">
        <v>0</v>
      </c>
      <c r="AB59" s="34">
        <f t="shared" si="28"/>
        <v>139</v>
      </c>
      <c r="AC59" s="35">
        <v>98</v>
      </c>
      <c r="AD59" s="36">
        <v>36</v>
      </c>
      <c r="AE59" s="37">
        <v>1</v>
      </c>
      <c r="AF59" s="36">
        <v>1309</v>
      </c>
      <c r="AG59" s="30">
        <v>1237</v>
      </c>
      <c r="AH59" s="30">
        <v>72</v>
      </c>
      <c r="AI59" s="30">
        <v>34</v>
      </c>
      <c r="AJ59" s="30">
        <v>0</v>
      </c>
      <c r="AK59" s="30">
        <v>0</v>
      </c>
      <c r="AL59" s="37">
        <v>0</v>
      </c>
      <c r="AM59" s="36">
        <v>319</v>
      </c>
      <c r="AN59" s="30">
        <v>166</v>
      </c>
      <c r="AO59" s="30">
        <v>0</v>
      </c>
      <c r="AP59" s="30">
        <v>0</v>
      </c>
      <c r="AQ59" s="30">
        <v>18</v>
      </c>
      <c r="AR59" s="30">
        <v>3</v>
      </c>
      <c r="AS59" s="40">
        <v>0</v>
      </c>
      <c r="AT59" s="53">
        <v>7989</v>
      </c>
      <c r="AU59" s="57">
        <v>14658</v>
      </c>
      <c r="AV59" s="58">
        <v>4557</v>
      </c>
      <c r="AW59" s="29">
        <v>1098</v>
      </c>
      <c r="AX59" s="59">
        <v>6805</v>
      </c>
      <c r="AY59" s="60">
        <v>189</v>
      </c>
      <c r="AZ59" s="61">
        <v>1892</v>
      </c>
      <c r="BA59" s="30">
        <v>27</v>
      </c>
      <c r="BB59" s="62">
        <v>1919</v>
      </c>
      <c r="BC59" s="49">
        <v>9095</v>
      </c>
      <c r="BD59" s="50">
        <v>4113</v>
      </c>
      <c r="BE59" s="51">
        <v>13208</v>
      </c>
      <c r="BF59" s="41">
        <v>15892</v>
      </c>
      <c r="BG59" s="63">
        <v>22561</v>
      </c>
      <c r="BH59" s="52">
        <v>0.68859781950333132</v>
      </c>
    </row>
    <row r="60" spans="1:60" ht="19.5" customHeight="1" x14ac:dyDescent="0.2">
      <c r="A60" s="22" t="s">
        <v>107</v>
      </c>
      <c r="B60" s="23">
        <v>1058</v>
      </c>
      <c r="C60" s="24">
        <v>16</v>
      </c>
      <c r="D60" s="24">
        <v>645</v>
      </c>
      <c r="E60" s="24">
        <v>513</v>
      </c>
      <c r="F60" s="25">
        <f t="shared" si="24"/>
        <v>2232</v>
      </c>
      <c r="G60" s="26">
        <v>3051</v>
      </c>
      <c r="H60" s="24">
        <v>3993</v>
      </c>
      <c r="I60" s="27">
        <f t="shared" si="25"/>
        <v>7044</v>
      </c>
      <c r="J60" s="26">
        <v>20</v>
      </c>
      <c r="K60" s="24">
        <v>349</v>
      </c>
      <c r="L60" s="27">
        <f t="shared" si="26"/>
        <v>369</v>
      </c>
      <c r="M60" s="29">
        <v>22</v>
      </c>
      <c r="N60" s="30">
        <v>1</v>
      </c>
      <c r="O60" s="30">
        <v>0</v>
      </c>
      <c r="P60" s="30">
        <v>7</v>
      </c>
      <c r="Q60" s="31">
        <v>34</v>
      </c>
      <c r="R60" s="24">
        <v>289</v>
      </c>
      <c r="S60" s="25">
        <f t="shared" si="27"/>
        <v>323</v>
      </c>
      <c r="T60" s="31">
        <v>10451</v>
      </c>
      <c r="U60" s="24">
        <v>4911</v>
      </c>
      <c r="V60" s="30">
        <v>0</v>
      </c>
      <c r="W60" s="27">
        <v>907</v>
      </c>
      <c r="X60" s="31">
        <v>311</v>
      </c>
      <c r="Y60" s="24">
        <v>51</v>
      </c>
      <c r="Z60" s="24">
        <v>0</v>
      </c>
      <c r="AA60" s="33">
        <v>1</v>
      </c>
      <c r="AB60" s="34">
        <f t="shared" si="28"/>
        <v>363</v>
      </c>
      <c r="AC60" s="35">
        <v>575</v>
      </c>
      <c r="AD60" s="36">
        <v>55</v>
      </c>
      <c r="AE60" s="37">
        <v>8</v>
      </c>
      <c r="AF60" s="36">
        <v>4083</v>
      </c>
      <c r="AG60" s="30">
        <v>3980</v>
      </c>
      <c r="AH60" s="30">
        <v>27</v>
      </c>
      <c r="AI60" s="30">
        <v>19</v>
      </c>
      <c r="AJ60" s="30">
        <v>0</v>
      </c>
      <c r="AK60" s="30">
        <v>0</v>
      </c>
      <c r="AL60" s="37">
        <v>75</v>
      </c>
      <c r="AM60" s="36">
        <v>909</v>
      </c>
      <c r="AN60" s="30">
        <v>662</v>
      </c>
      <c r="AO60" s="30">
        <v>0</v>
      </c>
      <c r="AP60" s="30">
        <v>0</v>
      </c>
      <c r="AQ60" s="30">
        <v>743</v>
      </c>
      <c r="AR60" s="30">
        <v>43</v>
      </c>
      <c r="AS60" s="40">
        <v>0</v>
      </c>
      <c r="AT60" s="53">
        <v>9792</v>
      </c>
      <c r="AU60" s="57">
        <v>27345</v>
      </c>
      <c r="AV60" s="58">
        <v>4893</v>
      </c>
      <c r="AW60" s="29">
        <v>2402</v>
      </c>
      <c r="AX60" s="59">
        <v>12839</v>
      </c>
      <c r="AY60" s="60">
        <v>662</v>
      </c>
      <c r="AZ60" s="61">
        <v>3460</v>
      </c>
      <c r="BA60" s="30">
        <v>16</v>
      </c>
      <c r="BB60" s="62">
        <v>3476</v>
      </c>
      <c r="BC60" s="49">
        <v>15890</v>
      </c>
      <c r="BD60" s="50">
        <v>3993</v>
      </c>
      <c r="BE60" s="51">
        <v>19883</v>
      </c>
      <c r="BF60" s="41">
        <v>25033</v>
      </c>
      <c r="BG60" s="63">
        <v>42586</v>
      </c>
      <c r="BH60" s="52">
        <v>0.79917517477241862</v>
      </c>
    </row>
    <row r="61" spans="1:60" ht="19.5" customHeight="1" x14ac:dyDescent="0.2">
      <c r="A61" s="22" t="s">
        <v>108</v>
      </c>
      <c r="B61" s="23">
        <v>224</v>
      </c>
      <c r="C61" s="24">
        <v>5</v>
      </c>
      <c r="D61" s="24">
        <v>193</v>
      </c>
      <c r="E61" s="24">
        <v>174</v>
      </c>
      <c r="F61" s="25">
        <f t="shared" si="24"/>
        <v>596</v>
      </c>
      <c r="G61" s="26">
        <v>1978</v>
      </c>
      <c r="H61" s="24">
        <v>2954</v>
      </c>
      <c r="I61" s="27">
        <f t="shared" si="25"/>
        <v>4932</v>
      </c>
      <c r="J61" s="26">
        <v>9</v>
      </c>
      <c r="K61" s="24">
        <v>92</v>
      </c>
      <c r="L61" s="27">
        <f t="shared" si="26"/>
        <v>101</v>
      </c>
      <c r="M61" s="29">
        <v>8</v>
      </c>
      <c r="N61" s="30">
        <v>0</v>
      </c>
      <c r="O61" s="30">
        <v>0</v>
      </c>
      <c r="P61" s="30">
        <v>1</v>
      </c>
      <c r="Q61" s="31">
        <v>15</v>
      </c>
      <c r="R61" s="24">
        <v>74</v>
      </c>
      <c r="S61" s="25">
        <f t="shared" si="27"/>
        <v>89</v>
      </c>
      <c r="T61" s="31">
        <v>2906</v>
      </c>
      <c r="U61" s="24">
        <v>972</v>
      </c>
      <c r="V61" s="30">
        <v>0</v>
      </c>
      <c r="W61" s="27">
        <v>333</v>
      </c>
      <c r="X61" s="31">
        <v>89</v>
      </c>
      <c r="Y61" s="24">
        <v>12</v>
      </c>
      <c r="Z61" s="24">
        <v>0</v>
      </c>
      <c r="AA61" s="33">
        <v>0</v>
      </c>
      <c r="AB61" s="34">
        <f t="shared" si="28"/>
        <v>101</v>
      </c>
      <c r="AC61" s="35">
        <v>30</v>
      </c>
      <c r="AD61" s="36">
        <v>6</v>
      </c>
      <c r="AE61" s="37">
        <v>2</v>
      </c>
      <c r="AF61" s="36">
        <v>897</v>
      </c>
      <c r="AG61" s="30">
        <v>885</v>
      </c>
      <c r="AH61" s="30">
        <v>12</v>
      </c>
      <c r="AI61" s="30">
        <v>7</v>
      </c>
      <c r="AJ61" s="30">
        <v>0</v>
      </c>
      <c r="AK61" s="30">
        <v>0</v>
      </c>
      <c r="AL61" s="37">
        <v>0</v>
      </c>
      <c r="AM61" s="36">
        <v>1443</v>
      </c>
      <c r="AN61" s="30">
        <v>955</v>
      </c>
      <c r="AO61" s="30">
        <v>0</v>
      </c>
      <c r="AP61" s="30">
        <v>0</v>
      </c>
      <c r="AQ61" s="30">
        <v>1</v>
      </c>
      <c r="AR61" s="30">
        <v>1</v>
      </c>
      <c r="AS61" s="40">
        <v>0</v>
      </c>
      <c r="AT61" s="53">
        <v>5699</v>
      </c>
      <c r="AU61" s="57">
        <v>11175</v>
      </c>
      <c r="AV61" s="58">
        <v>3233</v>
      </c>
      <c r="AW61" s="29">
        <v>1084</v>
      </c>
      <c r="AX61" s="59">
        <v>3210</v>
      </c>
      <c r="AY61" s="60">
        <v>87</v>
      </c>
      <c r="AZ61" s="61">
        <v>1308</v>
      </c>
      <c r="BA61" s="30">
        <v>5</v>
      </c>
      <c r="BB61" s="62">
        <v>1313</v>
      </c>
      <c r="BC61" s="49">
        <v>5188</v>
      </c>
      <c r="BD61" s="50">
        <v>2954</v>
      </c>
      <c r="BE61" s="51">
        <v>8142</v>
      </c>
      <c r="BF61" s="41">
        <v>9993</v>
      </c>
      <c r="BG61" s="63">
        <v>15469</v>
      </c>
      <c r="BH61" s="52">
        <v>0.6371898796364529</v>
      </c>
    </row>
    <row r="62" spans="1:60" ht="19.5" customHeight="1" x14ac:dyDescent="0.2">
      <c r="A62" s="22" t="s">
        <v>109</v>
      </c>
      <c r="B62" s="23">
        <v>346</v>
      </c>
      <c r="C62" s="24">
        <v>10</v>
      </c>
      <c r="D62" s="24">
        <v>386</v>
      </c>
      <c r="E62" s="24">
        <v>359</v>
      </c>
      <c r="F62" s="25">
        <f t="shared" si="24"/>
        <v>1101</v>
      </c>
      <c r="G62" s="26">
        <v>3684</v>
      </c>
      <c r="H62" s="24">
        <v>3992</v>
      </c>
      <c r="I62" s="27">
        <f t="shared" si="25"/>
        <v>7676</v>
      </c>
      <c r="J62" s="26">
        <v>26</v>
      </c>
      <c r="K62" s="24">
        <v>222</v>
      </c>
      <c r="L62" s="27">
        <f t="shared" si="26"/>
        <v>248</v>
      </c>
      <c r="M62" s="29">
        <v>9</v>
      </c>
      <c r="N62" s="30">
        <v>0</v>
      </c>
      <c r="O62" s="30">
        <v>0</v>
      </c>
      <c r="P62" s="30">
        <v>3</v>
      </c>
      <c r="Q62" s="31">
        <v>29</v>
      </c>
      <c r="R62" s="24">
        <v>181</v>
      </c>
      <c r="S62" s="25">
        <f t="shared" si="27"/>
        <v>210</v>
      </c>
      <c r="T62" s="31">
        <v>5913</v>
      </c>
      <c r="U62" s="24">
        <v>2989</v>
      </c>
      <c r="V62" s="30">
        <v>784</v>
      </c>
      <c r="W62" s="27">
        <v>525</v>
      </c>
      <c r="X62" s="31">
        <v>189</v>
      </c>
      <c r="Y62" s="24">
        <v>36</v>
      </c>
      <c r="Z62" s="24">
        <v>0</v>
      </c>
      <c r="AA62" s="33">
        <v>0</v>
      </c>
      <c r="AB62" s="34">
        <f t="shared" si="28"/>
        <v>225</v>
      </c>
      <c r="AC62" s="35">
        <v>235</v>
      </c>
      <c r="AD62" s="36">
        <v>30</v>
      </c>
      <c r="AE62" s="37">
        <v>3</v>
      </c>
      <c r="AF62" s="36">
        <v>1637</v>
      </c>
      <c r="AG62" s="30">
        <v>1575</v>
      </c>
      <c r="AH62" s="30">
        <v>55</v>
      </c>
      <c r="AI62" s="30">
        <v>28</v>
      </c>
      <c r="AJ62" s="30">
        <v>0</v>
      </c>
      <c r="AK62" s="30">
        <v>0</v>
      </c>
      <c r="AL62" s="37">
        <v>7</v>
      </c>
      <c r="AM62" s="36">
        <v>200</v>
      </c>
      <c r="AN62" s="30">
        <v>164</v>
      </c>
      <c r="AO62" s="30">
        <v>0</v>
      </c>
      <c r="AP62" s="30">
        <v>0</v>
      </c>
      <c r="AQ62" s="30">
        <v>87</v>
      </c>
      <c r="AR62" s="30">
        <v>6</v>
      </c>
      <c r="AS62" s="40">
        <v>0</v>
      </c>
      <c r="AT62" s="53">
        <v>9078</v>
      </c>
      <c r="AU62" s="57">
        <v>17624</v>
      </c>
      <c r="AV62" s="58">
        <v>4592</v>
      </c>
      <c r="AW62" s="29">
        <v>1959</v>
      </c>
      <c r="AX62" s="59">
        <v>7471</v>
      </c>
      <c r="AY62" s="60">
        <v>198</v>
      </c>
      <c r="AZ62" s="61">
        <v>2305</v>
      </c>
      <c r="BA62" s="30">
        <v>10</v>
      </c>
      <c r="BB62" s="62">
        <v>2315</v>
      </c>
      <c r="BC62" s="49">
        <v>11155</v>
      </c>
      <c r="BD62" s="50">
        <v>3992</v>
      </c>
      <c r="BE62" s="51">
        <v>15147</v>
      </c>
      <c r="BF62" s="41">
        <v>18508</v>
      </c>
      <c r="BG62" s="63">
        <v>27054</v>
      </c>
      <c r="BH62" s="52">
        <v>0.73644946193965799</v>
      </c>
    </row>
    <row r="63" spans="1:60" ht="19.5" customHeight="1" x14ac:dyDescent="0.2">
      <c r="A63" s="22" t="s">
        <v>110</v>
      </c>
      <c r="B63" s="23">
        <v>582</v>
      </c>
      <c r="C63" s="24">
        <v>3</v>
      </c>
      <c r="D63" s="24">
        <v>376</v>
      </c>
      <c r="E63" s="24">
        <v>263</v>
      </c>
      <c r="F63" s="25">
        <f t="shared" si="24"/>
        <v>1224</v>
      </c>
      <c r="G63" s="26">
        <v>2725</v>
      </c>
      <c r="H63" s="24">
        <v>4424</v>
      </c>
      <c r="I63" s="27">
        <f t="shared" si="25"/>
        <v>7149</v>
      </c>
      <c r="J63" s="26">
        <v>76</v>
      </c>
      <c r="K63" s="24">
        <v>255</v>
      </c>
      <c r="L63" s="27">
        <f t="shared" si="26"/>
        <v>331</v>
      </c>
      <c r="M63" s="29">
        <v>5</v>
      </c>
      <c r="N63" s="30">
        <v>1</v>
      </c>
      <c r="O63" s="30">
        <v>0</v>
      </c>
      <c r="P63" s="30">
        <v>0</v>
      </c>
      <c r="Q63" s="31">
        <v>29</v>
      </c>
      <c r="R63" s="24">
        <v>217</v>
      </c>
      <c r="S63" s="25">
        <f t="shared" si="27"/>
        <v>246</v>
      </c>
      <c r="T63" s="31">
        <v>5800</v>
      </c>
      <c r="U63" s="24">
        <v>3439</v>
      </c>
      <c r="V63" s="30">
        <v>632</v>
      </c>
      <c r="W63" s="27">
        <v>407</v>
      </c>
      <c r="X63" s="31">
        <v>140</v>
      </c>
      <c r="Y63" s="24">
        <v>17</v>
      </c>
      <c r="Z63" s="24">
        <v>0</v>
      </c>
      <c r="AA63" s="33">
        <v>0</v>
      </c>
      <c r="AB63" s="34">
        <f t="shared" si="28"/>
        <v>157</v>
      </c>
      <c r="AC63" s="35">
        <v>125</v>
      </c>
      <c r="AD63" s="36">
        <v>18</v>
      </c>
      <c r="AE63" s="37">
        <v>2</v>
      </c>
      <c r="AF63" s="36">
        <v>1906</v>
      </c>
      <c r="AG63" s="30">
        <v>1866</v>
      </c>
      <c r="AH63" s="30">
        <v>24</v>
      </c>
      <c r="AI63" s="30">
        <v>13</v>
      </c>
      <c r="AJ63" s="30">
        <v>0</v>
      </c>
      <c r="AK63" s="30">
        <v>0</v>
      </c>
      <c r="AL63" s="37">
        <v>16</v>
      </c>
      <c r="AM63" s="36">
        <v>189</v>
      </c>
      <c r="AN63" s="30">
        <v>97</v>
      </c>
      <c r="AO63" s="30">
        <v>0</v>
      </c>
      <c r="AP63" s="30">
        <v>0</v>
      </c>
      <c r="AQ63" s="30">
        <v>66</v>
      </c>
      <c r="AR63" s="30">
        <v>10</v>
      </c>
      <c r="AS63" s="40">
        <v>0</v>
      </c>
      <c r="AT63" s="53">
        <v>8778</v>
      </c>
      <c r="AU63" s="57">
        <v>17297</v>
      </c>
      <c r="AV63" s="58">
        <v>4950</v>
      </c>
      <c r="AW63" s="29">
        <v>1497</v>
      </c>
      <c r="AX63" s="59">
        <v>7485</v>
      </c>
      <c r="AY63" s="60">
        <v>104</v>
      </c>
      <c r="AZ63" s="61">
        <v>2079</v>
      </c>
      <c r="BA63" s="30">
        <v>3</v>
      </c>
      <c r="BB63" s="62">
        <v>2082</v>
      </c>
      <c r="BC63" s="49">
        <v>10210</v>
      </c>
      <c r="BD63" s="50">
        <v>4424</v>
      </c>
      <c r="BE63" s="51">
        <v>14634</v>
      </c>
      <c r="BF63" s="41">
        <v>17760</v>
      </c>
      <c r="BG63" s="63">
        <v>26279</v>
      </c>
      <c r="BH63" s="52">
        <v>0.69769031023643568</v>
      </c>
    </row>
    <row r="64" spans="1:60" ht="19.5" customHeight="1" thickBot="1" x14ac:dyDescent="0.25">
      <c r="A64" s="95" t="s">
        <v>111</v>
      </c>
      <c r="B64" s="54">
        <v>2140</v>
      </c>
      <c r="C64" s="55">
        <v>24</v>
      </c>
      <c r="D64" s="55">
        <v>626</v>
      </c>
      <c r="E64" s="55">
        <v>396</v>
      </c>
      <c r="F64" s="96">
        <f t="shared" si="24"/>
        <v>3186</v>
      </c>
      <c r="G64" s="97">
        <v>4612</v>
      </c>
      <c r="H64" s="55">
        <v>5262</v>
      </c>
      <c r="I64" s="98">
        <f t="shared" si="25"/>
        <v>9874</v>
      </c>
      <c r="J64" s="97">
        <v>37</v>
      </c>
      <c r="K64" s="55">
        <v>203</v>
      </c>
      <c r="L64" s="98">
        <f t="shared" si="26"/>
        <v>240</v>
      </c>
      <c r="M64" s="99">
        <v>16</v>
      </c>
      <c r="N64" s="100">
        <v>1</v>
      </c>
      <c r="O64" s="100">
        <v>0</v>
      </c>
      <c r="P64" s="100">
        <v>1</v>
      </c>
      <c r="Q64" s="101">
        <v>42</v>
      </c>
      <c r="R64" s="55">
        <v>248</v>
      </c>
      <c r="S64" s="96">
        <f t="shared" si="27"/>
        <v>290</v>
      </c>
      <c r="T64" s="101">
        <v>8308</v>
      </c>
      <c r="U64" s="55">
        <v>3758</v>
      </c>
      <c r="V64" s="100">
        <v>1685</v>
      </c>
      <c r="W64" s="98">
        <v>946</v>
      </c>
      <c r="X64" s="101">
        <v>258</v>
      </c>
      <c r="Y64" s="55">
        <v>35</v>
      </c>
      <c r="Z64" s="55">
        <v>0</v>
      </c>
      <c r="AA64" s="102">
        <v>0</v>
      </c>
      <c r="AB64" s="56">
        <f t="shared" si="28"/>
        <v>293</v>
      </c>
      <c r="AC64" s="57">
        <v>430</v>
      </c>
      <c r="AD64" s="103">
        <v>129</v>
      </c>
      <c r="AE64" s="104">
        <v>4</v>
      </c>
      <c r="AF64" s="103">
        <v>2727</v>
      </c>
      <c r="AG64" s="100">
        <v>2583</v>
      </c>
      <c r="AH64" s="100">
        <v>101</v>
      </c>
      <c r="AI64" s="100">
        <v>54</v>
      </c>
      <c r="AJ64" s="100">
        <v>0</v>
      </c>
      <c r="AK64" s="100">
        <v>0</v>
      </c>
      <c r="AL64" s="104">
        <v>42</v>
      </c>
      <c r="AM64" s="103">
        <v>1434</v>
      </c>
      <c r="AN64" s="100">
        <v>776</v>
      </c>
      <c r="AO64" s="100">
        <v>0</v>
      </c>
      <c r="AP64" s="100">
        <v>0</v>
      </c>
      <c r="AQ64" s="100">
        <v>104</v>
      </c>
      <c r="AR64" s="100">
        <v>17</v>
      </c>
      <c r="AS64" s="105">
        <v>0</v>
      </c>
      <c r="AT64" s="58">
        <v>13398</v>
      </c>
      <c r="AU64" s="106">
        <v>27134</v>
      </c>
      <c r="AV64" s="107">
        <v>5901</v>
      </c>
      <c r="AW64" s="108">
        <v>786</v>
      </c>
      <c r="AX64" s="59">
        <v>12123</v>
      </c>
      <c r="AY64" s="60">
        <v>147</v>
      </c>
      <c r="AZ64" s="109">
        <v>2926</v>
      </c>
      <c r="BA64" s="100">
        <v>24</v>
      </c>
      <c r="BB64" s="110">
        <v>2950</v>
      </c>
      <c r="BC64" s="64">
        <v>16735</v>
      </c>
      <c r="BD64" s="65">
        <v>5262</v>
      </c>
      <c r="BE64" s="66">
        <v>21997</v>
      </c>
      <c r="BF64" s="67">
        <v>26307</v>
      </c>
      <c r="BG64" s="68">
        <v>40043</v>
      </c>
      <c r="BH64" s="69">
        <v>0.76078556166750011</v>
      </c>
    </row>
    <row r="65" spans="1:60" ht="19.5" customHeight="1" thickTop="1" thickBot="1" x14ac:dyDescent="0.25">
      <c r="A65" s="70" t="s">
        <v>63</v>
      </c>
      <c r="B65" s="71">
        <f>SUM(B55:B64)</f>
        <v>8847</v>
      </c>
      <c r="C65" s="72">
        <f t="shared" ref="C65:AS65" si="29">SUM(C55:C64)</f>
        <v>119</v>
      </c>
      <c r="D65" s="72">
        <f t="shared" si="29"/>
        <v>3748</v>
      </c>
      <c r="E65" s="72">
        <f t="shared" si="29"/>
        <v>3601</v>
      </c>
      <c r="F65" s="73">
        <f t="shared" si="29"/>
        <v>16315</v>
      </c>
      <c r="G65" s="74">
        <f t="shared" si="29"/>
        <v>28300</v>
      </c>
      <c r="H65" s="72">
        <f t="shared" si="29"/>
        <v>42717</v>
      </c>
      <c r="I65" s="75">
        <f t="shared" si="29"/>
        <v>71017</v>
      </c>
      <c r="J65" s="74">
        <f t="shared" si="29"/>
        <v>207</v>
      </c>
      <c r="K65" s="72">
        <f t="shared" si="29"/>
        <v>1763</v>
      </c>
      <c r="L65" s="75">
        <f t="shared" si="29"/>
        <v>1970</v>
      </c>
      <c r="M65" s="77">
        <f t="shared" si="29"/>
        <v>106</v>
      </c>
      <c r="N65" s="78">
        <f t="shared" si="29"/>
        <v>3</v>
      </c>
      <c r="O65" s="78">
        <f t="shared" si="29"/>
        <v>0</v>
      </c>
      <c r="P65" s="78">
        <f t="shared" si="29"/>
        <v>19</v>
      </c>
      <c r="Q65" s="79">
        <f t="shared" si="29"/>
        <v>293</v>
      </c>
      <c r="R65" s="72">
        <f t="shared" si="29"/>
        <v>1588</v>
      </c>
      <c r="S65" s="73">
        <f t="shared" si="29"/>
        <v>1881</v>
      </c>
      <c r="T65" s="79">
        <f t="shared" si="29"/>
        <v>60241</v>
      </c>
      <c r="U65" s="72">
        <f t="shared" si="29"/>
        <v>23284</v>
      </c>
      <c r="V65" s="78">
        <f t="shared" si="29"/>
        <v>3767</v>
      </c>
      <c r="W65" s="75">
        <f t="shared" si="29"/>
        <v>6662</v>
      </c>
      <c r="X65" s="79">
        <f t="shared" si="29"/>
        <v>1791</v>
      </c>
      <c r="Y65" s="72">
        <f t="shared" si="29"/>
        <v>271</v>
      </c>
      <c r="Z65" s="72">
        <f t="shared" si="29"/>
        <v>1</v>
      </c>
      <c r="AA65" s="80">
        <f t="shared" si="29"/>
        <v>1</v>
      </c>
      <c r="AB65" s="81">
        <f t="shared" si="29"/>
        <v>2064</v>
      </c>
      <c r="AC65" s="82">
        <f t="shared" si="29"/>
        <v>2334</v>
      </c>
      <c r="AD65" s="83">
        <f t="shared" si="29"/>
        <v>306</v>
      </c>
      <c r="AE65" s="84">
        <f t="shared" si="29"/>
        <v>24</v>
      </c>
      <c r="AF65" s="83">
        <f t="shared" si="29"/>
        <v>19435</v>
      </c>
      <c r="AG65" s="78">
        <f t="shared" si="29"/>
        <v>18934</v>
      </c>
      <c r="AH65" s="78">
        <f t="shared" si="29"/>
        <v>338</v>
      </c>
      <c r="AI65" s="78">
        <f t="shared" si="29"/>
        <v>182</v>
      </c>
      <c r="AJ65" s="78">
        <f t="shared" si="29"/>
        <v>0</v>
      </c>
      <c r="AK65" s="78">
        <f t="shared" si="29"/>
        <v>0</v>
      </c>
      <c r="AL65" s="84">
        <f t="shared" si="29"/>
        <v>157</v>
      </c>
      <c r="AM65" s="83">
        <f t="shared" si="29"/>
        <v>7394</v>
      </c>
      <c r="AN65" s="78">
        <f t="shared" si="29"/>
        <v>4458</v>
      </c>
      <c r="AO65" s="78">
        <f t="shared" si="29"/>
        <v>0</v>
      </c>
      <c r="AP65" s="78">
        <f t="shared" si="29"/>
        <v>0</v>
      </c>
      <c r="AQ65" s="78">
        <f t="shared" si="29"/>
        <v>1161</v>
      </c>
      <c r="AR65" s="78">
        <f t="shared" si="29"/>
        <v>88</v>
      </c>
      <c r="AS65" s="85">
        <f t="shared" si="29"/>
        <v>0</v>
      </c>
      <c r="AT65" s="76">
        <v>90115</v>
      </c>
      <c r="AU65" s="82">
        <v>185043</v>
      </c>
      <c r="AV65" s="76">
        <v>48306</v>
      </c>
      <c r="AW65" s="77">
        <v>14053</v>
      </c>
      <c r="AX65" s="79">
        <v>82787</v>
      </c>
      <c r="AY65" s="86">
        <v>2062</v>
      </c>
      <c r="AZ65" s="87">
        <v>22900</v>
      </c>
      <c r="BA65" s="78">
        <v>119</v>
      </c>
      <c r="BB65" s="88">
        <v>23019</v>
      </c>
      <c r="BC65" s="89">
        <v>111087</v>
      </c>
      <c r="BD65" s="90">
        <v>42717</v>
      </c>
      <c r="BE65" s="91">
        <v>153804</v>
      </c>
      <c r="BF65" s="76">
        <v>186955</v>
      </c>
      <c r="BG65" s="82">
        <v>281883</v>
      </c>
      <c r="BH65" s="92">
        <v>0.72226340017164703</v>
      </c>
    </row>
    <row r="66" spans="1:60" ht="19.5" customHeight="1" thickTop="1" x14ac:dyDescent="0.2">
      <c r="A66" s="22" t="s">
        <v>112</v>
      </c>
      <c r="B66" s="23">
        <v>2229</v>
      </c>
      <c r="C66" s="24">
        <v>17</v>
      </c>
      <c r="D66" s="24">
        <v>413</v>
      </c>
      <c r="E66" s="24">
        <v>320</v>
      </c>
      <c r="F66" s="25">
        <f t="shared" ref="F66:F74" si="30">SUM(B66:E66)</f>
        <v>2979</v>
      </c>
      <c r="G66" s="26">
        <v>2758</v>
      </c>
      <c r="H66" s="24">
        <v>5222</v>
      </c>
      <c r="I66" s="27">
        <f t="shared" ref="I66:I74" si="31">SUM(G66:H66)</f>
        <v>7980</v>
      </c>
      <c r="J66" s="26">
        <v>19</v>
      </c>
      <c r="K66" s="24">
        <v>87</v>
      </c>
      <c r="L66" s="27">
        <f t="shared" ref="L66:L74" si="32">SUM(J66:K66)</f>
        <v>106</v>
      </c>
      <c r="M66" s="29">
        <v>18</v>
      </c>
      <c r="N66" s="30">
        <v>0</v>
      </c>
      <c r="O66" s="30">
        <v>0</v>
      </c>
      <c r="P66" s="30">
        <v>3</v>
      </c>
      <c r="Q66" s="31">
        <v>48</v>
      </c>
      <c r="R66" s="24">
        <v>83</v>
      </c>
      <c r="S66" s="25">
        <f t="shared" ref="S66:S74" si="33">SUM(Q66:R66)</f>
        <v>131</v>
      </c>
      <c r="T66" s="31">
        <v>5720</v>
      </c>
      <c r="U66" s="24">
        <v>1396</v>
      </c>
      <c r="V66" s="30">
        <v>0</v>
      </c>
      <c r="W66" s="27">
        <v>879</v>
      </c>
      <c r="X66" s="31">
        <v>220</v>
      </c>
      <c r="Y66" s="24">
        <v>43</v>
      </c>
      <c r="Z66" s="24">
        <v>0</v>
      </c>
      <c r="AA66" s="33">
        <v>0</v>
      </c>
      <c r="AB66" s="34">
        <f t="shared" ref="AB66:AB74" si="34">SUM(X66:AA66)</f>
        <v>263</v>
      </c>
      <c r="AC66" s="35">
        <v>23</v>
      </c>
      <c r="AD66" s="36">
        <v>9</v>
      </c>
      <c r="AE66" s="37">
        <v>3</v>
      </c>
      <c r="AF66" s="36">
        <v>1837</v>
      </c>
      <c r="AG66" s="30">
        <v>1825</v>
      </c>
      <c r="AH66" s="30">
        <v>12</v>
      </c>
      <c r="AI66" s="30">
        <v>2</v>
      </c>
      <c r="AJ66" s="30">
        <v>0</v>
      </c>
      <c r="AK66" s="30">
        <v>0</v>
      </c>
      <c r="AL66" s="37">
        <v>0</v>
      </c>
      <c r="AM66" s="36">
        <v>717</v>
      </c>
      <c r="AN66" s="30">
        <v>220</v>
      </c>
      <c r="AO66" s="30">
        <v>0</v>
      </c>
      <c r="AP66" s="30">
        <v>0</v>
      </c>
      <c r="AQ66" s="30">
        <v>3</v>
      </c>
      <c r="AR66" s="30">
        <v>0</v>
      </c>
      <c r="AS66" s="40">
        <v>0</v>
      </c>
      <c r="AT66" s="41">
        <v>11163</v>
      </c>
      <c r="AU66" s="42">
        <v>19869</v>
      </c>
      <c r="AV66" s="43">
        <v>5664</v>
      </c>
      <c r="AW66" s="29">
        <v>10</v>
      </c>
      <c r="AX66" s="59">
        <v>8339</v>
      </c>
      <c r="AY66" s="60">
        <v>98</v>
      </c>
      <c r="AZ66" s="61">
        <v>2239</v>
      </c>
      <c r="BA66" s="30">
        <v>17</v>
      </c>
      <c r="BB66" s="62">
        <v>2256</v>
      </c>
      <c r="BC66" s="49">
        <v>11097</v>
      </c>
      <c r="BD66" s="50">
        <v>5222</v>
      </c>
      <c r="BE66" s="51">
        <v>16319</v>
      </c>
      <c r="BF66" s="41">
        <v>19512</v>
      </c>
      <c r="BG66" s="93">
        <v>28218</v>
      </c>
      <c r="BH66" s="94">
        <v>0.68000490226116794</v>
      </c>
    </row>
    <row r="67" spans="1:60" ht="19.5" customHeight="1" x14ac:dyDescent="0.2">
      <c r="A67" s="22" t="s">
        <v>113</v>
      </c>
      <c r="B67" s="23">
        <v>1080</v>
      </c>
      <c r="C67" s="24">
        <v>16</v>
      </c>
      <c r="D67" s="24">
        <v>374</v>
      </c>
      <c r="E67" s="24">
        <v>331</v>
      </c>
      <c r="F67" s="25">
        <f t="shared" si="30"/>
        <v>1801</v>
      </c>
      <c r="G67" s="26">
        <v>4195</v>
      </c>
      <c r="H67" s="24">
        <v>4724</v>
      </c>
      <c r="I67" s="27">
        <f t="shared" si="31"/>
        <v>8919</v>
      </c>
      <c r="J67" s="26">
        <v>23</v>
      </c>
      <c r="K67" s="24">
        <v>201</v>
      </c>
      <c r="L67" s="27">
        <f t="shared" si="32"/>
        <v>224</v>
      </c>
      <c r="M67" s="29">
        <v>28</v>
      </c>
      <c r="N67" s="30">
        <v>1</v>
      </c>
      <c r="O67" s="30">
        <v>0</v>
      </c>
      <c r="P67" s="30">
        <v>5</v>
      </c>
      <c r="Q67" s="31">
        <v>68</v>
      </c>
      <c r="R67" s="24">
        <v>219</v>
      </c>
      <c r="S67" s="25">
        <f t="shared" si="33"/>
        <v>287</v>
      </c>
      <c r="T67" s="31">
        <v>7170</v>
      </c>
      <c r="U67" s="24">
        <v>2112</v>
      </c>
      <c r="V67" s="30">
        <v>0</v>
      </c>
      <c r="W67" s="27">
        <v>1053</v>
      </c>
      <c r="X67" s="31">
        <v>259</v>
      </c>
      <c r="Y67" s="24">
        <v>41</v>
      </c>
      <c r="Z67" s="24">
        <v>0</v>
      </c>
      <c r="AA67" s="33">
        <v>0</v>
      </c>
      <c r="AB67" s="34">
        <f t="shared" si="34"/>
        <v>300</v>
      </c>
      <c r="AC67" s="35">
        <v>824</v>
      </c>
      <c r="AD67" s="36">
        <v>106</v>
      </c>
      <c r="AE67" s="37">
        <v>3</v>
      </c>
      <c r="AF67" s="36">
        <v>2450</v>
      </c>
      <c r="AG67" s="30">
        <v>2333</v>
      </c>
      <c r="AH67" s="30">
        <v>114</v>
      </c>
      <c r="AI67" s="30">
        <v>54</v>
      </c>
      <c r="AJ67" s="30">
        <v>0</v>
      </c>
      <c r="AK67" s="30">
        <v>0</v>
      </c>
      <c r="AL67" s="37">
        <v>1</v>
      </c>
      <c r="AM67" s="36">
        <v>1334</v>
      </c>
      <c r="AN67" s="30">
        <v>855</v>
      </c>
      <c r="AO67" s="30">
        <v>0</v>
      </c>
      <c r="AP67" s="30">
        <v>0</v>
      </c>
      <c r="AQ67" s="30">
        <v>127</v>
      </c>
      <c r="AR67" s="30">
        <v>3</v>
      </c>
      <c r="AS67" s="40">
        <v>0</v>
      </c>
      <c r="AT67" s="53">
        <v>11114</v>
      </c>
      <c r="AU67" s="57">
        <v>23718</v>
      </c>
      <c r="AV67" s="58">
        <v>5300</v>
      </c>
      <c r="AW67" s="29">
        <v>1533</v>
      </c>
      <c r="AX67" s="59">
        <v>8055</v>
      </c>
      <c r="AY67" s="60">
        <v>47</v>
      </c>
      <c r="AZ67" s="61">
        <v>2613</v>
      </c>
      <c r="BA67" s="30">
        <v>16</v>
      </c>
      <c r="BB67" s="62">
        <v>2629</v>
      </c>
      <c r="BC67" s="49">
        <v>12250</v>
      </c>
      <c r="BD67" s="50">
        <v>4724</v>
      </c>
      <c r="BE67" s="51">
        <v>16974</v>
      </c>
      <c r="BF67" s="41">
        <v>20702</v>
      </c>
      <c r="BG67" s="63">
        <v>33306</v>
      </c>
      <c r="BH67" s="52">
        <v>0.7216919995286909</v>
      </c>
    </row>
    <row r="68" spans="1:60" ht="19.5" customHeight="1" x14ac:dyDescent="0.2">
      <c r="A68" s="22" t="s">
        <v>114</v>
      </c>
      <c r="B68" s="23">
        <v>528</v>
      </c>
      <c r="C68" s="24">
        <v>1</v>
      </c>
      <c r="D68" s="24">
        <v>167</v>
      </c>
      <c r="E68" s="24">
        <v>217</v>
      </c>
      <c r="F68" s="25">
        <f t="shared" si="30"/>
        <v>913</v>
      </c>
      <c r="G68" s="26">
        <v>1611</v>
      </c>
      <c r="H68" s="24">
        <v>3032</v>
      </c>
      <c r="I68" s="27">
        <f t="shared" si="31"/>
        <v>4643</v>
      </c>
      <c r="J68" s="26">
        <v>5</v>
      </c>
      <c r="K68" s="24">
        <v>263</v>
      </c>
      <c r="L68" s="27">
        <f t="shared" si="32"/>
        <v>268</v>
      </c>
      <c r="M68" s="29">
        <v>13</v>
      </c>
      <c r="N68" s="30">
        <v>0</v>
      </c>
      <c r="O68" s="30">
        <v>0</v>
      </c>
      <c r="P68" s="30">
        <v>3</v>
      </c>
      <c r="Q68" s="31">
        <v>35</v>
      </c>
      <c r="R68" s="24">
        <v>226</v>
      </c>
      <c r="S68" s="25">
        <f t="shared" si="33"/>
        <v>261</v>
      </c>
      <c r="T68" s="31">
        <v>12214</v>
      </c>
      <c r="U68" s="24">
        <v>10664</v>
      </c>
      <c r="V68" s="30">
        <v>0</v>
      </c>
      <c r="W68" s="27">
        <v>242</v>
      </c>
      <c r="X68" s="31">
        <v>142</v>
      </c>
      <c r="Y68" s="24">
        <v>27</v>
      </c>
      <c r="Z68" s="24">
        <v>0</v>
      </c>
      <c r="AA68" s="33">
        <v>0</v>
      </c>
      <c r="AB68" s="34">
        <f t="shared" si="34"/>
        <v>169</v>
      </c>
      <c r="AC68" s="35">
        <v>895</v>
      </c>
      <c r="AD68" s="36">
        <v>100</v>
      </c>
      <c r="AE68" s="37">
        <v>7</v>
      </c>
      <c r="AF68" s="36">
        <v>9869</v>
      </c>
      <c r="AG68" s="30">
        <v>8862</v>
      </c>
      <c r="AH68" s="30">
        <v>971</v>
      </c>
      <c r="AI68" s="30">
        <v>811</v>
      </c>
      <c r="AJ68" s="30">
        <v>0</v>
      </c>
      <c r="AK68" s="30">
        <v>0</v>
      </c>
      <c r="AL68" s="37">
        <v>34</v>
      </c>
      <c r="AM68" s="36">
        <v>3542</v>
      </c>
      <c r="AN68" s="30">
        <v>2926</v>
      </c>
      <c r="AO68" s="30">
        <v>0</v>
      </c>
      <c r="AP68" s="30">
        <v>0</v>
      </c>
      <c r="AQ68" s="30">
        <v>493</v>
      </c>
      <c r="AR68" s="30">
        <v>21</v>
      </c>
      <c r="AS68" s="40">
        <v>0</v>
      </c>
      <c r="AT68" s="53">
        <v>5876</v>
      </c>
      <c r="AU68" s="57">
        <v>33447</v>
      </c>
      <c r="AV68" s="58">
        <v>3526</v>
      </c>
      <c r="AW68" s="29">
        <v>431</v>
      </c>
      <c r="AX68" s="59">
        <v>4994</v>
      </c>
      <c r="AY68" s="60">
        <v>42</v>
      </c>
      <c r="AZ68" s="61">
        <v>959</v>
      </c>
      <c r="BA68" s="30">
        <v>1</v>
      </c>
      <c r="BB68" s="62">
        <v>960</v>
      </c>
      <c r="BC68" s="49">
        <v>6605</v>
      </c>
      <c r="BD68" s="50">
        <v>3032</v>
      </c>
      <c r="BE68" s="51">
        <v>9637</v>
      </c>
      <c r="BF68" s="41">
        <v>11301</v>
      </c>
      <c r="BG68" s="63">
        <v>38872</v>
      </c>
      <c r="BH68" s="52">
        <v>0.68537926740686939</v>
      </c>
    </row>
    <row r="69" spans="1:60" ht="19.5" customHeight="1" x14ac:dyDescent="0.2">
      <c r="A69" s="22" t="s">
        <v>115</v>
      </c>
      <c r="B69" s="23">
        <v>1232</v>
      </c>
      <c r="C69" s="24">
        <v>1</v>
      </c>
      <c r="D69" s="24">
        <v>298</v>
      </c>
      <c r="E69" s="24">
        <v>508</v>
      </c>
      <c r="F69" s="25">
        <f t="shared" si="30"/>
        <v>2039</v>
      </c>
      <c r="G69" s="26">
        <v>2254</v>
      </c>
      <c r="H69" s="24">
        <v>5238</v>
      </c>
      <c r="I69" s="27">
        <f t="shared" si="31"/>
        <v>7492</v>
      </c>
      <c r="J69" s="26">
        <v>19</v>
      </c>
      <c r="K69" s="24">
        <v>337</v>
      </c>
      <c r="L69" s="27">
        <f t="shared" si="32"/>
        <v>356</v>
      </c>
      <c r="M69" s="29">
        <v>35</v>
      </c>
      <c r="N69" s="30">
        <v>3</v>
      </c>
      <c r="O69" s="30">
        <v>0</v>
      </c>
      <c r="P69" s="30">
        <v>6</v>
      </c>
      <c r="Q69" s="31">
        <v>86</v>
      </c>
      <c r="R69" s="24">
        <v>289</v>
      </c>
      <c r="S69" s="25">
        <f t="shared" si="33"/>
        <v>375</v>
      </c>
      <c r="T69" s="31">
        <v>6189</v>
      </c>
      <c r="U69" s="24">
        <v>2666</v>
      </c>
      <c r="V69" s="30">
        <v>0</v>
      </c>
      <c r="W69" s="27">
        <v>796</v>
      </c>
      <c r="X69" s="31">
        <v>284</v>
      </c>
      <c r="Y69" s="24">
        <v>39</v>
      </c>
      <c r="Z69" s="24">
        <v>0</v>
      </c>
      <c r="AA69" s="33">
        <v>0</v>
      </c>
      <c r="AB69" s="34">
        <f t="shared" si="34"/>
        <v>323</v>
      </c>
      <c r="AC69" s="35">
        <v>33</v>
      </c>
      <c r="AD69" s="36">
        <v>96</v>
      </c>
      <c r="AE69" s="37">
        <v>1</v>
      </c>
      <c r="AF69" s="36">
        <v>1654</v>
      </c>
      <c r="AG69" s="30">
        <v>1436</v>
      </c>
      <c r="AH69" s="30">
        <v>218</v>
      </c>
      <c r="AI69" s="30">
        <v>108</v>
      </c>
      <c r="AJ69" s="30">
        <v>0</v>
      </c>
      <c r="AK69" s="30">
        <v>0</v>
      </c>
      <c r="AL69" s="37">
        <v>0</v>
      </c>
      <c r="AM69" s="36">
        <v>112</v>
      </c>
      <c r="AN69" s="30">
        <v>70</v>
      </c>
      <c r="AO69" s="30">
        <v>0</v>
      </c>
      <c r="AP69" s="30">
        <v>0</v>
      </c>
      <c r="AQ69" s="30">
        <v>83</v>
      </c>
      <c r="AR69" s="30">
        <v>0</v>
      </c>
      <c r="AS69" s="40">
        <v>0</v>
      </c>
      <c r="AT69" s="53">
        <v>10053</v>
      </c>
      <c r="AU69" s="57">
        <v>18919</v>
      </c>
      <c r="AV69" s="58">
        <v>6119</v>
      </c>
      <c r="AW69" s="29">
        <v>1081</v>
      </c>
      <c r="AX69" s="59">
        <v>6004</v>
      </c>
      <c r="AY69" s="60">
        <v>66</v>
      </c>
      <c r="AZ69" s="61">
        <v>2313</v>
      </c>
      <c r="BA69" s="30">
        <v>1</v>
      </c>
      <c r="BB69" s="62">
        <v>2314</v>
      </c>
      <c r="BC69" s="49">
        <v>8258</v>
      </c>
      <c r="BD69" s="50">
        <v>5238</v>
      </c>
      <c r="BE69" s="51">
        <v>13496</v>
      </c>
      <c r="BF69" s="41">
        <v>17138</v>
      </c>
      <c r="BG69" s="63">
        <v>26004</v>
      </c>
      <c r="BH69" s="52">
        <v>0.61188500296384118</v>
      </c>
    </row>
    <row r="70" spans="1:60" ht="19.5" customHeight="1" x14ac:dyDescent="0.2">
      <c r="A70" s="22" t="s">
        <v>116</v>
      </c>
      <c r="B70" s="23">
        <v>1215</v>
      </c>
      <c r="C70" s="24">
        <v>2</v>
      </c>
      <c r="D70" s="24">
        <v>282</v>
      </c>
      <c r="E70" s="24">
        <v>489</v>
      </c>
      <c r="F70" s="25">
        <f t="shared" si="30"/>
        <v>1988</v>
      </c>
      <c r="G70" s="26">
        <v>3395</v>
      </c>
      <c r="H70" s="24">
        <v>6528</v>
      </c>
      <c r="I70" s="27">
        <f t="shared" si="31"/>
        <v>9923</v>
      </c>
      <c r="J70" s="26">
        <v>44</v>
      </c>
      <c r="K70" s="24">
        <v>513</v>
      </c>
      <c r="L70" s="27">
        <f t="shared" si="32"/>
        <v>557</v>
      </c>
      <c r="M70" s="29">
        <v>20</v>
      </c>
      <c r="N70" s="30">
        <v>0</v>
      </c>
      <c r="O70" s="30">
        <v>0</v>
      </c>
      <c r="P70" s="30">
        <v>4</v>
      </c>
      <c r="Q70" s="31">
        <v>49</v>
      </c>
      <c r="R70" s="24">
        <v>356</v>
      </c>
      <c r="S70" s="25">
        <f t="shared" si="33"/>
        <v>405</v>
      </c>
      <c r="T70" s="31">
        <v>7085</v>
      </c>
      <c r="U70" s="24">
        <v>3615</v>
      </c>
      <c r="V70" s="30">
        <v>818</v>
      </c>
      <c r="W70" s="27">
        <v>789</v>
      </c>
      <c r="X70" s="31">
        <v>297</v>
      </c>
      <c r="Y70" s="24">
        <v>41</v>
      </c>
      <c r="Z70" s="24">
        <v>0</v>
      </c>
      <c r="AA70" s="33">
        <v>0</v>
      </c>
      <c r="AB70" s="34">
        <f t="shared" si="34"/>
        <v>338</v>
      </c>
      <c r="AC70" s="35">
        <v>396</v>
      </c>
      <c r="AD70" s="36">
        <v>163</v>
      </c>
      <c r="AE70" s="37">
        <v>16</v>
      </c>
      <c r="AF70" s="36">
        <v>2484</v>
      </c>
      <c r="AG70" s="30">
        <v>2147</v>
      </c>
      <c r="AH70" s="30">
        <v>272</v>
      </c>
      <c r="AI70" s="30">
        <v>143</v>
      </c>
      <c r="AJ70" s="30">
        <v>0</v>
      </c>
      <c r="AK70" s="30">
        <v>0</v>
      </c>
      <c r="AL70" s="37">
        <v>40</v>
      </c>
      <c r="AM70" s="36">
        <v>504</v>
      </c>
      <c r="AN70" s="30">
        <v>299</v>
      </c>
      <c r="AO70" s="30">
        <v>0</v>
      </c>
      <c r="AP70" s="30">
        <v>0</v>
      </c>
      <c r="AQ70" s="30">
        <v>290</v>
      </c>
      <c r="AR70" s="30">
        <v>29</v>
      </c>
      <c r="AS70" s="40">
        <v>0</v>
      </c>
      <c r="AT70" s="53">
        <v>12635</v>
      </c>
      <c r="AU70" s="57">
        <v>24345</v>
      </c>
      <c r="AV70" s="58">
        <v>7552</v>
      </c>
      <c r="AW70" s="29">
        <v>1050</v>
      </c>
      <c r="AX70" s="59">
        <v>4775</v>
      </c>
      <c r="AY70" s="60">
        <v>51</v>
      </c>
      <c r="AZ70" s="61">
        <v>2265</v>
      </c>
      <c r="BA70" s="30">
        <v>2</v>
      </c>
      <c r="BB70" s="62">
        <v>2267</v>
      </c>
      <c r="BC70" s="49">
        <v>8170</v>
      </c>
      <c r="BD70" s="50">
        <v>6528</v>
      </c>
      <c r="BE70" s="51">
        <v>14698</v>
      </c>
      <c r="BF70" s="41">
        <v>18460</v>
      </c>
      <c r="BG70" s="63">
        <v>30170</v>
      </c>
      <c r="BH70" s="52">
        <v>0.55585793985576271</v>
      </c>
    </row>
    <row r="71" spans="1:60" ht="19.5" customHeight="1" x14ac:dyDescent="0.2">
      <c r="A71" s="22" t="s">
        <v>117</v>
      </c>
      <c r="B71" s="23">
        <v>1037</v>
      </c>
      <c r="C71" s="24">
        <v>5</v>
      </c>
      <c r="D71" s="24">
        <v>287</v>
      </c>
      <c r="E71" s="24">
        <v>307</v>
      </c>
      <c r="F71" s="25">
        <f t="shared" si="30"/>
        <v>1636</v>
      </c>
      <c r="G71" s="26">
        <v>3365</v>
      </c>
      <c r="H71" s="24">
        <v>4687</v>
      </c>
      <c r="I71" s="27">
        <f t="shared" si="31"/>
        <v>8052</v>
      </c>
      <c r="J71" s="26">
        <v>31</v>
      </c>
      <c r="K71" s="24">
        <v>165</v>
      </c>
      <c r="L71" s="27">
        <f t="shared" si="32"/>
        <v>196</v>
      </c>
      <c r="M71" s="29">
        <v>16</v>
      </c>
      <c r="N71" s="30">
        <v>0</v>
      </c>
      <c r="O71" s="30">
        <v>0</v>
      </c>
      <c r="P71" s="30">
        <v>2</v>
      </c>
      <c r="Q71" s="31">
        <v>30</v>
      </c>
      <c r="R71" s="24">
        <v>142</v>
      </c>
      <c r="S71" s="25">
        <f t="shared" si="33"/>
        <v>172</v>
      </c>
      <c r="T71" s="31">
        <v>4334</v>
      </c>
      <c r="U71" s="24">
        <v>1752</v>
      </c>
      <c r="V71" s="30">
        <v>376</v>
      </c>
      <c r="W71" s="27">
        <v>561</v>
      </c>
      <c r="X71" s="31">
        <v>166</v>
      </c>
      <c r="Y71" s="24">
        <v>30</v>
      </c>
      <c r="Z71" s="24">
        <v>0</v>
      </c>
      <c r="AA71" s="33">
        <v>0</v>
      </c>
      <c r="AB71" s="34">
        <f t="shared" si="34"/>
        <v>196</v>
      </c>
      <c r="AC71" s="35">
        <v>214</v>
      </c>
      <c r="AD71" s="36">
        <v>37</v>
      </c>
      <c r="AE71" s="37">
        <v>31</v>
      </c>
      <c r="AF71" s="36">
        <v>1357</v>
      </c>
      <c r="AG71" s="30">
        <v>1266</v>
      </c>
      <c r="AH71" s="30">
        <v>91</v>
      </c>
      <c r="AI71" s="30">
        <v>40</v>
      </c>
      <c r="AJ71" s="30">
        <v>0</v>
      </c>
      <c r="AK71" s="30">
        <v>0</v>
      </c>
      <c r="AL71" s="37">
        <v>0</v>
      </c>
      <c r="AM71" s="36">
        <v>573</v>
      </c>
      <c r="AN71" s="30">
        <v>346</v>
      </c>
      <c r="AO71" s="30">
        <v>0</v>
      </c>
      <c r="AP71" s="30">
        <v>0</v>
      </c>
      <c r="AQ71" s="30">
        <v>96</v>
      </c>
      <c r="AR71" s="30">
        <v>1</v>
      </c>
      <c r="AS71" s="40">
        <v>0</v>
      </c>
      <c r="AT71" s="53">
        <v>9950</v>
      </c>
      <c r="AU71" s="57">
        <v>16961</v>
      </c>
      <c r="AV71" s="58">
        <v>5180</v>
      </c>
      <c r="AW71" s="29">
        <v>439</v>
      </c>
      <c r="AX71" s="59">
        <v>4577</v>
      </c>
      <c r="AY71" s="60">
        <v>25</v>
      </c>
      <c r="AZ71" s="61">
        <v>1476</v>
      </c>
      <c r="BA71" s="30">
        <v>5</v>
      </c>
      <c r="BB71" s="62">
        <v>1481</v>
      </c>
      <c r="BC71" s="49">
        <v>7942</v>
      </c>
      <c r="BD71" s="50">
        <v>4687</v>
      </c>
      <c r="BE71" s="51">
        <v>12629</v>
      </c>
      <c r="BF71" s="41">
        <v>14966</v>
      </c>
      <c r="BG71" s="63">
        <v>21977</v>
      </c>
      <c r="BH71" s="52">
        <v>0.62887006097078157</v>
      </c>
    </row>
    <row r="72" spans="1:60" ht="19.5" customHeight="1" x14ac:dyDescent="0.2">
      <c r="A72" s="22" t="s">
        <v>118</v>
      </c>
      <c r="B72" s="23">
        <v>1193</v>
      </c>
      <c r="C72" s="24">
        <v>8</v>
      </c>
      <c r="D72" s="24">
        <v>392</v>
      </c>
      <c r="E72" s="24">
        <v>197</v>
      </c>
      <c r="F72" s="25">
        <f t="shared" si="30"/>
        <v>1790</v>
      </c>
      <c r="G72" s="26">
        <v>3889</v>
      </c>
      <c r="H72" s="24">
        <v>4234</v>
      </c>
      <c r="I72" s="27">
        <f t="shared" si="31"/>
        <v>8123</v>
      </c>
      <c r="J72" s="26">
        <v>6</v>
      </c>
      <c r="K72" s="24">
        <v>89</v>
      </c>
      <c r="L72" s="27">
        <f t="shared" si="32"/>
        <v>95</v>
      </c>
      <c r="M72" s="29">
        <v>8</v>
      </c>
      <c r="N72" s="30">
        <v>0</v>
      </c>
      <c r="O72" s="30">
        <v>0</v>
      </c>
      <c r="P72" s="30">
        <v>1</v>
      </c>
      <c r="Q72" s="31">
        <v>34</v>
      </c>
      <c r="R72" s="24">
        <v>50</v>
      </c>
      <c r="S72" s="25">
        <f t="shared" si="33"/>
        <v>84</v>
      </c>
      <c r="T72" s="31">
        <v>4310</v>
      </c>
      <c r="U72" s="24">
        <v>900</v>
      </c>
      <c r="V72" s="30">
        <v>0</v>
      </c>
      <c r="W72" s="27">
        <v>757</v>
      </c>
      <c r="X72" s="31">
        <v>158</v>
      </c>
      <c r="Y72" s="24">
        <v>35</v>
      </c>
      <c r="Z72" s="24">
        <v>0</v>
      </c>
      <c r="AA72" s="33">
        <v>0</v>
      </c>
      <c r="AB72" s="34">
        <f t="shared" si="34"/>
        <v>193</v>
      </c>
      <c r="AC72" s="35">
        <v>367</v>
      </c>
      <c r="AD72" s="36">
        <v>218</v>
      </c>
      <c r="AE72" s="37">
        <v>0</v>
      </c>
      <c r="AF72" s="36">
        <v>1469</v>
      </c>
      <c r="AG72" s="30">
        <v>1111</v>
      </c>
      <c r="AH72" s="30">
        <v>358</v>
      </c>
      <c r="AI72" s="30">
        <v>188</v>
      </c>
      <c r="AJ72" s="30">
        <v>0</v>
      </c>
      <c r="AK72" s="30">
        <v>0</v>
      </c>
      <c r="AL72" s="37">
        <v>0</v>
      </c>
      <c r="AM72" s="36">
        <v>515</v>
      </c>
      <c r="AN72" s="30">
        <v>272</v>
      </c>
      <c r="AO72" s="30">
        <v>0</v>
      </c>
      <c r="AP72" s="30">
        <v>0</v>
      </c>
      <c r="AQ72" s="30">
        <v>0</v>
      </c>
      <c r="AR72" s="30">
        <v>0</v>
      </c>
      <c r="AS72" s="40">
        <v>0</v>
      </c>
      <c r="AT72" s="53">
        <v>10039</v>
      </c>
      <c r="AU72" s="57">
        <v>17195</v>
      </c>
      <c r="AV72" s="58">
        <v>4536</v>
      </c>
      <c r="AW72" s="29">
        <v>288</v>
      </c>
      <c r="AX72" s="59">
        <v>5883</v>
      </c>
      <c r="AY72" s="60">
        <v>38</v>
      </c>
      <c r="AZ72" s="61">
        <v>1481</v>
      </c>
      <c r="BA72" s="30">
        <v>8</v>
      </c>
      <c r="BB72" s="62">
        <v>1489</v>
      </c>
      <c r="BC72" s="49">
        <v>9772</v>
      </c>
      <c r="BD72" s="50">
        <v>4234</v>
      </c>
      <c r="BE72" s="51">
        <v>14006</v>
      </c>
      <c r="BF72" s="41">
        <v>16210</v>
      </c>
      <c r="BG72" s="63">
        <v>23366</v>
      </c>
      <c r="BH72" s="52">
        <v>0.69770098529201774</v>
      </c>
    </row>
    <row r="73" spans="1:60" ht="19.5" customHeight="1" x14ac:dyDescent="0.2">
      <c r="A73" s="22" t="s">
        <v>119</v>
      </c>
      <c r="B73" s="23">
        <v>945</v>
      </c>
      <c r="C73" s="24">
        <v>23</v>
      </c>
      <c r="D73" s="24">
        <v>503</v>
      </c>
      <c r="E73" s="24">
        <v>484</v>
      </c>
      <c r="F73" s="25">
        <f t="shared" si="30"/>
        <v>1955</v>
      </c>
      <c r="G73" s="26">
        <v>3374</v>
      </c>
      <c r="H73" s="24">
        <v>3969</v>
      </c>
      <c r="I73" s="27">
        <f t="shared" si="31"/>
        <v>7343</v>
      </c>
      <c r="J73" s="26">
        <v>13</v>
      </c>
      <c r="K73" s="24">
        <v>319</v>
      </c>
      <c r="L73" s="27">
        <f t="shared" si="32"/>
        <v>332</v>
      </c>
      <c r="M73" s="29">
        <v>22</v>
      </c>
      <c r="N73" s="30">
        <v>0</v>
      </c>
      <c r="O73" s="30">
        <v>0</v>
      </c>
      <c r="P73" s="30">
        <v>5</v>
      </c>
      <c r="Q73" s="31">
        <v>71</v>
      </c>
      <c r="R73" s="24">
        <v>362</v>
      </c>
      <c r="S73" s="25">
        <f t="shared" si="33"/>
        <v>433</v>
      </c>
      <c r="T73" s="31">
        <v>8641</v>
      </c>
      <c r="U73" s="24">
        <v>3565</v>
      </c>
      <c r="V73" s="30">
        <v>0</v>
      </c>
      <c r="W73" s="27">
        <v>965</v>
      </c>
      <c r="X73" s="31">
        <v>286</v>
      </c>
      <c r="Y73" s="24">
        <v>41</v>
      </c>
      <c r="Z73" s="24">
        <v>0</v>
      </c>
      <c r="AA73" s="33">
        <v>0</v>
      </c>
      <c r="AB73" s="34">
        <f t="shared" si="34"/>
        <v>327</v>
      </c>
      <c r="AC73" s="35">
        <v>1775</v>
      </c>
      <c r="AD73" s="36">
        <v>802</v>
      </c>
      <c r="AE73" s="37">
        <v>18</v>
      </c>
      <c r="AF73" s="36">
        <v>3316</v>
      </c>
      <c r="AG73" s="30">
        <v>2600</v>
      </c>
      <c r="AH73" s="30">
        <v>678</v>
      </c>
      <c r="AI73" s="30">
        <v>367</v>
      </c>
      <c r="AJ73" s="30">
        <v>0</v>
      </c>
      <c r="AK73" s="30">
        <v>0</v>
      </c>
      <c r="AL73" s="37">
        <v>37</v>
      </c>
      <c r="AM73" s="36">
        <v>1013</v>
      </c>
      <c r="AN73" s="30">
        <v>676</v>
      </c>
      <c r="AO73" s="30">
        <v>0</v>
      </c>
      <c r="AP73" s="30">
        <v>0</v>
      </c>
      <c r="AQ73" s="30">
        <v>793</v>
      </c>
      <c r="AR73" s="30">
        <v>25</v>
      </c>
      <c r="AS73" s="40">
        <v>0</v>
      </c>
      <c r="AT73" s="53">
        <v>9728</v>
      </c>
      <c r="AU73" s="57">
        <v>26871</v>
      </c>
      <c r="AV73" s="58">
        <v>4817</v>
      </c>
      <c r="AW73" s="29">
        <v>2449</v>
      </c>
      <c r="AX73" s="59">
        <v>9803</v>
      </c>
      <c r="AY73" s="60">
        <v>166</v>
      </c>
      <c r="AZ73" s="61">
        <v>3394</v>
      </c>
      <c r="BA73" s="30">
        <v>23</v>
      </c>
      <c r="BB73" s="62">
        <v>3417</v>
      </c>
      <c r="BC73" s="49">
        <v>13177</v>
      </c>
      <c r="BD73" s="50">
        <v>3969</v>
      </c>
      <c r="BE73" s="51">
        <v>17146</v>
      </c>
      <c r="BF73" s="41">
        <v>21980</v>
      </c>
      <c r="BG73" s="63">
        <v>39123</v>
      </c>
      <c r="BH73" s="52">
        <v>0.76851743846961396</v>
      </c>
    </row>
    <row r="74" spans="1:60" ht="19.5" customHeight="1" thickBot="1" x14ac:dyDescent="0.25">
      <c r="A74" s="95" t="s">
        <v>120</v>
      </c>
      <c r="B74" s="54">
        <v>855</v>
      </c>
      <c r="C74" s="55">
        <v>17</v>
      </c>
      <c r="D74" s="55">
        <v>305</v>
      </c>
      <c r="E74" s="55">
        <v>406</v>
      </c>
      <c r="F74" s="96">
        <f t="shared" si="30"/>
        <v>1583</v>
      </c>
      <c r="G74" s="97">
        <v>3679</v>
      </c>
      <c r="H74" s="55">
        <v>6419</v>
      </c>
      <c r="I74" s="98">
        <f t="shared" si="31"/>
        <v>10098</v>
      </c>
      <c r="J74" s="97">
        <v>9</v>
      </c>
      <c r="K74" s="55">
        <v>286</v>
      </c>
      <c r="L74" s="98">
        <f t="shared" si="32"/>
        <v>295</v>
      </c>
      <c r="M74" s="99">
        <v>13</v>
      </c>
      <c r="N74" s="100">
        <v>0</v>
      </c>
      <c r="O74" s="100">
        <v>0</v>
      </c>
      <c r="P74" s="100">
        <v>3</v>
      </c>
      <c r="Q74" s="101">
        <v>42</v>
      </c>
      <c r="R74" s="55">
        <v>140</v>
      </c>
      <c r="S74" s="96">
        <f t="shared" si="33"/>
        <v>182</v>
      </c>
      <c r="T74" s="101">
        <v>5680</v>
      </c>
      <c r="U74" s="55">
        <v>1907</v>
      </c>
      <c r="V74" s="100">
        <v>0</v>
      </c>
      <c r="W74" s="98">
        <v>908</v>
      </c>
      <c r="X74" s="101">
        <v>165</v>
      </c>
      <c r="Y74" s="55">
        <v>34</v>
      </c>
      <c r="Z74" s="55">
        <v>0</v>
      </c>
      <c r="AA74" s="102">
        <v>0</v>
      </c>
      <c r="AB74" s="56">
        <f t="shared" si="34"/>
        <v>199</v>
      </c>
      <c r="AC74" s="57">
        <v>94</v>
      </c>
      <c r="AD74" s="103">
        <v>325</v>
      </c>
      <c r="AE74" s="104">
        <v>61</v>
      </c>
      <c r="AF74" s="103">
        <v>2023</v>
      </c>
      <c r="AG74" s="100">
        <v>1810</v>
      </c>
      <c r="AH74" s="100">
        <v>211</v>
      </c>
      <c r="AI74" s="100">
        <v>122</v>
      </c>
      <c r="AJ74" s="100">
        <v>0</v>
      </c>
      <c r="AK74" s="100">
        <v>0</v>
      </c>
      <c r="AL74" s="104">
        <v>2</v>
      </c>
      <c r="AM74" s="103">
        <v>1509</v>
      </c>
      <c r="AN74" s="100">
        <v>716</v>
      </c>
      <c r="AO74" s="100">
        <v>0</v>
      </c>
      <c r="AP74" s="100">
        <v>0</v>
      </c>
      <c r="AQ74" s="100">
        <v>16</v>
      </c>
      <c r="AR74" s="100">
        <v>1</v>
      </c>
      <c r="AS74" s="105">
        <v>0</v>
      </c>
      <c r="AT74" s="58">
        <v>12044</v>
      </c>
      <c r="AU74" s="106">
        <v>22134</v>
      </c>
      <c r="AV74" s="107">
        <v>7141</v>
      </c>
      <c r="AW74" s="108">
        <v>1100</v>
      </c>
      <c r="AX74" s="59">
        <v>8152</v>
      </c>
      <c r="AY74" s="60">
        <v>164</v>
      </c>
      <c r="AZ74" s="109">
        <v>1955</v>
      </c>
      <c r="BA74" s="100">
        <v>17</v>
      </c>
      <c r="BB74" s="110">
        <v>1972</v>
      </c>
      <c r="BC74" s="64">
        <v>11831</v>
      </c>
      <c r="BD74" s="65">
        <v>6419</v>
      </c>
      <c r="BE74" s="66">
        <v>18250</v>
      </c>
      <c r="BF74" s="67">
        <v>21296</v>
      </c>
      <c r="BG74" s="68">
        <v>31386</v>
      </c>
      <c r="BH74" s="69">
        <v>0.64827397260273978</v>
      </c>
    </row>
    <row r="75" spans="1:60" ht="19.5" customHeight="1" thickTop="1" thickBot="1" x14ac:dyDescent="0.25">
      <c r="A75" s="70" t="s">
        <v>63</v>
      </c>
      <c r="B75" s="71">
        <f>SUM(B66:B74)</f>
        <v>10314</v>
      </c>
      <c r="C75" s="72">
        <f t="shared" ref="C75:AS75" si="35">SUM(C66:C74)</f>
        <v>90</v>
      </c>
      <c r="D75" s="72">
        <f t="shared" si="35"/>
        <v>3021</v>
      </c>
      <c r="E75" s="72">
        <f t="shared" si="35"/>
        <v>3259</v>
      </c>
      <c r="F75" s="73">
        <f t="shared" si="35"/>
        <v>16684</v>
      </c>
      <c r="G75" s="74">
        <f t="shared" si="35"/>
        <v>28520</v>
      </c>
      <c r="H75" s="72">
        <f t="shared" si="35"/>
        <v>44053</v>
      </c>
      <c r="I75" s="75">
        <f t="shared" si="35"/>
        <v>72573</v>
      </c>
      <c r="J75" s="74">
        <f t="shared" si="35"/>
        <v>169</v>
      </c>
      <c r="K75" s="72">
        <f t="shared" si="35"/>
        <v>2260</v>
      </c>
      <c r="L75" s="75">
        <f t="shared" si="35"/>
        <v>2429</v>
      </c>
      <c r="M75" s="77">
        <f t="shared" si="35"/>
        <v>173</v>
      </c>
      <c r="N75" s="78">
        <f t="shared" si="35"/>
        <v>4</v>
      </c>
      <c r="O75" s="78">
        <f t="shared" si="35"/>
        <v>0</v>
      </c>
      <c r="P75" s="78">
        <f t="shared" si="35"/>
        <v>32</v>
      </c>
      <c r="Q75" s="79">
        <f t="shared" si="35"/>
        <v>463</v>
      </c>
      <c r="R75" s="72">
        <f t="shared" si="35"/>
        <v>1867</v>
      </c>
      <c r="S75" s="73">
        <f t="shared" si="35"/>
        <v>2330</v>
      </c>
      <c r="T75" s="79">
        <f t="shared" si="35"/>
        <v>61343</v>
      </c>
      <c r="U75" s="72">
        <f t="shared" si="35"/>
        <v>28577</v>
      </c>
      <c r="V75" s="78">
        <f t="shared" si="35"/>
        <v>1194</v>
      </c>
      <c r="W75" s="75">
        <f t="shared" si="35"/>
        <v>6950</v>
      </c>
      <c r="X75" s="79">
        <f t="shared" si="35"/>
        <v>1977</v>
      </c>
      <c r="Y75" s="72">
        <f t="shared" si="35"/>
        <v>331</v>
      </c>
      <c r="Z75" s="72">
        <f t="shared" si="35"/>
        <v>0</v>
      </c>
      <c r="AA75" s="80">
        <f t="shared" si="35"/>
        <v>0</v>
      </c>
      <c r="AB75" s="81">
        <f t="shared" si="35"/>
        <v>2308</v>
      </c>
      <c r="AC75" s="82">
        <f t="shared" si="35"/>
        <v>4621</v>
      </c>
      <c r="AD75" s="83">
        <f t="shared" si="35"/>
        <v>1856</v>
      </c>
      <c r="AE75" s="84">
        <f t="shared" si="35"/>
        <v>140</v>
      </c>
      <c r="AF75" s="83">
        <f t="shared" si="35"/>
        <v>26459</v>
      </c>
      <c r="AG75" s="78">
        <f t="shared" si="35"/>
        <v>23390</v>
      </c>
      <c r="AH75" s="78">
        <f t="shared" si="35"/>
        <v>2925</v>
      </c>
      <c r="AI75" s="78">
        <f t="shared" si="35"/>
        <v>1835</v>
      </c>
      <c r="AJ75" s="78">
        <f t="shared" si="35"/>
        <v>0</v>
      </c>
      <c r="AK75" s="78">
        <f t="shared" si="35"/>
        <v>0</v>
      </c>
      <c r="AL75" s="84">
        <f t="shared" si="35"/>
        <v>114</v>
      </c>
      <c r="AM75" s="83">
        <f t="shared" si="35"/>
        <v>9819</v>
      </c>
      <c r="AN75" s="78">
        <f t="shared" si="35"/>
        <v>6380</v>
      </c>
      <c r="AO75" s="78">
        <f t="shared" si="35"/>
        <v>0</v>
      </c>
      <c r="AP75" s="78">
        <f t="shared" si="35"/>
        <v>0</v>
      </c>
      <c r="AQ75" s="78">
        <f t="shared" si="35"/>
        <v>1901</v>
      </c>
      <c r="AR75" s="78">
        <f t="shared" si="35"/>
        <v>80</v>
      </c>
      <c r="AS75" s="85">
        <f t="shared" si="35"/>
        <v>0</v>
      </c>
      <c r="AT75" s="76">
        <v>92602</v>
      </c>
      <c r="AU75" s="82">
        <v>203459</v>
      </c>
      <c r="AV75" s="76">
        <v>49835</v>
      </c>
      <c r="AW75" s="77">
        <v>8381</v>
      </c>
      <c r="AX75" s="79">
        <v>60582</v>
      </c>
      <c r="AY75" s="86">
        <v>697</v>
      </c>
      <c r="AZ75" s="87">
        <v>18695</v>
      </c>
      <c r="BA75" s="78">
        <v>90</v>
      </c>
      <c r="BB75" s="88">
        <v>18785</v>
      </c>
      <c r="BC75" s="89">
        <v>89102</v>
      </c>
      <c r="BD75" s="90">
        <v>44053</v>
      </c>
      <c r="BE75" s="91">
        <v>133155</v>
      </c>
      <c r="BF75" s="76">
        <v>161565</v>
      </c>
      <c r="BG75" s="82">
        <v>272422</v>
      </c>
      <c r="BH75" s="92">
        <v>0.66916000150200894</v>
      </c>
    </row>
    <row r="76" spans="1:60" ht="19.5" customHeight="1" thickTop="1" x14ac:dyDescent="0.2">
      <c r="A76" s="22" t="s">
        <v>121</v>
      </c>
      <c r="B76" s="23">
        <v>619</v>
      </c>
      <c r="C76" s="24">
        <v>0</v>
      </c>
      <c r="D76" s="24">
        <v>212</v>
      </c>
      <c r="E76" s="24">
        <v>97</v>
      </c>
      <c r="F76" s="25">
        <f t="shared" ref="F76:F81" si="36">SUM(B76:E76)</f>
        <v>928</v>
      </c>
      <c r="G76" s="26">
        <v>1938</v>
      </c>
      <c r="H76" s="24">
        <v>2100</v>
      </c>
      <c r="I76" s="27">
        <f t="shared" ref="I76:I81" si="37">SUM(G76:H76)</f>
        <v>4038</v>
      </c>
      <c r="J76" s="26">
        <v>0</v>
      </c>
      <c r="K76" s="24">
        <v>28</v>
      </c>
      <c r="L76" s="27">
        <f t="shared" ref="L76:L81" si="38">SUM(J76:K76)</f>
        <v>28</v>
      </c>
      <c r="M76" s="29">
        <v>6</v>
      </c>
      <c r="N76" s="30">
        <v>0</v>
      </c>
      <c r="O76" s="30">
        <v>0</v>
      </c>
      <c r="P76" s="30">
        <v>1</v>
      </c>
      <c r="Q76" s="31">
        <v>26</v>
      </c>
      <c r="R76" s="24">
        <v>84</v>
      </c>
      <c r="S76" s="25">
        <f t="shared" ref="S76:S81" si="39">SUM(Q76:R76)</f>
        <v>110</v>
      </c>
      <c r="T76" s="31">
        <v>2613</v>
      </c>
      <c r="U76" s="24">
        <v>521</v>
      </c>
      <c r="V76" s="30">
        <v>0</v>
      </c>
      <c r="W76" s="27">
        <v>459</v>
      </c>
      <c r="X76" s="31">
        <v>63</v>
      </c>
      <c r="Y76" s="24">
        <v>12</v>
      </c>
      <c r="Z76" s="24">
        <v>0</v>
      </c>
      <c r="AA76" s="33">
        <v>0</v>
      </c>
      <c r="AB76" s="34">
        <f t="shared" ref="AB76:AB81" si="40">SUM(X76:AA76)</f>
        <v>75</v>
      </c>
      <c r="AC76" s="35">
        <v>23</v>
      </c>
      <c r="AD76" s="36">
        <v>0</v>
      </c>
      <c r="AE76" s="37">
        <v>0</v>
      </c>
      <c r="AF76" s="36">
        <v>930</v>
      </c>
      <c r="AG76" s="30">
        <v>896</v>
      </c>
      <c r="AH76" s="30">
        <v>32</v>
      </c>
      <c r="AI76" s="30">
        <v>5</v>
      </c>
      <c r="AJ76" s="30">
        <v>0</v>
      </c>
      <c r="AK76" s="30">
        <v>0</v>
      </c>
      <c r="AL76" s="37">
        <v>0</v>
      </c>
      <c r="AM76" s="36">
        <v>602</v>
      </c>
      <c r="AN76" s="30">
        <v>309</v>
      </c>
      <c r="AO76" s="30">
        <v>0</v>
      </c>
      <c r="AP76" s="30">
        <v>0</v>
      </c>
      <c r="AQ76" s="30">
        <v>0</v>
      </c>
      <c r="AR76" s="30">
        <v>0</v>
      </c>
      <c r="AS76" s="40">
        <v>0</v>
      </c>
      <c r="AT76" s="41">
        <v>5055</v>
      </c>
      <c r="AU76" s="42">
        <v>9408</v>
      </c>
      <c r="AV76" s="43">
        <v>2231</v>
      </c>
      <c r="AW76" s="29">
        <v>429</v>
      </c>
      <c r="AX76" s="59">
        <v>3971</v>
      </c>
      <c r="AY76" s="60">
        <v>32</v>
      </c>
      <c r="AZ76" s="61">
        <v>1048</v>
      </c>
      <c r="BA76" s="30">
        <v>0</v>
      </c>
      <c r="BB76" s="62">
        <v>1048</v>
      </c>
      <c r="BC76" s="49">
        <v>5909</v>
      </c>
      <c r="BD76" s="50">
        <v>2100</v>
      </c>
      <c r="BE76" s="51">
        <v>8009</v>
      </c>
      <c r="BF76" s="41">
        <v>9455</v>
      </c>
      <c r="BG76" s="93">
        <v>13808</v>
      </c>
      <c r="BH76" s="94">
        <v>0.7377949806467724</v>
      </c>
    </row>
    <row r="77" spans="1:60" ht="19.5" customHeight="1" x14ac:dyDescent="0.2">
      <c r="A77" s="22" t="s">
        <v>122</v>
      </c>
      <c r="B77" s="23">
        <v>895</v>
      </c>
      <c r="C77" s="24">
        <v>21</v>
      </c>
      <c r="D77" s="24">
        <v>311</v>
      </c>
      <c r="E77" s="24">
        <v>121</v>
      </c>
      <c r="F77" s="25">
        <f t="shared" si="36"/>
        <v>1348</v>
      </c>
      <c r="G77" s="26">
        <v>1778</v>
      </c>
      <c r="H77" s="24">
        <v>2696</v>
      </c>
      <c r="I77" s="27">
        <f t="shared" si="37"/>
        <v>4474</v>
      </c>
      <c r="J77" s="26">
        <v>0</v>
      </c>
      <c r="K77" s="24">
        <v>93</v>
      </c>
      <c r="L77" s="27">
        <f t="shared" si="38"/>
        <v>93</v>
      </c>
      <c r="M77" s="29">
        <v>3</v>
      </c>
      <c r="N77" s="30">
        <v>1</v>
      </c>
      <c r="O77" s="30">
        <v>1</v>
      </c>
      <c r="P77" s="30">
        <v>0</v>
      </c>
      <c r="Q77" s="31">
        <v>7</v>
      </c>
      <c r="R77" s="24">
        <v>19</v>
      </c>
      <c r="S77" s="25">
        <f t="shared" si="39"/>
        <v>26</v>
      </c>
      <c r="T77" s="31">
        <v>3305</v>
      </c>
      <c r="U77" s="24">
        <v>859</v>
      </c>
      <c r="V77" s="30">
        <v>346</v>
      </c>
      <c r="W77" s="27">
        <v>512</v>
      </c>
      <c r="X77" s="31">
        <v>82</v>
      </c>
      <c r="Y77" s="24">
        <v>22</v>
      </c>
      <c r="Z77" s="24">
        <v>0</v>
      </c>
      <c r="AA77" s="33">
        <v>0</v>
      </c>
      <c r="AB77" s="34">
        <f t="shared" si="40"/>
        <v>104</v>
      </c>
      <c r="AC77" s="35">
        <v>56</v>
      </c>
      <c r="AD77" s="36">
        <v>37</v>
      </c>
      <c r="AE77" s="37">
        <v>8</v>
      </c>
      <c r="AF77" s="36">
        <v>1290</v>
      </c>
      <c r="AG77" s="30">
        <v>1202</v>
      </c>
      <c r="AH77" s="30">
        <v>88</v>
      </c>
      <c r="AI77" s="30">
        <v>37</v>
      </c>
      <c r="AJ77" s="30">
        <v>0</v>
      </c>
      <c r="AK77" s="30">
        <v>0</v>
      </c>
      <c r="AL77" s="37">
        <v>0</v>
      </c>
      <c r="AM77" s="36">
        <v>728</v>
      </c>
      <c r="AN77" s="30">
        <v>261</v>
      </c>
      <c r="AO77" s="30">
        <v>0</v>
      </c>
      <c r="AP77" s="30">
        <v>0</v>
      </c>
      <c r="AQ77" s="30">
        <v>2</v>
      </c>
      <c r="AR77" s="30">
        <v>2</v>
      </c>
      <c r="AS77" s="40">
        <v>0</v>
      </c>
      <c r="AT77" s="53">
        <v>5970</v>
      </c>
      <c r="AU77" s="57">
        <v>11528</v>
      </c>
      <c r="AV77" s="58">
        <v>2934</v>
      </c>
      <c r="AW77" s="29">
        <v>564</v>
      </c>
      <c r="AX77" s="59">
        <v>6143</v>
      </c>
      <c r="AY77" s="60">
        <v>24</v>
      </c>
      <c r="AZ77" s="61">
        <v>1459</v>
      </c>
      <c r="BA77" s="30">
        <v>21</v>
      </c>
      <c r="BB77" s="62">
        <v>1480</v>
      </c>
      <c r="BC77" s="49">
        <v>7921</v>
      </c>
      <c r="BD77" s="50">
        <v>2696</v>
      </c>
      <c r="BE77" s="51">
        <v>10617</v>
      </c>
      <c r="BF77" s="41">
        <v>12677</v>
      </c>
      <c r="BG77" s="63">
        <v>18235</v>
      </c>
      <c r="BH77" s="52">
        <v>0.74606762739003485</v>
      </c>
    </row>
    <row r="78" spans="1:60" ht="19.5" customHeight="1" x14ac:dyDescent="0.2">
      <c r="A78" s="22" t="s">
        <v>123</v>
      </c>
      <c r="B78" s="23">
        <v>1240</v>
      </c>
      <c r="C78" s="24">
        <v>8</v>
      </c>
      <c r="D78" s="24">
        <v>663</v>
      </c>
      <c r="E78" s="24">
        <v>500</v>
      </c>
      <c r="F78" s="25">
        <f t="shared" si="36"/>
        <v>2411</v>
      </c>
      <c r="G78" s="26">
        <v>5151</v>
      </c>
      <c r="H78" s="24">
        <v>5832</v>
      </c>
      <c r="I78" s="27">
        <f t="shared" si="37"/>
        <v>10983</v>
      </c>
      <c r="J78" s="26">
        <v>20</v>
      </c>
      <c r="K78" s="24">
        <v>154</v>
      </c>
      <c r="L78" s="27">
        <f t="shared" si="38"/>
        <v>174</v>
      </c>
      <c r="M78" s="29">
        <v>18</v>
      </c>
      <c r="N78" s="30">
        <v>1</v>
      </c>
      <c r="O78" s="30">
        <v>0</v>
      </c>
      <c r="P78" s="30">
        <v>3</v>
      </c>
      <c r="Q78" s="31">
        <v>55</v>
      </c>
      <c r="R78" s="24">
        <v>59</v>
      </c>
      <c r="S78" s="25">
        <f t="shared" si="39"/>
        <v>114</v>
      </c>
      <c r="T78" s="31">
        <v>8258</v>
      </c>
      <c r="U78" s="24">
        <v>2409</v>
      </c>
      <c r="V78" s="30">
        <v>896</v>
      </c>
      <c r="W78" s="27">
        <v>1180</v>
      </c>
      <c r="X78" s="31">
        <v>391</v>
      </c>
      <c r="Y78" s="24">
        <v>43</v>
      </c>
      <c r="Z78" s="24">
        <v>0</v>
      </c>
      <c r="AA78" s="33">
        <v>0</v>
      </c>
      <c r="AB78" s="34">
        <f t="shared" si="40"/>
        <v>434</v>
      </c>
      <c r="AC78" s="35">
        <v>231</v>
      </c>
      <c r="AD78" s="36">
        <v>12</v>
      </c>
      <c r="AE78" s="37">
        <v>3</v>
      </c>
      <c r="AF78" s="36">
        <v>2728</v>
      </c>
      <c r="AG78" s="30">
        <v>2722</v>
      </c>
      <c r="AH78" s="30">
        <v>5</v>
      </c>
      <c r="AI78" s="30">
        <v>3</v>
      </c>
      <c r="AJ78" s="30">
        <v>0</v>
      </c>
      <c r="AK78" s="30">
        <v>0</v>
      </c>
      <c r="AL78" s="37">
        <v>0</v>
      </c>
      <c r="AM78" s="36">
        <v>1365</v>
      </c>
      <c r="AN78" s="30">
        <v>755</v>
      </c>
      <c r="AO78" s="30">
        <v>0</v>
      </c>
      <c r="AP78" s="30">
        <v>0</v>
      </c>
      <c r="AQ78" s="30">
        <v>60</v>
      </c>
      <c r="AR78" s="30">
        <v>13</v>
      </c>
      <c r="AS78" s="40">
        <v>0</v>
      </c>
      <c r="AT78" s="53">
        <v>13641</v>
      </c>
      <c r="AU78" s="57">
        <v>26859</v>
      </c>
      <c r="AV78" s="58">
        <v>6512</v>
      </c>
      <c r="AW78" s="29">
        <v>2177</v>
      </c>
      <c r="AX78" s="59">
        <v>13116</v>
      </c>
      <c r="AY78" s="60">
        <v>182</v>
      </c>
      <c r="AZ78" s="61">
        <v>3417</v>
      </c>
      <c r="BA78" s="30">
        <v>8</v>
      </c>
      <c r="BB78" s="62">
        <v>3425</v>
      </c>
      <c r="BC78" s="49">
        <v>18267</v>
      </c>
      <c r="BD78" s="50">
        <v>5832</v>
      </c>
      <c r="BE78" s="51">
        <v>24099</v>
      </c>
      <c r="BF78" s="41">
        <v>28934</v>
      </c>
      <c r="BG78" s="63">
        <v>42152</v>
      </c>
      <c r="BH78" s="52">
        <v>0.75799825718909497</v>
      </c>
    </row>
    <row r="79" spans="1:60" ht="19.5" customHeight="1" x14ac:dyDescent="0.2">
      <c r="A79" s="22" t="s">
        <v>124</v>
      </c>
      <c r="B79" s="23">
        <v>1616</v>
      </c>
      <c r="C79" s="24">
        <v>8</v>
      </c>
      <c r="D79" s="24">
        <v>591</v>
      </c>
      <c r="E79" s="24">
        <v>294</v>
      </c>
      <c r="F79" s="25">
        <f t="shared" si="36"/>
        <v>2509</v>
      </c>
      <c r="G79" s="26">
        <v>4210</v>
      </c>
      <c r="H79" s="24">
        <v>3109</v>
      </c>
      <c r="I79" s="27">
        <f t="shared" si="37"/>
        <v>7319</v>
      </c>
      <c r="J79" s="26">
        <v>3</v>
      </c>
      <c r="K79" s="24">
        <v>73</v>
      </c>
      <c r="L79" s="27">
        <f t="shared" si="38"/>
        <v>76</v>
      </c>
      <c r="M79" s="29">
        <v>5</v>
      </c>
      <c r="N79" s="30">
        <v>0</v>
      </c>
      <c r="O79" s="30">
        <v>0</v>
      </c>
      <c r="P79" s="30">
        <v>2</v>
      </c>
      <c r="Q79" s="31">
        <v>32</v>
      </c>
      <c r="R79" s="24">
        <v>57</v>
      </c>
      <c r="S79" s="25">
        <f t="shared" si="39"/>
        <v>89</v>
      </c>
      <c r="T79" s="31">
        <v>7230</v>
      </c>
      <c r="U79" s="24">
        <v>1593</v>
      </c>
      <c r="V79" s="30">
        <v>0</v>
      </c>
      <c r="W79" s="27">
        <v>1094</v>
      </c>
      <c r="X79" s="31">
        <v>233</v>
      </c>
      <c r="Y79" s="24">
        <v>34</v>
      </c>
      <c r="Z79" s="24">
        <v>0</v>
      </c>
      <c r="AA79" s="33">
        <v>0</v>
      </c>
      <c r="AB79" s="34">
        <f t="shared" si="40"/>
        <v>267</v>
      </c>
      <c r="AC79" s="35">
        <v>68</v>
      </c>
      <c r="AD79" s="36">
        <v>139</v>
      </c>
      <c r="AE79" s="37">
        <v>0</v>
      </c>
      <c r="AF79" s="36">
        <v>2405</v>
      </c>
      <c r="AG79" s="30">
        <v>2005</v>
      </c>
      <c r="AH79" s="30">
        <v>398</v>
      </c>
      <c r="AI79" s="30">
        <v>231</v>
      </c>
      <c r="AJ79" s="30">
        <v>0</v>
      </c>
      <c r="AK79" s="30">
        <v>0</v>
      </c>
      <c r="AL79" s="37">
        <v>0</v>
      </c>
      <c r="AM79" s="36">
        <v>956</v>
      </c>
      <c r="AN79" s="30">
        <v>523</v>
      </c>
      <c r="AO79" s="30">
        <v>0</v>
      </c>
      <c r="AP79" s="30">
        <v>0</v>
      </c>
      <c r="AQ79" s="30">
        <v>3</v>
      </c>
      <c r="AR79" s="30">
        <v>0</v>
      </c>
      <c r="AS79" s="40">
        <v>0</v>
      </c>
      <c r="AT79" s="53">
        <v>9954</v>
      </c>
      <c r="AU79" s="57">
        <v>21111</v>
      </c>
      <c r="AV79" s="58">
        <v>3489</v>
      </c>
      <c r="AW79" s="29">
        <v>1063</v>
      </c>
      <c r="AX79" s="59">
        <v>10147</v>
      </c>
      <c r="AY79" s="60">
        <v>122</v>
      </c>
      <c r="AZ79" s="61">
        <v>2679</v>
      </c>
      <c r="BA79" s="30">
        <v>8</v>
      </c>
      <c r="BB79" s="62">
        <v>2687</v>
      </c>
      <c r="BC79" s="49">
        <v>14357</v>
      </c>
      <c r="BD79" s="50">
        <v>3109</v>
      </c>
      <c r="BE79" s="51">
        <v>17466</v>
      </c>
      <c r="BF79" s="41">
        <v>21164</v>
      </c>
      <c r="BG79" s="63">
        <v>32321</v>
      </c>
      <c r="BH79" s="52">
        <v>0.82199702278712927</v>
      </c>
    </row>
    <row r="80" spans="1:60" ht="19.5" customHeight="1" x14ac:dyDescent="0.2">
      <c r="A80" s="22" t="s">
        <v>125</v>
      </c>
      <c r="B80" s="23">
        <v>1089</v>
      </c>
      <c r="C80" s="24">
        <v>5</v>
      </c>
      <c r="D80" s="24">
        <v>253</v>
      </c>
      <c r="E80" s="24">
        <v>152</v>
      </c>
      <c r="F80" s="25">
        <f t="shared" si="36"/>
        <v>1499</v>
      </c>
      <c r="G80" s="26">
        <v>3166</v>
      </c>
      <c r="H80" s="24">
        <v>3583</v>
      </c>
      <c r="I80" s="27">
        <f t="shared" si="37"/>
        <v>6749</v>
      </c>
      <c r="J80" s="26">
        <v>5</v>
      </c>
      <c r="K80" s="24">
        <v>50</v>
      </c>
      <c r="L80" s="27">
        <f t="shared" si="38"/>
        <v>55</v>
      </c>
      <c r="M80" s="29">
        <v>5</v>
      </c>
      <c r="N80" s="30">
        <v>0</v>
      </c>
      <c r="O80" s="30">
        <v>0</v>
      </c>
      <c r="P80" s="30">
        <v>1</v>
      </c>
      <c r="Q80" s="31">
        <v>38</v>
      </c>
      <c r="R80" s="24">
        <v>32</v>
      </c>
      <c r="S80" s="25">
        <f t="shared" si="39"/>
        <v>70</v>
      </c>
      <c r="T80" s="31">
        <v>3179</v>
      </c>
      <c r="U80" s="24">
        <v>807</v>
      </c>
      <c r="V80" s="30">
        <v>0</v>
      </c>
      <c r="W80" s="27">
        <v>528</v>
      </c>
      <c r="X80" s="31">
        <v>106</v>
      </c>
      <c r="Y80" s="24">
        <v>19</v>
      </c>
      <c r="Z80" s="24">
        <v>0</v>
      </c>
      <c r="AA80" s="33">
        <v>0</v>
      </c>
      <c r="AB80" s="34">
        <f t="shared" si="40"/>
        <v>125</v>
      </c>
      <c r="AC80" s="35">
        <v>3</v>
      </c>
      <c r="AD80" s="36">
        <v>12</v>
      </c>
      <c r="AE80" s="37">
        <v>4</v>
      </c>
      <c r="AF80" s="36">
        <v>1081</v>
      </c>
      <c r="AG80" s="30">
        <v>991</v>
      </c>
      <c r="AH80" s="30">
        <v>88</v>
      </c>
      <c r="AI80" s="30">
        <v>42</v>
      </c>
      <c r="AJ80" s="30">
        <v>0</v>
      </c>
      <c r="AK80" s="30">
        <v>0</v>
      </c>
      <c r="AL80" s="37">
        <v>0</v>
      </c>
      <c r="AM80" s="36">
        <v>545</v>
      </c>
      <c r="AN80" s="30">
        <v>377</v>
      </c>
      <c r="AO80" s="30">
        <v>0</v>
      </c>
      <c r="AP80" s="30">
        <v>0</v>
      </c>
      <c r="AQ80" s="30">
        <v>0</v>
      </c>
      <c r="AR80" s="30">
        <v>0</v>
      </c>
      <c r="AS80" s="40">
        <v>0</v>
      </c>
      <c r="AT80" s="53">
        <v>8363</v>
      </c>
      <c r="AU80" s="57">
        <v>13382</v>
      </c>
      <c r="AV80" s="58">
        <v>3795</v>
      </c>
      <c r="AW80" s="29">
        <v>142</v>
      </c>
      <c r="AX80" s="59">
        <v>4289</v>
      </c>
      <c r="AY80" s="60">
        <v>63</v>
      </c>
      <c r="AZ80" s="61">
        <v>1231</v>
      </c>
      <c r="BA80" s="30">
        <v>5</v>
      </c>
      <c r="BB80" s="62">
        <v>1236</v>
      </c>
      <c r="BC80" s="49">
        <v>7455</v>
      </c>
      <c r="BD80" s="50">
        <v>3583</v>
      </c>
      <c r="BE80" s="51">
        <v>11038</v>
      </c>
      <c r="BF80" s="41">
        <v>12794</v>
      </c>
      <c r="BG80" s="63">
        <v>17813</v>
      </c>
      <c r="BH80" s="52">
        <v>0.67539409313281396</v>
      </c>
    </row>
    <row r="81" spans="1:60" ht="19.5" customHeight="1" thickBot="1" x14ac:dyDescent="0.25">
      <c r="A81" s="95" t="s">
        <v>126</v>
      </c>
      <c r="B81" s="54">
        <v>1657</v>
      </c>
      <c r="C81" s="55">
        <v>26</v>
      </c>
      <c r="D81" s="55">
        <v>399</v>
      </c>
      <c r="E81" s="55">
        <v>199</v>
      </c>
      <c r="F81" s="96">
        <f t="shared" si="36"/>
        <v>2281</v>
      </c>
      <c r="G81" s="97">
        <v>2566</v>
      </c>
      <c r="H81" s="55">
        <v>3458</v>
      </c>
      <c r="I81" s="98">
        <f t="shared" si="37"/>
        <v>6024</v>
      </c>
      <c r="J81" s="97">
        <v>2</v>
      </c>
      <c r="K81" s="55">
        <v>35</v>
      </c>
      <c r="L81" s="98">
        <f t="shared" si="38"/>
        <v>37</v>
      </c>
      <c r="M81" s="99">
        <v>10</v>
      </c>
      <c r="N81" s="100">
        <v>0</v>
      </c>
      <c r="O81" s="100">
        <v>0</v>
      </c>
      <c r="P81" s="100">
        <v>5</v>
      </c>
      <c r="Q81" s="101">
        <v>23</v>
      </c>
      <c r="R81" s="55">
        <v>78</v>
      </c>
      <c r="S81" s="96">
        <f t="shared" si="39"/>
        <v>101</v>
      </c>
      <c r="T81" s="101">
        <v>5471</v>
      </c>
      <c r="U81" s="55">
        <v>1200</v>
      </c>
      <c r="V81" s="100">
        <v>319</v>
      </c>
      <c r="W81" s="98">
        <v>851</v>
      </c>
      <c r="X81" s="101">
        <v>176</v>
      </c>
      <c r="Y81" s="55">
        <v>37</v>
      </c>
      <c r="Z81" s="55">
        <v>0</v>
      </c>
      <c r="AA81" s="102">
        <v>0</v>
      </c>
      <c r="AB81" s="56">
        <f t="shared" si="40"/>
        <v>213</v>
      </c>
      <c r="AC81" s="57">
        <v>394</v>
      </c>
      <c r="AD81" s="103">
        <v>112</v>
      </c>
      <c r="AE81" s="104">
        <v>3</v>
      </c>
      <c r="AF81" s="103">
        <v>1793</v>
      </c>
      <c r="AG81" s="100">
        <v>1657</v>
      </c>
      <c r="AH81" s="100">
        <v>136</v>
      </c>
      <c r="AI81" s="100">
        <v>81</v>
      </c>
      <c r="AJ81" s="100">
        <v>0</v>
      </c>
      <c r="AK81" s="100">
        <v>0</v>
      </c>
      <c r="AL81" s="104">
        <v>0</v>
      </c>
      <c r="AM81" s="103">
        <v>734</v>
      </c>
      <c r="AN81" s="100">
        <v>324</v>
      </c>
      <c r="AO81" s="100">
        <v>0</v>
      </c>
      <c r="AP81" s="100">
        <v>0</v>
      </c>
      <c r="AQ81" s="100">
        <v>0</v>
      </c>
      <c r="AR81" s="100">
        <v>0</v>
      </c>
      <c r="AS81" s="105">
        <v>0</v>
      </c>
      <c r="AT81" s="58">
        <v>8379</v>
      </c>
      <c r="AU81" s="57">
        <v>17200</v>
      </c>
      <c r="AV81" s="107">
        <v>3728</v>
      </c>
      <c r="AW81" s="108">
        <v>568</v>
      </c>
      <c r="AX81" s="59">
        <v>9356</v>
      </c>
      <c r="AY81" s="60">
        <v>109</v>
      </c>
      <c r="AZ81" s="109">
        <v>2225</v>
      </c>
      <c r="BA81" s="100">
        <v>26</v>
      </c>
      <c r="BB81" s="110">
        <v>2251</v>
      </c>
      <c r="BC81" s="64">
        <v>11922</v>
      </c>
      <c r="BD81" s="65">
        <v>3458</v>
      </c>
      <c r="BE81" s="66">
        <v>15380</v>
      </c>
      <c r="BF81" s="67">
        <v>18303</v>
      </c>
      <c r="BG81" s="68">
        <v>27124</v>
      </c>
      <c r="BH81" s="69">
        <v>0.77516254876462942</v>
      </c>
    </row>
    <row r="82" spans="1:60" ht="19.5" customHeight="1" thickTop="1" thickBot="1" x14ac:dyDescent="0.25">
      <c r="A82" s="70" t="s">
        <v>63</v>
      </c>
      <c r="B82" s="71">
        <f>SUM(B76:B81)</f>
        <v>7116</v>
      </c>
      <c r="C82" s="72">
        <f t="shared" ref="C82:AS82" si="41">SUM(C76:C81)</f>
        <v>68</v>
      </c>
      <c r="D82" s="72">
        <f t="shared" si="41"/>
        <v>2429</v>
      </c>
      <c r="E82" s="72">
        <f t="shared" si="41"/>
        <v>1363</v>
      </c>
      <c r="F82" s="73">
        <f t="shared" si="41"/>
        <v>10976</v>
      </c>
      <c r="G82" s="74">
        <f t="shared" si="41"/>
        <v>18809</v>
      </c>
      <c r="H82" s="72">
        <f t="shared" si="41"/>
        <v>20778</v>
      </c>
      <c r="I82" s="75">
        <f t="shared" si="41"/>
        <v>39587</v>
      </c>
      <c r="J82" s="74">
        <f t="shared" si="41"/>
        <v>30</v>
      </c>
      <c r="K82" s="72">
        <f t="shared" si="41"/>
        <v>433</v>
      </c>
      <c r="L82" s="75">
        <f t="shared" si="41"/>
        <v>463</v>
      </c>
      <c r="M82" s="77">
        <f t="shared" si="41"/>
        <v>47</v>
      </c>
      <c r="N82" s="78">
        <f t="shared" si="41"/>
        <v>2</v>
      </c>
      <c r="O82" s="78">
        <f t="shared" si="41"/>
        <v>1</v>
      </c>
      <c r="P82" s="78">
        <f t="shared" si="41"/>
        <v>12</v>
      </c>
      <c r="Q82" s="79">
        <f t="shared" si="41"/>
        <v>181</v>
      </c>
      <c r="R82" s="72">
        <f t="shared" si="41"/>
        <v>329</v>
      </c>
      <c r="S82" s="73">
        <f t="shared" si="41"/>
        <v>510</v>
      </c>
      <c r="T82" s="79">
        <f t="shared" si="41"/>
        <v>30056</v>
      </c>
      <c r="U82" s="72">
        <f t="shared" si="41"/>
        <v>7389</v>
      </c>
      <c r="V82" s="78">
        <f t="shared" si="41"/>
        <v>1561</v>
      </c>
      <c r="W82" s="75">
        <f t="shared" si="41"/>
        <v>4624</v>
      </c>
      <c r="X82" s="79">
        <f t="shared" si="41"/>
        <v>1051</v>
      </c>
      <c r="Y82" s="72">
        <f t="shared" si="41"/>
        <v>167</v>
      </c>
      <c r="Z82" s="72">
        <f t="shared" si="41"/>
        <v>0</v>
      </c>
      <c r="AA82" s="80">
        <f t="shared" si="41"/>
        <v>0</v>
      </c>
      <c r="AB82" s="81">
        <f t="shared" si="41"/>
        <v>1218</v>
      </c>
      <c r="AC82" s="82">
        <f t="shared" si="41"/>
        <v>775</v>
      </c>
      <c r="AD82" s="83">
        <f t="shared" si="41"/>
        <v>312</v>
      </c>
      <c r="AE82" s="84">
        <f t="shared" si="41"/>
        <v>18</v>
      </c>
      <c r="AF82" s="83">
        <f t="shared" si="41"/>
        <v>10227</v>
      </c>
      <c r="AG82" s="78">
        <f t="shared" si="41"/>
        <v>9473</v>
      </c>
      <c r="AH82" s="78">
        <f t="shared" si="41"/>
        <v>747</v>
      </c>
      <c r="AI82" s="78">
        <f t="shared" si="41"/>
        <v>399</v>
      </c>
      <c r="AJ82" s="78">
        <f t="shared" si="41"/>
        <v>0</v>
      </c>
      <c r="AK82" s="78">
        <f t="shared" si="41"/>
        <v>0</v>
      </c>
      <c r="AL82" s="84">
        <f t="shared" si="41"/>
        <v>0</v>
      </c>
      <c r="AM82" s="83">
        <f t="shared" si="41"/>
        <v>4930</v>
      </c>
      <c r="AN82" s="78">
        <f t="shared" si="41"/>
        <v>2549</v>
      </c>
      <c r="AO82" s="78">
        <f t="shared" si="41"/>
        <v>0</v>
      </c>
      <c r="AP82" s="78">
        <f t="shared" si="41"/>
        <v>0</v>
      </c>
      <c r="AQ82" s="78">
        <f t="shared" si="41"/>
        <v>65</v>
      </c>
      <c r="AR82" s="78">
        <f t="shared" si="41"/>
        <v>15</v>
      </c>
      <c r="AS82" s="85">
        <f t="shared" si="41"/>
        <v>0</v>
      </c>
      <c r="AT82" s="76">
        <v>51362</v>
      </c>
      <c r="AU82" s="82">
        <v>99488</v>
      </c>
      <c r="AV82" s="76">
        <v>22689</v>
      </c>
      <c r="AW82" s="77">
        <v>4943</v>
      </c>
      <c r="AX82" s="79">
        <v>47022</v>
      </c>
      <c r="AY82" s="86">
        <v>532</v>
      </c>
      <c r="AZ82" s="87">
        <v>12059</v>
      </c>
      <c r="BA82" s="78">
        <v>68</v>
      </c>
      <c r="BB82" s="88">
        <v>12127</v>
      </c>
      <c r="BC82" s="89">
        <v>65831</v>
      </c>
      <c r="BD82" s="90">
        <v>20778</v>
      </c>
      <c r="BE82" s="91">
        <v>86609</v>
      </c>
      <c r="BF82" s="76">
        <v>103327</v>
      </c>
      <c r="BG82" s="82">
        <v>151453</v>
      </c>
      <c r="BH82" s="92">
        <v>0.76009421653638765</v>
      </c>
    </row>
    <row r="83" spans="1:60" ht="19.5" customHeight="1" thickTop="1" x14ac:dyDescent="0.2">
      <c r="A83" s="22" t="s">
        <v>127</v>
      </c>
      <c r="B83" s="23">
        <v>809</v>
      </c>
      <c r="C83" s="24">
        <v>7</v>
      </c>
      <c r="D83" s="24">
        <v>243</v>
      </c>
      <c r="E83" s="24">
        <v>184</v>
      </c>
      <c r="F83" s="25">
        <f t="shared" ref="F83:F86" si="42">SUM(B83:E83)</f>
        <v>1243</v>
      </c>
      <c r="G83" s="26">
        <v>2381</v>
      </c>
      <c r="H83" s="24">
        <v>3024</v>
      </c>
      <c r="I83" s="27">
        <f t="shared" ref="I83:I86" si="43">SUM(G83:H83)</f>
        <v>5405</v>
      </c>
      <c r="J83" s="26">
        <v>16</v>
      </c>
      <c r="K83" s="24">
        <v>44</v>
      </c>
      <c r="L83" s="27">
        <f t="shared" ref="L83:L86" si="44">SUM(J83:K83)</f>
        <v>60</v>
      </c>
      <c r="M83" s="29">
        <v>10</v>
      </c>
      <c r="N83" s="30">
        <v>0</v>
      </c>
      <c r="O83" s="30">
        <v>0</v>
      </c>
      <c r="P83" s="30">
        <v>3</v>
      </c>
      <c r="Q83" s="31">
        <v>21</v>
      </c>
      <c r="R83" s="24">
        <v>42</v>
      </c>
      <c r="S83" s="25">
        <f t="shared" ref="S83:S86" si="45">SUM(Q83:R83)</f>
        <v>63</v>
      </c>
      <c r="T83" s="31">
        <v>2857</v>
      </c>
      <c r="U83" s="24">
        <v>559</v>
      </c>
      <c r="V83" s="30">
        <v>0</v>
      </c>
      <c r="W83" s="27">
        <v>485</v>
      </c>
      <c r="X83" s="31">
        <v>130</v>
      </c>
      <c r="Y83" s="24">
        <v>32</v>
      </c>
      <c r="Z83" s="24">
        <v>0</v>
      </c>
      <c r="AA83" s="33">
        <v>0</v>
      </c>
      <c r="AB83" s="34">
        <f t="shared" ref="AB83:AB86" si="46">SUM(X83:AA83)</f>
        <v>162</v>
      </c>
      <c r="AC83" s="35">
        <v>26</v>
      </c>
      <c r="AD83" s="36">
        <v>5</v>
      </c>
      <c r="AE83" s="37">
        <v>0</v>
      </c>
      <c r="AF83" s="36">
        <v>1034</v>
      </c>
      <c r="AG83" s="30">
        <v>1029</v>
      </c>
      <c r="AH83" s="30">
        <v>5</v>
      </c>
      <c r="AI83" s="30">
        <v>3</v>
      </c>
      <c r="AJ83" s="30">
        <v>0</v>
      </c>
      <c r="AK83" s="30">
        <v>0</v>
      </c>
      <c r="AL83" s="37">
        <v>0</v>
      </c>
      <c r="AM83" s="36">
        <v>391</v>
      </c>
      <c r="AN83" s="30">
        <v>180</v>
      </c>
      <c r="AO83" s="30">
        <v>0</v>
      </c>
      <c r="AP83" s="30">
        <v>0</v>
      </c>
      <c r="AQ83" s="30">
        <v>76</v>
      </c>
      <c r="AR83" s="30">
        <v>1</v>
      </c>
      <c r="AS83" s="40">
        <v>0</v>
      </c>
      <c r="AT83" s="41">
        <v>6767</v>
      </c>
      <c r="AU83" s="42">
        <v>11382</v>
      </c>
      <c r="AV83" s="43">
        <v>3269</v>
      </c>
      <c r="AW83" s="29">
        <v>168</v>
      </c>
      <c r="AX83" s="59">
        <v>5449</v>
      </c>
      <c r="AY83" s="60">
        <v>125</v>
      </c>
      <c r="AZ83" s="61">
        <v>977</v>
      </c>
      <c r="BA83" s="30">
        <v>7</v>
      </c>
      <c r="BB83" s="62">
        <v>984</v>
      </c>
      <c r="BC83" s="49">
        <v>7830</v>
      </c>
      <c r="BD83" s="50">
        <v>3024</v>
      </c>
      <c r="BE83" s="51">
        <v>10854</v>
      </c>
      <c r="BF83" s="41">
        <v>12384</v>
      </c>
      <c r="BG83" s="93">
        <v>16999</v>
      </c>
      <c r="BH83" s="94">
        <v>0.72139303482587069</v>
      </c>
    </row>
    <row r="84" spans="1:60" ht="19.5" customHeight="1" x14ac:dyDescent="0.2">
      <c r="A84" s="22" t="s">
        <v>128</v>
      </c>
      <c r="B84" s="23">
        <v>1512</v>
      </c>
      <c r="C84" s="24">
        <v>9</v>
      </c>
      <c r="D84" s="24">
        <v>386</v>
      </c>
      <c r="E84" s="24">
        <v>212</v>
      </c>
      <c r="F84" s="25">
        <f t="shared" si="42"/>
        <v>2119</v>
      </c>
      <c r="G84" s="26">
        <v>3261</v>
      </c>
      <c r="H84" s="24">
        <v>3011</v>
      </c>
      <c r="I84" s="27">
        <f t="shared" si="43"/>
        <v>6272</v>
      </c>
      <c r="J84" s="26">
        <v>9</v>
      </c>
      <c r="K84" s="24">
        <v>147</v>
      </c>
      <c r="L84" s="27">
        <f t="shared" si="44"/>
        <v>156</v>
      </c>
      <c r="M84" s="29">
        <v>10</v>
      </c>
      <c r="N84" s="30">
        <v>1</v>
      </c>
      <c r="O84" s="30">
        <v>1</v>
      </c>
      <c r="P84" s="30">
        <v>1</v>
      </c>
      <c r="Q84" s="31">
        <v>29</v>
      </c>
      <c r="R84" s="24">
        <v>90</v>
      </c>
      <c r="S84" s="25">
        <f t="shared" si="45"/>
        <v>119</v>
      </c>
      <c r="T84" s="31">
        <v>4247</v>
      </c>
      <c r="U84" s="24">
        <v>1563</v>
      </c>
      <c r="V84" s="30">
        <v>714</v>
      </c>
      <c r="W84" s="27">
        <v>613</v>
      </c>
      <c r="X84" s="31">
        <v>159</v>
      </c>
      <c r="Y84" s="24">
        <v>25</v>
      </c>
      <c r="Z84" s="24">
        <v>0</v>
      </c>
      <c r="AA84" s="33">
        <v>1</v>
      </c>
      <c r="AB84" s="34">
        <f t="shared" si="46"/>
        <v>185</v>
      </c>
      <c r="AC84" s="35">
        <v>58</v>
      </c>
      <c r="AD84" s="36">
        <v>7</v>
      </c>
      <c r="AE84" s="37">
        <v>0</v>
      </c>
      <c r="AF84" s="36">
        <v>1563</v>
      </c>
      <c r="AG84" s="30">
        <v>1539</v>
      </c>
      <c r="AH84" s="30">
        <v>15</v>
      </c>
      <c r="AI84" s="30">
        <v>8</v>
      </c>
      <c r="AJ84" s="30">
        <v>0</v>
      </c>
      <c r="AK84" s="30">
        <v>0</v>
      </c>
      <c r="AL84" s="37">
        <v>0</v>
      </c>
      <c r="AM84" s="36">
        <v>548</v>
      </c>
      <c r="AN84" s="30">
        <v>274</v>
      </c>
      <c r="AO84" s="30">
        <v>0</v>
      </c>
      <c r="AP84" s="30">
        <v>0</v>
      </c>
      <c r="AQ84" s="30">
        <v>44</v>
      </c>
      <c r="AR84" s="30">
        <v>73</v>
      </c>
      <c r="AS84" s="40">
        <v>0</v>
      </c>
      <c r="AT84" s="53">
        <v>8609</v>
      </c>
      <c r="AU84" s="57">
        <v>15453</v>
      </c>
      <c r="AV84" s="58">
        <v>3389</v>
      </c>
      <c r="AW84" s="29">
        <v>281</v>
      </c>
      <c r="AX84" s="59">
        <v>6953</v>
      </c>
      <c r="AY84" s="60">
        <v>94</v>
      </c>
      <c r="AZ84" s="61">
        <v>1793</v>
      </c>
      <c r="BA84" s="30">
        <v>9</v>
      </c>
      <c r="BB84" s="62">
        <v>1802</v>
      </c>
      <c r="BC84" s="49">
        <v>10214</v>
      </c>
      <c r="BD84" s="50">
        <v>3011</v>
      </c>
      <c r="BE84" s="51">
        <v>13225</v>
      </c>
      <c r="BF84" s="41">
        <v>15843</v>
      </c>
      <c r="BG84" s="63">
        <v>22687</v>
      </c>
      <c r="BH84" s="52">
        <v>0.77232514177693767</v>
      </c>
    </row>
    <row r="85" spans="1:60" ht="19.5" customHeight="1" x14ac:dyDescent="0.2">
      <c r="A85" s="111" t="s">
        <v>129</v>
      </c>
      <c r="B85" s="112">
        <v>1402</v>
      </c>
      <c r="C85" s="113">
        <v>3</v>
      </c>
      <c r="D85" s="113">
        <v>525</v>
      </c>
      <c r="E85" s="113">
        <v>222</v>
      </c>
      <c r="F85" s="114">
        <f t="shared" si="42"/>
        <v>2152</v>
      </c>
      <c r="G85" s="115">
        <v>8598</v>
      </c>
      <c r="H85" s="113">
        <v>2935</v>
      </c>
      <c r="I85" s="116">
        <f t="shared" si="43"/>
        <v>11533</v>
      </c>
      <c r="J85" s="115">
        <v>3</v>
      </c>
      <c r="K85" s="113">
        <v>59</v>
      </c>
      <c r="L85" s="116">
        <f t="shared" si="44"/>
        <v>62</v>
      </c>
      <c r="M85" s="118">
        <v>11</v>
      </c>
      <c r="N85" s="119">
        <v>0</v>
      </c>
      <c r="O85" s="119">
        <v>0</v>
      </c>
      <c r="P85" s="119">
        <v>5</v>
      </c>
      <c r="Q85" s="120">
        <v>53</v>
      </c>
      <c r="R85" s="113">
        <v>42</v>
      </c>
      <c r="S85" s="114">
        <f t="shared" si="45"/>
        <v>95</v>
      </c>
      <c r="T85" s="120">
        <v>5275</v>
      </c>
      <c r="U85" s="113">
        <v>935</v>
      </c>
      <c r="V85" s="119">
        <v>0</v>
      </c>
      <c r="W85" s="116">
        <v>921</v>
      </c>
      <c r="X85" s="120">
        <v>214</v>
      </c>
      <c r="Y85" s="113">
        <v>38</v>
      </c>
      <c r="Z85" s="113">
        <v>0</v>
      </c>
      <c r="AA85" s="121">
        <v>0</v>
      </c>
      <c r="AB85" s="122">
        <f t="shared" si="46"/>
        <v>252</v>
      </c>
      <c r="AC85" s="123">
        <v>51</v>
      </c>
      <c r="AD85" s="124">
        <v>27</v>
      </c>
      <c r="AE85" s="125">
        <v>11</v>
      </c>
      <c r="AF85" s="124">
        <v>1902</v>
      </c>
      <c r="AG85" s="119">
        <v>1804</v>
      </c>
      <c r="AH85" s="119">
        <v>85</v>
      </c>
      <c r="AI85" s="119">
        <v>35</v>
      </c>
      <c r="AJ85" s="119">
        <v>0</v>
      </c>
      <c r="AK85" s="119">
        <v>0</v>
      </c>
      <c r="AL85" s="125">
        <v>0</v>
      </c>
      <c r="AM85" s="124">
        <v>1077</v>
      </c>
      <c r="AN85" s="119">
        <v>407</v>
      </c>
      <c r="AO85" s="119">
        <v>0</v>
      </c>
      <c r="AP85" s="119">
        <v>0</v>
      </c>
      <c r="AQ85" s="119">
        <v>55</v>
      </c>
      <c r="AR85" s="119">
        <v>0</v>
      </c>
      <c r="AS85" s="126">
        <v>0</v>
      </c>
      <c r="AT85" s="117">
        <v>13798</v>
      </c>
      <c r="AU85" s="106">
        <v>22543</v>
      </c>
      <c r="AV85" s="107">
        <v>3230</v>
      </c>
      <c r="AW85" s="118">
        <v>503</v>
      </c>
      <c r="AX85" s="59">
        <v>6443</v>
      </c>
      <c r="AY85" s="60">
        <v>37</v>
      </c>
      <c r="AZ85" s="130">
        <v>1905</v>
      </c>
      <c r="BA85" s="119">
        <v>3</v>
      </c>
      <c r="BB85" s="131">
        <v>1908</v>
      </c>
      <c r="BC85" s="49">
        <v>15041</v>
      </c>
      <c r="BD85" s="50">
        <v>2935</v>
      </c>
      <c r="BE85" s="51">
        <v>17976</v>
      </c>
      <c r="BF85" s="41">
        <v>20744</v>
      </c>
      <c r="BG85" s="63">
        <v>29489</v>
      </c>
      <c r="BH85" s="52">
        <v>0.83672674677347569</v>
      </c>
    </row>
    <row r="86" spans="1:60" ht="19.5" customHeight="1" thickBot="1" x14ac:dyDescent="0.25">
      <c r="A86" s="132" t="s">
        <v>130</v>
      </c>
      <c r="B86" s="127">
        <v>812</v>
      </c>
      <c r="C86" s="128">
        <v>9</v>
      </c>
      <c r="D86" s="128">
        <v>260</v>
      </c>
      <c r="E86" s="128">
        <v>160</v>
      </c>
      <c r="F86" s="133">
        <f t="shared" si="42"/>
        <v>1241</v>
      </c>
      <c r="G86" s="134">
        <v>2774</v>
      </c>
      <c r="H86" s="128">
        <v>3261</v>
      </c>
      <c r="I86" s="135">
        <f t="shared" si="43"/>
        <v>6035</v>
      </c>
      <c r="J86" s="134">
        <v>0</v>
      </c>
      <c r="K86" s="128">
        <v>28</v>
      </c>
      <c r="L86" s="135">
        <f t="shared" si="44"/>
        <v>28</v>
      </c>
      <c r="M86" s="108">
        <v>14</v>
      </c>
      <c r="N86" s="136">
        <v>0</v>
      </c>
      <c r="O86" s="136">
        <v>0</v>
      </c>
      <c r="P86" s="136">
        <v>2</v>
      </c>
      <c r="Q86" s="137">
        <v>24</v>
      </c>
      <c r="R86" s="128">
        <v>29</v>
      </c>
      <c r="S86" s="133">
        <f t="shared" si="45"/>
        <v>53</v>
      </c>
      <c r="T86" s="137">
        <v>3096</v>
      </c>
      <c r="U86" s="128">
        <v>427</v>
      </c>
      <c r="V86" s="136">
        <v>0</v>
      </c>
      <c r="W86" s="135">
        <v>591</v>
      </c>
      <c r="X86" s="137">
        <v>129</v>
      </c>
      <c r="Y86" s="128">
        <v>18</v>
      </c>
      <c r="Z86" s="128">
        <v>0</v>
      </c>
      <c r="AA86" s="138">
        <v>0</v>
      </c>
      <c r="AB86" s="129">
        <f t="shared" si="46"/>
        <v>147</v>
      </c>
      <c r="AC86" s="106">
        <v>0</v>
      </c>
      <c r="AD86" s="139">
        <v>32</v>
      </c>
      <c r="AE86" s="140">
        <v>3</v>
      </c>
      <c r="AF86" s="139">
        <v>986</v>
      </c>
      <c r="AG86" s="136">
        <v>839</v>
      </c>
      <c r="AH86" s="136">
        <v>147</v>
      </c>
      <c r="AI86" s="136">
        <v>56</v>
      </c>
      <c r="AJ86" s="136">
        <v>0</v>
      </c>
      <c r="AK86" s="136">
        <v>0</v>
      </c>
      <c r="AL86" s="140">
        <v>0</v>
      </c>
      <c r="AM86" s="139">
        <v>270</v>
      </c>
      <c r="AN86" s="136">
        <v>141</v>
      </c>
      <c r="AO86" s="136">
        <v>0</v>
      </c>
      <c r="AP86" s="136">
        <v>0</v>
      </c>
      <c r="AQ86" s="136">
        <v>0</v>
      </c>
      <c r="AR86" s="136">
        <v>0</v>
      </c>
      <c r="AS86" s="141">
        <v>0</v>
      </c>
      <c r="AT86" s="107">
        <v>7374</v>
      </c>
      <c r="AU86" s="106">
        <v>11961</v>
      </c>
      <c r="AV86" s="107">
        <v>3472</v>
      </c>
      <c r="AW86" s="142">
        <v>345</v>
      </c>
      <c r="AX86" s="59">
        <v>4255</v>
      </c>
      <c r="AY86" s="60">
        <v>19</v>
      </c>
      <c r="AZ86" s="143">
        <v>1157</v>
      </c>
      <c r="BA86" s="144">
        <v>9</v>
      </c>
      <c r="BB86" s="145">
        <v>1166</v>
      </c>
      <c r="BC86" s="64">
        <v>7029</v>
      </c>
      <c r="BD86" s="65">
        <v>3261</v>
      </c>
      <c r="BE86" s="66">
        <v>10290</v>
      </c>
      <c r="BF86" s="67">
        <v>11974</v>
      </c>
      <c r="BG86" s="68">
        <v>16561</v>
      </c>
      <c r="BH86" s="69">
        <v>0.68309037900874636</v>
      </c>
    </row>
    <row r="87" spans="1:60" ht="19.5" customHeight="1" thickTop="1" thickBot="1" x14ac:dyDescent="0.25">
      <c r="A87" s="70" t="s">
        <v>63</v>
      </c>
      <c r="B87" s="71">
        <f>SUM(B83:B86)</f>
        <v>4535</v>
      </c>
      <c r="C87" s="72">
        <f t="shared" ref="C87:AS87" si="47">SUM(C83:C86)</f>
        <v>28</v>
      </c>
      <c r="D87" s="72">
        <f t="shared" si="47"/>
        <v>1414</v>
      </c>
      <c r="E87" s="72">
        <f t="shared" si="47"/>
        <v>778</v>
      </c>
      <c r="F87" s="73">
        <f t="shared" si="47"/>
        <v>6755</v>
      </c>
      <c r="G87" s="74">
        <f t="shared" si="47"/>
        <v>17014</v>
      </c>
      <c r="H87" s="72">
        <f t="shared" si="47"/>
        <v>12231</v>
      </c>
      <c r="I87" s="75">
        <f t="shared" si="47"/>
        <v>29245</v>
      </c>
      <c r="J87" s="74">
        <f t="shared" si="47"/>
        <v>28</v>
      </c>
      <c r="K87" s="72">
        <f t="shared" si="47"/>
        <v>278</v>
      </c>
      <c r="L87" s="75">
        <f t="shared" si="47"/>
        <v>306</v>
      </c>
      <c r="M87" s="77">
        <f t="shared" si="47"/>
        <v>45</v>
      </c>
      <c r="N87" s="78">
        <f t="shared" si="47"/>
        <v>1</v>
      </c>
      <c r="O87" s="78">
        <f t="shared" si="47"/>
        <v>1</v>
      </c>
      <c r="P87" s="78">
        <f t="shared" si="47"/>
        <v>11</v>
      </c>
      <c r="Q87" s="79">
        <f t="shared" si="47"/>
        <v>127</v>
      </c>
      <c r="R87" s="72">
        <f t="shared" si="47"/>
        <v>203</v>
      </c>
      <c r="S87" s="73">
        <f t="shared" si="47"/>
        <v>330</v>
      </c>
      <c r="T87" s="79">
        <f t="shared" si="47"/>
        <v>15475</v>
      </c>
      <c r="U87" s="72">
        <f t="shared" si="47"/>
        <v>3484</v>
      </c>
      <c r="V87" s="78">
        <f t="shared" si="47"/>
        <v>714</v>
      </c>
      <c r="W87" s="75">
        <f t="shared" si="47"/>
        <v>2610</v>
      </c>
      <c r="X87" s="79">
        <f t="shared" si="47"/>
        <v>632</v>
      </c>
      <c r="Y87" s="72">
        <f t="shared" si="47"/>
        <v>113</v>
      </c>
      <c r="Z87" s="72">
        <f t="shared" si="47"/>
        <v>0</v>
      </c>
      <c r="AA87" s="80">
        <f t="shared" si="47"/>
        <v>1</v>
      </c>
      <c r="AB87" s="81">
        <f t="shared" si="47"/>
        <v>746</v>
      </c>
      <c r="AC87" s="82">
        <f t="shared" si="47"/>
        <v>135</v>
      </c>
      <c r="AD87" s="83">
        <f t="shared" si="47"/>
        <v>71</v>
      </c>
      <c r="AE87" s="84">
        <f t="shared" si="47"/>
        <v>14</v>
      </c>
      <c r="AF87" s="83">
        <f t="shared" si="47"/>
        <v>5485</v>
      </c>
      <c r="AG87" s="78">
        <f t="shared" si="47"/>
        <v>5211</v>
      </c>
      <c r="AH87" s="78">
        <f t="shared" si="47"/>
        <v>252</v>
      </c>
      <c r="AI87" s="78">
        <f t="shared" si="47"/>
        <v>102</v>
      </c>
      <c r="AJ87" s="78">
        <f t="shared" si="47"/>
        <v>0</v>
      </c>
      <c r="AK87" s="78">
        <f t="shared" si="47"/>
        <v>0</v>
      </c>
      <c r="AL87" s="84">
        <f t="shared" si="47"/>
        <v>0</v>
      </c>
      <c r="AM87" s="83">
        <f t="shared" si="47"/>
        <v>2286</v>
      </c>
      <c r="AN87" s="78">
        <f t="shared" si="47"/>
        <v>1002</v>
      </c>
      <c r="AO87" s="78">
        <f t="shared" si="47"/>
        <v>0</v>
      </c>
      <c r="AP87" s="78">
        <f t="shared" si="47"/>
        <v>0</v>
      </c>
      <c r="AQ87" s="78">
        <f t="shared" si="47"/>
        <v>175</v>
      </c>
      <c r="AR87" s="78">
        <f t="shared" si="47"/>
        <v>74</v>
      </c>
      <c r="AS87" s="85">
        <f t="shared" si="47"/>
        <v>0</v>
      </c>
      <c r="AT87" s="76">
        <v>36548</v>
      </c>
      <c r="AU87" s="82">
        <v>61339</v>
      </c>
      <c r="AV87" s="76">
        <v>13360</v>
      </c>
      <c r="AW87" s="77">
        <v>1297</v>
      </c>
      <c r="AX87" s="79">
        <v>23100</v>
      </c>
      <c r="AY87" s="86">
        <v>275</v>
      </c>
      <c r="AZ87" s="87">
        <v>5832</v>
      </c>
      <c r="BA87" s="78">
        <v>28</v>
      </c>
      <c r="BB87" s="88">
        <v>5860</v>
      </c>
      <c r="BC87" s="89">
        <v>40114</v>
      </c>
      <c r="BD87" s="90">
        <v>12231</v>
      </c>
      <c r="BE87" s="91">
        <v>52345</v>
      </c>
      <c r="BF87" s="76">
        <v>60945</v>
      </c>
      <c r="BG87" s="82">
        <v>85736</v>
      </c>
      <c r="BH87" s="92">
        <v>0.76633871429936007</v>
      </c>
    </row>
    <row r="88" spans="1:60" ht="19.5" customHeight="1" thickTop="1" x14ac:dyDescent="0.2">
      <c r="A88" s="22" t="s">
        <v>131</v>
      </c>
      <c r="B88" s="23">
        <v>2260</v>
      </c>
      <c r="C88" s="24">
        <v>29</v>
      </c>
      <c r="D88" s="24">
        <v>484</v>
      </c>
      <c r="E88" s="24">
        <v>469</v>
      </c>
      <c r="F88" s="25">
        <f t="shared" ref="F88:F100" si="48">SUM(B88:E88)</f>
        <v>3242</v>
      </c>
      <c r="G88" s="26">
        <v>3096</v>
      </c>
      <c r="H88" s="24">
        <v>4067</v>
      </c>
      <c r="I88" s="27">
        <f t="shared" ref="I88:I100" si="49">SUM(G88:H88)</f>
        <v>7163</v>
      </c>
      <c r="J88" s="26">
        <v>10</v>
      </c>
      <c r="K88" s="24">
        <v>341</v>
      </c>
      <c r="L88" s="27">
        <f t="shared" ref="L88:L100" si="50">SUM(J88:K88)</f>
        <v>351</v>
      </c>
      <c r="M88" s="29">
        <v>17</v>
      </c>
      <c r="N88" s="30">
        <v>0</v>
      </c>
      <c r="O88" s="30">
        <v>0</v>
      </c>
      <c r="P88" s="30">
        <v>3</v>
      </c>
      <c r="Q88" s="31">
        <v>53</v>
      </c>
      <c r="R88" s="24">
        <v>227</v>
      </c>
      <c r="S88" s="25">
        <f t="shared" ref="S88:S100" si="51">SUM(Q88:R88)</f>
        <v>280</v>
      </c>
      <c r="T88" s="31">
        <v>7999</v>
      </c>
      <c r="U88" s="24">
        <v>3016</v>
      </c>
      <c r="V88" s="30">
        <v>0</v>
      </c>
      <c r="W88" s="27">
        <v>864</v>
      </c>
      <c r="X88" s="31">
        <v>203</v>
      </c>
      <c r="Y88" s="24">
        <v>36</v>
      </c>
      <c r="Z88" s="24">
        <v>0</v>
      </c>
      <c r="AA88" s="33">
        <v>0</v>
      </c>
      <c r="AB88" s="34">
        <f t="shared" ref="AB88:AB100" si="52">SUM(X88:AA88)</f>
        <v>239</v>
      </c>
      <c r="AC88" s="35">
        <v>488</v>
      </c>
      <c r="AD88" s="36">
        <v>73</v>
      </c>
      <c r="AE88" s="37">
        <v>5</v>
      </c>
      <c r="AF88" s="36">
        <v>2892</v>
      </c>
      <c r="AG88" s="30">
        <v>2736</v>
      </c>
      <c r="AH88" s="30">
        <v>74</v>
      </c>
      <c r="AI88" s="30">
        <v>42</v>
      </c>
      <c r="AJ88" s="30">
        <v>1</v>
      </c>
      <c r="AK88" s="30">
        <v>0</v>
      </c>
      <c r="AL88" s="37">
        <v>19</v>
      </c>
      <c r="AM88" s="36">
        <v>2213</v>
      </c>
      <c r="AN88" s="30">
        <v>1238</v>
      </c>
      <c r="AO88" s="30">
        <v>0</v>
      </c>
      <c r="AP88" s="30">
        <v>0</v>
      </c>
      <c r="AQ88" s="30">
        <v>314</v>
      </c>
      <c r="AR88" s="30">
        <v>7</v>
      </c>
      <c r="AS88" s="40">
        <v>0</v>
      </c>
      <c r="AT88" s="41">
        <v>10893</v>
      </c>
      <c r="AU88" s="42">
        <v>25403</v>
      </c>
      <c r="AV88" s="43">
        <v>4923</v>
      </c>
      <c r="AW88" s="29">
        <v>232</v>
      </c>
      <c r="AX88" s="59">
        <v>8675</v>
      </c>
      <c r="AY88" s="60">
        <v>115</v>
      </c>
      <c r="AZ88" s="61">
        <v>2492</v>
      </c>
      <c r="BA88" s="30">
        <v>29</v>
      </c>
      <c r="BB88" s="62">
        <v>2521</v>
      </c>
      <c r="BC88" s="49">
        <v>11771</v>
      </c>
      <c r="BD88" s="50">
        <v>4067</v>
      </c>
      <c r="BE88" s="51">
        <v>15838</v>
      </c>
      <c r="BF88" s="41">
        <v>19800</v>
      </c>
      <c r="BG88" s="93">
        <v>34310</v>
      </c>
      <c r="BH88" s="94">
        <v>0.74321252683419625</v>
      </c>
    </row>
    <row r="89" spans="1:60" ht="19.5" customHeight="1" x14ac:dyDescent="0.2">
      <c r="A89" s="22" t="s">
        <v>132</v>
      </c>
      <c r="B89" s="23">
        <v>1108</v>
      </c>
      <c r="C89" s="24">
        <v>5</v>
      </c>
      <c r="D89" s="24">
        <v>371</v>
      </c>
      <c r="E89" s="24">
        <v>250</v>
      </c>
      <c r="F89" s="25">
        <f t="shared" si="48"/>
        <v>1734</v>
      </c>
      <c r="G89" s="26">
        <v>2853</v>
      </c>
      <c r="H89" s="24">
        <v>4431</v>
      </c>
      <c r="I89" s="27">
        <f t="shared" si="49"/>
        <v>7284</v>
      </c>
      <c r="J89" s="26">
        <v>6</v>
      </c>
      <c r="K89" s="24">
        <v>97</v>
      </c>
      <c r="L89" s="27">
        <f t="shared" si="50"/>
        <v>103</v>
      </c>
      <c r="M89" s="29">
        <v>11</v>
      </c>
      <c r="N89" s="30">
        <v>0</v>
      </c>
      <c r="O89" s="30">
        <v>0</v>
      </c>
      <c r="P89" s="30">
        <v>2</v>
      </c>
      <c r="Q89" s="31">
        <v>17</v>
      </c>
      <c r="R89" s="24">
        <v>86</v>
      </c>
      <c r="S89" s="25">
        <f t="shared" si="51"/>
        <v>103</v>
      </c>
      <c r="T89" s="31">
        <v>4761</v>
      </c>
      <c r="U89" s="24">
        <v>1591</v>
      </c>
      <c r="V89" s="30">
        <v>0</v>
      </c>
      <c r="W89" s="27">
        <v>627</v>
      </c>
      <c r="X89" s="31">
        <v>186</v>
      </c>
      <c r="Y89" s="24">
        <v>13</v>
      </c>
      <c r="Z89" s="24">
        <v>0</v>
      </c>
      <c r="AA89" s="33">
        <v>0</v>
      </c>
      <c r="AB89" s="34">
        <f t="shared" si="52"/>
        <v>199</v>
      </c>
      <c r="AC89" s="35">
        <v>456</v>
      </c>
      <c r="AD89" s="36">
        <v>33</v>
      </c>
      <c r="AE89" s="37">
        <v>0</v>
      </c>
      <c r="AF89" s="36">
        <v>1477</v>
      </c>
      <c r="AG89" s="30">
        <v>1274</v>
      </c>
      <c r="AH89" s="30">
        <v>58</v>
      </c>
      <c r="AI89" s="30">
        <v>25</v>
      </c>
      <c r="AJ89" s="30">
        <v>0</v>
      </c>
      <c r="AK89" s="30">
        <v>0</v>
      </c>
      <c r="AL89" s="37">
        <v>141</v>
      </c>
      <c r="AM89" s="36">
        <v>303</v>
      </c>
      <c r="AN89" s="30">
        <v>222</v>
      </c>
      <c r="AO89" s="30">
        <v>0</v>
      </c>
      <c r="AP89" s="30">
        <v>0</v>
      </c>
      <c r="AQ89" s="30">
        <v>439</v>
      </c>
      <c r="AR89" s="30">
        <v>1</v>
      </c>
      <c r="AS89" s="40">
        <v>0</v>
      </c>
      <c r="AT89" s="53">
        <v>9214</v>
      </c>
      <c r="AU89" s="57">
        <v>16986</v>
      </c>
      <c r="AV89" s="58">
        <v>4794</v>
      </c>
      <c r="AW89" s="29">
        <v>405</v>
      </c>
      <c r="AX89" s="59">
        <v>5332</v>
      </c>
      <c r="AY89" s="60">
        <v>46</v>
      </c>
      <c r="AZ89" s="61">
        <v>1513</v>
      </c>
      <c r="BA89" s="30">
        <v>5</v>
      </c>
      <c r="BB89" s="62">
        <v>1518</v>
      </c>
      <c r="BC89" s="49">
        <v>8185</v>
      </c>
      <c r="BD89" s="50">
        <v>4431</v>
      </c>
      <c r="BE89" s="51">
        <v>12616</v>
      </c>
      <c r="BF89" s="41">
        <v>14951</v>
      </c>
      <c r="BG89" s="63">
        <v>22723</v>
      </c>
      <c r="BH89" s="52">
        <v>0.64877932783766645</v>
      </c>
    </row>
    <row r="90" spans="1:60" ht="19.5" customHeight="1" x14ac:dyDescent="0.2">
      <c r="A90" s="22" t="s">
        <v>133</v>
      </c>
      <c r="B90" s="23">
        <v>1295</v>
      </c>
      <c r="C90" s="24">
        <v>23</v>
      </c>
      <c r="D90" s="24">
        <v>274</v>
      </c>
      <c r="E90" s="24">
        <v>269</v>
      </c>
      <c r="F90" s="25">
        <f t="shared" si="48"/>
        <v>1861</v>
      </c>
      <c r="G90" s="26">
        <v>4395</v>
      </c>
      <c r="H90" s="24">
        <v>4163</v>
      </c>
      <c r="I90" s="27">
        <f t="shared" si="49"/>
        <v>8558</v>
      </c>
      <c r="J90" s="26">
        <v>29</v>
      </c>
      <c r="K90" s="24">
        <v>163</v>
      </c>
      <c r="L90" s="27">
        <f t="shared" si="50"/>
        <v>192</v>
      </c>
      <c r="M90" s="29">
        <v>6</v>
      </c>
      <c r="N90" s="30">
        <v>1</v>
      </c>
      <c r="O90" s="30">
        <v>0</v>
      </c>
      <c r="P90" s="30">
        <v>2</v>
      </c>
      <c r="Q90" s="31">
        <v>11</v>
      </c>
      <c r="R90" s="24">
        <v>64</v>
      </c>
      <c r="S90" s="25">
        <f t="shared" si="51"/>
        <v>75</v>
      </c>
      <c r="T90" s="31">
        <v>3624</v>
      </c>
      <c r="U90" s="24">
        <v>1292</v>
      </c>
      <c r="V90" s="30">
        <v>0</v>
      </c>
      <c r="W90" s="27">
        <v>438</v>
      </c>
      <c r="X90" s="31">
        <v>119</v>
      </c>
      <c r="Y90" s="24">
        <v>32</v>
      </c>
      <c r="Z90" s="24">
        <v>0</v>
      </c>
      <c r="AA90" s="33">
        <v>0</v>
      </c>
      <c r="AB90" s="34">
        <f t="shared" si="52"/>
        <v>151</v>
      </c>
      <c r="AC90" s="35">
        <v>56</v>
      </c>
      <c r="AD90" s="36">
        <v>11</v>
      </c>
      <c r="AE90" s="37">
        <v>1</v>
      </c>
      <c r="AF90" s="36">
        <v>1146</v>
      </c>
      <c r="AG90" s="30">
        <v>1122</v>
      </c>
      <c r="AH90" s="30">
        <v>22</v>
      </c>
      <c r="AI90" s="30">
        <v>9</v>
      </c>
      <c r="AJ90" s="30">
        <v>0</v>
      </c>
      <c r="AK90" s="30">
        <v>0</v>
      </c>
      <c r="AL90" s="37">
        <v>0</v>
      </c>
      <c r="AM90" s="36">
        <v>335</v>
      </c>
      <c r="AN90" s="30">
        <v>289</v>
      </c>
      <c r="AO90" s="30">
        <v>0</v>
      </c>
      <c r="AP90" s="30">
        <v>0</v>
      </c>
      <c r="AQ90" s="30">
        <v>37</v>
      </c>
      <c r="AR90" s="30">
        <v>0</v>
      </c>
      <c r="AS90" s="40">
        <v>0</v>
      </c>
      <c r="AT90" s="53">
        <v>10677</v>
      </c>
      <c r="AU90" s="57">
        <v>16113</v>
      </c>
      <c r="AV90" s="58">
        <v>4624</v>
      </c>
      <c r="AW90" s="29">
        <v>15</v>
      </c>
      <c r="AX90" s="59">
        <v>4768</v>
      </c>
      <c r="AY90" s="60">
        <v>65</v>
      </c>
      <c r="AZ90" s="61">
        <v>1310</v>
      </c>
      <c r="BA90" s="30">
        <v>23</v>
      </c>
      <c r="BB90" s="62">
        <v>1333</v>
      </c>
      <c r="BC90" s="49">
        <v>9163</v>
      </c>
      <c r="BD90" s="50">
        <v>4163</v>
      </c>
      <c r="BE90" s="51">
        <v>13326</v>
      </c>
      <c r="BF90" s="41">
        <v>15460</v>
      </c>
      <c r="BG90" s="63">
        <v>20896</v>
      </c>
      <c r="BH90" s="52">
        <v>0.68760318174996249</v>
      </c>
    </row>
    <row r="91" spans="1:60" ht="19.5" customHeight="1" x14ac:dyDescent="0.2">
      <c r="A91" s="22" t="s">
        <v>134</v>
      </c>
      <c r="B91" s="23">
        <v>494</v>
      </c>
      <c r="C91" s="24">
        <v>6</v>
      </c>
      <c r="D91" s="24">
        <v>140</v>
      </c>
      <c r="E91" s="24">
        <v>168</v>
      </c>
      <c r="F91" s="25">
        <f t="shared" si="48"/>
        <v>808</v>
      </c>
      <c r="G91" s="26">
        <v>1615</v>
      </c>
      <c r="H91" s="24">
        <v>3488</v>
      </c>
      <c r="I91" s="27">
        <f t="shared" si="49"/>
        <v>5103</v>
      </c>
      <c r="J91" s="26">
        <v>1</v>
      </c>
      <c r="K91" s="24">
        <v>123</v>
      </c>
      <c r="L91" s="27">
        <f t="shared" si="50"/>
        <v>124</v>
      </c>
      <c r="M91" s="29">
        <v>1</v>
      </c>
      <c r="N91" s="30">
        <v>0</v>
      </c>
      <c r="O91" s="30">
        <v>0</v>
      </c>
      <c r="P91" s="30">
        <v>0</v>
      </c>
      <c r="Q91" s="31">
        <v>16</v>
      </c>
      <c r="R91" s="24">
        <v>58</v>
      </c>
      <c r="S91" s="25">
        <f t="shared" si="51"/>
        <v>74</v>
      </c>
      <c r="T91" s="31">
        <v>2112</v>
      </c>
      <c r="U91" s="24">
        <v>925</v>
      </c>
      <c r="V91" s="30">
        <v>0</v>
      </c>
      <c r="W91" s="27">
        <v>273</v>
      </c>
      <c r="X91" s="31">
        <v>62</v>
      </c>
      <c r="Y91" s="24">
        <v>14</v>
      </c>
      <c r="Z91" s="24">
        <v>0</v>
      </c>
      <c r="AA91" s="33">
        <v>0</v>
      </c>
      <c r="AB91" s="34">
        <f t="shared" si="52"/>
        <v>76</v>
      </c>
      <c r="AC91" s="35">
        <v>59</v>
      </c>
      <c r="AD91" s="36">
        <v>33</v>
      </c>
      <c r="AE91" s="37">
        <v>2</v>
      </c>
      <c r="AF91" s="36">
        <v>735</v>
      </c>
      <c r="AG91" s="30">
        <v>683</v>
      </c>
      <c r="AH91" s="30">
        <v>49</v>
      </c>
      <c r="AI91" s="30">
        <v>33</v>
      </c>
      <c r="AJ91" s="30">
        <v>0</v>
      </c>
      <c r="AK91" s="30">
        <v>0</v>
      </c>
      <c r="AL91" s="37">
        <v>0</v>
      </c>
      <c r="AM91" s="36">
        <v>340</v>
      </c>
      <c r="AN91" s="30">
        <v>237</v>
      </c>
      <c r="AO91" s="30">
        <v>0</v>
      </c>
      <c r="AP91" s="30">
        <v>0</v>
      </c>
      <c r="AQ91" s="30">
        <v>27</v>
      </c>
      <c r="AR91" s="30">
        <v>3</v>
      </c>
      <c r="AS91" s="40">
        <v>0</v>
      </c>
      <c r="AT91" s="53">
        <v>6080</v>
      </c>
      <c r="AU91" s="57">
        <v>9541</v>
      </c>
      <c r="AV91" s="58">
        <v>3786</v>
      </c>
      <c r="AW91" s="29">
        <v>4</v>
      </c>
      <c r="AX91" s="59">
        <v>1515</v>
      </c>
      <c r="AY91" s="60">
        <v>26</v>
      </c>
      <c r="AZ91" s="61">
        <v>498</v>
      </c>
      <c r="BA91" s="30">
        <v>6</v>
      </c>
      <c r="BB91" s="62">
        <v>504</v>
      </c>
      <c r="BC91" s="49">
        <v>3130</v>
      </c>
      <c r="BD91" s="50">
        <v>3488</v>
      </c>
      <c r="BE91" s="51">
        <v>6618</v>
      </c>
      <c r="BF91" s="41">
        <v>7599</v>
      </c>
      <c r="BG91" s="63">
        <v>11060</v>
      </c>
      <c r="BH91" s="52">
        <v>0.47295255364158356</v>
      </c>
    </row>
    <row r="92" spans="1:60" ht="19.5" customHeight="1" x14ac:dyDescent="0.2">
      <c r="A92" s="22" t="s">
        <v>135</v>
      </c>
      <c r="B92" s="23">
        <v>1145</v>
      </c>
      <c r="C92" s="24">
        <v>11</v>
      </c>
      <c r="D92" s="24">
        <v>279</v>
      </c>
      <c r="E92" s="24">
        <v>213</v>
      </c>
      <c r="F92" s="25">
        <f t="shared" si="48"/>
        <v>1648</v>
      </c>
      <c r="G92" s="26">
        <v>2894</v>
      </c>
      <c r="H92" s="24">
        <v>3559</v>
      </c>
      <c r="I92" s="27">
        <f t="shared" si="49"/>
        <v>6453</v>
      </c>
      <c r="J92" s="26">
        <v>3</v>
      </c>
      <c r="K92" s="24">
        <v>78</v>
      </c>
      <c r="L92" s="27">
        <f t="shared" si="50"/>
        <v>81</v>
      </c>
      <c r="M92" s="29">
        <v>5</v>
      </c>
      <c r="N92" s="30">
        <v>0</v>
      </c>
      <c r="O92" s="30">
        <v>0</v>
      </c>
      <c r="P92" s="30">
        <v>1</v>
      </c>
      <c r="Q92" s="31">
        <v>21</v>
      </c>
      <c r="R92" s="24">
        <v>87</v>
      </c>
      <c r="S92" s="25">
        <f t="shared" si="51"/>
        <v>108</v>
      </c>
      <c r="T92" s="31">
        <v>3827</v>
      </c>
      <c r="U92" s="24">
        <v>1107</v>
      </c>
      <c r="V92" s="30">
        <v>0</v>
      </c>
      <c r="W92" s="27">
        <v>618</v>
      </c>
      <c r="X92" s="31">
        <v>125</v>
      </c>
      <c r="Y92" s="24">
        <v>18</v>
      </c>
      <c r="Z92" s="24">
        <v>0</v>
      </c>
      <c r="AA92" s="33">
        <v>0</v>
      </c>
      <c r="AB92" s="34">
        <f t="shared" si="52"/>
        <v>143</v>
      </c>
      <c r="AC92" s="35">
        <v>1</v>
      </c>
      <c r="AD92" s="36">
        <v>5</v>
      </c>
      <c r="AE92" s="37">
        <v>1</v>
      </c>
      <c r="AF92" s="36">
        <v>1272</v>
      </c>
      <c r="AG92" s="30">
        <v>1216</v>
      </c>
      <c r="AH92" s="30">
        <v>56</v>
      </c>
      <c r="AI92" s="30">
        <v>23</v>
      </c>
      <c r="AJ92" s="30">
        <v>0</v>
      </c>
      <c r="AK92" s="30">
        <v>0</v>
      </c>
      <c r="AL92" s="37">
        <v>0</v>
      </c>
      <c r="AM92" s="36">
        <v>60</v>
      </c>
      <c r="AN92" s="30">
        <v>29</v>
      </c>
      <c r="AO92" s="30">
        <v>0</v>
      </c>
      <c r="AP92" s="30">
        <v>0</v>
      </c>
      <c r="AQ92" s="30">
        <v>1</v>
      </c>
      <c r="AR92" s="30">
        <v>1</v>
      </c>
      <c r="AS92" s="40">
        <v>0</v>
      </c>
      <c r="AT92" s="53">
        <v>8234</v>
      </c>
      <c r="AU92" s="57">
        <v>13653</v>
      </c>
      <c r="AV92" s="58">
        <v>3866</v>
      </c>
      <c r="AW92" s="29">
        <v>163</v>
      </c>
      <c r="AX92" s="59">
        <v>4224</v>
      </c>
      <c r="AY92" s="60">
        <v>21</v>
      </c>
      <c r="AZ92" s="61">
        <v>1308</v>
      </c>
      <c r="BA92" s="30">
        <v>11</v>
      </c>
      <c r="BB92" s="62">
        <v>1319</v>
      </c>
      <c r="BC92" s="49">
        <v>7118</v>
      </c>
      <c r="BD92" s="50">
        <v>3559</v>
      </c>
      <c r="BE92" s="51">
        <v>10677</v>
      </c>
      <c r="BF92" s="41">
        <v>12621</v>
      </c>
      <c r="BG92" s="63">
        <v>18040</v>
      </c>
      <c r="BH92" s="52">
        <v>0.66666666666666663</v>
      </c>
    </row>
    <row r="93" spans="1:60" ht="19.5" customHeight="1" x14ac:dyDescent="0.2">
      <c r="A93" s="22" t="s">
        <v>136</v>
      </c>
      <c r="B93" s="23">
        <v>1086</v>
      </c>
      <c r="C93" s="24">
        <v>30</v>
      </c>
      <c r="D93" s="24">
        <v>274</v>
      </c>
      <c r="E93" s="24">
        <v>213</v>
      </c>
      <c r="F93" s="25">
        <f t="shared" si="48"/>
        <v>1603</v>
      </c>
      <c r="G93" s="26">
        <v>2908</v>
      </c>
      <c r="H93" s="24">
        <v>3583</v>
      </c>
      <c r="I93" s="27">
        <f t="shared" si="49"/>
        <v>6491</v>
      </c>
      <c r="J93" s="26">
        <v>0</v>
      </c>
      <c r="K93" s="24">
        <v>14</v>
      </c>
      <c r="L93" s="27">
        <f t="shared" si="50"/>
        <v>14</v>
      </c>
      <c r="M93" s="29">
        <v>5</v>
      </c>
      <c r="N93" s="30">
        <v>0</v>
      </c>
      <c r="O93" s="30">
        <v>0</v>
      </c>
      <c r="P93" s="30">
        <v>3</v>
      </c>
      <c r="Q93" s="31">
        <v>0</v>
      </c>
      <c r="R93" s="24">
        <v>46</v>
      </c>
      <c r="S93" s="25">
        <f t="shared" si="51"/>
        <v>46</v>
      </c>
      <c r="T93" s="31">
        <v>3522</v>
      </c>
      <c r="U93" s="24">
        <v>894</v>
      </c>
      <c r="V93" s="30">
        <v>0</v>
      </c>
      <c r="W93" s="27">
        <v>554</v>
      </c>
      <c r="X93" s="31">
        <v>75</v>
      </c>
      <c r="Y93" s="24">
        <v>11</v>
      </c>
      <c r="Z93" s="24">
        <v>0</v>
      </c>
      <c r="AA93" s="33">
        <v>0</v>
      </c>
      <c r="AB93" s="34">
        <f t="shared" si="52"/>
        <v>86</v>
      </c>
      <c r="AC93" s="35">
        <v>9</v>
      </c>
      <c r="AD93" s="36">
        <v>10</v>
      </c>
      <c r="AE93" s="37">
        <v>1</v>
      </c>
      <c r="AF93" s="36">
        <v>1355</v>
      </c>
      <c r="AG93" s="30">
        <v>1324</v>
      </c>
      <c r="AH93" s="30">
        <v>16</v>
      </c>
      <c r="AI93" s="30">
        <v>4</v>
      </c>
      <c r="AJ93" s="30">
        <v>0</v>
      </c>
      <c r="AK93" s="30">
        <v>0</v>
      </c>
      <c r="AL93" s="37">
        <v>0</v>
      </c>
      <c r="AM93" s="36">
        <v>911</v>
      </c>
      <c r="AN93" s="30">
        <v>481</v>
      </c>
      <c r="AO93" s="30">
        <v>0</v>
      </c>
      <c r="AP93" s="30">
        <v>0</v>
      </c>
      <c r="AQ93" s="30">
        <v>11</v>
      </c>
      <c r="AR93" s="30">
        <v>1</v>
      </c>
      <c r="AS93" s="40">
        <v>0</v>
      </c>
      <c r="AT93" s="53">
        <v>8185</v>
      </c>
      <c r="AU93" s="57">
        <v>14137</v>
      </c>
      <c r="AV93" s="58">
        <v>3845</v>
      </c>
      <c r="AW93" s="29">
        <v>231</v>
      </c>
      <c r="AX93" s="59">
        <v>4644</v>
      </c>
      <c r="AY93" s="60">
        <v>49</v>
      </c>
      <c r="AZ93" s="61">
        <v>1317</v>
      </c>
      <c r="BA93" s="30">
        <v>30</v>
      </c>
      <c r="BB93" s="62">
        <v>1347</v>
      </c>
      <c r="BC93" s="49">
        <v>7552</v>
      </c>
      <c r="BD93" s="50">
        <v>3583</v>
      </c>
      <c r="BE93" s="51">
        <v>11135</v>
      </c>
      <c r="BF93" s="41">
        <v>13060</v>
      </c>
      <c r="BG93" s="63">
        <v>19012</v>
      </c>
      <c r="BH93" s="52">
        <v>0.67822182308037715</v>
      </c>
    </row>
    <row r="94" spans="1:60" ht="19.5" customHeight="1" x14ac:dyDescent="0.2">
      <c r="A94" s="22" t="s">
        <v>137</v>
      </c>
      <c r="B94" s="23">
        <v>392</v>
      </c>
      <c r="C94" s="24">
        <v>14</v>
      </c>
      <c r="D94" s="24">
        <v>127</v>
      </c>
      <c r="E94" s="24">
        <v>94</v>
      </c>
      <c r="F94" s="25">
        <f t="shared" si="48"/>
        <v>627</v>
      </c>
      <c r="G94" s="26">
        <v>1345</v>
      </c>
      <c r="H94" s="24">
        <v>1841</v>
      </c>
      <c r="I94" s="27">
        <f t="shared" si="49"/>
        <v>3186</v>
      </c>
      <c r="J94" s="26">
        <v>0</v>
      </c>
      <c r="K94" s="24">
        <v>23</v>
      </c>
      <c r="L94" s="27">
        <f t="shared" si="50"/>
        <v>23</v>
      </c>
      <c r="M94" s="29">
        <v>4</v>
      </c>
      <c r="N94" s="30">
        <v>0</v>
      </c>
      <c r="O94" s="30">
        <v>0</v>
      </c>
      <c r="P94" s="30">
        <v>1</v>
      </c>
      <c r="Q94" s="31">
        <v>4</v>
      </c>
      <c r="R94" s="24">
        <v>23</v>
      </c>
      <c r="S94" s="25">
        <f t="shared" si="51"/>
        <v>27</v>
      </c>
      <c r="T94" s="31">
        <v>1500</v>
      </c>
      <c r="U94" s="24">
        <v>442</v>
      </c>
      <c r="V94" s="30">
        <v>0</v>
      </c>
      <c r="W94" s="27">
        <v>246</v>
      </c>
      <c r="X94" s="31">
        <v>54</v>
      </c>
      <c r="Y94" s="24">
        <v>5</v>
      </c>
      <c r="Z94" s="24">
        <v>0</v>
      </c>
      <c r="AA94" s="33">
        <v>0</v>
      </c>
      <c r="AB94" s="34">
        <f t="shared" si="52"/>
        <v>59</v>
      </c>
      <c r="AC94" s="35">
        <v>66</v>
      </c>
      <c r="AD94" s="36">
        <v>78</v>
      </c>
      <c r="AE94" s="37">
        <v>0</v>
      </c>
      <c r="AF94" s="36">
        <v>451</v>
      </c>
      <c r="AG94" s="30">
        <v>366</v>
      </c>
      <c r="AH94" s="30">
        <v>85</v>
      </c>
      <c r="AI94" s="30">
        <v>35</v>
      </c>
      <c r="AJ94" s="30">
        <v>0</v>
      </c>
      <c r="AK94" s="30">
        <v>0</v>
      </c>
      <c r="AL94" s="37">
        <v>0</v>
      </c>
      <c r="AM94" s="36">
        <v>172</v>
      </c>
      <c r="AN94" s="30">
        <v>68</v>
      </c>
      <c r="AO94" s="30">
        <v>0</v>
      </c>
      <c r="AP94" s="30">
        <v>0</v>
      </c>
      <c r="AQ94" s="30">
        <v>0</v>
      </c>
      <c r="AR94" s="30">
        <v>0</v>
      </c>
      <c r="AS94" s="40">
        <v>0</v>
      </c>
      <c r="AT94" s="53">
        <v>3858</v>
      </c>
      <c r="AU94" s="57">
        <v>6211</v>
      </c>
      <c r="AV94" s="58">
        <v>1976</v>
      </c>
      <c r="AW94" s="29">
        <v>115</v>
      </c>
      <c r="AX94" s="59">
        <v>2178</v>
      </c>
      <c r="AY94" s="60">
        <v>38</v>
      </c>
      <c r="AZ94" s="61">
        <v>507</v>
      </c>
      <c r="BA94" s="30">
        <v>14</v>
      </c>
      <c r="BB94" s="62">
        <v>521</v>
      </c>
      <c r="BC94" s="49">
        <v>3523</v>
      </c>
      <c r="BD94" s="50">
        <v>1841</v>
      </c>
      <c r="BE94" s="51">
        <v>5364</v>
      </c>
      <c r="BF94" s="41">
        <v>6151</v>
      </c>
      <c r="BG94" s="63">
        <v>8504</v>
      </c>
      <c r="BH94" s="52">
        <v>0.65678598061148397</v>
      </c>
    </row>
    <row r="95" spans="1:60" ht="19.5" customHeight="1" x14ac:dyDescent="0.2">
      <c r="A95" s="22" t="s">
        <v>138</v>
      </c>
      <c r="B95" s="23">
        <v>83</v>
      </c>
      <c r="C95" s="24">
        <v>1</v>
      </c>
      <c r="D95" s="24">
        <v>27</v>
      </c>
      <c r="E95" s="24">
        <v>12</v>
      </c>
      <c r="F95" s="25">
        <f t="shared" si="48"/>
        <v>123</v>
      </c>
      <c r="G95" s="26">
        <v>637</v>
      </c>
      <c r="H95" s="24">
        <v>276</v>
      </c>
      <c r="I95" s="27">
        <f t="shared" si="49"/>
        <v>913</v>
      </c>
      <c r="J95" s="26">
        <v>0</v>
      </c>
      <c r="K95" s="24">
        <v>0</v>
      </c>
      <c r="L95" s="27">
        <f t="shared" si="50"/>
        <v>0</v>
      </c>
      <c r="M95" s="29">
        <v>0</v>
      </c>
      <c r="N95" s="30">
        <v>0</v>
      </c>
      <c r="O95" s="30">
        <v>0</v>
      </c>
      <c r="P95" s="30">
        <v>0</v>
      </c>
      <c r="Q95" s="31">
        <v>1</v>
      </c>
      <c r="R95" s="24">
        <v>9</v>
      </c>
      <c r="S95" s="25">
        <f t="shared" si="51"/>
        <v>10</v>
      </c>
      <c r="T95" s="31">
        <v>236</v>
      </c>
      <c r="U95" s="24">
        <v>57</v>
      </c>
      <c r="V95" s="30">
        <v>0</v>
      </c>
      <c r="W95" s="27">
        <v>60</v>
      </c>
      <c r="X95" s="31">
        <v>11</v>
      </c>
      <c r="Y95" s="24">
        <v>1</v>
      </c>
      <c r="Z95" s="24">
        <v>0</v>
      </c>
      <c r="AA95" s="33">
        <v>0</v>
      </c>
      <c r="AB95" s="34">
        <f t="shared" si="52"/>
        <v>12</v>
      </c>
      <c r="AC95" s="35">
        <v>0</v>
      </c>
      <c r="AD95" s="36">
        <v>0</v>
      </c>
      <c r="AE95" s="37">
        <v>0</v>
      </c>
      <c r="AF95" s="36">
        <v>84</v>
      </c>
      <c r="AG95" s="30">
        <v>84</v>
      </c>
      <c r="AH95" s="30">
        <v>0</v>
      </c>
      <c r="AI95" s="30">
        <v>0</v>
      </c>
      <c r="AJ95" s="30">
        <v>0</v>
      </c>
      <c r="AK95" s="30">
        <v>0</v>
      </c>
      <c r="AL95" s="37">
        <v>0</v>
      </c>
      <c r="AM95" s="36">
        <v>15</v>
      </c>
      <c r="AN95" s="30">
        <v>1</v>
      </c>
      <c r="AO95" s="30">
        <v>0</v>
      </c>
      <c r="AP95" s="30">
        <v>0</v>
      </c>
      <c r="AQ95" s="30">
        <v>0</v>
      </c>
      <c r="AR95" s="30">
        <v>0</v>
      </c>
      <c r="AS95" s="40">
        <v>0</v>
      </c>
      <c r="AT95" s="53">
        <v>1041</v>
      </c>
      <c r="AU95" s="57">
        <v>1398</v>
      </c>
      <c r="AV95" s="58">
        <v>289</v>
      </c>
      <c r="AW95" s="29">
        <v>0</v>
      </c>
      <c r="AX95" s="59">
        <v>183</v>
      </c>
      <c r="AY95" s="60">
        <v>13</v>
      </c>
      <c r="AZ95" s="61">
        <v>83</v>
      </c>
      <c r="BA95" s="30">
        <v>1</v>
      </c>
      <c r="BB95" s="62">
        <v>84</v>
      </c>
      <c r="BC95" s="49">
        <v>820</v>
      </c>
      <c r="BD95" s="50">
        <v>276</v>
      </c>
      <c r="BE95" s="51">
        <v>1096</v>
      </c>
      <c r="BF95" s="41">
        <v>1224</v>
      </c>
      <c r="BG95" s="63">
        <v>1581</v>
      </c>
      <c r="BH95" s="52">
        <v>0.74817518248175185</v>
      </c>
    </row>
    <row r="96" spans="1:60" ht="19.5" customHeight="1" x14ac:dyDescent="0.2">
      <c r="A96" s="22" t="s">
        <v>139</v>
      </c>
      <c r="B96" s="23">
        <v>1965</v>
      </c>
      <c r="C96" s="24">
        <v>4</v>
      </c>
      <c r="D96" s="24">
        <v>545</v>
      </c>
      <c r="E96" s="24">
        <v>436</v>
      </c>
      <c r="F96" s="25">
        <f t="shared" si="48"/>
        <v>2950</v>
      </c>
      <c r="G96" s="26">
        <v>7123</v>
      </c>
      <c r="H96" s="24">
        <v>5353</v>
      </c>
      <c r="I96" s="27">
        <f t="shared" si="49"/>
        <v>12476</v>
      </c>
      <c r="J96" s="26">
        <v>0</v>
      </c>
      <c r="K96" s="24">
        <v>74</v>
      </c>
      <c r="L96" s="27">
        <f t="shared" si="50"/>
        <v>74</v>
      </c>
      <c r="M96" s="29">
        <v>12</v>
      </c>
      <c r="N96" s="30">
        <v>0</v>
      </c>
      <c r="O96" s="30">
        <v>0</v>
      </c>
      <c r="P96" s="30">
        <v>3</v>
      </c>
      <c r="Q96" s="31">
        <v>41</v>
      </c>
      <c r="R96" s="24">
        <v>90</v>
      </c>
      <c r="S96" s="25">
        <f t="shared" si="51"/>
        <v>131</v>
      </c>
      <c r="T96" s="31">
        <v>7618</v>
      </c>
      <c r="U96" s="24">
        <v>1290</v>
      </c>
      <c r="V96" s="30">
        <v>0</v>
      </c>
      <c r="W96" s="27">
        <v>1259</v>
      </c>
      <c r="X96" s="31">
        <v>332</v>
      </c>
      <c r="Y96" s="24">
        <v>40</v>
      </c>
      <c r="Z96" s="24">
        <v>0</v>
      </c>
      <c r="AA96" s="33">
        <v>0</v>
      </c>
      <c r="AB96" s="34">
        <f t="shared" si="52"/>
        <v>372</v>
      </c>
      <c r="AC96" s="35">
        <v>106</v>
      </c>
      <c r="AD96" s="36">
        <v>292</v>
      </c>
      <c r="AE96" s="37">
        <v>1</v>
      </c>
      <c r="AF96" s="36">
        <v>2428</v>
      </c>
      <c r="AG96" s="30">
        <v>2216</v>
      </c>
      <c r="AH96" s="30">
        <v>211</v>
      </c>
      <c r="AI96" s="30">
        <v>88</v>
      </c>
      <c r="AJ96" s="30">
        <v>0</v>
      </c>
      <c r="AK96" s="30">
        <v>0</v>
      </c>
      <c r="AL96" s="37">
        <v>1</v>
      </c>
      <c r="AM96" s="36">
        <v>848</v>
      </c>
      <c r="AN96" s="30">
        <v>378</v>
      </c>
      <c r="AO96" s="30">
        <v>0</v>
      </c>
      <c r="AP96" s="30">
        <v>0</v>
      </c>
      <c r="AQ96" s="30">
        <v>9</v>
      </c>
      <c r="AR96" s="30">
        <v>2</v>
      </c>
      <c r="AS96" s="40">
        <v>0</v>
      </c>
      <c r="AT96" s="53">
        <v>15601</v>
      </c>
      <c r="AU96" s="57">
        <v>27408</v>
      </c>
      <c r="AV96" s="58">
        <v>5879</v>
      </c>
      <c r="AW96" s="29">
        <v>775</v>
      </c>
      <c r="AX96" s="59">
        <v>9279</v>
      </c>
      <c r="AY96" s="60">
        <v>68</v>
      </c>
      <c r="AZ96" s="61">
        <v>2740</v>
      </c>
      <c r="BA96" s="30">
        <v>4</v>
      </c>
      <c r="BB96" s="62">
        <v>2744</v>
      </c>
      <c r="BC96" s="49">
        <v>16402</v>
      </c>
      <c r="BD96" s="50">
        <v>5353</v>
      </c>
      <c r="BE96" s="51">
        <v>21755</v>
      </c>
      <c r="BF96" s="41">
        <v>25655</v>
      </c>
      <c r="BG96" s="63">
        <v>37462</v>
      </c>
      <c r="BH96" s="52">
        <v>0.75394162261549069</v>
      </c>
    </row>
    <row r="97" spans="1:60" ht="19.5" customHeight="1" x14ac:dyDescent="0.2">
      <c r="A97" s="22" t="s">
        <v>140</v>
      </c>
      <c r="B97" s="23">
        <v>1473</v>
      </c>
      <c r="C97" s="24">
        <v>6</v>
      </c>
      <c r="D97" s="24">
        <v>336</v>
      </c>
      <c r="E97" s="24">
        <v>299</v>
      </c>
      <c r="F97" s="25">
        <f t="shared" si="48"/>
        <v>2114</v>
      </c>
      <c r="G97" s="26">
        <v>4817</v>
      </c>
      <c r="H97" s="24">
        <v>4315</v>
      </c>
      <c r="I97" s="27">
        <f t="shared" si="49"/>
        <v>9132</v>
      </c>
      <c r="J97" s="26">
        <v>0</v>
      </c>
      <c r="K97" s="24">
        <v>43</v>
      </c>
      <c r="L97" s="27">
        <f t="shared" si="50"/>
        <v>43</v>
      </c>
      <c r="M97" s="29">
        <v>6</v>
      </c>
      <c r="N97" s="30">
        <v>1</v>
      </c>
      <c r="O97" s="30">
        <v>0</v>
      </c>
      <c r="P97" s="30">
        <v>0</v>
      </c>
      <c r="Q97" s="31">
        <v>34</v>
      </c>
      <c r="R97" s="24">
        <v>61</v>
      </c>
      <c r="S97" s="25">
        <f t="shared" si="51"/>
        <v>95</v>
      </c>
      <c r="T97" s="31">
        <v>5166</v>
      </c>
      <c r="U97" s="24">
        <v>816</v>
      </c>
      <c r="V97" s="30">
        <v>0</v>
      </c>
      <c r="W97" s="27">
        <v>907</v>
      </c>
      <c r="X97" s="31">
        <v>176</v>
      </c>
      <c r="Y97" s="24">
        <v>23</v>
      </c>
      <c r="Z97" s="24">
        <v>0</v>
      </c>
      <c r="AA97" s="33">
        <v>0</v>
      </c>
      <c r="AB97" s="34">
        <f t="shared" si="52"/>
        <v>199</v>
      </c>
      <c r="AC97" s="35">
        <v>15</v>
      </c>
      <c r="AD97" s="36">
        <v>65</v>
      </c>
      <c r="AE97" s="37">
        <v>3</v>
      </c>
      <c r="AF97" s="36">
        <v>1696</v>
      </c>
      <c r="AG97" s="30">
        <v>1550</v>
      </c>
      <c r="AH97" s="30">
        <v>138</v>
      </c>
      <c r="AI97" s="30">
        <v>90</v>
      </c>
      <c r="AJ97" s="30">
        <v>0</v>
      </c>
      <c r="AK97" s="30">
        <v>0</v>
      </c>
      <c r="AL97" s="37">
        <v>0</v>
      </c>
      <c r="AM97" s="36">
        <v>950</v>
      </c>
      <c r="AN97" s="30">
        <v>350</v>
      </c>
      <c r="AO97" s="30">
        <v>0</v>
      </c>
      <c r="AP97" s="30">
        <v>0</v>
      </c>
      <c r="AQ97" s="30">
        <v>13</v>
      </c>
      <c r="AR97" s="30">
        <v>0</v>
      </c>
      <c r="AS97" s="40">
        <v>0</v>
      </c>
      <c r="AT97" s="53">
        <v>11369</v>
      </c>
      <c r="AU97" s="57">
        <v>19571</v>
      </c>
      <c r="AV97" s="58">
        <v>4669</v>
      </c>
      <c r="AW97" s="29">
        <v>522</v>
      </c>
      <c r="AX97" s="59">
        <v>5425</v>
      </c>
      <c r="AY97" s="60">
        <v>42</v>
      </c>
      <c r="AZ97" s="61">
        <v>1995</v>
      </c>
      <c r="BA97" s="30">
        <v>6</v>
      </c>
      <c r="BB97" s="62">
        <v>2001</v>
      </c>
      <c r="BC97" s="49">
        <v>10242</v>
      </c>
      <c r="BD97" s="50">
        <v>4315</v>
      </c>
      <c r="BE97" s="51">
        <v>14557</v>
      </c>
      <c r="BF97" s="41">
        <v>17316</v>
      </c>
      <c r="BG97" s="63">
        <v>25518</v>
      </c>
      <c r="BH97" s="52">
        <v>0.70357903414165002</v>
      </c>
    </row>
    <row r="98" spans="1:60" ht="19.5" customHeight="1" x14ac:dyDescent="0.2">
      <c r="A98" s="22" t="s">
        <v>141</v>
      </c>
      <c r="B98" s="23">
        <v>1059</v>
      </c>
      <c r="C98" s="24">
        <v>22</v>
      </c>
      <c r="D98" s="24">
        <v>524</v>
      </c>
      <c r="E98" s="24">
        <v>272</v>
      </c>
      <c r="F98" s="25">
        <f t="shared" si="48"/>
        <v>1877</v>
      </c>
      <c r="G98" s="26">
        <v>4519</v>
      </c>
      <c r="H98" s="24">
        <v>4649</v>
      </c>
      <c r="I98" s="27">
        <f t="shared" si="49"/>
        <v>9168</v>
      </c>
      <c r="J98" s="26">
        <v>22</v>
      </c>
      <c r="K98" s="24">
        <v>38</v>
      </c>
      <c r="L98" s="27">
        <f t="shared" si="50"/>
        <v>60</v>
      </c>
      <c r="M98" s="29">
        <v>5</v>
      </c>
      <c r="N98" s="30">
        <v>0</v>
      </c>
      <c r="O98" s="30">
        <v>0</v>
      </c>
      <c r="P98" s="30">
        <v>2</v>
      </c>
      <c r="Q98" s="31">
        <v>22</v>
      </c>
      <c r="R98" s="24">
        <v>48</v>
      </c>
      <c r="S98" s="25">
        <f t="shared" si="51"/>
        <v>70</v>
      </c>
      <c r="T98" s="31">
        <v>5033</v>
      </c>
      <c r="U98" s="24">
        <v>895</v>
      </c>
      <c r="V98" s="30">
        <v>0</v>
      </c>
      <c r="W98" s="27">
        <v>874</v>
      </c>
      <c r="X98" s="31">
        <v>211</v>
      </c>
      <c r="Y98" s="24">
        <v>28</v>
      </c>
      <c r="Z98" s="24">
        <v>0</v>
      </c>
      <c r="AA98" s="33">
        <v>0</v>
      </c>
      <c r="AB98" s="34">
        <f t="shared" si="52"/>
        <v>239</v>
      </c>
      <c r="AC98" s="35">
        <v>4</v>
      </c>
      <c r="AD98" s="36">
        <v>104</v>
      </c>
      <c r="AE98" s="37">
        <v>3</v>
      </c>
      <c r="AF98" s="36">
        <v>1749</v>
      </c>
      <c r="AG98" s="30">
        <v>1339</v>
      </c>
      <c r="AH98" s="30">
        <v>402</v>
      </c>
      <c r="AI98" s="30">
        <v>252</v>
      </c>
      <c r="AJ98" s="30">
        <v>0</v>
      </c>
      <c r="AK98" s="30">
        <v>0</v>
      </c>
      <c r="AL98" s="37">
        <v>0</v>
      </c>
      <c r="AM98" s="36">
        <v>1208</v>
      </c>
      <c r="AN98" s="30">
        <v>596</v>
      </c>
      <c r="AO98" s="30">
        <v>0</v>
      </c>
      <c r="AP98" s="30">
        <v>0</v>
      </c>
      <c r="AQ98" s="30">
        <v>16</v>
      </c>
      <c r="AR98" s="30">
        <v>0</v>
      </c>
      <c r="AS98" s="40">
        <v>0</v>
      </c>
      <c r="AT98" s="53">
        <v>11149</v>
      </c>
      <c r="AU98" s="57">
        <v>19575</v>
      </c>
      <c r="AV98" s="58">
        <v>4986</v>
      </c>
      <c r="AW98" s="29">
        <v>423</v>
      </c>
      <c r="AX98" s="59">
        <v>6846</v>
      </c>
      <c r="AY98" s="60">
        <v>75</v>
      </c>
      <c r="AZ98" s="61">
        <v>1482</v>
      </c>
      <c r="BA98" s="30">
        <v>22</v>
      </c>
      <c r="BB98" s="62">
        <v>1504</v>
      </c>
      <c r="BC98" s="49">
        <v>11365</v>
      </c>
      <c r="BD98" s="50">
        <v>4649</v>
      </c>
      <c r="BE98" s="51">
        <v>16014</v>
      </c>
      <c r="BF98" s="41">
        <v>18418</v>
      </c>
      <c r="BG98" s="63">
        <v>26844</v>
      </c>
      <c r="BH98" s="52">
        <v>0.70969151992006996</v>
      </c>
    </row>
    <row r="99" spans="1:60" ht="19.5" customHeight="1" x14ac:dyDescent="0.2">
      <c r="A99" s="22" t="s">
        <v>142</v>
      </c>
      <c r="B99" s="23">
        <v>1347</v>
      </c>
      <c r="C99" s="24">
        <v>3</v>
      </c>
      <c r="D99" s="24">
        <v>690</v>
      </c>
      <c r="E99" s="24">
        <v>444</v>
      </c>
      <c r="F99" s="25">
        <f t="shared" si="48"/>
        <v>2484</v>
      </c>
      <c r="G99" s="26">
        <v>8420</v>
      </c>
      <c r="H99" s="24">
        <v>5171</v>
      </c>
      <c r="I99" s="27">
        <f t="shared" si="49"/>
        <v>13591</v>
      </c>
      <c r="J99" s="26">
        <v>5</v>
      </c>
      <c r="K99" s="24">
        <v>104</v>
      </c>
      <c r="L99" s="27">
        <f t="shared" si="50"/>
        <v>109</v>
      </c>
      <c r="M99" s="29">
        <v>11</v>
      </c>
      <c r="N99" s="30">
        <v>0</v>
      </c>
      <c r="O99" s="30">
        <v>0</v>
      </c>
      <c r="P99" s="30">
        <v>2</v>
      </c>
      <c r="Q99" s="31">
        <v>76</v>
      </c>
      <c r="R99" s="24">
        <v>53</v>
      </c>
      <c r="S99" s="25">
        <f t="shared" si="51"/>
        <v>129</v>
      </c>
      <c r="T99" s="31">
        <v>6978</v>
      </c>
      <c r="U99" s="24">
        <v>1060</v>
      </c>
      <c r="V99" s="30">
        <v>0</v>
      </c>
      <c r="W99" s="27">
        <v>1149</v>
      </c>
      <c r="X99" s="31">
        <v>284</v>
      </c>
      <c r="Y99" s="24">
        <v>43</v>
      </c>
      <c r="Z99" s="24">
        <v>0</v>
      </c>
      <c r="AA99" s="33">
        <v>0</v>
      </c>
      <c r="AB99" s="34">
        <f t="shared" si="52"/>
        <v>327</v>
      </c>
      <c r="AC99" s="35">
        <v>24</v>
      </c>
      <c r="AD99" s="36">
        <v>95</v>
      </c>
      <c r="AE99" s="37">
        <v>2</v>
      </c>
      <c r="AF99" s="36">
        <v>2220</v>
      </c>
      <c r="AG99" s="30">
        <v>2143</v>
      </c>
      <c r="AH99" s="30">
        <v>65</v>
      </c>
      <c r="AI99" s="30">
        <v>22</v>
      </c>
      <c r="AJ99" s="30">
        <v>1</v>
      </c>
      <c r="AK99" s="30">
        <v>0</v>
      </c>
      <c r="AL99" s="37">
        <v>0</v>
      </c>
      <c r="AM99" s="36">
        <v>321</v>
      </c>
      <c r="AN99" s="30">
        <v>171</v>
      </c>
      <c r="AO99" s="30">
        <v>0</v>
      </c>
      <c r="AP99" s="30">
        <v>0</v>
      </c>
      <c r="AQ99" s="30">
        <v>3</v>
      </c>
      <c r="AR99" s="30">
        <v>1</v>
      </c>
      <c r="AS99" s="40">
        <v>0</v>
      </c>
      <c r="AT99" s="53">
        <v>16243</v>
      </c>
      <c r="AU99" s="57">
        <v>26343</v>
      </c>
      <c r="AV99" s="58">
        <v>5733</v>
      </c>
      <c r="AW99" s="29">
        <v>808</v>
      </c>
      <c r="AX99" s="59">
        <v>7365</v>
      </c>
      <c r="AY99" s="60">
        <v>90</v>
      </c>
      <c r="AZ99" s="61">
        <v>2155</v>
      </c>
      <c r="BA99" s="30">
        <v>3</v>
      </c>
      <c r="BB99" s="62">
        <v>2158</v>
      </c>
      <c r="BC99" s="49">
        <v>15785</v>
      </c>
      <c r="BD99" s="50">
        <v>5171</v>
      </c>
      <c r="BE99" s="51">
        <v>20956</v>
      </c>
      <c r="BF99" s="41">
        <v>24416</v>
      </c>
      <c r="BG99" s="63">
        <v>34516</v>
      </c>
      <c r="BH99" s="52">
        <v>0.75324489406375261</v>
      </c>
    </row>
    <row r="100" spans="1:60" ht="19.5" customHeight="1" thickBot="1" x14ac:dyDescent="0.25">
      <c r="A100" s="95" t="s">
        <v>143</v>
      </c>
      <c r="B100" s="54">
        <v>119</v>
      </c>
      <c r="C100" s="55">
        <v>0</v>
      </c>
      <c r="D100" s="55">
        <v>91</v>
      </c>
      <c r="E100" s="55">
        <v>59</v>
      </c>
      <c r="F100" s="96">
        <f t="shared" si="48"/>
        <v>269</v>
      </c>
      <c r="G100" s="97">
        <v>1334</v>
      </c>
      <c r="H100" s="55">
        <v>622</v>
      </c>
      <c r="I100" s="98">
        <f t="shared" si="49"/>
        <v>1956</v>
      </c>
      <c r="J100" s="97">
        <v>0</v>
      </c>
      <c r="K100" s="55">
        <v>0</v>
      </c>
      <c r="L100" s="98">
        <f t="shared" si="50"/>
        <v>0</v>
      </c>
      <c r="M100" s="99">
        <v>0</v>
      </c>
      <c r="N100" s="100">
        <v>0</v>
      </c>
      <c r="O100" s="100">
        <v>0</v>
      </c>
      <c r="P100" s="100">
        <v>0</v>
      </c>
      <c r="Q100" s="101">
        <v>3</v>
      </c>
      <c r="R100" s="55">
        <v>18</v>
      </c>
      <c r="S100" s="96">
        <f t="shared" si="51"/>
        <v>21</v>
      </c>
      <c r="T100" s="101">
        <v>812</v>
      </c>
      <c r="U100" s="55">
        <v>242</v>
      </c>
      <c r="V100" s="100">
        <v>0</v>
      </c>
      <c r="W100" s="98">
        <v>104</v>
      </c>
      <c r="X100" s="101">
        <v>25</v>
      </c>
      <c r="Y100" s="55">
        <v>6</v>
      </c>
      <c r="Z100" s="55">
        <v>0</v>
      </c>
      <c r="AA100" s="102">
        <v>0</v>
      </c>
      <c r="AB100" s="56">
        <f t="shared" si="52"/>
        <v>31</v>
      </c>
      <c r="AC100" s="57">
        <v>0</v>
      </c>
      <c r="AD100" s="103">
        <v>1</v>
      </c>
      <c r="AE100" s="104">
        <v>0</v>
      </c>
      <c r="AF100" s="103">
        <v>314</v>
      </c>
      <c r="AG100" s="100">
        <v>312</v>
      </c>
      <c r="AH100" s="100">
        <v>2</v>
      </c>
      <c r="AI100" s="100">
        <v>0</v>
      </c>
      <c r="AJ100" s="100">
        <v>0</v>
      </c>
      <c r="AK100" s="100">
        <v>0</v>
      </c>
      <c r="AL100" s="104">
        <v>0</v>
      </c>
      <c r="AM100" s="103">
        <v>35</v>
      </c>
      <c r="AN100" s="100">
        <v>14</v>
      </c>
      <c r="AO100" s="100">
        <v>0</v>
      </c>
      <c r="AP100" s="100">
        <v>0</v>
      </c>
      <c r="AQ100" s="100">
        <v>0</v>
      </c>
      <c r="AR100" s="100">
        <v>0</v>
      </c>
      <c r="AS100" s="105">
        <v>0</v>
      </c>
      <c r="AT100" s="58">
        <v>2233</v>
      </c>
      <c r="AU100" s="57">
        <v>3447</v>
      </c>
      <c r="AV100" s="58">
        <v>681</v>
      </c>
      <c r="AW100" s="108">
        <v>0</v>
      </c>
      <c r="AX100" s="59">
        <v>76</v>
      </c>
      <c r="AY100" s="60">
        <v>23</v>
      </c>
      <c r="AZ100" s="109">
        <v>119</v>
      </c>
      <c r="BA100" s="100">
        <v>0</v>
      </c>
      <c r="BB100" s="110">
        <v>119</v>
      </c>
      <c r="BC100" s="64">
        <v>1410</v>
      </c>
      <c r="BD100" s="65">
        <v>622</v>
      </c>
      <c r="BE100" s="66">
        <v>2032</v>
      </c>
      <c r="BF100" s="67">
        <v>2309</v>
      </c>
      <c r="BG100" s="68">
        <v>3523</v>
      </c>
      <c r="BH100" s="69">
        <v>0.69389763779527558</v>
      </c>
    </row>
    <row r="101" spans="1:60" ht="19.5" customHeight="1" thickTop="1" thickBot="1" x14ac:dyDescent="0.25">
      <c r="A101" s="70" t="s">
        <v>63</v>
      </c>
      <c r="B101" s="71">
        <f>SUM(B88:B100)</f>
        <v>13826</v>
      </c>
      <c r="C101" s="72">
        <f t="shared" ref="C101:AS101" si="53">SUM(C88:C100)</f>
        <v>154</v>
      </c>
      <c r="D101" s="72">
        <f t="shared" si="53"/>
        <v>4162</v>
      </c>
      <c r="E101" s="72">
        <f t="shared" si="53"/>
        <v>3198</v>
      </c>
      <c r="F101" s="73">
        <f t="shared" si="53"/>
        <v>21340</v>
      </c>
      <c r="G101" s="74">
        <f t="shared" si="53"/>
        <v>45956</v>
      </c>
      <c r="H101" s="72">
        <f t="shared" si="53"/>
        <v>45518</v>
      </c>
      <c r="I101" s="75">
        <f t="shared" si="53"/>
        <v>91474</v>
      </c>
      <c r="J101" s="74">
        <f t="shared" si="53"/>
        <v>76</v>
      </c>
      <c r="K101" s="72">
        <f t="shared" si="53"/>
        <v>1098</v>
      </c>
      <c r="L101" s="75">
        <f t="shared" si="53"/>
        <v>1174</v>
      </c>
      <c r="M101" s="77">
        <f t="shared" si="53"/>
        <v>83</v>
      </c>
      <c r="N101" s="78">
        <f t="shared" si="53"/>
        <v>2</v>
      </c>
      <c r="O101" s="78">
        <f t="shared" si="53"/>
        <v>0</v>
      </c>
      <c r="P101" s="78">
        <f t="shared" si="53"/>
        <v>19</v>
      </c>
      <c r="Q101" s="79">
        <f t="shared" si="53"/>
        <v>299</v>
      </c>
      <c r="R101" s="72">
        <f t="shared" si="53"/>
        <v>870</v>
      </c>
      <c r="S101" s="73">
        <f t="shared" si="53"/>
        <v>1169</v>
      </c>
      <c r="T101" s="79">
        <f t="shared" si="53"/>
        <v>53188</v>
      </c>
      <c r="U101" s="72">
        <f t="shared" si="53"/>
        <v>13627</v>
      </c>
      <c r="V101" s="78">
        <f t="shared" si="53"/>
        <v>0</v>
      </c>
      <c r="W101" s="75">
        <f t="shared" si="53"/>
        <v>7973</v>
      </c>
      <c r="X101" s="79">
        <f t="shared" si="53"/>
        <v>1863</v>
      </c>
      <c r="Y101" s="72">
        <f t="shared" si="53"/>
        <v>270</v>
      </c>
      <c r="Z101" s="72">
        <f t="shared" si="53"/>
        <v>0</v>
      </c>
      <c r="AA101" s="80">
        <f t="shared" si="53"/>
        <v>0</v>
      </c>
      <c r="AB101" s="81">
        <f t="shared" si="53"/>
        <v>2133</v>
      </c>
      <c r="AC101" s="82">
        <f t="shared" si="53"/>
        <v>1284</v>
      </c>
      <c r="AD101" s="83">
        <f t="shared" si="53"/>
        <v>800</v>
      </c>
      <c r="AE101" s="84">
        <f t="shared" si="53"/>
        <v>19</v>
      </c>
      <c r="AF101" s="83">
        <f t="shared" si="53"/>
        <v>17819</v>
      </c>
      <c r="AG101" s="78">
        <f t="shared" si="53"/>
        <v>16365</v>
      </c>
      <c r="AH101" s="78">
        <f t="shared" si="53"/>
        <v>1178</v>
      </c>
      <c r="AI101" s="78">
        <f t="shared" si="53"/>
        <v>623</v>
      </c>
      <c r="AJ101" s="78">
        <f t="shared" si="53"/>
        <v>2</v>
      </c>
      <c r="AK101" s="78">
        <f t="shared" si="53"/>
        <v>0</v>
      </c>
      <c r="AL101" s="84">
        <f t="shared" si="53"/>
        <v>161</v>
      </c>
      <c r="AM101" s="83">
        <f t="shared" si="53"/>
        <v>7711</v>
      </c>
      <c r="AN101" s="78">
        <f t="shared" si="53"/>
        <v>4074</v>
      </c>
      <c r="AO101" s="78">
        <f t="shared" si="53"/>
        <v>0</v>
      </c>
      <c r="AP101" s="78">
        <f t="shared" si="53"/>
        <v>0</v>
      </c>
      <c r="AQ101" s="78">
        <f t="shared" si="53"/>
        <v>870</v>
      </c>
      <c r="AR101" s="78">
        <f t="shared" si="53"/>
        <v>16</v>
      </c>
      <c r="AS101" s="85">
        <f t="shared" si="53"/>
        <v>0</v>
      </c>
      <c r="AT101" s="76">
        <v>114777</v>
      </c>
      <c r="AU101" s="82">
        <v>199786</v>
      </c>
      <c r="AV101" s="76">
        <v>50051</v>
      </c>
      <c r="AW101" s="77">
        <v>3693</v>
      </c>
      <c r="AX101" s="79">
        <v>60510</v>
      </c>
      <c r="AY101" s="86">
        <v>671</v>
      </c>
      <c r="AZ101" s="87">
        <v>17519</v>
      </c>
      <c r="BA101" s="78">
        <v>154</v>
      </c>
      <c r="BB101" s="88">
        <v>17673</v>
      </c>
      <c r="BC101" s="89">
        <v>106466</v>
      </c>
      <c r="BD101" s="90">
        <v>45518</v>
      </c>
      <c r="BE101" s="91">
        <v>151984</v>
      </c>
      <c r="BF101" s="76">
        <v>178980</v>
      </c>
      <c r="BG101" s="82">
        <v>263989</v>
      </c>
      <c r="BH101" s="92">
        <v>0.70050794820507423</v>
      </c>
    </row>
    <row r="102" spans="1:60" ht="19.5" customHeight="1" thickTop="1" x14ac:dyDescent="0.2">
      <c r="A102" s="22" t="s">
        <v>144</v>
      </c>
      <c r="B102" s="23">
        <v>995</v>
      </c>
      <c r="C102" s="24">
        <v>8</v>
      </c>
      <c r="D102" s="24">
        <v>917</v>
      </c>
      <c r="E102" s="24">
        <v>1170</v>
      </c>
      <c r="F102" s="25">
        <f t="shared" ref="F102:F104" si="54">SUM(B102:E102)</f>
        <v>3090</v>
      </c>
      <c r="G102" s="26">
        <v>5197</v>
      </c>
      <c r="H102" s="24">
        <v>6181</v>
      </c>
      <c r="I102" s="27">
        <f t="shared" ref="I102:I104" si="55">SUM(G102:H102)</f>
        <v>11378</v>
      </c>
      <c r="J102" s="26">
        <v>16</v>
      </c>
      <c r="K102" s="24">
        <v>99</v>
      </c>
      <c r="L102" s="27">
        <f t="shared" ref="L102:L104" si="56">SUM(J102:K102)</f>
        <v>115</v>
      </c>
      <c r="M102" s="29">
        <v>21</v>
      </c>
      <c r="N102" s="30">
        <v>0</v>
      </c>
      <c r="O102" s="30">
        <v>0</v>
      </c>
      <c r="P102" s="30">
        <v>8</v>
      </c>
      <c r="Q102" s="31">
        <v>20</v>
      </c>
      <c r="R102" s="24">
        <v>123</v>
      </c>
      <c r="S102" s="25">
        <f t="shared" ref="S102:S104" si="57">SUM(Q102:R102)</f>
        <v>143</v>
      </c>
      <c r="T102" s="31">
        <v>8431</v>
      </c>
      <c r="U102" s="24">
        <v>995</v>
      </c>
      <c r="V102" s="30">
        <v>0</v>
      </c>
      <c r="W102" s="27">
        <v>1030</v>
      </c>
      <c r="X102" s="31">
        <v>441</v>
      </c>
      <c r="Y102" s="24">
        <v>32</v>
      </c>
      <c r="Z102" s="24">
        <v>0</v>
      </c>
      <c r="AA102" s="33">
        <v>0</v>
      </c>
      <c r="AB102" s="34">
        <f t="shared" ref="AB102:AB104" si="58">SUM(X102:AA102)</f>
        <v>473</v>
      </c>
      <c r="AC102" s="35">
        <v>75</v>
      </c>
      <c r="AD102" s="36">
        <v>174</v>
      </c>
      <c r="AE102" s="37">
        <v>3</v>
      </c>
      <c r="AF102" s="36">
        <v>2649</v>
      </c>
      <c r="AG102" s="30">
        <v>2399</v>
      </c>
      <c r="AH102" s="30">
        <v>238</v>
      </c>
      <c r="AI102" s="30">
        <v>55</v>
      </c>
      <c r="AJ102" s="30">
        <v>0</v>
      </c>
      <c r="AK102" s="30">
        <v>0</v>
      </c>
      <c r="AL102" s="37">
        <v>12</v>
      </c>
      <c r="AM102" s="36">
        <v>482</v>
      </c>
      <c r="AN102" s="30">
        <v>124</v>
      </c>
      <c r="AO102" s="30">
        <v>0</v>
      </c>
      <c r="AP102" s="30">
        <v>0</v>
      </c>
      <c r="AQ102" s="30">
        <v>1</v>
      </c>
      <c r="AR102" s="30">
        <v>1</v>
      </c>
      <c r="AS102" s="40">
        <v>0</v>
      </c>
      <c r="AT102" s="41">
        <v>14726</v>
      </c>
      <c r="AU102" s="42">
        <v>27158</v>
      </c>
      <c r="AV102" s="43">
        <v>7479</v>
      </c>
      <c r="AW102" s="29">
        <v>887</v>
      </c>
      <c r="AX102" s="59">
        <v>7663</v>
      </c>
      <c r="AY102" s="60">
        <v>224</v>
      </c>
      <c r="AZ102" s="61">
        <v>1882</v>
      </c>
      <c r="BA102" s="30">
        <v>8</v>
      </c>
      <c r="BB102" s="62">
        <v>1890</v>
      </c>
      <c r="BC102" s="49">
        <v>12860</v>
      </c>
      <c r="BD102" s="50">
        <v>6181</v>
      </c>
      <c r="BE102" s="51">
        <v>19041</v>
      </c>
      <c r="BF102" s="41">
        <v>23276</v>
      </c>
      <c r="BG102" s="93">
        <v>35708</v>
      </c>
      <c r="BH102" s="94">
        <v>0.67538469618192321</v>
      </c>
    </row>
    <row r="103" spans="1:60" ht="19.5" customHeight="1" x14ac:dyDescent="0.2">
      <c r="A103" s="22" t="s">
        <v>145</v>
      </c>
      <c r="B103" s="23">
        <v>78</v>
      </c>
      <c r="C103" s="24">
        <v>0</v>
      </c>
      <c r="D103" s="24">
        <v>37</v>
      </c>
      <c r="E103" s="24">
        <v>98</v>
      </c>
      <c r="F103" s="25">
        <f t="shared" si="54"/>
        <v>213</v>
      </c>
      <c r="G103" s="26">
        <v>296</v>
      </c>
      <c r="H103" s="24">
        <v>700</v>
      </c>
      <c r="I103" s="27">
        <f t="shared" si="55"/>
        <v>996</v>
      </c>
      <c r="J103" s="26">
        <v>0</v>
      </c>
      <c r="K103" s="24">
        <v>4</v>
      </c>
      <c r="L103" s="27">
        <f t="shared" si="56"/>
        <v>4</v>
      </c>
      <c r="M103" s="29">
        <v>0</v>
      </c>
      <c r="N103" s="30">
        <v>0</v>
      </c>
      <c r="O103" s="30">
        <v>0</v>
      </c>
      <c r="P103" s="30">
        <v>0</v>
      </c>
      <c r="Q103" s="31">
        <v>2</v>
      </c>
      <c r="R103" s="24">
        <v>16</v>
      </c>
      <c r="S103" s="25">
        <f t="shared" si="57"/>
        <v>18</v>
      </c>
      <c r="T103" s="31">
        <v>514</v>
      </c>
      <c r="U103" s="24">
        <v>178</v>
      </c>
      <c r="V103" s="30">
        <v>0</v>
      </c>
      <c r="W103" s="27">
        <v>56</v>
      </c>
      <c r="X103" s="31">
        <v>26</v>
      </c>
      <c r="Y103" s="24">
        <v>7</v>
      </c>
      <c r="Z103" s="24">
        <v>0</v>
      </c>
      <c r="AA103" s="33">
        <v>0</v>
      </c>
      <c r="AB103" s="34">
        <f t="shared" si="58"/>
        <v>33</v>
      </c>
      <c r="AC103" s="35">
        <v>0</v>
      </c>
      <c r="AD103" s="36">
        <v>0</v>
      </c>
      <c r="AE103" s="37">
        <v>0</v>
      </c>
      <c r="AF103" s="36">
        <v>169</v>
      </c>
      <c r="AG103" s="30">
        <v>169</v>
      </c>
      <c r="AH103" s="30">
        <v>0</v>
      </c>
      <c r="AI103" s="30">
        <v>0</v>
      </c>
      <c r="AJ103" s="30">
        <v>0</v>
      </c>
      <c r="AK103" s="30">
        <v>0</v>
      </c>
      <c r="AL103" s="37">
        <v>0</v>
      </c>
      <c r="AM103" s="36">
        <v>84</v>
      </c>
      <c r="AN103" s="30">
        <v>13</v>
      </c>
      <c r="AO103" s="30">
        <v>0</v>
      </c>
      <c r="AP103" s="30">
        <v>0</v>
      </c>
      <c r="AQ103" s="30">
        <v>0</v>
      </c>
      <c r="AR103" s="30">
        <v>0</v>
      </c>
      <c r="AS103" s="40">
        <v>0</v>
      </c>
      <c r="AT103" s="53">
        <v>1222</v>
      </c>
      <c r="AU103" s="57">
        <v>2040</v>
      </c>
      <c r="AV103" s="58">
        <v>802</v>
      </c>
      <c r="AW103" s="29">
        <v>0</v>
      </c>
      <c r="AX103" s="59">
        <v>224</v>
      </c>
      <c r="AY103" s="60">
        <v>10</v>
      </c>
      <c r="AZ103" s="61">
        <v>78</v>
      </c>
      <c r="BA103" s="30">
        <v>0</v>
      </c>
      <c r="BB103" s="62">
        <v>78</v>
      </c>
      <c r="BC103" s="49">
        <v>520</v>
      </c>
      <c r="BD103" s="50">
        <v>700</v>
      </c>
      <c r="BE103" s="51">
        <v>1220</v>
      </c>
      <c r="BF103" s="41">
        <v>1446</v>
      </c>
      <c r="BG103" s="63">
        <v>2264</v>
      </c>
      <c r="BH103" s="52">
        <v>0.42622950819672129</v>
      </c>
    </row>
    <row r="104" spans="1:60" ht="19.5" customHeight="1" thickBot="1" x14ac:dyDescent="0.25">
      <c r="A104" s="95" t="s">
        <v>146</v>
      </c>
      <c r="B104" s="54">
        <v>77</v>
      </c>
      <c r="C104" s="55">
        <v>0</v>
      </c>
      <c r="D104" s="55">
        <v>26</v>
      </c>
      <c r="E104" s="55">
        <v>61</v>
      </c>
      <c r="F104" s="96">
        <f t="shared" si="54"/>
        <v>164</v>
      </c>
      <c r="G104" s="97">
        <v>312</v>
      </c>
      <c r="H104" s="55">
        <v>565</v>
      </c>
      <c r="I104" s="98">
        <f t="shared" si="55"/>
        <v>877</v>
      </c>
      <c r="J104" s="97">
        <v>0</v>
      </c>
      <c r="K104" s="55">
        <v>0</v>
      </c>
      <c r="L104" s="98">
        <f t="shared" si="56"/>
        <v>0</v>
      </c>
      <c r="M104" s="99">
        <v>2</v>
      </c>
      <c r="N104" s="100">
        <v>0</v>
      </c>
      <c r="O104" s="100">
        <v>0</v>
      </c>
      <c r="P104" s="100">
        <v>0</v>
      </c>
      <c r="Q104" s="101">
        <v>3</v>
      </c>
      <c r="R104" s="55">
        <v>13</v>
      </c>
      <c r="S104" s="96">
        <f t="shared" si="57"/>
        <v>16</v>
      </c>
      <c r="T104" s="101">
        <v>408</v>
      </c>
      <c r="U104" s="55">
        <v>106</v>
      </c>
      <c r="V104" s="100">
        <v>0</v>
      </c>
      <c r="W104" s="98">
        <v>55</v>
      </c>
      <c r="X104" s="101">
        <v>20</v>
      </c>
      <c r="Y104" s="55">
        <v>2</v>
      </c>
      <c r="Z104" s="55">
        <v>0</v>
      </c>
      <c r="AA104" s="102">
        <v>0</v>
      </c>
      <c r="AB104" s="56">
        <f t="shared" si="58"/>
        <v>22</v>
      </c>
      <c r="AC104" s="57">
        <v>0</v>
      </c>
      <c r="AD104" s="103">
        <v>0</v>
      </c>
      <c r="AE104" s="104">
        <v>0</v>
      </c>
      <c r="AF104" s="103">
        <v>126</v>
      </c>
      <c r="AG104" s="100">
        <v>126</v>
      </c>
      <c r="AH104" s="100">
        <v>0</v>
      </c>
      <c r="AI104" s="100">
        <v>0</v>
      </c>
      <c r="AJ104" s="100">
        <v>0</v>
      </c>
      <c r="AK104" s="100">
        <v>0</v>
      </c>
      <c r="AL104" s="104">
        <v>0</v>
      </c>
      <c r="AM104" s="103">
        <v>3</v>
      </c>
      <c r="AN104" s="100">
        <v>0</v>
      </c>
      <c r="AO104" s="100">
        <v>0</v>
      </c>
      <c r="AP104" s="100">
        <v>0</v>
      </c>
      <c r="AQ104" s="100">
        <v>0</v>
      </c>
      <c r="AR104" s="100">
        <v>0</v>
      </c>
      <c r="AS104" s="105">
        <v>0</v>
      </c>
      <c r="AT104" s="58">
        <v>1050</v>
      </c>
      <c r="AU104" s="57">
        <v>1625</v>
      </c>
      <c r="AV104" s="58">
        <v>628</v>
      </c>
      <c r="AW104" s="108">
        <v>0</v>
      </c>
      <c r="AX104" s="59">
        <v>108</v>
      </c>
      <c r="AY104" s="60">
        <v>6</v>
      </c>
      <c r="AZ104" s="109">
        <v>77</v>
      </c>
      <c r="BA104" s="100">
        <v>0</v>
      </c>
      <c r="BB104" s="110">
        <v>77</v>
      </c>
      <c r="BC104" s="64">
        <v>420</v>
      </c>
      <c r="BD104" s="65">
        <v>565</v>
      </c>
      <c r="BE104" s="66">
        <v>985</v>
      </c>
      <c r="BF104" s="67">
        <v>1158</v>
      </c>
      <c r="BG104" s="68">
        <v>1733</v>
      </c>
      <c r="BH104" s="69">
        <v>0.42639593908629442</v>
      </c>
    </row>
    <row r="105" spans="1:60" ht="19.5" customHeight="1" thickTop="1" thickBot="1" x14ac:dyDescent="0.25">
      <c r="A105" s="70" t="s">
        <v>147</v>
      </c>
      <c r="B105" s="71">
        <f>SUM(B102:B104)</f>
        <v>1150</v>
      </c>
      <c r="C105" s="72">
        <f t="shared" ref="C105:AS105" si="59">SUM(C102:C104)</f>
        <v>8</v>
      </c>
      <c r="D105" s="72">
        <f t="shared" si="59"/>
        <v>980</v>
      </c>
      <c r="E105" s="72">
        <f t="shared" si="59"/>
        <v>1329</v>
      </c>
      <c r="F105" s="73">
        <f t="shared" si="59"/>
        <v>3467</v>
      </c>
      <c r="G105" s="74">
        <f t="shared" si="59"/>
        <v>5805</v>
      </c>
      <c r="H105" s="72">
        <f t="shared" si="59"/>
        <v>7446</v>
      </c>
      <c r="I105" s="75">
        <f t="shared" si="59"/>
        <v>13251</v>
      </c>
      <c r="J105" s="74">
        <f t="shared" si="59"/>
        <v>16</v>
      </c>
      <c r="K105" s="72">
        <f t="shared" si="59"/>
        <v>103</v>
      </c>
      <c r="L105" s="75">
        <f t="shared" si="59"/>
        <v>119</v>
      </c>
      <c r="M105" s="77">
        <f t="shared" si="59"/>
        <v>23</v>
      </c>
      <c r="N105" s="78">
        <f t="shared" si="59"/>
        <v>0</v>
      </c>
      <c r="O105" s="85">
        <f t="shared" si="59"/>
        <v>0</v>
      </c>
      <c r="P105" s="85">
        <f t="shared" si="59"/>
        <v>8</v>
      </c>
      <c r="Q105" s="79">
        <f t="shared" si="59"/>
        <v>25</v>
      </c>
      <c r="R105" s="72">
        <f t="shared" si="59"/>
        <v>152</v>
      </c>
      <c r="S105" s="73">
        <f t="shared" si="59"/>
        <v>177</v>
      </c>
      <c r="T105" s="79">
        <f t="shared" si="59"/>
        <v>9353</v>
      </c>
      <c r="U105" s="72">
        <f t="shared" si="59"/>
        <v>1279</v>
      </c>
      <c r="V105" s="85">
        <f t="shared" si="59"/>
        <v>0</v>
      </c>
      <c r="W105" s="75">
        <f t="shared" si="59"/>
        <v>1141</v>
      </c>
      <c r="X105" s="71">
        <f t="shared" si="59"/>
        <v>487</v>
      </c>
      <c r="Y105" s="72">
        <f t="shared" si="59"/>
        <v>41</v>
      </c>
      <c r="Z105" s="72">
        <f t="shared" si="59"/>
        <v>0</v>
      </c>
      <c r="AA105" s="80">
        <f t="shared" si="59"/>
        <v>0</v>
      </c>
      <c r="AB105" s="81">
        <f t="shared" si="59"/>
        <v>528</v>
      </c>
      <c r="AC105" s="82">
        <f t="shared" si="59"/>
        <v>75</v>
      </c>
      <c r="AD105" s="83">
        <f t="shared" si="59"/>
        <v>174</v>
      </c>
      <c r="AE105" s="84">
        <f t="shared" si="59"/>
        <v>3</v>
      </c>
      <c r="AF105" s="83">
        <f t="shared" si="59"/>
        <v>2944</v>
      </c>
      <c r="AG105" s="78">
        <f t="shared" si="59"/>
        <v>2694</v>
      </c>
      <c r="AH105" s="78">
        <f t="shared" si="59"/>
        <v>238</v>
      </c>
      <c r="AI105" s="78">
        <f t="shared" si="59"/>
        <v>55</v>
      </c>
      <c r="AJ105" s="78">
        <f t="shared" si="59"/>
        <v>0</v>
      </c>
      <c r="AK105" s="78">
        <f t="shared" si="59"/>
        <v>0</v>
      </c>
      <c r="AL105" s="84">
        <f t="shared" si="59"/>
        <v>12</v>
      </c>
      <c r="AM105" s="83">
        <f t="shared" si="59"/>
        <v>569</v>
      </c>
      <c r="AN105" s="78">
        <f t="shared" si="59"/>
        <v>137</v>
      </c>
      <c r="AO105" s="78">
        <f t="shared" si="59"/>
        <v>0</v>
      </c>
      <c r="AP105" s="78">
        <f t="shared" si="59"/>
        <v>0</v>
      </c>
      <c r="AQ105" s="78">
        <f t="shared" si="59"/>
        <v>1</v>
      </c>
      <c r="AR105" s="78">
        <f t="shared" si="59"/>
        <v>1</v>
      </c>
      <c r="AS105" s="85">
        <f t="shared" si="59"/>
        <v>0</v>
      </c>
      <c r="AT105" s="76">
        <v>16998</v>
      </c>
      <c r="AU105" s="82">
        <v>30823</v>
      </c>
      <c r="AV105" s="76">
        <v>8909</v>
      </c>
      <c r="AW105" s="77">
        <v>887</v>
      </c>
      <c r="AX105" s="79">
        <v>7995</v>
      </c>
      <c r="AY105" s="86">
        <v>240</v>
      </c>
      <c r="AZ105" s="87">
        <v>2037</v>
      </c>
      <c r="BA105" s="78">
        <v>8</v>
      </c>
      <c r="BB105" s="88">
        <v>2045</v>
      </c>
      <c r="BC105" s="89">
        <v>13800</v>
      </c>
      <c r="BD105" s="90">
        <v>7446</v>
      </c>
      <c r="BE105" s="91">
        <v>21246</v>
      </c>
      <c r="BF105" s="76">
        <v>25880</v>
      </c>
      <c r="BG105" s="82">
        <v>39705</v>
      </c>
      <c r="BH105" s="92">
        <v>0.64953402993504661</v>
      </c>
    </row>
    <row r="106" spans="1:60" ht="19.5" customHeight="1" thickTop="1" thickBot="1" x14ac:dyDescent="0.25">
      <c r="A106" s="146" t="s">
        <v>148</v>
      </c>
      <c r="B106" s="147">
        <f>SUM(B105,B101,B87,B82,B75,B65,B54,B47,B23,B13)</f>
        <v>89100</v>
      </c>
      <c r="C106" s="148">
        <f t="shared" ref="C106:AS106" si="60">SUM(C105,C101,C87,C82,C75,C65,C54,C47,C23,C13)</f>
        <v>964</v>
      </c>
      <c r="D106" s="148">
        <f t="shared" si="60"/>
        <v>25699</v>
      </c>
      <c r="E106" s="148">
        <f t="shared" si="60"/>
        <v>26592</v>
      </c>
      <c r="F106" s="149">
        <f t="shared" si="60"/>
        <v>142355</v>
      </c>
      <c r="G106" s="150">
        <f t="shared" si="60"/>
        <v>246073</v>
      </c>
      <c r="H106" s="148">
        <f t="shared" si="60"/>
        <v>334212</v>
      </c>
      <c r="I106" s="151">
        <f t="shared" si="60"/>
        <v>580285</v>
      </c>
      <c r="J106" s="147">
        <f t="shared" si="60"/>
        <v>876</v>
      </c>
      <c r="K106" s="148">
        <f t="shared" si="60"/>
        <v>12567</v>
      </c>
      <c r="L106" s="151">
        <f t="shared" si="60"/>
        <v>13443</v>
      </c>
      <c r="M106" s="153">
        <f t="shared" si="60"/>
        <v>926</v>
      </c>
      <c r="N106" s="154">
        <f t="shared" si="60"/>
        <v>28</v>
      </c>
      <c r="O106" s="155">
        <f t="shared" si="60"/>
        <v>3</v>
      </c>
      <c r="P106" s="155">
        <f t="shared" si="60"/>
        <v>240</v>
      </c>
      <c r="Q106" s="156">
        <f t="shared" si="60"/>
        <v>2601</v>
      </c>
      <c r="R106" s="148">
        <f t="shared" si="60"/>
        <v>10606</v>
      </c>
      <c r="S106" s="149">
        <f t="shared" si="60"/>
        <v>13207</v>
      </c>
      <c r="T106" s="156">
        <f t="shared" si="60"/>
        <v>425918</v>
      </c>
      <c r="U106" s="148">
        <f t="shared" si="60"/>
        <v>161564</v>
      </c>
      <c r="V106" s="155">
        <f t="shared" si="60"/>
        <v>18477</v>
      </c>
      <c r="W106" s="151">
        <f t="shared" si="60"/>
        <v>52971</v>
      </c>
      <c r="X106" s="147">
        <f t="shared" si="60"/>
        <v>13424</v>
      </c>
      <c r="Y106" s="148">
        <f t="shared" si="60"/>
        <v>2001</v>
      </c>
      <c r="Z106" s="148">
        <f t="shared" si="60"/>
        <v>1</v>
      </c>
      <c r="AA106" s="157">
        <f t="shared" si="60"/>
        <v>4</v>
      </c>
      <c r="AB106" s="158">
        <f t="shared" si="60"/>
        <v>15430</v>
      </c>
      <c r="AC106" s="159">
        <f t="shared" si="60"/>
        <v>22042</v>
      </c>
      <c r="AD106" s="160">
        <f t="shared" si="60"/>
        <v>5926</v>
      </c>
      <c r="AE106" s="161">
        <f t="shared" si="60"/>
        <v>516</v>
      </c>
      <c r="AF106" s="160">
        <f t="shared" si="60"/>
        <v>155954</v>
      </c>
      <c r="AG106" s="154">
        <f t="shared" si="60"/>
        <v>145922</v>
      </c>
      <c r="AH106" s="154">
        <f t="shared" si="60"/>
        <v>8847</v>
      </c>
      <c r="AI106" s="154">
        <f t="shared" si="60"/>
        <v>5062</v>
      </c>
      <c r="AJ106" s="154">
        <f t="shared" si="60"/>
        <v>74</v>
      </c>
      <c r="AK106" s="154">
        <f t="shared" si="60"/>
        <v>0</v>
      </c>
      <c r="AL106" s="161">
        <f t="shared" si="60"/>
        <v>854</v>
      </c>
      <c r="AM106" s="160">
        <f t="shared" si="60"/>
        <v>60215</v>
      </c>
      <c r="AN106" s="154">
        <f t="shared" si="60"/>
        <v>33372</v>
      </c>
      <c r="AO106" s="154">
        <f t="shared" si="60"/>
        <v>13</v>
      </c>
      <c r="AP106" s="154">
        <f t="shared" si="60"/>
        <v>0</v>
      </c>
      <c r="AQ106" s="154">
        <f t="shared" si="60"/>
        <v>13316</v>
      </c>
      <c r="AR106" s="154">
        <f t="shared" si="60"/>
        <v>857</v>
      </c>
      <c r="AS106" s="155">
        <f t="shared" si="60"/>
        <v>0</v>
      </c>
      <c r="AT106" s="152">
        <v>742994</v>
      </c>
      <c r="AU106" s="163">
        <v>1456388</v>
      </c>
      <c r="AV106" s="164">
        <v>375261</v>
      </c>
      <c r="AW106" s="166">
        <v>53029</v>
      </c>
      <c r="AX106" s="156">
        <v>494414</v>
      </c>
      <c r="AY106" s="167">
        <v>6578</v>
      </c>
      <c r="AZ106" s="168">
        <v>142129</v>
      </c>
      <c r="BA106" s="169">
        <v>964</v>
      </c>
      <c r="BB106" s="162">
        <v>143093</v>
      </c>
      <c r="BC106" s="170">
        <v>740487</v>
      </c>
      <c r="BD106" s="171">
        <v>334212</v>
      </c>
      <c r="BE106" s="172">
        <v>1074699</v>
      </c>
      <c r="BF106" s="164">
        <v>1290437</v>
      </c>
      <c r="BG106" s="165">
        <v>2003831</v>
      </c>
      <c r="BH106" s="173">
        <v>0.68901804133064237</v>
      </c>
    </row>
  </sheetData>
  <mergeCells count="65">
    <mergeCell ref="A2:A5"/>
    <mergeCell ref="B2:S2"/>
    <mergeCell ref="T2:AL2"/>
    <mergeCell ref="AM2:AS2"/>
    <mergeCell ref="AT2:AV2"/>
    <mergeCell ref="AF3:AL3"/>
    <mergeCell ref="AM3:AQ3"/>
    <mergeCell ref="AR3:AR5"/>
    <mergeCell ref="AS3:AS5"/>
    <mergeCell ref="R4:R5"/>
    <mergeCell ref="L4:L5"/>
    <mergeCell ref="N4:O4"/>
    <mergeCell ref="P4:P5"/>
    <mergeCell ref="Q4:Q5"/>
    <mergeCell ref="AK4:AK5"/>
    <mergeCell ref="S4:S5"/>
    <mergeCell ref="AZ2:BH2"/>
    <mergeCell ref="B3:F3"/>
    <mergeCell ref="G3:I3"/>
    <mergeCell ref="J3:L3"/>
    <mergeCell ref="M3:P3"/>
    <mergeCell ref="Q3:S3"/>
    <mergeCell ref="T3:W3"/>
    <mergeCell ref="X3:AB3"/>
    <mergeCell ref="AC3:AC5"/>
    <mergeCell ref="AD3:AE4"/>
    <mergeCell ref="AW2:AY2"/>
    <mergeCell ref="BC3:BE3"/>
    <mergeCell ref="AZ4:BA4"/>
    <mergeCell ref="BB4:BB5"/>
    <mergeCell ref="BC4:BC5"/>
    <mergeCell ref="BD4:BD5"/>
    <mergeCell ref="BF3:BF5"/>
    <mergeCell ref="BG3:BG5"/>
    <mergeCell ref="BH3:BH5"/>
    <mergeCell ref="B4:C4"/>
    <mergeCell ref="D4:E4"/>
    <mergeCell ref="F4:F5"/>
    <mergeCell ref="G4:G5"/>
    <mergeCell ref="H4:H5"/>
    <mergeCell ref="I4:I5"/>
    <mergeCell ref="J4:J5"/>
    <mergeCell ref="AT3:AT5"/>
    <mergeCell ref="AU3:AU5"/>
    <mergeCell ref="AV3:AV5"/>
    <mergeCell ref="AX3:AY3"/>
    <mergeCell ref="AZ3:BB3"/>
    <mergeCell ref="K4:K5"/>
    <mergeCell ref="U4:V4"/>
    <mergeCell ref="W4:W5"/>
    <mergeCell ref="X4:X5"/>
    <mergeCell ref="Y4:Y5"/>
    <mergeCell ref="Z4:Z5"/>
    <mergeCell ref="AA4:AA5"/>
    <mergeCell ref="AB4:AB5"/>
    <mergeCell ref="AG4:AG5"/>
    <mergeCell ref="AH4:AI4"/>
    <mergeCell ref="AJ4:AJ5"/>
    <mergeCell ref="BE4:BE5"/>
    <mergeCell ref="AL4:AL5"/>
    <mergeCell ref="AM4:AN4"/>
    <mergeCell ref="AO4:AO5"/>
    <mergeCell ref="AP4:AP5"/>
    <mergeCell ref="AQ4:AQ5"/>
    <mergeCell ref="AX4:AY4"/>
  </mergeCells>
  <phoneticPr fontId="5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33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6月分）</oddHeader>
  </headerFooter>
  <colBreaks count="2" manualBreakCount="2">
    <brk id="19" max="1048575" man="1"/>
    <brk id="3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70160-B4BA-478D-9859-6D533B768621}">
  <dimension ref="A1:BJ106"/>
  <sheetViews>
    <sheetView tabSelected="1" zoomScaleNormal="100" zoomScaleSheetLayoutView="80" workbookViewId="0"/>
  </sheetViews>
  <sheetFormatPr defaultColWidth="10.6328125" defaultRowHeight="15" customHeight="1" x14ac:dyDescent="0.2"/>
  <cols>
    <col min="1" max="1" width="16.90625" style="3" bestFit="1" customWidth="1"/>
    <col min="2" max="19" width="9.453125" style="3" customWidth="1"/>
    <col min="20" max="38" width="9.36328125" style="3" customWidth="1"/>
    <col min="39" max="45" width="9.6328125" style="3" customWidth="1"/>
    <col min="46" max="48" width="11.6328125" style="3" customWidth="1"/>
    <col min="49" max="49" width="17.453125" style="3" customWidth="1"/>
    <col min="50" max="50" width="17.453125" style="2" customWidth="1"/>
    <col min="51" max="51" width="17.36328125" style="2" customWidth="1"/>
    <col min="52" max="52" width="10.6328125" style="3" customWidth="1"/>
    <col min="53" max="54" width="9.453125" style="3" customWidth="1"/>
    <col min="55" max="57" width="9" style="2" customWidth="1"/>
    <col min="58" max="60" width="11.6328125" style="2" customWidth="1"/>
    <col min="61" max="61" width="10.6328125" style="2"/>
    <col min="62" max="62" width="3.08984375" style="3" hidden="1" customWidth="1"/>
    <col min="63" max="16384" width="10.6328125" style="3"/>
  </cols>
  <sheetData>
    <row r="1" spans="1:60" s="1" customFormat="1" ht="25.5" customHeight="1" thickBot="1" x14ac:dyDescent="0.25"/>
    <row r="2" spans="1:60" ht="17.25" customHeight="1" thickBot="1" x14ac:dyDescent="0.25">
      <c r="A2" s="261" t="s">
        <v>0</v>
      </c>
      <c r="B2" s="264" t="s">
        <v>1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6"/>
      <c r="T2" s="267" t="s">
        <v>2</v>
      </c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9"/>
      <c r="AM2" s="238" t="s">
        <v>1</v>
      </c>
      <c r="AN2" s="239"/>
      <c r="AO2" s="239"/>
      <c r="AP2" s="239"/>
      <c r="AQ2" s="239"/>
      <c r="AR2" s="239"/>
      <c r="AS2" s="239"/>
      <c r="AT2" s="239"/>
      <c r="AU2" s="239"/>
      <c r="AV2" s="239"/>
      <c r="AW2" s="228" t="s">
        <v>3</v>
      </c>
      <c r="AX2" s="205"/>
      <c r="AY2" s="229"/>
      <c r="AZ2" s="204" t="s">
        <v>4</v>
      </c>
      <c r="BA2" s="205"/>
      <c r="BB2" s="205"/>
      <c r="BC2" s="205"/>
      <c r="BD2" s="205"/>
      <c r="BE2" s="205"/>
      <c r="BF2" s="205"/>
      <c r="BG2" s="205"/>
      <c r="BH2" s="206"/>
    </row>
    <row r="3" spans="1:60" ht="17.25" customHeight="1" x14ac:dyDescent="0.2">
      <c r="A3" s="262"/>
      <c r="B3" s="207" t="s">
        <v>5</v>
      </c>
      <c r="C3" s="208"/>
      <c r="D3" s="208"/>
      <c r="E3" s="208"/>
      <c r="F3" s="209"/>
      <c r="G3" s="210" t="s">
        <v>6</v>
      </c>
      <c r="H3" s="211"/>
      <c r="I3" s="212"/>
      <c r="J3" s="210" t="s">
        <v>8</v>
      </c>
      <c r="K3" s="211"/>
      <c r="L3" s="212"/>
      <c r="M3" s="213" t="s">
        <v>9</v>
      </c>
      <c r="N3" s="214"/>
      <c r="O3" s="214"/>
      <c r="P3" s="215"/>
      <c r="Q3" s="216" t="s">
        <v>10</v>
      </c>
      <c r="R3" s="217"/>
      <c r="S3" s="218"/>
      <c r="T3" s="219" t="s">
        <v>11</v>
      </c>
      <c r="U3" s="220"/>
      <c r="V3" s="220"/>
      <c r="W3" s="221"/>
      <c r="X3" s="222" t="s">
        <v>12</v>
      </c>
      <c r="Y3" s="223"/>
      <c r="Z3" s="223"/>
      <c r="AA3" s="223"/>
      <c r="AB3" s="224"/>
      <c r="AC3" s="225" t="s">
        <v>13</v>
      </c>
      <c r="AD3" s="240" t="s">
        <v>14</v>
      </c>
      <c r="AE3" s="241"/>
      <c r="AF3" s="219" t="s">
        <v>15</v>
      </c>
      <c r="AG3" s="220"/>
      <c r="AH3" s="220"/>
      <c r="AI3" s="220"/>
      <c r="AJ3" s="220"/>
      <c r="AK3" s="220"/>
      <c r="AL3" s="221"/>
      <c r="AM3" s="244" t="s">
        <v>16</v>
      </c>
      <c r="AN3" s="245"/>
      <c r="AO3" s="245"/>
      <c r="AP3" s="245"/>
      <c r="AQ3" s="246"/>
      <c r="AR3" s="247" t="s">
        <v>17</v>
      </c>
      <c r="AS3" s="251" t="s">
        <v>18</v>
      </c>
      <c r="AT3" s="225" t="s">
        <v>19</v>
      </c>
      <c r="AU3" s="248" t="s">
        <v>20</v>
      </c>
      <c r="AV3" s="248" t="s">
        <v>21</v>
      </c>
      <c r="AW3" s="5" t="s">
        <v>22</v>
      </c>
      <c r="AX3" s="199" t="s">
        <v>6</v>
      </c>
      <c r="AY3" s="200"/>
      <c r="AZ3" s="201" t="s">
        <v>5</v>
      </c>
      <c r="BA3" s="202"/>
      <c r="BB3" s="203"/>
      <c r="BC3" s="202" t="s">
        <v>6</v>
      </c>
      <c r="BD3" s="202"/>
      <c r="BE3" s="202"/>
      <c r="BF3" s="184" t="s">
        <v>19</v>
      </c>
      <c r="BG3" s="230" t="s">
        <v>20</v>
      </c>
      <c r="BH3" s="230" t="s">
        <v>23</v>
      </c>
    </row>
    <row r="4" spans="1:60" ht="17.25" customHeight="1" x14ac:dyDescent="0.2">
      <c r="A4" s="262"/>
      <c r="B4" s="233" t="s">
        <v>24</v>
      </c>
      <c r="C4" s="234"/>
      <c r="D4" s="235" t="s">
        <v>25</v>
      </c>
      <c r="E4" s="234"/>
      <c r="F4" s="182" t="s">
        <v>26</v>
      </c>
      <c r="G4" s="236" t="s">
        <v>27</v>
      </c>
      <c r="H4" s="257" t="s">
        <v>28</v>
      </c>
      <c r="I4" s="270" t="s">
        <v>26</v>
      </c>
      <c r="J4" s="236" t="s">
        <v>27</v>
      </c>
      <c r="K4" s="257" t="s">
        <v>29</v>
      </c>
      <c r="L4" s="259" t="s">
        <v>26</v>
      </c>
      <c r="M4" s="6"/>
      <c r="N4" s="275" t="s">
        <v>30</v>
      </c>
      <c r="O4" s="276"/>
      <c r="P4" s="182" t="s">
        <v>31</v>
      </c>
      <c r="Q4" s="277" t="s">
        <v>24</v>
      </c>
      <c r="R4" s="279" t="s">
        <v>25</v>
      </c>
      <c r="S4" s="273" t="s">
        <v>26</v>
      </c>
      <c r="T4" s="6"/>
      <c r="U4" s="275" t="s">
        <v>30</v>
      </c>
      <c r="V4" s="276"/>
      <c r="W4" s="182" t="s">
        <v>32</v>
      </c>
      <c r="X4" s="178" t="s">
        <v>33</v>
      </c>
      <c r="Y4" s="180" t="s">
        <v>34</v>
      </c>
      <c r="Z4" s="180" t="s">
        <v>35</v>
      </c>
      <c r="AA4" s="180" t="s">
        <v>36</v>
      </c>
      <c r="AB4" s="182" t="s">
        <v>26</v>
      </c>
      <c r="AC4" s="226"/>
      <c r="AD4" s="242"/>
      <c r="AE4" s="243"/>
      <c r="AF4" s="7"/>
      <c r="AG4" s="174" t="s">
        <v>37</v>
      </c>
      <c r="AH4" s="176" t="s">
        <v>38</v>
      </c>
      <c r="AI4" s="176"/>
      <c r="AJ4" s="176" t="s">
        <v>39</v>
      </c>
      <c r="AK4" s="176" t="s">
        <v>40</v>
      </c>
      <c r="AL4" s="182" t="s">
        <v>41</v>
      </c>
      <c r="AM4" s="253" t="s">
        <v>42</v>
      </c>
      <c r="AN4" s="254"/>
      <c r="AO4" s="255" t="s">
        <v>43</v>
      </c>
      <c r="AP4" s="255" t="s">
        <v>44</v>
      </c>
      <c r="AQ4" s="174" t="s">
        <v>45</v>
      </c>
      <c r="AR4" s="247"/>
      <c r="AS4" s="251"/>
      <c r="AT4" s="226"/>
      <c r="AU4" s="249"/>
      <c r="AV4" s="249"/>
      <c r="AW4" s="8" t="s">
        <v>46</v>
      </c>
      <c r="AX4" s="195" t="s">
        <v>47</v>
      </c>
      <c r="AY4" s="196"/>
      <c r="AZ4" s="197" t="s">
        <v>24</v>
      </c>
      <c r="BA4" s="198"/>
      <c r="BB4" s="191" t="s">
        <v>26</v>
      </c>
      <c r="BC4" s="193" t="s">
        <v>27</v>
      </c>
      <c r="BD4" s="187" t="s">
        <v>29</v>
      </c>
      <c r="BE4" s="189" t="s">
        <v>26</v>
      </c>
      <c r="BF4" s="185"/>
      <c r="BG4" s="231"/>
      <c r="BH4" s="231"/>
    </row>
    <row r="5" spans="1:60" ht="17.25" customHeight="1" thickBot="1" x14ac:dyDescent="0.25">
      <c r="A5" s="263"/>
      <c r="B5" s="9" t="s">
        <v>48</v>
      </c>
      <c r="C5" s="10" t="s">
        <v>29</v>
      </c>
      <c r="D5" s="10" t="s">
        <v>48</v>
      </c>
      <c r="E5" s="11" t="s">
        <v>28</v>
      </c>
      <c r="F5" s="183"/>
      <c r="G5" s="237"/>
      <c r="H5" s="258"/>
      <c r="I5" s="260"/>
      <c r="J5" s="237"/>
      <c r="K5" s="258"/>
      <c r="L5" s="260"/>
      <c r="M5" s="12"/>
      <c r="N5" s="13"/>
      <c r="O5" s="14" t="s">
        <v>49</v>
      </c>
      <c r="P5" s="183"/>
      <c r="Q5" s="278"/>
      <c r="R5" s="280"/>
      <c r="S5" s="274"/>
      <c r="T5" s="12"/>
      <c r="U5" s="13"/>
      <c r="V5" s="14" t="s">
        <v>49</v>
      </c>
      <c r="W5" s="183"/>
      <c r="X5" s="179"/>
      <c r="Y5" s="181"/>
      <c r="Z5" s="181"/>
      <c r="AA5" s="181"/>
      <c r="AB5" s="183"/>
      <c r="AC5" s="227"/>
      <c r="AD5" s="9" t="s">
        <v>50</v>
      </c>
      <c r="AE5" s="15" t="s">
        <v>51</v>
      </c>
      <c r="AF5" s="9"/>
      <c r="AG5" s="175"/>
      <c r="AH5" s="10"/>
      <c r="AI5" s="16" t="s">
        <v>52</v>
      </c>
      <c r="AJ5" s="177"/>
      <c r="AK5" s="177"/>
      <c r="AL5" s="183"/>
      <c r="AM5" s="9"/>
      <c r="AN5" s="16" t="s">
        <v>53</v>
      </c>
      <c r="AO5" s="256"/>
      <c r="AP5" s="256"/>
      <c r="AQ5" s="175"/>
      <c r="AR5" s="181"/>
      <c r="AS5" s="252"/>
      <c r="AT5" s="227"/>
      <c r="AU5" s="250"/>
      <c r="AV5" s="250"/>
      <c r="AW5" s="17" t="s">
        <v>54</v>
      </c>
      <c r="AX5" s="18"/>
      <c r="AY5" s="19" t="s">
        <v>55</v>
      </c>
      <c r="AZ5" s="20" t="s">
        <v>48</v>
      </c>
      <c r="BA5" s="21" t="s">
        <v>29</v>
      </c>
      <c r="BB5" s="192"/>
      <c r="BC5" s="194"/>
      <c r="BD5" s="188"/>
      <c r="BE5" s="190"/>
      <c r="BF5" s="186"/>
      <c r="BG5" s="232"/>
      <c r="BH5" s="232"/>
    </row>
    <row r="6" spans="1:60" ht="19.5" customHeight="1" x14ac:dyDescent="0.2">
      <c r="A6" s="22" t="s">
        <v>56</v>
      </c>
      <c r="B6" s="23">
        <v>1014</v>
      </c>
      <c r="C6" s="24">
        <v>13</v>
      </c>
      <c r="D6" s="24">
        <v>622</v>
      </c>
      <c r="E6" s="24">
        <v>671</v>
      </c>
      <c r="F6" s="25">
        <f>SUM(B6:E6)</f>
        <v>2320</v>
      </c>
      <c r="G6" s="26">
        <v>2811</v>
      </c>
      <c r="H6" s="24">
        <v>4123</v>
      </c>
      <c r="I6" s="27">
        <f>SUM(G6:H6)</f>
        <v>6934</v>
      </c>
      <c r="J6" s="26">
        <v>23</v>
      </c>
      <c r="K6" s="24">
        <v>380</v>
      </c>
      <c r="L6" s="27">
        <f>SUM(J6:K6)</f>
        <v>403</v>
      </c>
      <c r="M6" s="29">
        <v>32</v>
      </c>
      <c r="N6" s="30">
        <v>1</v>
      </c>
      <c r="O6" s="30">
        <v>0</v>
      </c>
      <c r="P6" s="30">
        <v>10</v>
      </c>
      <c r="Q6" s="31">
        <v>41</v>
      </c>
      <c r="R6" s="32">
        <v>264</v>
      </c>
      <c r="S6" s="25">
        <f>SUM(Q6:R6)</f>
        <v>305</v>
      </c>
      <c r="T6" s="31">
        <v>10077</v>
      </c>
      <c r="U6" s="24">
        <v>1966</v>
      </c>
      <c r="V6" s="30">
        <v>0</v>
      </c>
      <c r="W6" s="27">
        <v>1437</v>
      </c>
      <c r="X6" s="31">
        <v>241</v>
      </c>
      <c r="Y6" s="24">
        <v>43</v>
      </c>
      <c r="Z6" s="24">
        <v>0</v>
      </c>
      <c r="AA6" s="33">
        <v>2</v>
      </c>
      <c r="AB6" s="34">
        <f>SUM(X6:AA6)</f>
        <v>286</v>
      </c>
      <c r="AC6" s="35">
        <v>227</v>
      </c>
      <c r="AD6" s="36">
        <v>51</v>
      </c>
      <c r="AE6" s="37">
        <v>8</v>
      </c>
      <c r="AF6" s="38">
        <v>3331</v>
      </c>
      <c r="AG6" s="30">
        <v>3299</v>
      </c>
      <c r="AH6" s="39">
        <v>32</v>
      </c>
      <c r="AI6" s="30">
        <v>13</v>
      </c>
      <c r="AJ6" s="30">
        <v>0</v>
      </c>
      <c r="AK6" s="30">
        <v>0</v>
      </c>
      <c r="AL6" s="37">
        <v>0</v>
      </c>
      <c r="AM6" s="36">
        <v>746</v>
      </c>
      <c r="AN6" s="30">
        <v>407</v>
      </c>
      <c r="AO6" s="30">
        <v>0</v>
      </c>
      <c r="AP6" s="30">
        <v>0</v>
      </c>
      <c r="AQ6" s="30">
        <v>51</v>
      </c>
      <c r="AR6" s="30">
        <v>6</v>
      </c>
      <c r="AS6" s="40">
        <v>0</v>
      </c>
      <c r="AT6" s="41">
        <v>9884</v>
      </c>
      <c r="AU6" s="42">
        <v>24972</v>
      </c>
      <c r="AV6" s="43">
        <v>5219</v>
      </c>
      <c r="AW6" s="44">
        <v>1483</v>
      </c>
      <c r="AX6" s="45">
        <v>10474</v>
      </c>
      <c r="AY6" s="46">
        <v>102</v>
      </c>
      <c r="AZ6" s="47">
        <v>2497</v>
      </c>
      <c r="BA6" s="39">
        <v>13</v>
      </c>
      <c r="BB6" s="48">
        <v>2510</v>
      </c>
      <c r="BC6" s="49">
        <v>13285</v>
      </c>
      <c r="BD6" s="50">
        <v>4123</v>
      </c>
      <c r="BE6" s="51">
        <v>17408</v>
      </c>
      <c r="BF6" s="41">
        <v>21841</v>
      </c>
      <c r="BG6" s="42">
        <v>36929</v>
      </c>
      <c r="BH6" s="52">
        <v>0.76315487132352944</v>
      </c>
    </row>
    <row r="7" spans="1:60" ht="19.5" customHeight="1" x14ac:dyDescent="0.2">
      <c r="A7" s="22" t="s">
        <v>57</v>
      </c>
      <c r="B7" s="23">
        <v>238</v>
      </c>
      <c r="C7" s="24">
        <v>5</v>
      </c>
      <c r="D7" s="24">
        <v>113</v>
      </c>
      <c r="E7" s="24">
        <v>112</v>
      </c>
      <c r="F7" s="25">
        <f t="shared" ref="F7:F12" si="0">SUM(B7:E7)</f>
        <v>468</v>
      </c>
      <c r="G7" s="26">
        <v>1204</v>
      </c>
      <c r="H7" s="24">
        <v>1569</v>
      </c>
      <c r="I7" s="27">
        <f t="shared" ref="I7:I12" si="1">SUM(G7:H7)</f>
        <v>2773</v>
      </c>
      <c r="J7" s="26">
        <v>0</v>
      </c>
      <c r="K7" s="24">
        <v>10</v>
      </c>
      <c r="L7" s="27">
        <f t="shared" ref="L7:L12" si="2">SUM(J7:K7)</f>
        <v>10</v>
      </c>
      <c r="M7" s="29">
        <v>9</v>
      </c>
      <c r="N7" s="30">
        <v>0</v>
      </c>
      <c r="O7" s="30">
        <v>0</v>
      </c>
      <c r="P7" s="30">
        <v>3</v>
      </c>
      <c r="Q7" s="31">
        <v>6</v>
      </c>
      <c r="R7" s="24">
        <v>25</v>
      </c>
      <c r="S7" s="25">
        <f t="shared" ref="S7:S12" si="3">SUM(Q7:R7)</f>
        <v>31</v>
      </c>
      <c r="T7" s="31">
        <v>1970</v>
      </c>
      <c r="U7" s="24">
        <v>311</v>
      </c>
      <c r="V7" s="30">
        <v>0</v>
      </c>
      <c r="W7" s="27">
        <v>384</v>
      </c>
      <c r="X7" s="31">
        <v>51</v>
      </c>
      <c r="Y7" s="24">
        <v>6</v>
      </c>
      <c r="Z7" s="24">
        <v>0</v>
      </c>
      <c r="AA7" s="33">
        <v>0</v>
      </c>
      <c r="AB7" s="34">
        <f t="shared" ref="AB7:AB12" si="4">SUM(X7:AA7)</f>
        <v>57</v>
      </c>
      <c r="AC7" s="35">
        <v>1</v>
      </c>
      <c r="AD7" s="36">
        <v>3</v>
      </c>
      <c r="AE7" s="37">
        <v>1</v>
      </c>
      <c r="AF7" s="36">
        <v>588</v>
      </c>
      <c r="AG7" s="30">
        <v>576</v>
      </c>
      <c r="AH7" s="30">
        <v>5</v>
      </c>
      <c r="AI7" s="30">
        <v>0</v>
      </c>
      <c r="AJ7" s="30">
        <v>0</v>
      </c>
      <c r="AK7" s="30">
        <v>0</v>
      </c>
      <c r="AL7" s="37">
        <v>0</v>
      </c>
      <c r="AM7" s="36">
        <v>147</v>
      </c>
      <c r="AN7" s="30">
        <v>89</v>
      </c>
      <c r="AO7" s="30">
        <v>0</v>
      </c>
      <c r="AP7" s="30">
        <v>0</v>
      </c>
      <c r="AQ7" s="30">
        <v>0</v>
      </c>
      <c r="AR7" s="30">
        <v>0</v>
      </c>
      <c r="AS7" s="40">
        <v>0</v>
      </c>
      <c r="AT7" s="53">
        <v>3291</v>
      </c>
      <c r="AU7" s="57">
        <v>6089</v>
      </c>
      <c r="AV7" s="58">
        <v>1705</v>
      </c>
      <c r="AW7" s="29">
        <v>328</v>
      </c>
      <c r="AX7" s="59">
        <v>1432</v>
      </c>
      <c r="AY7" s="60">
        <v>14</v>
      </c>
      <c r="AZ7" s="61">
        <v>566</v>
      </c>
      <c r="BA7" s="30">
        <v>5</v>
      </c>
      <c r="BB7" s="62">
        <v>571</v>
      </c>
      <c r="BC7" s="49">
        <v>2636</v>
      </c>
      <c r="BD7" s="50">
        <v>1569</v>
      </c>
      <c r="BE7" s="51">
        <v>4205</v>
      </c>
      <c r="BF7" s="41">
        <v>5051</v>
      </c>
      <c r="BG7" s="63">
        <v>7849</v>
      </c>
      <c r="BH7" s="52">
        <v>0.62687277051129608</v>
      </c>
    </row>
    <row r="8" spans="1:60" ht="19.5" customHeight="1" x14ac:dyDescent="0.2">
      <c r="A8" s="22" t="s">
        <v>58</v>
      </c>
      <c r="B8" s="23">
        <v>350</v>
      </c>
      <c r="C8" s="24">
        <v>9</v>
      </c>
      <c r="D8" s="24">
        <v>139</v>
      </c>
      <c r="E8" s="24">
        <v>155</v>
      </c>
      <c r="F8" s="25">
        <f t="shared" si="0"/>
        <v>653</v>
      </c>
      <c r="G8" s="26">
        <v>1347</v>
      </c>
      <c r="H8" s="24">
        <v>1449</v>
      </c>
      <c r="I8" s="27">
        <f t="shared" si="1"/>
        <v>2796</v>
      </c>
      <c r="J8" s="26">
        <v>1</v>
      </c>
      <c r="K8" s="24">
        <v>27</v>
      </c>
      <c r="L8" s="27">
        <f t="shared" si="2"/>
        <v>28</v>
      </c>
      <c r="M8" s="29">
        <v>10</v>
      </c>
      <c r="N8" s="30">
        <v>0</v>
      </c>
      <c r="O8" s="30">
        <v>0</v>
      </c>
      <c r="P8" s="30">
        <v>5</v>
      </c>
      <c r="Q8" s="31">
        <v>9</v>
      </c>
      <c r="R8" s="24">
        <v>48</v>
      </c>
      <c r="S8" s="25">
        <f t="shared" si="3"/>
        <v>57</v>
      </c>
      <c r="T8" s="31">
        <v>2515</v>
      </c>
      <c r="U8" s="24">
        <v>517</v>
      </c>
      <c r="V8" s="30">
        <v>0</v>
      </c>
      <c r="W8" s="27">
        <v>481</v>
      </c>
      <c r="X8" s="31">
        <v>90</v>
      </c>
      <c r="Y8" s="24">
        <v>14</v>
      </c>
      <c r="Z8" s="24">
        <v>0</v>
      </c>
      <c r="AA8" s="33">
        <v>0</v>
      </c>
      <c r="AB8" s="34">
        <f t="shared" si="4"/>
        <v>104</v>
      </c>
      <c r="AC8" s="35">
        <v>135</v>
      </c>
      <c r="AD8" s="36">
        <v>5</v>
      </c>
      <c r="AE8" s="37">
        <v>1</v>
      </c>
      <c r="AF8" s="36">
        <v>704</v>
      </c>
      <c r="AG8" s="30">
        <v>703</v>
      </c>
      <c r="AH8" s="30">
        <v>1</v>
      </c>
      <c r="AI8" s="30">
        <v>0</v>
      </c>
      <c r="AJ8" s="30">
        <v>0</v>
      </c>
      <c r="AK8" s="30">
        <v>0</v>
      </c>
      <c r="AL8" s="37">
        <v>0</v>
      </c>
      <c r="AM8" s="36">
        <v>466</v>
      </c>
      <c r="AN8" s="30">
        <v>235</v>
      </c>
      <c r="AO8" s="30">
        <v>0</v>
      </c>
      <c r="AP8" s="30">
        <v>0</v>
      </c>
      <c r="AQ8" s="30">
        <v>0</v>
      </c>
      <c r="AR8" s="30">
        <v>0</v>
      </c>
      <c r="AS8" s="40">
        <v>0</v>
      </c>
      <c r="AT8" s="53">
        <v>3585</v>
      </c>
      <c r="AU8" s="57">
        <v>7572</v>
      </c>
      <c r="AV8" s="58">
        <v>1650</v>
      </c>
      <c r="AW8" s="29">
        <v>261</v>
      </c>
      <c r="AX8" s="59">
        <v>3379</v>
      </c>
      <c r="AY8" s="60">
        <v>11</v>
      </c>
      <c r="AZ8" s="61">
        <v>611</v>
      </c>
      <c r="BA8" s="30">
        <v>9</v>
      </c>
      <c r="BB8" s="62">
        <v>620</v>
      </c>
      <c r="BC8" s="49">
        <v>4726</v>
      </c>
      <c r="BD8" s="50">
        <v>1449</v>
      </c>
      <c r="BE8" s="51">
        <v>6175</v>
      </c>
      <c r="BF8" s="41">
        <v>7225</v>
      </c>
      <c r="BG8" s="63">
        <v>11212</v>
      </c>
      <c r="BH8" s="52">
        <v>0.76534412955465592</v>
      </c>
    </row>
    <row r="9" spans="1:60" ht="19.5" customHeight="1" x14ac:dyDescent="0.2">
      <c r="A9" s="22" t="s">
        <v>59</v>
      </c>
      <c r="B9" s="23">
        <v>269</v>
      </c>
      <c r="C9" s="24">
        <v>5</v>
      </c>
      <c r="D9" s="24">
        <v>114</v>
      </c>
      <c r="E9" s="24">
        <v>89</v>
      </c>
      <c r="F9" s="25">
        <f t="shared" si="0"/>
        <v>477</v>
      </c>
      <c r="G9" s="26">
        <v>1270</v>
      </c>
      <c r="H9" s="24">
        <v>1053</v>
      </c>
      <c r="I9" s="27">
        <f t="shared" si="1"/>
        <v>2323</v>
      </c>
      <c r="J9" s="26">
        <v>0</v>
      </c>
      <c r="K9" s="24">
        <v>23</v>
      </c>
      <c r="L9" s="27">
        <f t="shared" si="2"/>
        <v>23</v>
      </c>
      <c r="M9" s="29">
        <v>3</v>
      </c>
      <c r="N9" s="30">
        <v>0</v>
      </c>
      <c r="O9" s="30">
        <v>0</v>
      </c>
      <c r="P9" s="30">
        <v>1</v>
      </c>
      <c r="Q9" s="31">
        <v>9</v>
      </c>
      <c r="R9" s="24">
        <v>60</v>
      </c>
      <c r="S9" s="25">
        <f t="shared" si="3"/>
        <v>69</v>
      </c>
      <c r="T9" s="31">
        <v>1698</v>
      </c>
      <c r="U9" s="24">
        <v>702</v>
      </c>
      <c r="V9" s="30">
        <v>173</v>
      </c>
      <c r="W9" s="27">
        <v>248</v>
      </c>
      <c r="X9" s="31">
        <v>54</v>
      </c>
      <c r="Y9" s="24">
        <v>10</v>
      </c>
      <c r="Z9" s="24">
        <v>0</v>
      </c>
      <c r="AA9" s="33">
        <v>0</v>
      </c>
      <c r="AB9" s="34">
        <f t="shared" si="4"/>
        <v>64</v>
      </c>
      <c r="AC9" s="35">
        <v>59</v>
      </c>
      <c r="AD9" s="36">
        <v>65</v>
      </c>
      <c r="AE9" s="37">
        <v>3</v>
      </c>
      <c r="AF9" s="36">
        <v>558</v>
      </c>
      <c r="AG9" s="30">
        <v>535</v>
      </c>
      <c r="AH9" s="30">
        <v>23</v>
      </c>
      <c r="AI9" s="30">
        <v>5</v>
      </c>
      <c r="AJ9" s="30">
        <v>0</v>
      </c>
      <c r="AK9" s="30">
        <v>0</v>
      </c>
      <c r="AL9" s="37">
        <v>0</v>
      </c>
      <c r="AM9" s="36">
        <v>85</v>
      </c>
      <c r="AN9" s="30">
        <v>44</v>
      </c>
      <c r="AO9" s="30">
        <v>0</v>
      </c>
      <c r="AP9" s="30">
        <v>0</v>
      </c>
      <c r="AQ9" s="30">
        <v>24</v>
      </c>
      <c r="AR9" s="30">
        <v>1</v>
      </c>
      <c r="AS9" s="40">
        <v>0</v>
      </c>
      <c r="AT9" s="53">
        <v>2859</v>
      </c>
      <c r="AU9" s="57">
        <v>5485</v>
      </c>
      <c r="AV9" s="58">
        <v>1173</v>
      </c>
      <c r="AW9" s="29">
        <v>214</v>
      </c>
      <c r="AX9" s="59">
        <v>1728</v>
      </c>
      <c r="AY9" s="60">
        <v>1</v>
      </c>
      <c r="AZ9" s="61">
        <v>483</v>
      </c>
      <c r="BA9" s="30">
        <v>5</v>
      </c>
      <c r="BB9" s="62">
        <v>488</v>
      </c>
      <c r="BC9" s="49">
        <v>2998</v>
      </c>
      <c r="BD9" s="50">
        <v>1053</v>
      </c>
      <c r="BE9" s="51">
        <v>4051</v>
      </c>
      <c r="BF9" s="41">
        <v>4801</v>
      </c>
      <c r="BG9" s="63">
        <v>7427</v>
      </c>
      <c r="BH9" s="52">
        <v>0.74006418168353494</v>
      </c>
    </row>
    <row r="10" spans="1:60" ht="19.5" customHeight="1" x14ac:dyDescent="0.2">
      <c r="A10" s="22" t="s">
        <v>60</v>
      </c>
      <c r="B10" s="23">
        <v>158</v>
      </c>
      <c r="C10" s="24">
        <v>3</v>
      </c>
      <c r="D10" s="24">
        <v>81</v>
      </c>
      <c r="E10" s="24">
        <v>66</v>
      </c>
      <c r="F10" s="25">
        <f t="shared" si="0"/>
        <v>308</v>
      </c>
      <c r="G10" s="26">
        <v>1022</v>
      </c>
      <c r="H10" s="24">
        <v>805</v>
      </c>
      <c r="I10" s="27">
        <f t="shared" si="1"/>
        <v>1827</v>
      </c>
      <c r="J10" s="26">
        <v>1</v>
      </c>
      <c r="K10" s="24">
        <v>13</v>
      </c>
      <c r="L10" s="27">
        <f t="shared" si="2"/>
        <v>14</v>
      </c>
      <c r="M10" s="29">
        <v>7</v>
      </c>
      <c r="N10" s="30">
        <v>0</v>
      </c>
      <c r="O10" s="30">
        <v>0</v>
      </c>
      <c r="P10" s="30">
        <v>2</v>
      </c>
      <c r="Q10" s="31">
        <v>6</v>
      </c>
      <c r="R10" s="24">
        <v>24</v>
      </c>
      <c r="S10" s="25">
        <f t="shared" si="3"/>
        <v>30</v>
      </c>
      <c r="T10" s="31">
        <v>1368</v>
      </c>
      <c r="U10" s="24">
        <v>351</v>
      </c>
      <c r="V10" s="30">
        <v>61</v>
      </c>
      <c r="W10" s="27">
        <v>307</v>
      </c>
      <c r="X10" s="31">
        <v>34</v>
      </c>
      <c r="Y10" s="24">
        <v>4</v>
      </c>
      <c r="Z10" s="24">
        <v>0</v>
      </c>
      <c r="AA10" s="33">
        <v>0</v>
      </c>
      <c r="AB10" s="34">
        <f t="shared" si="4"/>
        <v>38</v>
      </c>
      <c r="AC10" s="35">
        <v>2</v>
      </c>
      <c r="AD10" s="36">
        <v>11</v>
      </c>
      <c r="AE10" s="37">
        <v>0</v>
      </c>
      <c r="AF10" s="36">
        <v>409</v>
      </c>
      <c r="AG10" s="30">
        <v>364</v>
      </c>
      <c r="AH10" s="30">
        <v>44</v>
      </c>
      <c r="AI10" s="30">
        <v>12</v>
      </c>
      <c r="AJ10" s="30">
        <v>0</v>
      </c>
      <c r="AK10" s="30">
        <v>0</v>
      </c>
      <c r="AL10" s="37">
        <v>0</v>
      </c>
      <c r="AM10" s="36">
        <v>92</v>
      </c>
      <c r="AN10" s="30">
        <v>53</v>
      </c>
      <c r="AO10" s="30">
        <v>0</v>
      </c>
      <c r="AP10" s="30">
        <v>0</v>
      </c>
      <c r="AQ10" s="30">
        <v>0</v>
      </c>
      <c r="AR10" s="30">
        <v>0</v>
      </c>
      <c r="AS10" s="40">
        <v>0</v>
      </c>
      <c r="AT10" s="53">
        <v>2175</v>
      </c>
      <c r="AU10" s="57">
        <v>4125</v>
      </c>
      <c r="AV10" s="58">
        <v>894</v>
      </c>
      <c r="AW10" s="29">
        <v>120</v>
      </c>
      <c r="AX10" s="59">
        <v>1274</v>
      </c>
      <c r="AY10" s="60">
        <v>56</v>
      </c>
      <c r="AZ10" s="61">
        <v>278</v>
      </c>
      <c r="BA10" s="30">
        <v>3</v>
      </c>
      <c r="BB10" s="62">
        <v>281</v>
      </c>
      <c r="BC10" s="49">
        <v>2296</v>
      </c>
      <c r="BD10" s="50">
        <v>805</v>
      </c>
      <c r="BE10" s="51">
        <v>3101</v>
      </c>
      <c r="BF10" s="41">
        <v>3569</v>
      </c>
      <c r="BG10" s="63">
        <v>5519</v>
      </c>
      <c r="BH10" s="52">
        <v>0.7404063205417607</v>
      </c>
    </row>
    <row r="11" spans="1:60" ht="19.5" customHeight="1" x14ac:dyDescent="0.2">
      <c r="A11" s="22" t="s">
        <v>61</v>
      </c>
      <c r="B11" s="23">
        <v>185</v>
      </c>
      <c r="C11" s="24">
        <v>3</v>
      </c>
      <c r="D11" s="24">
        <v>95</v>
      </c>
      <c r="E11" s="24">
        <v>65</v>
      </c>
      <c r="F11" s="25">
        <f t="shared" si="0"/>
        <v>348</v>
      </c>
      <c r="G11" s="26">
        <v>929</v>
      </c>
      <c r="H11" s="24">
        <v>1102</v>
      </c>
      <c r="I11" s="27">
        <f t="shared" si="1"/>
        <v>2031</v>
      </c>
      <c r="J11" s="26">
        <v>1</v>
      </c>
      <c r="K11" s="24">
        <v>33</v>
      </c>
      <c r="L11" s="27">
        <f t="shared" si="2"/>
        <v>34</v>
      </c>
      <c r="M11" s="29">
        <v>8</v>
      </c>
      <c r="N11" s="30">
        <v>0</v>
      </c>
      <c r="O11" s="30">
        <v>0</v>
      </c>
      <c r="P11" s="30">
        <v>4</v>
      </c>
      <c r="Q11" s="31">
        <v>5</v>
      </c>
      <c r="R11" s="24">
        <v>44</v>
      </c>
      <c r="S11" s="25">
        <f t="shared" si="3"/>
        <v>49</v>
      </c>
      <c r="T11" s="31">
        <v>1412</v>
      </c>
      <c r="U11" s="24">
        <v>679</v>
      </c>
      <c r="V11" s="30">
        <v>341</v>
      </c>
      <c r="W11" s="27">
        <v>178</v>
      </c>
      <c r="X11" s="31">
        <v>41</v>
      </c>
      <c r="Y11" s="24">
        <v>3</v>
      </c>
      <c r="Z11" s="24">
        <v>0</v>
      </c>
      <c r="AA11" s="33">
        <v>0</v>
      </c>
      <c r="AB11" s="34">
        <f t="shared" si="4"/>
        <v>44</v>
      </c>
      <c r="AC11" s="35">
        <v>2</v>
      </c>
      <c r="AD11" s="36">
        <v>2</v>
      </c>
      <c r="AE11" s="37">
        <v>0</v>
      </c>
      <c r="AF11" s="36">
        <v>402</v>
      </c>
      <c r="AG11" s="30">
        <v>402</v>
      </c>
      <c r="AH11" s="30">
        <v>0</v>
      </c>
      <c r="AI11" s="30">
        <v>0</v>
      </c>
      <c r="AJ11" s="30">
        <v>0</v>
      </c>
      <c r="AK11" s="30">
        <v>0</v>
      </c>
      <c r="AL11" s="37">
        <v>0</v>
      </c>
      <c r="AM11" s="36">
        <v>842</v>
      </c>
      <c r="AN11" s="30">
        <v>515</v>
      </c>
      <c r="AO11" s="30">
        <v>0</v>
      </c>
      <c r="AP11" s="30">
        <v>0</v>
      </c>
      <c r="AQ11" s="30">
        <v>0</v>
      </c>
      <c r="AR11" s="30">
        <v>0</v>
      </c>
      <c r="AS11" s="40">
        <v>0</v>
      </c>
      <c r="AT11" s="53">
        <v>2477</v>
      </c>
      <c r="AU11" s="57">
        <v>5230</v>
      </c>
      <c r="AV11" s="58">
        <v>1211</v>
      </c>
      <c r="AW11" s="29">
        <v>146</v>
      </c>
      <c r="AX11" s="59">
        <v>1794</v>
      </c>
      <c r="AY11" s="60">
        <v>58</v>
      </c>
      <c r="AZ11" s="61">
        <v>331</v>
      </c>
      <c r="BA11" s="30">
        <v>3</v>
      </c>
      <c r="BB11" s="62">
        <v>334</v>
      </c>
      <c r="BC11" s="49">
        <v>2723</v>
      </c>
      <c r="BD11" s="50">
        <v>1102</v>
      </c>
      <c r="BE11" s="51">
        <v>3825</v>
      </c>
      <c r="BF11" s="41">
        <v>4417</v>
      </c>
      <c r="BG11" s="63">
        <v>7170</v>
      </c>
      <c r="BH11" s="52">
        <v>0.71189542483660129</v>
      </c>
    </row>
    <row r="12" spans="1:60" ht="19.5" customHeight="1" thickBot="1" x14ac:dyDescent="0.25">
      <c r="A12" s="22" t="s">
        <v>62</v>
      </c>
      <c r="B12" s="23">
        <v>269</v>
      </c>
      <c r="C12" s="24">
        <v>3</v>
      </c>
      <c r="D12" s="24">
        <v>63</v>
      </c>
      <c r="E12" s="24">
        <v>46</v>
      </c>
      <c r="F12" s="25">
        <f t="shared" si="0"/>
        <v>381</v>
      </c>
      <c r="G12" s="26">
        <v>491</v>
      </c>
      <c r="H12" s="24">
        <v>698</v>
      </c>
      <c r="I12" s="27">
        <f t="shared" si="1"/>
        <v>1189</v>
      </c>
      <c r="J12" s="26">
        <v>0</v>
      </c>
      <c r="K12" s="24">
        <v>22</v>
      </c>
      <c r="L12" s="27">
        <f t="shared" si="2"/>
        <v>22</v>
      </c>
      <c r="M12" s="29">
        <v>4</v>
      </c>
      <c r="N12" s="30">
        <v>0</v>
      </c>
      <c r="O12" s="30">
        <v>0</v>
      </c>
      <c r="P12" s="30">
        <v>2</v>
      </c>
      <c r="Q12" s="31">
        <v>11</v>
      </c>
      <c r="R12" s="24">
        <v>12</v>
      </c>
      <c r="S12" s="25">
        <f t="shared" si="3"/>
        <v>23</v>
      </c>
      <c r="T12" s="31">
        <v>1217</v>
      </c>
      <c r="U12" s="24">
        <v>256</v>
      </c>
      <c r="V12" s="30">
        <v>46</v>
      </c>
      <c r="W12" s="27">
        <v>235</v>
      </c>
      <c r="X12" s="31">
        <v>21</v>
      </c>
      <c r="Y12" s="24">
        <v>5</v>
      </c>
      <c r="Z12" s="24">
        <v>0</v>
      </c>
      <c r="AA12" s="33">
        <v>0</v>
      </c>
      <c r="AB12" s="34">
        <f t="shared" si="4"/>
        <v>26</v>
      </c>
      <c r="AC12" s="35">
        <v>5</v>
      </c>
      <c r="AD12" s="36">
        <v>2</v>
      </c>
      <c r="AE12" s="37">
        <v>0</v>
      </c>
      <c r="AF12" s="36">
        <v>296</v>
      </c>
      <c r="AG12" s="30">
        <v>296</v>
      </c>
      <c r="AH12" s="30">
        <v>0</v>
      </c>
      <c r="AI12" s="30">
        <v>0</v>
      </c>
      <c r="AJ12" s="30">
        <v>0</v>
      </c>
      <c r="AK12" s="30">
        <v>0</v>
      </c>
      <c r="AL12" s="37">
        <v>0</v>
      </c>
      <c r="AM12" s="36">
        <v>160</v>
      </c>
      <c r="AN12" s="30">
        <v>66</v>
      </c>
      <c r="AO12" s="30">
        <v>0</v>
      </c>
      <c r="AP12" s="30">
        <v>0</v>
      </c>
      <c r="AQ12" s="30">
        <v>0</v>
      </c>
      <c r="AR12" s="30">
        <v>0</v>
      </c>
      <c r="AS12" s="40">
        <v>0</v>
      </c>
      <c r="AT12" s="53">
        <v>1609</v>
      </c>
      <c r="AU12" s="57">
        <v>3338</v>
      </c>
      <c r="AV12" s="58">
        <v>773</v>
      </c>
      <c r="AW12" s="29">
        <v>17</v>
      </c>
      <c r="AX12" s="59">
        <v>2035</v>
      </c>
      <c r="AY12" s="60">
        <v>2</v>
      </c>
      <c r="AZ12" s="61">
        <v>286</v>
      </c>
      <c r="BA12" s="30">
        <v>3</v>
      </c>
      <c r="BB12" s="62">
        <v>289</v>
      </c>
      <c r="BC12" s="64">
        <v>2526</v>
      </c>
      <c r="BD12" s="65">
        <v>698</v>
      </c>
      <c r="BE12" s="66">
        <v>3224</v>
      </c>
      <c r="BF12" s="67">
        <v>3661</v>
      </c>
      <c r="BG12" s="68">
        <v>5390</v>
      </c>
      <c r="BH12" s="69">
        <v>0.78349875930521096</v>
      </c>
    </row>
    <row r="13" spans="1:60" ht="19.5" customHeight="1" thickTop="1" thickBot="1" x14ac:dyDescent="0.25">
      <c r="A13" s="70" t="s">
        <v>63</v>
      </c>
      <c r="B13" s="71">
        <f>SUM(B6:B12)</f>
        <v>2483</v>
      </c>
      <c r="C13" s="72">
        <f t="shared" ref="C13:AS13" si="5">SUM(C6:C12)</f>
        <v>41</v>
      </c>
      <c r="D13" s="72">
        <f t="shared" si="5"/>
        <v>1227</v>
      </c>
      <c r="E13" s="72">
        <f t="shared" si="5"/>
        <v>1204</v>
      </c>
      <c r="F13" s="73">
        <f t="shared" si="5"/>
        <v>4955</v>
      </c>
      <c r="G13" s="74">
        <f t="shared" si="5"/>
        <v>9074</v>
      </c>
      <c r="H13" s="72">
        <f t="shared" si="5"/>
        <v>10799</v>
      </c>
      <c r="I13" s="75">
        <f t="shared" si="5"/>
        <v>19873</v>
      </c>
      <c r="J13" s="74">
        <f t="shared" si="5"/>
        <v>26</v>
      </c>
      <c r="K13" s="72">
        <f t="shared" si="5"/>
        <v>508</v>
      </c>
      <c r="L13" s="75">
        <f t="shared" si="5"/>
        <v>534</v>
      </c>
      <c r="M13" s="77">
        <f t="shared" si="5"/>
        <v>73</v>
      </c>
      <c r="N13" s="78">
        <f t="shared" si="5"/>
        <v>1</v>
      </c>
      <c r="O13" s="78">
        <f t="shared" si="5"/>
        <v>0</v>
      </c>
      <c r="P13" s="78">
        <f t="shared" si="5"/>
        <v>27</v>
      </c>
      <c r="Q13" s="79">
        <f t="shared" si="5"/>
        <v>87</v>
      </c>
      <c r="R13" s="72">
        <f t="shared" si="5"/>
        <v>477</v>
      </c>
      <c r="S13" s="73">
        <f t="shared" si="5"/>
        <v>564</v>
      </c>
      <c r="T13" s="79">
        <f t="shared" si="5"/>
        <v>20257</v>
      </c>
      <c r="U13" s="72">
        <f t="shared" si="5"/>
        <v>4782</v>
      </c>
      <c r="V13" s="78">
        <f t="shared" si="5"/>
        <v>621</v>
      </c>
      <c r="W13" s="75">
        <f t="shared" si="5"/>
        <v>3270</v>
      </c>
      <c r="X13" s="79">
        <f t="shared" si="5"/>
        <v>532</v>
      </c>
      <c r="Y13" s="72">
        <f t="shared" si="5"/>
        <v>85</v>
      </c>
      <c r="Z13" s="72">
        <f t="shared" si="5"/>
        <v>0</v>
      </c>
      <c r="AA13" s="80">
        <f t="shared" si="5"/>
        <v>2</v>
      </c>
      <c r="AB13" s="81">
        <f t="shared" si="5"/>
        <v>619</v>
      </c>
      <c r="AC13" s="82">
        <f t="shared" si="5"/>
        <v>431</v>
      </c>
      <c r="AD13" s="83">
        <f t="shared" si="5"/>
        <v>139</v>
      </c>
      <c r="AE13" s="84">
        <f t="shared" si="5"/>
        <v>13</v>
      </c>
      <c r="AF13" s="83">
        <f t="shared" si="5"/>
        <v>6288</v>
      </c>
      <c r="AG13" s="78">
        <f t="shared" si="5"/>
        <v>6175</v>
      </c>
      <c r="AH13" s="78">
        <f t="shared" si="5"/>
        <v>105</v>
      </c>
      <c r="AI13" s="78">
        <f t="shared" si="5"/>
        <v>30</v>
      </c>
      <c r="AJ13" s="78">
        <f t="shared" si="5"/>
        <v>0</v>
      </c>
      <c r="AK13" s="78">
        <f t="shared" si="5"/>
        <v>0</v>
      </c>
      <c r="AL13" s="84">
        <f t="shared" si="5"/>
        <v>0</v>
      </c>
      <c r="AM13" s="83">
        <f t="shared" si="5"/>
        <v>2538</v>
      </c>
      <c r="AN13" s="78">
        <f t="shared" si="5"/>
        <v>1409</v>
      </c>
      <c r="AO13" s="78">
        <f t="shared" si="5"/>
        <v>0</v>
      </c>
      <c r="AP13" s="78">
        <f t="shared" si="5"/>
        <v>0</v>
      </c>
      <c r="AQ13" s="78">
        <f t="shared" si="5"/>
        <v>75</v>
      </c>
      <c r="AR13" s="78">
        <f t="shared" si="5"/>
        <v>7</v>
      </c>
      <c r="AS13" s="85">
        <f t="shared" si="5"/>
        <v>0</v>
      </c>
      <c r="AT13" s="76">
        <v>25880</v>
      </c>
      <c r="AU13" s="82">
        <v>56811</v>
      </c>
      <c r="AV13" s="76">
        <v>12625</v>
      </c>
      <c r="AW13" s="77">
        <v>2569</v>
      </c>
      <c r="AX13" s="79">
        <v>22116</v>
      </c>
      <c r="AY13" s="86">
        <v>244</v>
      </c>
      <c r="AZ13" s="87">
        <v>5052</v>
      </c>
      <c r="BA13" s="78">
        <v>41</v>
      </c>
      <c r="BB13" s="88">
        <v>5093</v>
      </c>
      <c r="BC13" s="89">
        <v>31190</v>
      </c>
      <c r="BD13" s="90">
        <v>10799</v>
      </c>
      <c r="BE13" s="91">
        <v>41989</v>
      </c>
      <c r="BF13" s="76">
        <v>50565</v>
      </c>
      <c r="BG13" s="82">
        <v>81496</v>
      </c>
      <c r="BH13" s="92">
        <v>0.74281359403653335</v>
      </c>
    </row>
    <row r="14" spans="1:60" ht="19.5" customHeight="1" thickTop="1" x14ac:dyDescent="0.2">
      <c r="A14" s="22" t="s">
        <v>64</v>
      </c>
      <c r="B14" s="23">
        <v>438</v>
      </c>
      <c r="C14" s="24">
        <v>15</v>
      </c>
      <c r="D14" s="24">
        <v>259</v>
      </c>
      <c r="E14" s="24">
        <v>197</v>
      </c>
      <c r="F14" s="25">
        <f t="shared" ref="F14:F22" si="6">SUM(B14:E14)</f>
        <v>909</v>
      </c>
      <c r="G14" s="26">
        <v>3983</v>
      </c>
      <c r="H14" s="24">
        <v>3245</v>
      </c>
      <c r="I14" s="27">
        <f t="shared" ref="I14:I22" si="7">SUM(G14:H14)</f>
        <v>7228</v>
      </c>
      <c r="J14" s="26">
        <v>0</v>
      </c>
      <c r="K14" s="24">
        <v>48</v>
      </c>
      <c r="L14" s="27">
        <f t="shared" ref="L14:L22" si="8">SUM(J14:K14)</f>
        <v>48</v>
      </c>
      <c r="M14" s="29">
        <v>8</v>
      </c>
      <c r="N14" s="30">
        <v>0</v>
      </c>
      <c r="O14" s="30">
        <v>0</v>
      </c>
      <c r="P14" s="30">
        <v>1</v>
      </c>
      <c r="Q14" s="31">
        <v>17</v>
      </c>
      <c r="R14" s="24">
        <v>45</v>
      </c>
      <c r="S14" s="25">
        <f t="shared" ref="S14:S22" si="9">SUM(Q14:R14)</f>
        <v>62</v>
      </c>
      <c r="T14" s="31">
        <v>3949</v>
      </c>
      <c r="U14" s="24">
        <v>1251</v>
      </c>
      <c r="V14" s="30">
        <v>483</v>
      </c>
      <c r="W14" s="27">
        <v>597</v>
      </c>
      <c r="X14" s="31">
        <v>106</v>
      </c>
      <c r="Y14" s="24">
        <v>17</v>
      </c>
      <c r="Z14" s="24">
        <v>0</v>
      </c>
      <c r="AA14" s="33">
        <v>0</v>
      </c>
      <c r="AB14" s="34">
        <f t="shared" ref="AB14:AB22" si="10">SUM(X14:AA14)</f>
        <v>123</v>
      </c>
      <c r="AC14" s="35">
        <v>171</v>
      </c>
      <c r="AD14" s="36">
        <v>91</v>
      </c>
      <c r="AE14" s="37">
        <v>4</v>
      </c>
      <c r="AF14" s="36">
        <v>1449</v>
      </c>
      <c r="AG14" s="30">
        <v>1352</v>
      </c>
      <c r="AH14" s="30">
        <v>97</v>
      </c>
      <c r="AI14" s="30">
        <v>48</v>
      </c>
      <c r="AJ14" s="30">
        <v>0</v>
      </c>
      <c r="AK14" s="30">
        <v>0</v>
      </c>
      <c r="AL14" s="37">
        <v>0</v>
      </c>
      <c r="AM14" s="36">
        <v>641</v>
      </c>
      <c r="AN14" s="30">
        <v>200</v>
      </c>
      <c r="AO14" s="30">
        <v>0</v>
      </c>
      <c r="AP14" s="30">
        <v>0</v>
      </c>
      <c r="AQ14" s="30">
        <v>2</v>
      </c>
      <c r="AR14" s="30">
        <v>0</v>
      </c>
      <c r="AS14" s="40">
        <v>0</v>
      </c>
      <c r="AT14" s="41">
        <v>8236</v>
      </c>
      <c r="AU14" s="42">
        <v>14728</v>
      </c>
      <c r="AV14" s="43">
        <v>3513</v>
      </c>
      <c r="AW14" s="29">
        <v>682</v>
      </c>
      <c r="AX14" s="59">
        <v>4040</v>
      </c>
      <c r="AY14" s="60">
        <v>92</v>
      </c>
      <c r="AZ14" s="61">
        <v>1120</v>
      </c>
      <c r="BA14" s="30">
        <v>15</v>
      </c>
      <c r="BB14" s="62">
        <v>1135</v>
      </c>
      <c r="BC14" s="49">
        <v>8023</v>
      </c>
      <c r="BD14" s="50">
        <v>3245</v>
      </c>
      <c r="BE14" s="51">
        <v>11268</v>
      </c>
      <c r="BF14" s="41">
        <v>12958</v>
      </c>
      <c r="BG14" s="93">
        <v>19450</v>
      </c>
      <c r="BH14" s="94">
        <v>0.71201632942847004</v>
      </c>
    </row>
    <row r="15" spans="1:60" ht="19.5" customHeight="1" x14ac:dyDescent="0.2">
      <c r="A15" s="22" t="s">
        <v>65</v>
      </c>
      <c r="B15" s="23">
        <v>307</v>
      </c>
      <c r="C15" s="24">
        <v>2</v>
      </c>
      <c r="D15" s="24">
        <v>96</v>
      </c>
      <c r="E15" s="24">
        <v>143</v>
      </c>
      <c r="F15" s="25">
        <f t="shared" si="6"/>
        <v>548</v>
      </c>
      <c r="G15" s="26">
        <v>1518</v>
      </c>
      <c r="H15" s="24">
        <v>2445</v>
      </c>
      <c r="I15" s="27">
        <f t="shared" si="7"/>
        <v>3963</v>
      </c>
      <c r="J15" s="26">
        <v>1</v>
      </c>
      <c r="K15" s="24">
        <v>35</v>
      </c>
      <c r="L15" s="27">
        <f t="shared" si="8"/>
        <v>36</v>
      </c>
      <c r="M15" s="29">
        <v>4</v>
      </c>
      <c r="N15" s="30">
        <v>0</v>
      </c>
      <c r="O15" s="30">
        <v>0</v>
      </c>
      <c r="P15" s="30">
        <v>0</v>
      </c>
      <c r="Q15" s="31">
        <v>16</v>
      </c>
      <c r="R15" s="24">
        <v>32</v>
      </c>
      <c r="S15" s="25">
        <f t="shared" si="9"/>
        <v>48</v>
      </c>
      <c r="T15" s="31">
        <v>2269</v>
      </c>
      <c r="U15" s="24">
        <v>579</v>
      </c>
      <c r="V15" s="30">
        <v>0</v>
      </c>
      <c r="W15" s="27">
        <v>405</v>
      </c>
      <c r="X15" s="31">
        <v>58</v>
      </c>
      <c r="Y15" s="24">
        <v>11</v>
      </c>
      <c r="Z15" s="24">
        <v>0</v>
      </c>
      <c r="AA15" s="33">
        <v>0</v>
      </c>
      <c r="AB15" s="34">
        <f t="shared" si="10"/>
        <v>69</v>
      </c>
      <c r="AC15" s="35">
        <v>67</v>
      </c>
      <c r="AD15" s="36">
        <v>5</v>
      </c>
      <c r="AE15" s="37">
        <v>1</v>
      </c>
      <c r="AF15" s="36">
        <v>624</v>
      </c>
      <c r="AG15" s="30">
        <v>619</v>
      </c>
      <c r="AH15" s="30">
        <v>3</v>
      </c>
      <c r="AI15" s="30">
        <v>1</v>
      </c>
      <c r="AJ15" s="30">
        <v>0</v>
      </c>
      <c r="AK15" s="30">
        <v>0</v>
      </c>
      <c r="AL15" s="37">
        <v>2</v>
      </c>
      <c r="AM15" s="36">
        <v>399</v>
      </c>
      <c r="AN15" s="30">
        <v>166</v>
      </c>
      <c r="AO15" s="30">
        <v>0</v>
      </c>
      <c r="AP15" s="30">
        <v>0</v>
      </c>
      <c r="AQ15" s="30">
        <v>4</v>
      </c>
      <c r="AR15" s="30">
        <v>0</v>
      </c>
      <c r="AS15" s="40">
        <v>0</v>
      </c>
      <c r="AT15" s="53">
        <v>4576</v>
      </c>
      <c r="AU15" s="57">
        <v>8062</v>
      </c>
      <c r="AV15" s="58">
        <v>2629</v>
      </c>
      <c r="AW15" s="29">
        <v>303</v>
      </c>
      <c r="AX15" s="59">
        <v>1842</v>
      </c>
      <c r="AY15" s="60">
        <v>1</v>
      </c>
      <c r="AZ15" s="61">
        <v>610</v>
      </c>
      <c r="BA15" s="30">
        <v>2</v>
      </c>
      <c r="BB15" s="62">
        <v>612</v>
      </c>
      <c r="BC15" s="49">
        <v>3360</v>
      </c>
      <c r="BD15" s="50">
        <v>2445</v>
      </c>
      <c r="BE15" s="51">
        <v>5805</v>
      </c>
      <c r="BF15" s="41">
        <v>6721</v>
      </c>
      <c r="BG15" s="63">
        <v>10207</v>
      </c>
      <c r="BH15" s="52">
        <v>0.57881136950904388</v>
      </c>
    </row>
    <row r="16" spans="1:60" ht="19.5" customHeight="1" x14ac:dyDescent="0.2">
      <c r="A16" s="22" t="s">
        <v>66</v>
      </c>
      <c r="B16" s="23">
        <v>978</v>
      </c>
      <c r="C16" s="24">
        <v>9</v>
      </c>
      <c r="D16" s="24">
        <v>474</v>
      </c>
      <c r="E16" s="24">
        <v>389</v>
      </c>
      <c r="F16" s="25">
        <f t="shared" si="6"/>
        <v>1850</v>
      </c>
      <c r="G16" s="26">
        <v>5596</v>
      </c>
      <c r="H16" s="24">
        <v>3504</v>
      </c>
      <c r="I16" s="27">
        <f t="shared" si="7"/>
        <v>9100</v>
      </c>
      <c r="J16" s="26">
        <v>3</v>
      </c>
      <c r="K16" s="24">
        <v>107</v>
      </c>
      <c r="L16" s="27">
        <f t="shared" si="8"/>
        <v>110</v>
      </c>
      <c r="M16" s="29">
        <v>12</v>
      </c>
      <c r="N16" s="30">
        <v>1</v>
      </c>
      <c r="O16" s="30">
        <v>1</v>
      </c>
      <c r="P16" s="30">
        <v>2</v>
      </c>
      <c r="Q16" s="31">
        <v>39</v>
      </c>
      <c r="R16" s="24">
        <v>95</v>
      </c>
      <c r="S16" s="25">
        <f t="shared" si="9"/>
        <v>134</v>
      </c>
      <c r="T16" s="31">
        <v>5418</v>
      </c>
      <c r="U16" s="24">
        <v>1863</v>
      </c>
      <c r="V16" s="30">
        <v>1018</v>
      </c>
      <c r="W16" s="27">
        <v>776</v>
      </c>
      <c r="X16" s="31">
        <v>163</v>
      </c>
      <c r="Y16" s="24">
        <v>28</v>
      </c>
      <c r="Z16" s="24">
        <v>0</v>
      </c>
      <c r="AA16" s="33">
        <v>0</v>
      </c>
      <c r="AB16" s="34">
        <f t="shared" si="10"/>
        <v>191</v>
      </c>
      <c r="AC16" s="35">
        <v>141</v>
      </c>
      <c r="AD16" s="36">
        <v>24</v>
      </c>
      <c r="AE16" s="37">
        <v>0</v>
      </c>
      <c r="AF16" s="36">
        <v>1900</v>
      </c>
      <c r="AG16" s="30">
        <v>1888</v>
      </c>
      <c r="AH16" s="30">
        <v>12</v>
      </c>
      <c r="AI16" s="30">
        <v>2</v>
      </c>
      <c r="AJ16" s="30">
        <v>0</v>
      </c>
      <c r="AK16" s="30">
        <v>0</v>
      </c>
      <c r="AL16" s="37">
        <v>0</v>
      </c>
      <c r="AM16" s="36">
        <v>603</v>
      </c>
      <c r="AN16" s="30">
        <v>266</v>
      </c>
      <c r="AO16" s="30">
        <v>0</v>
      </c>
      <c r="AP16" s="30">
        <v>0</v>
      </c>
      <c r="AQ16" s="30">
        <v>0</v>
      </c>
      <c r="AR16" s="30">
        <v>0</v>
      </c>
      <c r="AS16" s="40">
        <v>0</v>
      </c>
      <c r="AT16" s="53">
        <v>11108</v>
      </c>
      <c r="AU16" s="57">
        <v>19519</v>
      </c>
      <c r="AV16" s="58">
        <v>4021</v>
      </c>
      <c r="AW16" s="29">
        <v>561</v>
      </c>
      <c r="AX16" s="59">
        <v>6590</v>
      </c>
      <c r="AY16" s="60">
        <v>39</v>
      </c>
      <c r="AZ16" s="61">
        <v>1539</v>
      </c>
      <c r="BA16" s="30">
        <v>9</v>
      </c>
      <c r="BB16" s="62">
        <v>1548</v>
      </c>
      <c r="BC16" s="49">
        <v>12186</v>
      </c>
      <c r="BD16" s="50">
        <v>3504</v>
      </c>
      <c r="BE16" s="51">
        <v>15690</v>
      </c>
      <c r="BF16" s="41">
        <v>18259</v>
      </c>
      <c r="BG16" s="63">
        <v>26670</v>
      </c>
      <c r="BH16" s="52">
        <v>0.77667304015296368</v>
      </c>
    </row>
    <row r="17" spans="1:60" ht="19.5" customHeight="1" x14ac:dyDescent="0.2">
      <c r="A17" s="22" t="s">
        <v>67</v>
      </c>
      <c r="B17" s="23">
        <v>1509</v>
      </c>
      <c r="C17" s="24">
        <v>5</v>
      </c>
      <c r="D17" s="24">
        <v>500</v>
      </c>
      <c r="E17" s="24">
        <v>884</v>
      </c>
      <c r="F17" s="25">
        <f t="shared" si="6"/>
        <v>2898</v>
      </c>
      <c r="G17" s="26">
        <v>3370</v>
      </c>
      <c r="H17" s="24">
        <v>6874</v>
      </c>
      <c r="I17" s="27">
        <f t="shared" si="7"/>
        <v>10244</v>
      </c>
      <c r="J17" s="26">
        <v>0</v>
      </c>
      <c r="K17" s="24">
        <v>333</v>
      </c>
      <c r="L17" s="27">
        <f t="shared" si="8"/>
        <v>333</v>
      </c>
      <c r="M17" s="29">
        <v>10</v>
      </c>
      <c r="N17" s="30">
        <v>0</v>
      </c>
      <c r="O17" s="30">
        <v>0</v>
      </c>
      <c r="P17" s="30">
        <v>3</v>
      </c>
      <c r="Q17" s="31">
        <v>40</v>
      </c>
      <c r="R17" s="24">
        <v>206</v>
      </c>
      <c r="S17" s="25">
        <f t="shared" si="9"/>
        <v>246</v>
      </c>
      <c r="T17" s="31">
        <v>8350</v>
      </c>
      <c r="U17" s="24">
        <v>3233</v>
      </c>
      <c r="V17" s="30">
        <v>1241</v>
      </c>
      <c r="W17" s="27">
        <v>890</v>
      </c>
      <c r="X17" s="31">
        <v>230</v>
      </c>
      <c r="Y17" s="24">
        <v>34</v>
      </c>
      <c r="Z17" s="24">
        <v>1</v>
      </c>
      <c r="AA17" s="33">
        <v>0</v>
      </c>
      <c r="AB17" s="34">
        <f t="shared" si="10"/>
        <v>265</v>
      </c>
      <c r="AC17" s="35">
        <v>924</v>
      </c>
      <c r="AD17" s="36">
        <v>190</v>
      </c>
      <c r="AE17" s="37">
        <v>1</v>
      </c>
      <c r="AF17" s="36">
        <v>3379</v>
      </c>
      <c r="AG17" s="30">
        <v>3185</v>
      </c>
      <c r="AH17" s="30">
        <v>193</v>
      </c>
      <c r="AI17" s="30">
        <v>111</v>
      </c>
      <c r="AJ17" s="30">
        <v>0</v>
      </c>
      <c r="AK17" s="30">
        <v>0</v>
      </c>
      <c r="AL17" s="37">
        <v>1</v>
      </c>
      <c r="AM17" s="36">
        <v>1925</v>
      </c>
      <c r="AN17" s="30">
        <v>1029</v>
      </c>
      <c r="AO17" s="30">
        <v>0</v>
      </c>
      <c r="AP17" s="30">
        <v>0</v>
      </c>
      <c r="AQ17" s="30">
        <v>22</v>
      </c>
      <c r="AR17" s="30">
        <v>6</v>
      </c>
      <c r="AS17" s="40">
        <v>0</v>
      </c>
      <c r="AT17" s="53">
        <v>13566</v>
      </c>
      <c r="AU17" s="57">
        <v>28874</v>
      </c>
      <c r="AV17" s="58">
        <v>8106</v>
      </c>
      <c r="AW17" s="29">
        <v>874</v>
      </c>
      <c r="AX17" s="59">
        <v>11270</v>
      </c>
      <c r="AY17" s="60">
        <v>182</v>
      </c>
      <c r="AZ17" s="61">
        <v>2383</v>
      </c>
      <c r="BA17" s="30">
        <v>5</v>
      </c>
      <c r="BB17" s="62">
        <v>2388</v>
      </c>
      <c r="BC17" s="49">
        <v>14640</v>
      </c>
      <c r="BD17" s="50">
        <v>6874</v>
      </c>
      <c r="BE17" s="51">
        <v>21514</v>
      </c>
      <c r="BF17" s="41">
        <v>25710</v>
      </c>
      <c r="BG17" s="63">
        <v>41018</v>
      </c>
      <c r="BH17" s="52">
        <v>0.68048712466301009</v>
      </c>
    </row>
    <row r="18" spans="1:60" ht="19.5" customHeight="1" x14ac:dyDescent="0.2">
      <c r="A18" s="22" t="s">
        <v>68</v>
      </c>
      <c r="B18" s="23">
        <v>913</v>
      </c>
      <c r="C18" s="24">
        <v>47</v>
      </c>
      <c r="D18" s="24">
        <v>304</v>
      </c>
      <c r="E18" s="24">
        <v>228</v>
      </c>
      <c r="F18" s="25">
        <f t="shared" si="6"/>
        <v>1492</v>
      </c>
      <c r="G18" s="26">
        <v>4378</v>
      </c>
      <c r="H18" s="24">
        <v>3617</v>
      </c>
      <c r="I18" s="27">
        <f t="shared" si="7"/>
        <v>7995</v>
      </c>
      <c r="J18" s="26">
        <v>0</v>
      </c>
      <c r="K18" s="24">
        <v>50</v>
      </c>
      <c r="L18" s="27">
        <f t="shared" si="8"/>
        <v>50</v>
      </c>
      <c r="M18" s="29">
        <v>5</v>
      </c>
      <c r="N18" s="30">
        <v>0</v>
      </c>
      <c r="O18" s="30">
        <v>0</v>
      </c>
      <c r="P18" s="30">
        <v>3</v>
      </c>
      <c r="Q18" s="31">
        <v>7</v>
      </c>
      <c r="R18" s="24">
        <v>75</v>
      </c>
      <c r="S18" s="25">
        <f t="shared" si="9"/>
        <v>82</v>
      </c>
      <c r="T18" s="31">
        <v>4046</v>
      </c>
      <c r="U18" s="24">
        <v>600</v>
      </c>
      <c r="V18" s="30">
        <v>0</v>
      </c>
      <c r="W18" s="27">
        <v>677</v>
      </c>
      <c r="X18" s="31">
        <v>127</v>
      </c>
      <c r="Y18" s="24">
        <v>23</v>
      </c>
      <c r="Z18" s="24">
        <v>0</v>
      </c>
      <c r="AA18" s="33">
        <v>0</v>
      </c>
      <c r="AB18" s="34">
        <f t="shared" si="10"/>
        <v>150</v>
      </c>
      <c r="AC18" s="35">
        <v>5</v>
      </c>
      <c r="AD18" s="36">
        <v>6</v>
      </c>
      <c r="AE18" s="37">
        <v>2</v>
      </c>
      <c r="AF18" s="36">
        <v>1769</v>
      </c>
      <c r="AG18" s="30">
        <v>1756</v>
      </c>
      <c r="AH18" s="30">
        <v>13</v>
      </c>
      <c r="AI18" s="30">
        <v>5</v>
      </c>
      <c r="AJ18" s="30">
        <v>0</v>
      </c>
      <c r="AK18" s="30">
        <v>0</v>
      </c>
      <c r="AL18" s="37">
        <v>0</v>
      </c>
      <c r="AM18" s="36">
        <v>514</v>
      </c>
      <c r="AN18" s="30">
        <v>283</v>
      </c>
      <c r="AO18" s="30">
        <v>0</v>
      </c>
      <c r="AP18" s="30">
        <v>0</v>
      </c>
      <c r="AQ18" s="30">
        <v>0</v>
      </c>
      <c r="AR18" s="30">
        <v>0</v>
      </c>
      <c r="AS18" s="40">
        <v>0</v>
      </c>
      <c r="AT18" s="53">
        <v>9585</v>
      </c>
      <c r="AU18" s="57">
        <v>16159</v>
      </c>
      <c r="AV18" s="58">
        <v>3947</v>
      </c>
      <c r="AW18" s="29">
        <v>564</v>
      </c>
      <c r="AX18" s="59">
        <v>5696</v>
      </c>
      <c r="AY18" s="60">
        <v>66</v>
      </c>
      <c r="AZ18" s="61">
        <v>1477</v>
      </c>
      <c r="BA18" s="30">
        <v>47</v>
      </c>
      <c r="BB18" s="62">
        <v>1524</v>
      </c>
      <c r="BC18" s="49">
        <v>10074</v>
      </c>
      <c r="BD18" s="50">
        <v>3617</v>
      </c>
      <c r="BE18" s="51">
        <v>13691</v>
      </c>
      <c r="BF18" s="41">
        <v>15845</v>
      </c>
      <c r="BG18" s="63">
        <v>22419</v>
      </c>
      <c r="BH18" s="52">
        <v>0.73581184719888981</v>
      </c>
    </row>
    <row r="19" spans="1:60" ht="19.5" customHeight="1" x14ac:dyDescent="0.2">
      <c r="A19" s="22" t="s">
        <v>69</v>
      </c>
      <c r="B19" s="23">
        <v>579</v>
      </c>
      <c r="C19" s="24">
        <v>7</v>
      </c>
      <c r="D19" s="24">
        <v>211</v>
      </c>
      <c r="E19" s="24">
        <v>234</v>
      </c>
      <c r="F19" s="25">
        <f t="shared" si="6"/>
        <v>1031</v>
      </c>
      <c r="G19" s="26">
        <v>3017</v>
      </c>
      <c r="H19" s="24">
        <v>3809</v>
      </c>
      <c r="I19" s="27">
        <f t="shared" si="7"/>
        <v>6826</v>
      </c>
      <c r="J19" s="26">
        <v>0</v>
      </c>
      <c r="K19" s="24">
        <v>59</v>
      </c>
      <c r="L19" s="27">
        <f t="shared" si="8"/>
        <v>59</v>
      </c>
      <c r="M19" s="29">
        <v>11</v>
      </c>
      <c r="N19" s="30">
        <v>0</v>
      </c>
      <c r="O19" s="30">
        <v>0</v>
      </c>
      <c r="P19" s="30">
        <v>2</v>
      </c>
      <c r="Q19" s="31">
        <v>18</v>
      </c>
      <c r="R19" s="24">
        <v>46</v>
      </c>
      <c r="S19" s="25">
        <f t="shared" si="9"/>
        <v>64</v>
      </c>
      <c r="T19" s="31">
        <v>3601</v>
      </c>
      <c r="U19" s="24">
        <v>690</v>
      </c>
      <c r="V19" s="30">
        <v>0</v>
      </c>
      <c r="W19" s="27">
        <v>586</v>
      </c>
      <c r="X19" s="31">
        <v>109</v>
      </c>
      <c r="Y19" s="24">
        <v>13</v>
      </c>
      <c r="Z19" s="24">
        <v>0</v>
      </c>
      <c r="AA19" s="33">
        <v>0</v>
      </c>
      <c r="AB19" s="34">
        <f t="shared" si="10"/>
        <v>122</v>
      </c>
      <c r="AC19" s="35">
        <v>4</v>
      </c>
      <c r="AD19" s="36">
        <v>7</v>
      </c>
      <c r="AE19" s="37">
        <v>3</v>
      </c>
      <c r="AF19" s="36">
        <v>1252</v>
      </c>
      <c r="AG19" s="30">
        <v>1243</v>
      </c>
      <c r="AH19" s="30">
        <v>7</v>
      </c>
      <c r="AI19" s="30">
        <v>3</v>
      </c>
      <c r="AJ19" s="30">
        <v>0</v>
      </c>
      <c r="AK19" s="30">
        <v>0</v>
      </c>
      <c r="AL19" s="37">
        <v>0</v>
      </c>
      <c r="AM19" s="36">
        <v>667</v>
      </c>
      <c r="AN19" s="30">
        <v>387</v>
      </c>
      <c r="AO19" s="30">
        <v>0</v>
      </c>
      <c r="AP19" s="30">
        <v>0</v>
      </c>
      <c r="AQ19" s="30">
        <v>2</v>
      </c>
      <c r="AR19" s="30">
        <v>1</v>
      </c>
      <c r="AS19" s="40">
        <v>0</v>
      </c>
      <c r="AT19" s="53">
        <v>7952</v>
      </c>
      <c r="AU19" s="57">
        <v>13675</v>
      </c>
      <c r="AV19" s="58">
        <v>4120</v>
      </c>
      <c r="AW19" s="29">
        <v>712</v>
      </c>
      <c r="AX19" s="59">
        <v>3976</v>
      </c>
      <c r="AY19" s="60">
        <v>33</v>
      </c>
      <c r="AZ19" s="61">
        <v>1291</v>
      </c>
      <c r="BA19" s="30">
        <v>7</v>
      </c>
      <c r="BB19" s="62">
        <v>1298</v>
      </c>
      <c r="BC19" s="49">
        <v>6993</v>
      </c>
      <c r="BD19" s="50">
        <v>3809</v>
      </c>
      <c r="BE19" s="51">
        <v>10802</v>
      </c>
      <c r="BF19" s="41">
        <v>12640</v>
      </c>
      <c r="BG19" s="63">
        <v>18363</v>
      </c>
      <c r="BH19" s="52">
        <v>0.64738011479355673</v>
      </c>
    </row>
    <row r="20" spans="1:60" ht="19.5" customHeight="1" x14ac:dyDescent="0.2">
      <c r="A20" s="22" t="s">
        <v>70</v>
      </c>
      <c r="B20" s="23">
        <v>200</v>
      </c>
      <c r="C20" s="24">
        <v>3</v>
      </c>
      <c r="D20" s="24">
        <v>87</v>
      </c>
      <c r="E20" s="24">
        <v>120</v>
      </c>
      <c r="F20" s="25">
        <f t="shared" si="6"/>
        <v>410</v>
      </c>
      <c r="G20" s="26">
        <v>1389</v>
      </c>
      <c r="H20" s="24">
        <v>1823</v>
      </c>
      <c r="I20" s="27">
        <f t="shared" si="7"/>
        <v>3212</v>
      </c>
      <c r="J20" s="26">
        <v>0</v>
      </c>
      <c r="K20" s="24">
        <v>21</v>
      </c>
      <c r="L20" s="27">
        <f t="shared" si="8"/>
        <v>21</v>
      </c>
      <c r="M20" s="29">
        <v>3</v>
      </c>
      <c r="N20" s="30">
        <v>0</v>
      </c>
      <c r="O20" s="30">
        <v>0</v>
      </c>
      <c r="P20" s="30">
        <v>2</v>
      </c>
      <c r="Q20" s="31">
        <v>2</v>
      </c>
      <c r="R20" s="24">
        <v>14</v>
      </c>
      <c r="S20" s="25">
        <f t="shared" si="9"/>
        <v>16</v>
      </c>
      <c r="T20" s="31">
        <v>1284</v>
      </c>
      <c r="U20" s="24">
        <v>404</v>
      </c>
      <c r="V20" s="30">
        <v>0</v>
      </c>
      <c r="W20" s="27">
        <v>220</v>
      </c>
      <c r="X20" s="31">
        <v>40</v>
      </c>
      <c r="Y20" s="24">
        <v>5</v>
      </c>
      <c r="Z20" s="24">
        <v>0</v>
      </c>
      <c r="AA20" s="33">
        <v>0</v>
      </c>
      <c r="AB20" s="34">
        <f t="shared" si="10"/>
        <v>45</v>
      </c>
      <c r="AC20" s="35">
        <v>5</v>
      </c>
      <c r="AD20" s="36">
        <v>1</v>
      </c>
      <c r="AE20" s="37">
        <v>0</v>
      </c>
      <c r="AF20" s="36">
        <v>510</v>
      </c>
      <c r="AG20" s="30">
        <v>510</v>
      </c>
      <c r="AH20" s="30">
        <v>0</v>
      </c>
      <c r="AI20" s="30">
        <v>0</v>
      </c>
      <c r="AJ20" s="30">
        <v>0</v>
      </c>
      <c r="AK20" s="30">
        <v>0</v>
      </c>
      <c r="AL20" s="37">
        <v>0</v>
      </c>
      <c r="AM20" s="36">
        <v>723</v>
      </c>
      <c r="AN20" s="30">
        <v>330</v>
      </c>
      <c r="AO20" s="30">
        <v>0</v>
      </c>
      <c r="AP20" s="30">
        <v>0</v>
      </c>
      <c r="AQ20" s="30">
        <v>0</v>
      </c>
      <c r="AR20" s="30">
        <v>0</v>
      </c>
      <c r="AS20" s="40">
        <v>0</v>
      </c>
      <c r="AT20" s="53">
        <v>3659</v>
      </c>
      <c r="AU20" s="57">
        <v>6243</v>
      </c>
      <c r="AV20" s="58">
        <v>1970</v>
      </c>
      <c r="AW20" s="29">
        <v>162</v>
      </c>
      <c r="AX20" s="59">
        <v>1013</v>
      </c>
      <c r="AY20" s="60">
        <v>10</v>
      </c>
      <c r="AZ20" s="61">
        <v>362</v>
      </c>
      <c r="BA20" s="30">
        <v>3</v>
      </c>
      <c r="BB20" s="62">
        <v>365</v>
      </c>
      <c r="BC20" s="49">
        <v>2402</v>
      </c>
      <c r="BD20" s="50">
        <v>1823</v>
      </c>
      <c r="BE20" s="51">
        <v>4225</v>
      </c>
      <c r="BF20" s="41">
        <v>4834</v>
      </c>
      <c r="BG20" s="63">
        <v>7418</v>
      </c>
      <c r="BH20" s="52">
        <v>0.5685207100591716</v>
      </c>
    </row>
    <row r="21" spans="1:60" ht="19.5" customHeight="1" x14ac:dyDescent="0.2">
      <c r="A21" s="22" t="s">
        <v>71</v>
      </c>
      <c r="B21" s="23">
        <v>1786</v>
      </c>
      <c r="C21" s="24">
        <v>29</v>
      </c>
      <c r="D21" s="24">
        <v>416</v>
      </c>
      <c r="E21" s="24">
        <v>449</v>
      </c>
      <c r="F21" s="25">
        <f t="shared" si="6"/>
        <v>2680</v>
      </c>
      <c r="G21" s="26">
        <v>3863</v>
      </c>
      <c r="H21" s="24">
        <v>5417</v>
      </c>
      <c r="I21" s="27">
        <f t="shared" si="7"/>
        <v>9280</v>
      </c>
      <c r="J21" s="26">
        <v>0</v>
      </c>
      <c r="K21" s="24">
        <v>176</v>
      </c>
      <c r="L21" s="27">
        <f t="shared" si="8"/>
        <v>176</v>
      </c>
      <c r="M21" s="29">
        <v>7</v>
      </c>
      <c r="N21" s="30">
        <v>0</v>
      </c>
      <c r="O21" s="30">
        <v>0</v>
      </c>
      <c r="P21" s="30">
        <v>2</v>
      </c>
      <c r="Q21" s="31">
        <v>33</v>
      </c>
      <c r="R21" s="24">
        <v>152</v>
      </c>
      <c r="S21" s="25">
        <f t="shared" si="9"/>
        <v>185</v>
      </c>
      <c r="T21" s="31">
        <v>5929</v>
      </c>
      <c r="U21" s="24">
        <v>2383</v>
      </c>
      <c r="V21" s="30">
        <v>983</v>
      </c>
      <c r="W21" s="27">
        <v>686</v>
      </c>
      <c r="X21" s="31">
        <v>198</v>
      </c>
      <c r="Y21" s="24">
        <v>36</v>
      </c>
      <c r="Z21" s="24">
        <v>0</v>
      </c>
      <c r="AA21" s="33">
        <v>0</v>
      </c>
      <c r="AB21" s="34">
        <f t="shared" si="10"/>
        <v>234</v>
      </c>
      <c r="AC21" s="35">
        <v>259</v>
      </c>
      <c r="AD21" s="36">
        <v>53</v>
      </c>
      <c r="AE21" s="37">
        <v>2</v>
      </c>
      <c r="AF21" s="36">
        <v>2451</v>
      </c>
      <c r="AG21" s="30">
        <v>2363</v>
      </c>
      <c r="AH21" s="30">
        <v>87</v>
      </c>
      <c r="AI21" s="30">
        <v>42</v>
      </c>
      <c r="AJ21" s="30">
        <v>0</v>
      </c>
      <c r="AK21" s="30">
        <v>0</v>
      </c>
      <c r="AL21" s="37">
        <v>1</v>
      </c>
      <c r="AM21" s="36">
        <v>863</v>
      </c>
      <c r="AN21" s="30">
        <v>412</v>
      </c>
      <c r="AO21" s="30">
        <v>0</v>
      </c>
      <c r="AP21" s="30">
        <v>0</v>
      </c>
      <c r="AQ21" s="30">
        <v>126</v>
      </c>
      <c r="AR21" s="30">
        <v>4</v>
      </c>
      <c r="AS21" s="40">
        <v>0</v>
      </c>
      <c r="AT21" s="53">
        <v>12186</v>
      </c>
      <c r="AU21" s="57">
        <v>22292</v>
      </c>
      <c r="AV21" s="58">
        <v>6078</v>
      </c>
      <c r="AW21" s="29">
        <v>1</v>
      </c>
      <c r="AX21" s="59">
        <v>8862</v>
      </c>
      <c r="AY21" s="60">
        <v>100</v>
      </c>
      <c r="AZ21" s="61">
        <v>1787</v>
      </c>
      <c r="BA21" s="30">
        <v>29</v>
      </c>
      <c r="BB21" s="62">
        <v>1816</v>
      </c>
      <c r="BC21" s="49">
        <v>12725</v>
      </c>
      <c r="BD21" s="50">
        <v>5417</v>
      </c>
      <c r="BE21" s="51">
        <v>18142</v>
      </c>
      <c r="BF21" s="41">
        <v>21049</v>
      </c>
      <c r="BG21" s="63">
        <v>31155</v>
      </c>
      <c r="BH21" s="52">
        <v>0.70141109028773008</v>
      </c>
    </row>
    <row r="22" spans="1:60" ht="19.5" customHeight="1" thickBot="1" x14ac:dyDescent="0.25">
      <c r="A22" s="95" t="s">
        <v>72</v>
      </c>
      <c r="B22" s="54">
        <v>443</v>
      </c>
      <c r="C22" s="55">
        <v>8</v>
      </c>
      <c r="D22" s="55">
        <v>76</v>
      </c>
      <c r="E22" s="55">
        <v>130</v>
      </c>
      <c r="F22" s="96">
        <f t="shared" si="6"/>
        <v>657</v>
      </c>
      <c r="G22" s="97">
        <v>1302</v>
      </c>
      <c r="H22" s="55">
        <v>2771</v>
      </c>
      <c r="I22" s="98">
        <f t="shared" si="7"/>
        <v>4073</v>
      </c>
      <c r="J22" s="97">
        <v>3</v>
      </c>
      <c r="K22" s="55">
        <v>44</v>
      </c>
      <c r="L22" s="98">
        <f t="shared" si="8"/>
        <v>47</v>
      </c>
      <c r="M22" s="99">
        <v>2</v>
      </c>
      <c r="N22" s="100">
        <v>0</v>
      </c>
      <c r="O22" s="100">
        <v>0</v>
      </c>
      <c r="P22" s="100">
        <v>1</v>
      </c>
      <c r="Q22" s="101">
        <v>12</v>
      </c>
      <c r="R22" s="55">
        <v>44</v>
      </c>
      <c r="S22" s="96">
        <f t="shared" si="9"/>
        <v>56</v>
      </c>
      <c r="T22" s="101">
        <v>1494</v>
      </c>
      <c r="U22" s="55">
        <v>466</v>
      </c>
      <c r="V22" s="100">
        <v>0</v>
      </c>
      <c r="W22" s="98">
        <v>236</v>
      </c>
      <c r="X22" s="101">
        <v>57</v>
      </c>
      <c r="Y22" s="55">
        <v>5</v>
      </c>
      <c r="Z22" s="55">
        <v>0</v>
      </c>
      <c r="AA22" s="102">
        <v>0</v>
      </c>
      <c r="AB22" s="56">
        <f t="shared" si="10"/>
        <v>62</v>
      </c>
      <c r="AC22" s="57">
        <v>94</v>
      </c>
      <c r="AD22" s="103">
        <v>72</v>
      </c>
      <c r="AE22" s="104">
        <v>1</v>
      </c>
      <c r="AF22" s="103">
        <v>435</v>
      </c>
      <c r="AG22" s="100">
        <v>330</v>
      </c>
      <c r="AH22" s="100">
        <v>97</v>
      </c>
      <c r="AI22" s="100">
        <v>62</v>
      </c>
      <c r="AJ22" s="100">
        <v>0</v>
      </c>
      <c r="AK22" s="100">
        <v>0</v>
      </c>
      <c r="AL22" s="104">
        <v>8</v>
      </c>
      <c r="AM22" s="103">
        <v>119</v>
      </c>
      <c r="AN22" s="100">
        <v>69</v>
      </c>
      <c r="AO22" s="100">
        <v>0</v>
      </c>
      <c r="AP22" s="100">
        <v>0</v>
      </c>
      <c r="AQ22" s="100">
        <v>17</v>
      </c>
      <c r="AR22" s="100">
        <v>0</v>
      </c>
      <c r="AS22" s="105">
        <v>0</v>
      </c>
      <c r="AT22" s="58">
        <v>4803</v>
      </c>
      <c r="AU22" s="106">
        <v>7153</v>
      </c>
      <c r="AV22" s="107">
        <v>2955</v>
      </c>
      <c r="AW22" s="108">
        <v>15</v>
      </c>
      <c r="AX22" s="59">
        <v>1715</v>
      </c>
      <c r="AY22" s="60">
        <v>41</v>
      </c>
      <c r="AZ22" s="109">
        <v>458</v>
      </c>
      <c r="BA22" s="100">
        <v>8</v>
      </c>
      <c r="BB22" s="110">
        <v>466</v>
      </c>
      <c r="BC22" s="64">
        <v>3017</v>
      </c>
      <c r="BD22" s="65">
        <v>2771</v>
      </c>
      <c r="BE22" s="66">
        <v>5788</v>
      </c>
      <c r="BF22" s="67">
        <v>6533</v>
      </c>
      <c r="BG22" s="68">
        <v>8883</v>
      </c>
      <c r="BH22" s="69">
        <v>0.5212508638562543</v>
      </c>
    </row>
    <row r="23" spans="1:60" ht="19.5" customHeight="1" thickTop="1" thickBot="1" x14ac:dyDescent="0.25">
      <c r="A23" s="70" t="s">
        <v>63</v>
      </c>
      <c r="B23" s="71">
        <f>SUM(B14:B22)</f>
        <v>7153</v>
      </c>
      <c r="C23" s="72">
        <f t="shared" ref="C23:AS23" si="11">SUM(C14:C22)</f>
        <v>125</v>
      </c>
      <c r="D23" s="72">
        <f t="shared" si="11"/>
        <v>2423</v>
      </c>
      <c r="E23" s="72">
        <f t="shared" si="11"/>
        <v>2774</v>
      </c>
      <c r="F23" s="73">
        <f t="shared" si="11"/>
        <v>12475</v>
      </c>
      <c r="G23" s="74">
        <f t="shared" si="11"/>
        <v>28416</v>
      </c>
      <c r="H23" s="72">
        <f t="shared" si="11"/>
        <v>33505</v>
      </c>
      <c r="I23" s="75">
        <f t="shared" si="11"/>
        <v>61921</v>
      </c>
      <c r="J23" s="74">
        <f t="shared" si="11"/>
        <v>7</v>
      </c>
      <c r="K23" s="72">
        <f t="shared" si="11"/>
        <v>873</v>
      </c>
      <c r="L23" s="75">
        <f t="shared" si="11"/>
        <v>880</v>
      </c>
      <c r="M23" s="77">
        <f t="shared" si="11"/>
        <v>62</v>
      </c>
      <c r="N23" s="78">
        <f t="shared" si="11"/>
        <v>1</v>
      </c>
      <c r="O23" s="78">
        <f t="shared" si="11"/>
        <v>1</v>
      </c>
      <c r="P23" s="78">
        <f t="shared" si="11"/>
        <v>16</v>
      </c>
      <c r="Q23" s="79">
        <f t="shared" si="11"/>
        <v>184</v>
      </c>
      <c r="R23" s="72">
        <f t="shared" si="11"/>
        <v>709</v>
      </c>
      <c r="S23" s="73">
        <f t="shared" si="11"/>
        <v>893</v>
      </c>
      <c r="T23" s="79">
        <f t="shared" si="11"/>
        <v>36340</v>
      </c>
      <c r="U23" s="72">
        <f t="shared" si="11"/>
        <v>11469</v>
      </c>
      <c r="V23" s="78">
        <f t="shared" si="11"/>
        <v>3725</v>
      </c>
      <c r="W23" s="75">
        <f t="shared" si="11"/>
        <v>5073</v>
      </c>
      <c r="X23" s="79">
        <f t="shared" si="11"/>
        <v>1088</v>
      </c>
      <c r="Y23" s="72">
        <f t="shared" si="11"/>
        <v>172</v>
      </c>
      <c r="Z23" s="72">
        <f t="shared" si="11"/>
        <v>1</v>
      </c>
      <c r="AA23" s="80">
        <f t="shared" si="11"/>
        <v>0</v>
      </c>
      <c r="AB23" s="81">
        <f t="shared" si="11"/>
        <v>1261</v>
      </c>
      <c r="AC23" s="82">
        <f t="shared" si="11"/>
        <v>1670</v>
      </c>
      <c r="AD23" s="83">
        <f t="shared" si="11"/>
        <v>449</v>
      </c>
      <c r="AE23" s="84">
        <f t="shared" si="11"/>
        <v>14</v>
      </c>
      <c r="AF23" s="83">
        <f t="shared" si="11"/>
        <v>13769</v>
      </c>
      <c r="AG23" s="78">
        <f t="shared" si="11"/>
        <v>13246</v>
      </c>
      <c r="AH23" s="78">
        <f t="shared" si="11"/>
        <v>509</v>
      </c>
      <c r="AI23" s="78">
        <f t="shared" si="11"/>
        <v>274</v>
      </c>
      <c r="AJ23" s="78">
        <f t="shared" si="11"/>
        <v>0</v>
      </c>
      <c r="AK23" s="78">
        <f t="shared" si="11"/>
        <v>0</v>
      </c>
      <c r="AL23" s="84">
        <f t="shared" si="11"/>
        <v>12</v>
      </c>
      <c r="AM23" s="83">
        <f t="shared" si="11"/>
        <v>6454</v>
      </c>
      <c r="AN23" s="78">
        <f t="shared" si="11"/>
        <v>3142</v>
      </c>
      <c r="AO23" s="78">
        <f t="shared" si="11"/>
        <v>0</v>
      </c>
      <c r="AP23" s="78">
        <f t="shared" si="11"/>
        <v>0</v>
      </c>
      <c r="AQ23" s="78">
        <f t="shared" si="11"/>
        <v>173</v>
      </c>
      <c r="AR23" s="78">
        <f t="shared" si="11"/>
        <v>11</v>
      </c>
      <c r="AS23" s="85">
        <f t="shared" si="11"/>
        <v>0</v>
      </c>
      <c r="AT23" s="76">
        <v>75671</v>
      </c>
      <c r="AU23" s="82">
        <v>136705</v>
      </c>
      <c r="AV23" s="76">
        <v>37339</v>
      </c>
      <c r="AW23" s="77">
        <v>3874</v>
      </c>
      <c r="AX23" s="79">
        <v>45004</v>
      </c>
      <c r="AY23" s="86">
        <v>564</v>
      </c>
      <c r="AZ23" s="87">
        <v>11027</v>
      </c>
      <c r="BA23" s="78">
        <v>125</v>
      </c>
      <c r="BB23" s="88">
        <v>11152</v>
      </c>
      <c r="BC23" s="89">
        <v>73420</v>
      </c>
      <c r="BD23" s="90">
        <v>33505</v>
      </c>
      <c r="BE23" s="91">
        <v>106925</v>
      </c>
      <c r="BF23" s="76">
        <v>124549</v>
      </c>
      <c r="BG23" s="82">
        <v>185583</v>
      </c>
      <c r="BH23" s="92">
        <v>0.68664952069207386</v>
      </c>
    </row>
    <row r="24" spans="1:60" ht="19.5" customHeight="1" thickTop="1" x14ac:dyDescent="0.2">
      <c r="A24" s="22" t="s">
        <v>73</v>
      </c>
      <c r="B24" s="23">
        <v>966</v>
      </c>
      <c r="C24" s="24">
        <v>2</v>
      </c>
      <c r="D24" s="24">
        <v>385</v>
      </c>
      <c r="E24" s="24">
        <v>448</v>
      </c>
      <c r="F24" s="25">
        <f t="shared" ref="F24:F46" si="12">SUM(B24:E24)</f>
        <v>1801</v>
      </c>
      <c r="G24" s="26">
        <v>3299</v>
      </c>
      <c r="H24" s="24">
        <v>6109</v>
      </c>
      <c r="I24" s="27">
        <f t="shared" ref="I24:I46" si="13">SUM(G24:H24)</f>
        <v>9408</v>
      </c>
      <c r="J24" s="26">
        <v>0</v>
      </c>
      <c r="K24" s="24">
        <v>108</v>
      </c>
      <c r="L24" s="27">
        <f t="shared" ref="L24:L46" si="14">SUM(J24:K24)</f>
        <v>108</v>
      </c>
      <c r="M24" s="29">
        <v>22</v>
      </c>
      <c r="N24" s="30">
        <v>0</v>
      </c>
      <c r="O24" s="30">
        <v>0</v>
      </c>
      <c r="P24" s="30">
        <v>2</v>
      </c>
      <c r="Q24" s="31">
        <v>28</v>
      </c>
      <c r="R24" s="24">
        <v>145</v>
      </c>
      <c r="S24" s="25">
        <f t="shared" ref="S24:S46" si="15">SUM(Q24:R24)</f>
        <v>173</v>
      </c>
      <c r="T24" s="31">
        <v>6581</v>
      </c>
      <c r="U24" s="24">
        <v>2116</v>
      </c>
      <c r="V24" s="30">
        <v>0</v>
      </c>
      <c r="W24" s="27">
        <v>882</v>
      </c>
      <c r="X24" s="31">
        <v>194</v>
      </c>
      <c r="Y24" s="24">
        <v>35</v>
      </c>
      <c r="Z24" s="24">
        <v>0</v>
      </c>
      <c r="AA24" s="33">
        <v>0</v>
      </c>
      <c r="AB24" s="34">
        <f t="shared" ref="AB24:AB46" si="16">SUM(X24:AA24)</f>
        <v>229</v>
      </c>
      <c r="AC24" s="35">
        <v>656</v>
      </c>
      <c r="AD24" s="36">
        <v>8</v>
      </c>
      <c r="AE24" s="37">
        <v>0</v>
      </c>
      <c r="AF24" s="36">
        <v>2322</v>
      </c>
      <c r="AG24" s="30">
        <v>2292</v>
      </c>
      <c r="AH24" s="30">
        <v>26</v>
      </c>
      <c r="AI24" s="30">
        <v>10</v>
      </c>
      <c r="AJ24" s="30">
        <v>0</v>
      </c>
      <c r="AK24" s="30">
        <v>0</v>
      </c>
      <c r="AL24" s="37">
        <v>4</v>
      </c>
      <c r="AM24" s="36">
        <v>1083</v>
      </c>
      <c r="AN24" s="30">
        <v>415</v>
      </c>
      <c r="AO24" s="30">
        <v>0</v>
      </c>
      <c r="AP24" s="30">
        <v>0</v>
      </c>
      <c r="AQ24" s="30">
        <v>39</v>
      </c>
      <c r="AR24" s="30">
        <v>4</v>
      </c>
      <c r="AS24" s="40">
        <v>0</v>
      </c>
      <c r="AT24" s="41">
        <v>11412</v>
      </c>
      <c r="AU24" s="42">
        <v>22507</v>
      </c>
      <c r="AV24" s="43">
        <v>6689</v>
      </c>
      <c r="AW24" s="29">
        <v>683</v>
      </c>
      <c r="AX24" s="59">
        <v>9223</v>
      </c>
      <c r="AY24" s="60">
        <v>59</v>
      </c>
      <c r="AZ24" s="61">
        <v>1649</v>
      </c>
      <c r="BA24" s="30">
        <v>2</v>
      </c>
      <c r="BB24" s="62">
        <v>1651</v>
      </c>
      <c r="BC24" s="49">
        <v>12522</v>
      </c>
      <c r="BD24" s="50">
        <v>6109</v>
      </c>
      <c r="BE24" s="51">
        <v>18631</v>
      </c>
      <c r="BF24" s="41">
        <v>21318</v>
      </c>
      <c r="BG24" s="93">
        <v>32413</v>
      </c>
      <c r="BH24" s="94">
        <v>0.67210563040094462</v>
      </c>
    </row>
    <row r="25" spans="1:60" ht="19.5" customHeight="1" x14ac:dyDescent="0.2">
      <c r="A25" s="22" t="s">
        <v>74</v>
      </c>
      <c r="B25" s="23">
        <v>1192</v>
      </c>
      <c r="C25" s="24">
        <v>5</v>
      </c>
      <c r="D25" s="24">
        <v>432</v>
      </c>
      <c r="E25" s="24">
        <v>673</v>
      </c>
      <c r="F25" s="25">
        <f t="shared" si="12"/>
        <v>2302</v>
      </c>
      <c r="G25" s="26">
        <v>2270</v>
      </c>
      <c r="H25" s="24">
        <v>6637</v>
      </c>
      <c r="I25" s="27">
        <f t="shared" si="13"/>
        <v>8907</v>
      </c>
      <c r="J25" s="26">
        <v>4</v>
      </c>
      <c r="K25" s="24">
        <v>205</v>
      </c>
      <c r="L25" s="27">
        <f t="shared" si="14"/>
        <v>209</v>
      </c>
      <c r="M25" s="29">
        <v>15</v>
      </c>
      <c r="N25" s="30">
        <v>0</v>
      </c>
      <c r="O25" s="30">
        <v>0</v>
      </c>
      <c r="P25" s="30">
        <v>4</v>
      </c>
      <c r="Q25" s="31">
        <v>43</v>
      </c>
      <c r="R25" s="24">
        <v>232</v>
      </c>
      <c r="S25" s="25">
        <f t="shared" si="15"/>
        <v>275</v>
      </c>
      <c r="T25" s="31">
        <v>6793</v>
      </c>
      <c r="U25" s="24">
        <v>3281</v>
      </c>
      <c r="V25" s="30">
        <v>557</v>
      </c>
      <c r="W25" s="27">
        <v>694</v>
      </c>
      <c r="X25" s="31">
        <v>211</v>
      </c>
      <c r="Y25" s="24">
        <v>29</v>
      </c>
      <c r="Z25" s="24">
        <v>0</v>
      </c>
      <c r="AA25" s="33">
        <v>0</v>
      </c>
      <c r="AB25" s="34">
        <f t="shared" si="16"/>
        <v>240</v>
      </c>
      <c r="AC25" s="35">
        <v>349</v>
      </c>
      <c r="AD25" s="36">
        <v>12</v>
      </c>
      <c r="AE25" s="37">
        <v>1</v>
      </c>
      <c r="AF25" s="36">
        <v>2189</v>
      </c>
      <c r="AG25" s="30">
        <v>2148</v>
      </c>
      <c r="AH25" s="30">
        <v>13</v>
      </c>
      <c r="AI25" s="30">
        <v>8</v>
      </c>
      <c r="AJ25" s="30">
        <v>0</v>
      </c>
      <c r="AK25" s="30">
        <v>0</v>
      </c>
      <c r="AL25" s="37">
        <v>27</v>
      </c>
      <c r="AM25" s="36">
        <v>273</v>
      </c>
      <c r="AN25" s="30">
        <v>216</v>
      </c>
      <c r="AO25" s="30">
        <v>0</v>
      </c>
      <c r="AP25" s="30">
        <v>0</v>
      </c>
      <c r="AQ25" s="30">
        <v>456</v>
      </c>
      <c r="AR25" s="30">
        <v>29</v>
      </c>
      <c r="AS25" s="40">
        <v>0</v>
      </c>
      <c r="AT25" s="53">
        <v>11609</v>
      </c>
      <c r="AU25" s="57">
        <v>22226</v>
      </c>
      <c r="AV25" s="58">
        <v>7535</v>
      </c>
      <c r="AW25" s="29">
        <v>624</v>
      </c>
      <c r="AX25" s="59">
        <v>4860</v>
      </c>
      <c r="AY25" s="60">
        <v>61</v>
      </c>
      <c r="AZ25" s="61">
        <v>1816</v>
      </c>
      <c r="BA25" s="30">
        <v>5</v>
      </c>
      <c r="BB25" s="62">
        <v>1821</v>
      </c>
      <c r="BC25" s="49">
        <v>7130</v>
      </c>
      <c r="BD25" s="50">
        <v>6637</v>
      </c>
      <c r="BE25" s="51">
        <v>13767</v>
      </c>
      <c r="BF25" s="41">
        <v>17093</v>
      </c>
      <c r="BG25" s="63">
        <v>27710</v>
      </c>
      <c r="BH25" s="52">
        <v>0.51790513546887484</v>
      </c>
    </row>
    <row r="26" spans="1:60" ht="19.5" customHeight="1" x14ac:dyDescent="0.2">
      <c r="A26" s="22" t="s">
        <v>75</v>
      </c>
      <c r="B26" s="23">
        <v>1175</v>
      </c>
      <c r="C26" s="24">
        <v>11</v>
      </c>
      <c r="D26" s="24">
        <v>380</v>
      </c>
      <c r="E26" s="24">
        <v>473</v>
      </c>
      <c r="F26" s="25">
        <f t="shared" si="12"/>
        <v>2039</v>
      </c>
      <c r="G26" s="26">
        <v>3477</v>
      </c>
      <c r="H26" s="24">
        <v>5566</v>
      </c>
      <c r="I26" s="27">
        <f t="shared" si="13"/>
        <v>9043</v>
      </c>
      <c r="J26" s="26">
        <v>0</v>
      </c>
      <c r="K26" s="24">
        <v>154</v>
      </c>
      <c r="L26" s="27">
        <f t="shared" si="14"/>
        <v>154</v>
      </c>
      <c r="M26" s="29">
        <v>11</v>
      </c>
      <c r="N26" s="30">
        <v>0</v>
      </c>
      <c r="O26" s="30">
        <v>0</v>
      </c>
      <c r="P26" s="30">
        <v>3</v>
      </c>
      <c r="Q26" s="31">
        <v>56</v>
      </c>
      <c r="R26" s="24">
        <v>103</v>
      </c>
      <c r="S26" s="25">
        <f t="shared" si="15"/>
        <v>159</v>
      </c>
      <c r="T26" s="31">
        <v>5633</v>
      </c>
      <c r="U26" s="24">
        <v>2084</v>
      </c>
      <c r="V26" s="30">
        <v>444</v>
      </c>
      <c r="W26" s="27">
        <v>781</v>
      </c>
      <c r="X26" s="31">
        <v>161</v>
      </c>
      <c r="Y26" s="24">
        <v>24</v>
      </c>
      <c r="Z26" s="24">
        <v>0</v>
      </c>
      <c r="AA26" s="33">
        <v>0</v>
      </c>
      <c r="AB26" s="34">
        <f t="shared" si="16"/>
        <v>185</v>
      </c>
      <c r="AC26" s="35">
        <v>158</v>
      </c>
      <c r="AD26" s="36">
        <v>19</v>
      </c>
      <c r="AE26" s="37">
        <v>3</v>
      </c>
      <c r="AF26" s="36">
        <v>1911</v>
      </c>
      <c r="AG26" s="30">
        <v>1902</v>
      </c>
      <c r="AH26" s="30">
        <v>5</v>
      </c>
      <c r="AI26" s="30">
        <v>2</v>
      </c>
      <c r="AJ26" s="30">
        <v>0</v>
      </c>
      <c r="AK26" s="30">
        <v>0</v>
      </c>
      <c r="AL26" s="37">
        <v>4</v>
      </c>
      <c r="AM26" s="36">
        <v>256</v>
      </c>
      <c r="AN26" s="30">
        <v>192</v>
      </c>
      <c r="AO26" s="30">
        <v>0</v>
      </c>
      <c r="AP26" s="30">
        <v>0</v>
      </c>
      <c r="AQ26" s="30">
        <v>43</v>
      </c>
      <c r="AR26" s="30">
        <v>3</v>
      </c>
      <c r="AS26" s="40">
        <v>0</v>
      </c>
      <c r="AT26" s="53">
        <v>11380</v>
      </c>
      <c r="AU26" s="57">
        <v>19750</v>
      </c>
      <c r="AV26" s="58">
        <v>6215</v>
      </c>
      <c r="AW26" s="29">
        <v>483</v>
      </c>
      <c r="AX26" s="59">
        <v>7702</v>
      </c>
      <c r="AY26" s="60">
        <v>72</v>
      </c>
      <c r="AZ26" s="61">
        <v>1658</v>
      </c>
      <c r="BA26" s="30">
        <v>11</v>
      </c>
      <c r="BB26" s="62">
        <v>1669</v>
      </c>
      <c r="BC26" s="49">
        <v>11179</v>
      </c>
      <c r="BD26" s="50">
        <v>5566</v>
      </c>
      <c r="BE26" s="51">
        <v>16745</v>
      </c>
      <c r="BF26" s="41">
        <v>19565</v>
      </c>
      <c r="BG26" s="63">
        <v>27935</v>
      </c>
      <c r="BH26" s="52">
        <v>0.66760226933412958</v>
      </c>
    </row>
    <row r="27" spans="1:60" ht="19.5" customHeight="1" x14ac:dyDescent="0.2">
      <c r="A27" s="22" t="s">
        <v>76</v>
      </c>
      <c r="B27" s="23">
        <v>607</v>
      </c>
      <c r="C27" s="24">
        <v>6</v>
      </c>
      <c r="D27" s="24">
        <v>140</v>
      </c>
      <c r="E27" s="24">
        <v>188</v>
      </c>
      <c r="F27" s="25">
        <f t="shared" si="12"/>
        <v>941</v>
      </c>
      <c r="G27" s="26">
        <v>2086</v>
      </c>
      <c r="H27" s="24">
        <v>3926</v>
      </c>
      <c r="I27" s="27">
        <f t="shared" si="13"/>
        <v>6012</v>
      </c>
      <c r="J27" s="26">
        <v>7</v>
      </c>
      <c r="K27" s="24">
        <v>134</v>
      </c>
      <c r="L27" s="27">
        <f t="shared" si="14"/>
        <v>141</v>
      </c>
      <c r="M27" s="29">
        <v>5</v>
      </c>
      <c r="N27" s="30">
        <v>0</v>
      </c>
      <c r="O27" s="30">
        <v>0</v>
      </c>
      <c r="P27" s="30">
        <v>1</v>
      </c>
      <c r="Q27" s="31">
        <v>18</v>
      </c>
      <c r="R27" s="24">
        <v>80</v>
      </c>
      <c r="S27" s="25">
        <f t="shared" si="15"/>
        <v>98</v>
      </c>
      <c r="T27" s="31">
        <v>2914</v>
      </c>
      <c r="U27" s="24">
        <v>1487</v>
      </c>
      <c r="V27" s="30">
        <v>0</v>
      </c>
      <c r="W27" s="27">
        <v>328</v>
      </c>
      <c r="X27" s="31">
        <v>82</v>
      </c>
      <c r="Y27" s="24">
        <v>15</v>
      </c>
      <c r="Z27" s="24">
        <v>0</v>
      </c>
      <c r="AA27" s="33">
        <v>0</v>
      </c>
      <c r="AB27" s="34">
        <f t="shared" si="16"/>
        <v>97</v>
      </c>
      <c r="AC27" s="35">
        <v>219</v>
      </c>
      <c r="AD27" s="36">
        <v>8</v>
      </c>
      <c r="AE27" s="37">
        <v>4</v>
      </c>
      <c r="AF27" s="36">
        <v>1074</v>
      </c>
      <c r="AG27" s="30">
        <v>1063</v>
      </c>
      <c r="AH27" s="30">
        <v>4</v>
      </c>
      <c r="AI27" s="30">
        <v>0</v>
      </c>
      <c r="AJ27" s="30">
        <v>0</v>
      </c>
      <c r="AK27" s="30">
        <v>0</v>
      </c>
      <c r="AL27" s="37">
        <v>7</v>
      </c>
      <c r="AM27" s="36">
        <v>676</v>
      </c>
      <c r="AN27" s="30">
        <v>332</v>
      </c>
      <c r="AO27" s="30">
        <v>0</v>
      </c>
      <c r="AP27" s="30">
        <v>0</v>
      </c>
      <c r="AQ27" s="30">
        <v>137</v>
      </c>
      <c r="AR27" s="30">
        <v>16</v>
      </c>
      <c r="AS27" s="40">
        <v>0</v>
      </c>
      <c r="AT27" s="53">
        <v>7189</v>
      </c>
      <c r="AU27" s="57">
        <v>12432</v>
      </c>
      <c r="AV27" s="58">
        <v>4259</v>
      </c>
      <c r="AW27" s="29">
        <v>206</v>
      </c>
      <c r="AX27" s="59">
        <v>2291</v>
      </c>
      <c r="AY27" s="60">
        <v>25</v>
      </c>
      <c r="AZ27" s="61">
        <v>813</v>
      </c>
      <c r="BA27" s="30">
        <v>6</v>
      </c>
      <c r="BB27" s="62">
        <v>819</v>
      </c>
      <c r="BC27" s="49">
        <v>4377</v>
      </c>
      <c r="BD27" s="50">
        <v>3926</v>
      </c>
      <c r="BE27" s="51">
        <v>8303</v>
      </c>
      <c r="BF27" s="41">
        <v>9686</v>
      </c>
      <c r="BG27" s="63">
        <v>14929</v>
      </c>
      <c r="BH27" s="52">
        <v>0.52715885824400821</v>
      </c>
    </row>
    <row r="28" spans="1:60" ht="19.5" customHeight="1" x14ac:dyDescent="0.2">
      <c r="A28" s="22" t="s">
        <v>77</v>
      </c>
      <c r="B28" s="23">
        <v>2293</v>
      </c>
      <c r="C28" s="24">
        <v>31</v>
      </c>
      <c r="D28" s="24">
        <v>437</v>
      </c>
      <c r="E28" s="24">
        <v>662</v>
      </c>
      <c r="F28" s="25">
        <f t="shared" si="12"/>
        <v>3423</v>
      </c>
      <c r="G28" s="26">
        <v>2742</v>
      </c>
      <c r="H28" s="24">
        <v>8370</v>
      </c>
      <c r="I28" s="27">
        <f t="shared" si="13"/>
        <v>11112</v>
      </c>
      <c r="J28" s="26">
        <v>30</v>
      </c>
      <c r="K28" s="24">
        <v>203</v>
      </c>
      <c r="L28" s="27">
        <f t="shared" si="14"/>
        <v>233</v>
      </c>
      <c r="M28" s="29">
        <v>26</v>
      </c>
      <c r="N28" s="30">
        <v>0</v>
      </c>
      <c r="O28" s="30">
        <v>0</v>
      </c>
      <c r="P28" s="30">
        <v>5</v>
      </c>
      <c r="Q28" s="31">
        <v>45</v>
      </c>
      <c r="R28" s="24">
        <v>274</v>
      </c>
      <c r="S28" s="25">
        <f t="shared" si="15"/>
        <v>319</v>
      </c>
      <c r="T28" s="31">
        <v>9066</v>
      </c>
      <c r="U28" s="24">
        <v>3851</v>
      </c>
      <c r="V28" s="30">
        <v>1713</v>
      </c>
      <c r="W28" s="27">
        <v>1001</v>
      </c>
      <c r="X28" s="31">
        <v>283</v>
      </c>
      <c r="Y28" s="24">
        <v>42</v>
      </c>
      <c r="Z28" s="24">
        <v>0</v>
      </c>
      <c r="AA28" s="33">
        <v>1</v>
      </c>
      <c r="AB28" s="34">
        <f t="shared" si="16"/>
        <v>326</v>
      </c>
      <c r="AC28" s="35">
        <v>143</v>
      </c>
      <c r="AD28" s="36">
        <v>25</v>
      </c>
      <c r="AE28" s="37">
        <v>9</v>
      </c>
      <c r="AF28" s="36">
        <v>2949</v>
      </c>
      <c r="AG28" s="30">
        <v>2917</v>
      </c>
      <c r="AH28" s="30">
        <v>27</v>
      </c>
      <c r="AI28" s="30">
        <v>9</v>
      </c>
      <c r="AJ28" s="30">
        <v>0</v>
      </c>
      <c r="AK28" s="30">
        <v>0</v>
      </c>
      <c r="AL28" s="37">
        <v>4</v>
      </c>
      <c r="AM28" s="36">
        <v>1016</v>
      </c>
      <c r="AN28" s="30">
        <v>429</v>
      </c>
      <c r="AO28" s="30">
        <v>0</v>
      </c>
      <c r="AP28" s="30">
        <v>0</v>
      </c>
      <c r="AQ28" s="30">
        <v>67</v>
      </c>
      <c r="AR28" s="30">
        <v>5</v>
      </c>
      <c r="AS28" s="40">
        <v>0</v>
      </c>
      <c r="AT28" s="53">
        <v>14949</v>
      </c>
      <c r="AU28" s="57">
        <v>28874</v>
      </c>
      <c r="AV28" s="58">
        <v>9292</v>
      </c>
      <c r="AW28" s="29">
        <v>706</v>
      </c>
      <c r="AX28" s="59">
        <v>11194</v>
      </c>
      <c r="AY28" s="60">
        <v>40</v>
      </c>
      <c r="AZ28" s="61">
        <v>2999</v>
      </c>
      <c r="BA28" s="30">
        <v>31</v>
      </c>
      <c r="BB28" s="62">
        <v>3030</v>
      </c>
      <c r="BC28" s="49">
        <v>13936</v>
      </c>
      <c r="BD28" s="50">
        <v>8370</v>
      </c>
      <c r="BE28" s="51">
        <v>22306</v>
      </c>
      <c r="BF28" s="41">
        <v>26849</v>
      </c>
      <c r="BG28" s="63">
        <v>40774</v>
      </c>
      <c r="BH28" s="52">
        <v>0.62476463731731369</v>
      </c>
    </row>
    <row r="29" spans="1:60" ht="19.5" customHeight="1" x14ac:dyDescent="0.2">
      <c r="A29" s="22" t="s">
        <v>78</v>
      </c>
      <c r="B29" s="23">
        <v>1892</v>
      </c>
      <c r="C29" s="24">
        <v>12</v>
      </c>
      <c r="D29" s="24">
        <v>180</v>
      </c>
      <c r="E29" s="24">
        <v>261</v>
      </c>
      <c r="F29" s="25">
        <f t="shared" si="12"/>
        <v>2345</v>
      </c>
      <c r="G29" s="26">
        <v>1668</v>
      </c>
      <c r="H29" s="24">
        <v>3963</v>
      </c>
      <c r="I29" s="27">
        <f t="shared" si="13"/>
        <v>5631</v>
      </c>
      <c r="J29" s="26">
        <v>0</v>
      </c>
      <c r="K29" s="24">
        <v>308</v>
      </c>
      <c r="L29" s="27">
        <f t="shared" si="14"/>
        <v>308</v>
      </c>
      <c r="M29" s="29">
        <v>8</v>
      </c>
      <c r="N29" s="30">
        <v>0</v>
      </c>
      <c r="O29" s="30">
        <v>0</v>
      </c>
      <c r="P29" s="30">
        <v>3</v>
      </c>
      <c r="Q29" s="31">
        <v>41</v>
      </c>
      <c r="R29" s="24">
        <v>337</v>
      </c>
      <c r="S29" s="25">
        <f t="shared" si="15"/>
        <v>378</v>
      </c>
      <c r="T29" s="31">
        <v>8047</v>
      </c>
      <c r="U29" s="24">
        <v>5119</v>
      </c>
      <c r="V29" s="30">
        <v>300</v>
      </c>
      <c r="W29" s="27">
        <v>606</v>
      </c>
      <c r="X29" s="31">
        <v>172</v>
      </c>
      <c r="Y29" s="24">
        <v>27</v>
      </c>
      <c r="Z29" s="24">
        <v>0</v>
      </c>
      <c r="AA29" s="33">
        <v>0</v>
      </c>
      <c r="AB29" s="34">
        <f t="shared" si="16"/>
        <v>199</v>
      </c>
      <c r="AC29" s="35">
        <v>785</v>
      </c>
      <c r="AD29" s="36">
        <v>81</v>
      </c>
      <c r="AE29" s="37">
        <v>13</v>
      </c>
      <c r="AF29" s="36">
        <v>3674</v>
      </c>
      <c r="AG29" s="30">
        <v>3619</v>
      </c>
      <c r="AH29" s="30">
        <v>47</v>
      </c>
      <c r="AI29" s="30">
        <v>16</v>
      </c>
      <c r="AJ29" s="30">
        <v>0</v>
      </c>
      <c r="AK29" s="30">
        <v>0</v>
      </c>
      <c r="AL29" s="37">
        <v>8</v>
      </c>
      <c r="AM29" s="36">
        <v>1619</v>
      </c>
      <c r="AN29" s="30">
        <v>1305</v>
      </c>
      <c r="AO29" s="30">
        <v>0</v>
      </c>
      <c r="AP29" s="30">
        <v>0</v>
      </c>
      <c r="AQ29" s="30">
        <v>128</v>
      </c>
      <c r="AR29" s="30">
        <v>16</v>
      </c>
      <c r="AS29" s="40">
        <v>0</v>
      </c>
      <c r="AT29" s="53">
        <v>8380</v>
      </c>
      <c r="AU29" s="57">
        <v>23320</v>
      </c>
      <c r="AV29" s="58">
        <v>4552</v>
      </c>
      <c r="AW29" s="29">
        <v>93</v>
      </c>
      <c r="AX29" s="59">
        <v>6851</v>
      </c>
      <c r="AY29" s="60">
        <v>27</v>
      </c>
      <c r="AZ29" s="61">
        <v>1985</v>
      </c>
      <c r="BA29" s="30">
        <v>12</v>
      </c>
      <c r="BB29" s="62">
        <v>1997</v>
      </c>
      <c r="BC29" s="49">
        <v>8519</v>
      </c>
      <c r="BD29" s="50">
        <v>3963</v>
      </c>
      <c r="BE29" s="51">
        <v>12482</v>
      </c>
      <c r="BF29" s="41">
        <v>15324</v>
      </c>
      <c r="BG29" s="63">
        <v>30264</v>
      </c>
      <c r="BH29" s="52">
        <v>0.68250280403781449</v>
      </c>
    </row>
    <row r="30" spans="1:60" ht="19.5" customHeight="1" x14ac:dyDescent="0.2">
      <c r="A30" s="22" t="s">
        <v>79</v>
      </c>
      <c r="B30" s="23">
        <v>1099</v>
      </c>
      <c r="C30" s="24">
        <v>7</v>
      </c>
      <c r="D30" s="24">
        <v>159</v>
      </c>
      <c r="E30" s="24">
        <v>308</v>
      </c>
      <c r="F30" s="25">
        <f t="shared" si="12"/>
        <v>1573</v>
      </c>
      <c r="G30" s="26">
        <v>1459</v>
      </c>
      <c r="H30" s="24">
        <v>3936</v>
      </c>
      <c r="I30" s="27">
        <f t="shared" si="13"/>
        <v>5395</v>
      </c>
      <c r="J30" s="26">
        <v>7</v>
      </c>
      <c r="K30" s="24">
        <v>437</v>
      </c>
      <c r="L30" s="27">
        <f t="shared" si="14"/>
        <v>444</v>
      </c>
      <c r="M30" s="29">
        <v>14</v>
      </c>
      <c r="N30" s="30">
        <v>2</v>
      </c>
      <c r="O30" s="30">
        <v>0</v>
      </c>
      <c r="P30" s="30">
        <v>3</v>
      </c>
      <c r="Q30" s="31">
        <v>36</v>
      </c>
      <c r="R30" s="24">
        <v>248</v>
      </c>
      <c r="S30" s="25">
        <f t="shared" si="15"/>
        <v>284</v>
      </c>
      <c r="T30" s="31">
        <v>4503</v>
      </c>
      <c r="U30" s="24">
        <v>2590</v>
      </c>
      <c r="V30" s="30">
        <v>282</v>
      </c>
      <c r="W30" s="27">
        <v>380</v>
      </c>
      <c r="X30" s="31">
        <v>105</v>
      </c>
      <c r="Y30" s="24">
        <v>17</v>
      </c>
      <c r="Z30" s="24">
        <v>0</v>
      </c>
      <c r="AA30" s="33">
        <v>0</v>
      </c>
      <c r="AB30" s="34">
        <f t="shared" si="16"/>
        <v>122</v>
      </c>
      <c r="AC30" s="35">
        <v>511</v>
      </c>
      <c r="AD30" s="36">
        <v>12</v>
      </c>
      <c r="AE30" s="37">
        <v>2</v>
      </c>
      <c r="AF30" s="36">
        <v>1405</v>
      </c>
      <c r="AG30" s="30">
        <v>1377</v>
      </c>
      <c r="AH30" s="30">
        <v>20</v>
      </c>
      <c r="AI30" s="30">
        <v>10</v>
      </c>
      <c r="AJ30" s="30">
        <v>0</v>
      </c>
      <c r="AK30" s="30">
        <v>0</v>
      </c>
      <c r="AL30" s="37">
        <v>8</v>
      </c>
      <c r="AM30" s="36">
        <v>718</v>
      </c>
      <c r="AN30" s="30">
        <v>545</v>
      </c>
      <c r="AO30" s="30">
        <v>0</v>
      </c>
      <c r="AP30" s="30">
        <v>0</v>
      </c>
      <c r="AQ30" s="30">
        <v>138</v>
      </c>
      <c r="AR30" s="30">
        <v>10</v>
      </c>
      <c r="AS30" s="40">
        <v>0</v>
      </c>
      <c r="AT30" s="53">
        <v>7527</v>
      </c>
      <c r="AU30" s="57">
        <v>15232</v>
      </c>
      <c r="AV30" s="58">
        <v>4702</v>
      </c>
      <c r="AW30" s="29">
        <v>108</v>
      </c>
      <c r="AX30" s="59">
        <v>4368</v>
      </c>
      <c r="AY30" s="60">
        <v>9</v>
      </c>
      <c r="AZ30" s="61">
        <v>1207</v>
      </c>
      <c r="BA30" s="30">
        <v>7</v>
      </c>
      <c r="BB30" s="62">
        <v>1214</v>
      </c>
      <c r="BC30" s="49">
        <v>5827</v>
      </c>
      <c r="BD30" s="50">
        <v>3936</v>
      </c>
      <c r="BE30" s="51">
        <v>9763</v>
      </c>
      <c r="BF30" s="41">
        <v>12003</v>
      </c>
      <c r="BG30" s="63">
        <v>19708</v>
      </c>
      <c r="BH30" s="52">
        <v>0.59684523199836115</v>
      </c>
    </row>
    <row r="31" spans="1:60" ht="19.5" customHeight="1" x14ac:dyDescent="0.2">
      <c r="A31" s="22" t="s">
        <v>80</v>
      </c>
      <c r="B31" s="23">
        <v>1671</v>
      </c>
      <c r="C31" s="24">
        <v>4</v>
      </c>
      <c r="D31" s="24">
        <v>239</v>
      </c>
      <c r="E31" s="24">
        <v>416</v>
      </c>
      <c r="F31" s="25">
        <f t="shared" si="12"/>
        <v>2330</v>
      </c>
      <c r="G31" s="26">
        <v>1877</v>
      </c>
      <c r="H31" s="24">
        <v>3869</v>
      </c>
      <c r="I31" s="27">
        <f t="shared" si="13"/>
        <v>5746</v>
      </c>
      <c r="J31" s="26">
        <v>0</v>
      </c>
      <c r="K31" s="24">
        <v>249</v>
      </c>
      <c r="L31" s="27">
        <f t="shared" si="14"/>
        <v>249</v>
      </c>
      <c r="M31" s="29">
        <v>10</v>
      </c>
      <c r="N31" s="30">
        <v>0</v>
      </c>
      <c r="O31" s="30">
        <v>0</v>
      </c>
      <c r="P31" s="30">
        <v>1</v>
      </c>
      <c r="Q31" s="31">
        <v>32</v>
      </c>
      <c r="R31" s="24">
        <v>200</v>
      </c>
      <c r="S31" s="25">
        <f t="shared" si="15"/>
        <v>232</v>
      </c>
      <c r="T31" s="31">
        <v>6115</v>
      </c>
      <c r="U31" s="24">
        <v>3347</v>
      </c>
      <c r="V31" s="30">
        <v>515</v>
      </c>
      <c r="W31" s="27">
        <v>541</v>
      </c>
      <c r="X31" s="31">
        <v>172</v>
      </c>
      <c r="Y31" s="24">
        <v>36</v>
      </c>
      <c r="Z31" s="24">
        <v>0</v>
      </c>
      <c r="AA31" s="33">
        <v>0</v>
      </c>
      <c r="AB31" s="34">
        <f t="shared" si="16"/>
        <v>208</v>
      </c>
      <c r="AC31" s="35">
        <v>453</v>
      </c>
      <c r="AD31" s="36">
        <v>324</v>
      </c>
      <c r="AE31" s="37">
        <v>5</v>
      </c>
      <c r="AF31" s="36">
        <v>1859</v>
      </c>
      <c r="AG31" s="30">
        <v>1417</v>
      </c>
      <c r="AH31" s="30">
        <v>415</v>
      </c>
      <c r="AI31" s="30">
        <v>236</v>
      </c>
      <c r="AJ31" s="30">
        <v>0</v>
      </c>
      <c r="AK31" s="30">
        <v>0</v>
      </c>
      <c r="AL31" s="37">
        <v>24</v>
      </c>
      <c r="AM31" s="36">
        <v>619</v>
      </c>
      <c r="AN31" s="30">
        <v>392</v>
      </c>
      <c r="AO31" s="30">
        <v>0</v>
      </c>
      <c r="AP31" s="30">
        <v>0</v>
      </c>
      <c r="AQ31" s="30">
        <v>74</v>
      </c>
      <c r="AR31" s="30">
        <v>2</v>
      </c>
      <c r="AS31" s="40">
        <v>0</v>
      </c>
      <c r="AT31" s="53">
        <v>8419</v>
      </c>
      <c r="AU31" s="57">
        <v>18310</v>
      </c>
      <c r="AV31" s="58">
        <v>4548</v>
      </c>
      <c r="AW31" s="29">
        <v>176</v>
      </c>
      <c r="AX31" s="59">
        <v>6131</v>
      </c>
      <c r="AY31" s="60">
        <v>46</v>
      </c>
      <c r="AZ31" s="61">
        <v>1847</v>
      </c>
      <c r="BA31" s="30">
        <v>4</v>
      </c>
      <c r="BB31" s="62">
        <v>1851</v>
      </c>
      <c r="BC31" s="49">
        <v>8008</v>
      </c>
      <c r="BD31" s="50">
        <v>3869</v>
      </c>
      <c r="BE31" s="51">
        <v>11877</v>
      </c>
      <c r="BF31" s="41">
        <v>14726</v>
      </c>
      <c r="BG31" s="63">
        <v>24617</v>
      </c>
      <c r="BH31" s="52">
        <v>0.67424433779573967</v>
      </c>
    </row>
    <row r="32" spans="1:60" ht="19.5" customHeight="1" x14ac:dyDescent="0.2">
      <c r="A32" s="22" t="s">
        <v>81</v>
      </c>
      <c r="B32" s="23">
        <v>1448</v>
      </c>
      <c r="C32" s="24">
        <v>10</v>
      </c>
      <c r="D32" s="24">
        <v>186</v>
      </c>
      <c r="E32" s="24">
        <v>458</v>
      </c>
      <c r="F32" s="25">
        <f t="shared" si="12"/>
        <v>2102</v>
      </c>
      <c r="G32" s="26">
        <v>2170</v>
      </c>
      <c r="H32" s="24">
        <v>6186</v>
      </c>
      <c r="I32" s="27">
        <f t="shared" si="13"/>
        <v>8356</v>
      </c>
      <c r="J32" s="26">
        <v>17</v>
      </c>
      <c r="K32" s="24">
        <v>271</v>
      </c>
      <c r="L32" s="27">
        <f t="shared" si="14"/>
        <v>288</v>
      </c>
      <c r="M32" s="29">
        <v>2</v>
      </c>
      <c r="N32" s="30">
        <v>0</v>
      </c>
      <c r="O32" s="30">
        <v>0</v>
      </c>
      <c r="P32" s="30">
        <v>0</v>
      </c>
      <c r="Q32" s="31">
        <v>30</v>
      </c>
      <c r="R32" s="24">
        <v>156</v>
      </c>
      <c r="S32" s="25">
        <f t="shared" si="15"/>
        <v>186</v>
      </c>
      <c r="T32" s="31">
        <v>5513</v>
      </c>
      <c r="U32" s="24">
        <v>2383</v>
      </c>
      <c r="V32" s="30">
        <v>0</v>
      </c>
      <c r="W32" s="27">
        <v>591</v>
      </c>
      <c r="X32" s="31">
        <v>133</v>
      </c>
      <c r="Y32" s="24">
        <v>13</v>
      </c>
      <c r="Z32" s="24">
        <v>0</v>
      </c>
      <c r="AA32" s="33">
        <v>0</v>
      </c>
      <c r="AB32" s="34">
        <f t="shared" si="16"/>
        <v>146</v>
      </c>
      <c r="AC32" s="35">
        <v>238</v>
      </c>
      <c r="AD32" s="36">
        <v>31</v>
      </c>
      <c r="AE32" s="37">
        <v>6</v>
      </c>
      <c r="AF32" s="36">
        <v>1832</v>
      </c>
      <c r="AG32" s="30">
        <v>1802</v>
      </c>
      <c r="AH32" s="30">
        <v>22</v>
      </c>
      <c r="AI32" s="30">
        <v>9</v>
      </c>
      <c r="AJ32" s="30">
        <v>0</v>
      </c>
      <c r="AK32" s="30">
        <v>0</v>
      </c>
      <c r="AL32" s="37">
        <v>5</v>
      </c>
      <c r="AM32" s="36">
        <v>478</v>
      </c>
      <c r="AN32" s="30">
        <v>382</v>
      </c>
      <c r="AO32" s="30">
        <v>0</v>
      </c>
      <c r="AP32" s="30">
        <v>0</v>
      </c>
      <c r="AQ32" s="30">
        <v>152</v>
      </c>
      <c r="AR32" s="30">
        <v>19</v>
      </c>
      <c r="AS32" s="40">
        <v>0</v>
      </c>
      <c r="AT32" s="53">
        <v>10847</v>
      </c>
      <c r="AU32" s="57">
        <v>19448</v>
      </c>
      <c r="AV32" s="58">
        <v>6927</v>
      </c>
      <c r="AW32" s="29">
        <v>86</v>
      </c>
      <c r="AX32" s="59">
        <v>5348</v>
      </c>
      <c r="AY32" s="60">
        <v>5</v>
      </c>
      <c r="AZ32" s="61">
        <v>1534</v>
      </c>
      <c r="BA32" s="30">
        <v>10</v>
      </c>
      <c r="BB32" s="62">
        <v>1544</v>
      </c>
      <c r="BC32" s="49">
        <v>7518</v>
      </c>
      <c r="BD32" s="50">
        <v>6186</v>
      </c>
      <c r="BE32" s="51">
        <v>13704</v>
      </c>
      <c r="BF32" s="41">
        <v>16281</v>
      </c>
      <c r="BG32" s="63">
        <v>24882</v>
      </c>
      <c r="BH32" s="52">
        <v>0.54859894921190888</v>
      </c>
    </row>
    <row r="33" spans="1:60" ht="19.5" customHeight="1" x14ac:dyDescent="0.2">
      <c r="A33" s="22" t="s">
        <v>82</v>
      </c>
      <c r="B33" s="23">
        <v>2117</v>
      </c>
      <c r="C33" s="24">
        <v>11</v>
      </c>
      <c r="D33" s="24">
        <v>466</v>
      </c>
      <c r="E33" s="24">
        <v>447</v>
      </c>
      <c r="F33" s="25">
        <f t="shared" si="12"/>
        <v>3041</v>
      </c>
      <c r="G33" s="26">
        <v>3608</v>
      </c>
      <c r="H33" s="24">
        <v>3750</v>
      </c>
      <c r="I33" s="27">
        <f t="shared" si="13"/>
        <v>7358</v>
      </c>
      <c r="J33" s="26">
        <v>45</v>
      </c>
      <c r="K33" s="24">
        <v>264</v>
      </c>
      <c r="L33" s="27">
        <f t="shared" si="14"/>
        <v>309</v>
      </c>
      <c r="M33" s="29">
        <v>6</v>
      </c>
      <c r="N33" s="30">
        <v>0</v>
      </c>
      <c r="O33" s="30">
        <v>0</v>
      </c>
      <c r="P33" s="30">
        <v>2</v>
      </c>
      <c r="Q33" s="31">
        <v>42</v>
      </c>
      <c r="R33" s="24">
        <v>207</v>
      </c>
      <c r="S33" s="25">
        <f t="shared" si="15"/>
        <v>249</v>
      </c>
      <c r="T33" s="31">
        <v>9291</v>
      </c>
      <c r="U33" s="24">
        <v>5514</v>
      </c>
      <c r="V33" s="30">
        <v>592</v>
      </c>
      <c r="W33" s="27">
        <v>747</v>
      </c>
      <c r="X33" s="31">
        <v>239</v>
      </c>
      <c r="Y33" s="24">
        <v>48</v>
      </c>
      <c r="Z33" s="24">
        <v>0</v>
      </c>
      <c r="AA33" s="33">
        <v>0</v>
      </c>
      <c r="AB33" s="34">
        <f t="shared" si="16"/>
        <v>287</v>
      </c>
      <c r="AC33" s="35">
        <v>1232</v>
      </c>
      <c r="AD33" s="36">
        <v>26</v>
      </c>
      <c r="AE33" s="37">
        <v>5</v>
      </c>
      <c r="AF33" s="36">
        <v>4594</v>
      </c>
      <c r="AG33" s="30">
        <v>4518</v>
      </c>
      <c r="AH33" s="30">
        <v>39</v>
      </c>
      <c r="AI33" s="30">
        <v>20</v>
      </c>
      <c r="AJ33" s="30">
        <v>0</v>
      </c>
      <c r="AK33" s="30">
        <v>0</v>
      </c>
      <c r="AL33" s="37">
        <v>14</v>
      </c>
      <c r="AM33" s="36">
        <v>1662</v>
      </c>
      <c r="AN33" s="30">
        <v>839</v>
      </c>
      <c r="AO33" s="30">
        <v>0</v>
      </c>
      <c r="AP33" s="30">
        <v>0</v>
      </c>
      <c r="AQ33" s="30">
        <v>670</v>
      </c>
      <c r="AR33" s="30">
        <v>24</v>
      </c>
      <c r="AS33" s="40">
        <v>0</v>
      </c>
      <c r="AT33" s="53">
        <v>10833</v>
      </c>
      <c r="AU33" s="57">
        <v>28873</v>
      </c>
      <c r="AV33" s="58">
        <v>4478</v>
      </c>
      <c r="AW33" s="29">
        <v>105</v>
      </c>
      <c r="AX33" s="59">
        <v>13856</v>
      </c>
      <c r="AY33" s="60">
        <v>41</v>
      </c>
      <c r="AZ33" s="61">
        <v>2222</v>
      </c>
      <c r="BA33" s="30">
        <v>11</v>
      </c>
      <c r="BB33" s="62">
        <v>2233</v>
      </c>
      <c r="BC33" s="49">
        <v>17464</v>
      </c>
      <c r="BD33" s="50">
        <v>3750</v>
      </c>
      <c r="BE33" s="51">
        <v>21214</v>
      </c>
      <c r="BF33" s="41">
        <v>24794</v>
      </c>
      <c r="BG33" s="63">
        <v>42834</v>
      </c>
      <c r="BH33" s="52">
        <v>0.82322994249080794</v>
      </c>
    </row>
    <row r="34" spans="1:60" ht="19.5" customHeight="1" x14ac:dyDescent="0.2">
      <c r="A34" s="22" t="s">
        <v>83</v>
      </c>
      <c r="B34" s="23">
        <v>918</v>
      </c>
      <c r="C34" s="24">
        <v>3</v>
      </c>
      <c r="D34" s="24">
        <v>175</v>
      </c>
      <c r="E34" s="24">
        <v>248</v>
      </c>
      <c r="F34" s="25">
        <f t="shared" si="12"/>
        <v>1344</v>
      </c>
      <c r="G34" s="26">
        <v>1798</v>
      </c>
      <c r="H34" s="24">
        <v>2999</v>
      </c>
      <c r="I34" s="27">
        <f t="shared" si="13"/>
        <v>4797</v>
      </c>
      <c r="J34" s="26">
        <v>4</v>
      </c>
      <c r="K34" s="24">
        <v>186</v>
      </c>
      <c r="L34" s="27">
        <f t="shared" si="14"/>
        <v>190</v>
      </c>
      <c r="M34" s="29">
        <v>7</v>
      </c>
      <c r="N34" s="30">
        <v>1</v>
      </c>
      <c r="O34" s="30">
        <v>0</v>
      </c>
      <c r="P34" s="30">
        <v>1</v>
      </c>
      <c r="Q34" s="31">
        <v>29</v>
      </c>
      <c r="R34" s="24">
        <v>188</v>
      </c>
      <c r="S34" s="25">
        <f t="shared" si="15"/>
        <v>217</v>
      </c>
      <c r="T34" s="31">
        <v>3658</v>
      </c>
      <c r="U34" s="24">
        <v>2411</v>
      </c>
      <c r="V34" s="30">
        <v>348</v>
      </c>
      <c r="W34" s="27">
        <v>316</v>
      </c>
      <c r="X34" s="31">
        <v>121</v>
      </c>
      <c r="Y34" s="24">
        <v>17</v>
      </c>
      <c r="Z34" s="24">
        <v>0</v>
      </c>
      <c r="AA34" s="33">
        <v>0</v>
      </c>
      <c r="AB34" s="34">
        <f t="shared" si="16"/>
        <v>138</v>
      </c>
      <c r="AC34" s="35">
        <v>251</v>
      </c>
      <c r="AD34" s="36">
        <v>19</v>
      </c>
      <c r="AE34" s="37">
        <v>7</v>
      </c>
      <c r="AF34" s="36">
        <v>1366</v>
      </c>
      <c r="AG34" s="30">
        <v>1314</v>
      </c>
      <c r="AH34" s="30">
        <v>18</v>
      </c>
      <c r="AI34" s="30">
        <v>4</v>
      </c>
      <c r="AJ34" s="30">
        <v>0</v>
      </c>
      <c r="AK34" s="30">
        <v>0</v>
      </c>
      <c r="AL34" s="37">
        <v>28</v>
      </c>
      <c r="AM34" s="36">
        <v>439</v>
      </c>
      <c r="AN34" s="30">
        <v>250</v>
      </c>
      <c r="AO34" s="30">
        <v>0</v>
      </c>
      <c r="AP34" s="30">
        <v>0</v>
      </c>
      <c r="AQ34" s="30">
        <v>558</v>
      </c>
      <c r="AR34" s="30">
        <v>13</v>
      </c>
      <c r="AS34" s="40">
        <v>0</v>
      </c>
      <c r="AT34" s="53">
        <v>6430</v>
      </c>
      <c r="AU34" s="57">
        <v>13096</v>
      </c>
      <c r="AV34" s="58">
        <v>3443</v>
      </c>
      <c r="AW34" s="29">
        <v>66</v>
      </c>
      <c r="AX34" s="59">
        <v>1525</v>
      </c>
      <c r="AY34" s="60">
        <v>26</v>
      </c>
      <c r="AZ34" s="61">
        <v>984</v>
      </c>
      <c r="BA34" s="30">
        <v>3</v>
      </c>
      <c r="BB34" s="62">
        <v>987</v>
      </c>
      <c r="BC34" s="49">
        <v>3323</v>
      </c>
      <c r="BD34" s="50">
        <v>2999</v>
      </c>
      <c r="BE34" s="51">
        <v>6322</v>
      </c>
      <c r="BF34" s="41">
        <v>8021</v>
      </c>
      <c r="BG34" s="63">
        <v>14687</v>
      </c>
      <c r="BH34" s="52">
        <v>0.52562480227776021</v>
      </c>
    </row>
    <row r="35" spans="1:60" ht="19.5" customHeight="1" x14ac:dyDescent="0.2">
      <c r="A35" s="22" t="s">
        <v>84</v>
      </c>
      <c r="B35" s="23">
        <v>1373</v>
      </c>
      <c r="C35" s="24">
        <v>8</v>
      </c>
      <c r="D35" s="24">
        <v>200</v>
      </c>
      <c r="E35" s="24">
        <v>298</v>
      </c>
      <c r="F35" s="25">
        <f t="shared" si="12"/>
        <v>1879</v>
      </c>
      <c r="G35" s="26">
        <v>2653</v>
      </c>
      <c r="H35" s="24">
        <v>4186</v>
      </c>
      <c r="I35" s="27">
        <f t="shared" si="13"/>
        <v>6839</v>
      </c>
      <c r="J35" s="26">
        <v>5</v>
      </c>
      <c r="K35" s="24">
        <v>107</v>
      </c>
      <c r="L35" s="27">
        <f t="shared" si="14"/>
        <v>112</v>
      </c>
      <c r="M35" s="29">
        <v>4</v>
      </c>
      <c r="N35" s="30">
        <v>0</v>
      </c>
      <c r="O35" s="30">
        <v>0</v>
      </c>
      <c r="P35" s="30">
        <v>1</v>
      </c>
      <c r="Q35" s="31">
        <v>20</v>
      </c>
      <c r="R35" s="24">
        <v>147</v>
      </c>
      <c r="S35" s="25">
        <f t="shared" si="15"/>
        <v>167</v>
      </c>
      <c r="T35" s="31">
        <v>4010</v>
      </c>
      <c r="U35" s="24">
        <v>1538</v>
      </c>
      <c r="V35" s="30">
        <v>293</v>
      </c>
      <c r="W35" s="27">
        <v>562</v>
      </c>
      <c r="X35" s="31">
        <v>120</v>
      </c>
      <c r="Y35" s="24">
        <v>27</v>
      </c>
      <c r="Z35" s="24">
        <v>0</v>
      </c>
      <c r="AA35" s="33">
        <v>0</v>
      </c>
      <c r="AB35" s="34">
        <f t="shared" si="16"/>
        <v>147</v>
      </c>
      <c r="AC35" s="35">
        <v>339</v>
      </c>
      <c r="AD35" s="36">
        <v>44</v>
      </c>
      <c r="AE35" s="37">
        <v>5</v>
      </c>
      <c r="AF35" s="36">
        <v>1391</v>
      </c>
      <c r="AG35" s="30">
        <v>1357</v>
      </c>
      <c r="AH35" s="30">
        <v>14</v>
      </c>
      <c r="AI35" s="30">
        <v>2</v>
      </c>
      <c r="AJ35" s="30">
        <v>0</v>
      </c>
      <c r="AK35" s="30">
        <v>0</v>
      </c>
      <c r="AL35" s="37">
        <v>11</v>
      </c>
      <c r="AM35" s="36">
        <v>461</v>
      </c>
      <c r="AN35" s="30">
        <v>288</v>
      </c>
      <c r="AO35" s="30">
        <v>0</v>
      </c>
      <c r="AP35" s="30">
        <v>0</v>
      </c>
      <c r="AQ35" s="30">
        <v>89</v>
      </c>
      <c r="AR35" s="30">
        <v>9</v>
      </c>
      <c r="AS35" s="40">
        <v>0</v>
      </c>
      <c r="AT35" s="53">
        <v>8928</v>
      </c>
      <c r="AU35" s="57">
        <v>15590</v>
      </c>
      <c r="AV35" s="58">
        <v>4603</v>
      </c>
      <c r="AW35" s="29">
        <v>29</v>
      </c>
      <c r="AX35" s="59">
        <v>2366</v>
      </c>
      <c r="AY35" s="60">
        <v>79</v>
      </c>
      <c r="AZ35" s="61">
        <v>1402</v>
      </c>
      <c r="BA35" s="30">
        <v>8</v>
      </c>
      <c r="BB35" s="62">
        <v>1410</v>
      </c>
      <c r="BC35" s="49">
        <v>5019</v>
      </c>
      <c r="BD35" s="50">
        <v>4186</v>
      </c>
      <c r="BE35" s="51">
        <v>9205</v>
      </c>
      <c r="BF35" s="41">
        <v>11323</v>
      </c>
      <c r="BG35" s="63">
        <v>17985</v>
      </c>
      <c r="BH35" s="52">
        <v>0.54524714828897336</v>
      </c>
    </row>
    <row r="36" spans="1:60" ht="19.5" customHeight="1" x14ac:dyDescent="0.2">
      <c r="A36" s="22" t="s">
        <v>85</v>
      </c>
      <c r="B36" s="23">
        <v>936</v>
      </c>
      <c r="C36" s="24">
        <v>0</v>
      </c>
      <c r="D36" s="24">
        <v>139</v>
      </c>
      <c r="E36" s="24">
        <v>396</v>
      </c>
      <c r="F36" s="25">
        <f t="shared" si="12"/>
        <v>1471</v>
      </c>
      <c r="G36" s="26">
        <v>1830</v>
      </c>
      <c r="H36" s="24">
        <v>3751</v>
      </c>
      <c r="I36" s="27">
        <f t="shared" si="13"/>
        <v>5581</v>
      </c>
      <c r="J36" s="26">
        <v>92</v>
      </c>
      <c r="K36" s="24">
        <v>451</v>
      </c>
      <c r="L36" s="27">
        <f t="shared" si="14"/>
        <v>543</v>
      </c>
      <c r="M36" s="29">
        <v>8</v>
      </c>
      <c r="N36" s="30">
        <v>0</v>
      </c>
      <c r="O36" s="30">
        <v>0</v>
      </c>
      <c r="P36" s="30">
        <v>2</v>
      </c>
      <c r="Q36" s="31">
        <v>27</v>
      </c>
      <c r="R36" s="24">
        <v>157</v>
      </c>
      <c r="S36" s="25">
        <f t="shared" si="15"/>
        <v>184</v>
      </c>
      <c r="T36" s="31">
        <v>3951</v>
      </c>
      <c r="U36" s="24">
        <v>2737</v>
      </c>
      <c r="V36" s="30">
        <v>331</v>
      </c>
      <c r="W36" s="27">
        <v>261</v>
      </c>
      <c r="X36" s="31">
        <v>95</v>
      </c>
      <c r="Y36" s="24">
        <v>15</v>
      </c>
      <c r="Z36" s="24">
        <v>0</v>
      </c>
      <c r="AA36" s="33">
        <v>0</v>
      </c>
      <c r="AB36" s="34">
        <f t="shared" si="16"/>
        <v>110</v>
      </c>
      <c r="AC36" s="35">
        <v>726</v>
      </c>
      <c r="AD36" s="36">
        <v>60</v>
      </c>
      <c r="AE36" s="37">
        <v>3</v>
      </c>
      <c r="AF36" s="36">
        <v>1424</v>
      </c>
      <c r="AG36" s="30">
        <v>1361</v>
      </c>
      <c r="AH36" s="30">
        <v>46</v>
      </c>
      <c r="AI36" s="30">
        <v>27</v>
      </c>
      <c r="AJ36" s="30">
        <v>0</v>
      </c>
      <c r="AK36" s="30">
        <v>0</v>
      </c>
      <c r="AL36" s="37">
        <v>14</v>
      </c>
      <c r="AM36" s="36">
        <v>667</v>
      </c>
      <c r="AN36" s="30">
        <v>485</v>
      </c>
      <c r="AO36" s="30">
        <v>0</v>
      </c>
      <c r="AP36" s="30">
        <v>0</v>
      </c>
      <c r="AQ36" s="30">
        <v>452</v>
      </c>
      <c r="AR36" s="30">
        <v>37</v>
      </c>
      <c r="AS36" s="40">
        <v>0</v>
      </c>
      <c r="AT36" s="53">
        <v>7702</v>
      </c>
      <c r="AU36" s="57">
        <v>15316</v>
      </c>
      <c r="AV36" s="58">
        <v>4606</v>
      </c>
      <c r="AW36" s="29">
        <v>59</v>
      </c>
      <c r="AX36" s="59">
        <v>1450</v>
      </c>
      <c r="AY36" s="60">
        <v>20</v>
      </c>
      <c r="AZ36" s="61">
        <v>995</v>
      </c>
      <c r="BA36" s="30">
        <v>0</v>
      </c>
      <c r="BB36" s="62">
        <v>995</v>
      </c>
      <c r="BC36" s="49">
        <v>3280</v>
      </c>
      <c r="BD36" s="50">
        <v>3751</v>
      </c>
      <c r="BE36" s="51">
        <v>7031</v>
      </c>
      <c r="BF36" s="41">
        <v>9211</v>
      </c>
      <c r="BG36" s="63">
        <v>16825</v>
      </c>
      <c r="BH36" s="52">
        <v>0.46650547575024892</v>
      </c>
    </row>
    <row r="37" spans="1:60" ht="19.5" customHeight="1" x14ac:dyDescent="0.2">
      <c r="A37" s="22" t="s">
        <v>86</v>
      </c>
      <c r="B37" s="23">
        <v>334</v>
      </c>
      <c r="C37" s="24">
        <v>11</v>
      </c>
      <c r="D37" s="24">
        <v>47</v>
      </c>
      <c r="E37" s="24">
        <v>76</v>
      </c>
      <c r="F37" s="25">
        <f t="shared" si="12"/>
        <v>468</v>
      </c>
      <c r="G37" s="26">
        <v>1144</v>
      </c>
      <c r="H37" s="24">
        <v>1076</v>
      </c>
      <c r="I37" s="27">
        <f t="shared" si="13"/>
        <v>2220</v>
      </c>
      <c r="J37" s="26">
        <v>2</v>
      </c>
      <c r="K37" s="24">
        <v>57</v>
      </c>
      <c r="L37" s="27">
        <f t="shared" si="14"/>
        <v>59</v>
      </c>
      <c r="M37" s="29">
        <v>3</v>
      </c>
      <c r="N37" s="30">
        <v>0</v>
      </c>
      <c r="O37" s="30">
        <v>0</v>
      </c>
      <c r="P37" s="30">
        <v>0</v>
      </c>
      <c r="Q37" s="31">
        <v>22</v>
      </c>
      <c r="R37" s="24">
        <v>161</v>
      </c>
      <c r="S37" s="25">
        <f t="shared" si="15"/>
        <v>183</v>
      </c>
      <c r="T37" s="31">
        <v>9693</v>
      </c>
      <c r="U37" s="24">
        <v>9060</v>
      </c>
      <c r="V37" s="30">
        <v>58</v>
      </c>
      <c r="W37" s="27">
        <v>120</v>
      </c>
      <c r="X37" s="31">
        <v>57</v>
      </c>
      <c r="Y37" s="24">
        <v>10</v>
      </c>
      <c r="Z37" s="24">
        <v>0</v>
      </c>
      <c r="AA37" s="33">
        <v>0</v>
      </c>
      <c r="AB37" s="34">
        <f t="shared" si="16"/>
        <v>67</v>
      </c>
      <c r="AC37" s="35">
        <v>408</v>
      </c>
      <c r="AD37" s="36">
        <v>226</v>
      </c>
      <c r="AE37" s="37">
        <v>37</v>
      </c>
      <c r="AF37" s="36">
        <v>8507</v>
      </c>
      <c r="AG37" s="30">
        <v>7890</v>
      </c>
      <c r="AH37" s="30">
        <v>583</v>
      </c>
      <c r="AI37" s="30">
        <v>473</v>
      </c>
      <c r="AJ37" s="30">
        <v>0</v>
      </c>
      <c r="AK37" s="30">
        <v>0</v>
      </c>
      <c r="AL37" s="37">
        <v>34</v>
      </c>
      <c r="AM37" s="36">
        <v>1875</v>
      </c>
      <c r="AN37" s="30">
        <v>1648</v>
      </c>
      <c r="AO37" s="30">
        <v>0</v>
      </c>
      <c r="AP37" s="30">
        <v>0</v>
      </c>
      <c r="AQ37" s="30">
        <v>537</v>
      </c>
      <c r="AR37" s="30">
        <v>34</v>
      </c>
      <c r="AS37" s="40">
        <v>0</v>
      </c>
      <c r="AT37" s="53">
        <v>2791</v>
      </c>
      <c r="AU37" s="57">
        <v>24358</v>
      </c>
      <c r="AV37" s="58">
        <v>1223</v>
      </c>
      <c r="AW37" s="29">
        <v>203</v>
      </c>
      <c r="AX37" s="59">
        <v>7143</v>
      </c>
      <c r="AY37" s="60">
        <v>58</v>
      </c>
      <c r="AZ37" s="61">
        <v>537</v>
      </c>
      <c r="BA37" s="30">
        <v>11</v>
      </c>
      <c r="BB37" s="62">
        <v>548</v>
      </c>
      <c r="BC37" s="49">
        <v>8287</v>
      </c>
      <c r="BD37" s="50">
        <v>1076</v>
      </c>
      <c r="BE37" s="51">
        <v>9363</v>
      </c>
      <c r="BF37" s="41">
        <v>10137</v>
      </c>
      <c r="BG37" s="63">
        <v>31704</v>
      </c>
      <c r="BH37" s="52">
        <v>0.88507956851436509</v>
      </c>
    </row>
    <row r="38" spans="1:60" ht="19.5" customHeight="1" x14ac:dyDescent="0.2">
      <c r="A38" s="22" t="s">
        <v>87</v>
      </c>
      <c r="B38" s="23">
        <v>409</v>
      </c>
      <c r="C38" s="24">
        <v>8</v>
      </c>
      <c r="D38" s="24">
        <v>66</v>
      </c>
      <c r="E38" s="24">
        <v>56</v>
      </c>
      <c r="F38" s="25">
        <f t="shared" si="12"/>
        <v>539</v>
      </c>
      <c r="G38" s="26">
        <v>918</v>
      </c>
      <c r="H38" s="24">
        <v>1528</v>
      </c>
      <c r="I38" s="27">
        <f t="shared" si="13"/>
        <v>2446</v>
      </c>
      <c r="J38" s="26">
        <v>1</v>
      </c>
      <c r="K38" s="24">
        <v>114</v>
      </c>
      <c r="L38" s="27">
        <f t="shared" si="14"/>
        <v>115</v>
      </c>
      <c r="M38" s="29">
        <v>4</v>
      </c>
      <c r="N38" s="30">
        <v>1</v>
      </c>
      <c r="O38" s="30">
        <v>0</v>
      </c>
      <c r="P38" s="30">
        <v>2</v>
      </c>
      <c r="Q38" s="31">
        <v>22</v>
      </c>
      <c r="R38" s="24">
        <v>97</v>
      </c>
      <c r="S38" s="25">
        <f t="shared" si="15"/>
        <v>119</v>
      </c>
      <c r="T38" s="31">
        <v>2514</v>
      </c>
      <c r="U38" s="24">
        <v>2085</v>
      </c>
      <c r="V38" s="30">
        <v>129</v>
      </c>
      <c r="W38" s="27">
        <v>95</v>
      </c>
      <c r="X38" s="31">
        <v>59</v>
      </c>
      <c r="Y38" s="24">
        <v>7</v>
      </c>
      <c r="Z38" s="24">
        <v>0</v>
      </c>
      <c r="AA38" s="33">
        <v>0</v>
      </c>
      <c r="AB38" s="34">
        <f t="shared" si="16"/>
        <v>66</v>
      </c>
      <c r="AC38" s="35">
        <v>83</v>
      </c>
      <c r="AD38" s="36">
        <v>31</v>
      </c>
      <c r="AE38" s="37">
        <v>14</v>
      </c>
      <c r="AF38" s="36">
        <v>1522</v>
      </c>
      <c r="AG38" s="30">
        <v>1023</v>
      </c>
      <c r="AH38" s="30">
        <v>490</v>
      </c>
      <c r="AI38" s="30">
        <v>416</v>
      </c>
      <c r="AJ38" s="30">
        <v>0</v>
      </c>
      <c r="AK38" s="30">
        <v>0</v>
      </c>
      <c r="AL38" s="37">
        <v>9</v>
      </c>
      <c r="AM38" s="36">
        <v>174</v>
      </c>
      <c r="AN38" s="30">
        <v>128</v>
      </c>
      <c r="AO38" s="30">
        <v>0</v>
      </c>
      <c r="AP38" s="30">
        <v>0</v>
      </c>
      <c r="AQ38" s="30">
        <v>44</v>
      </c>
      <c r="AR38" s="30">
        <v>11</v>
      </c>
      <c r="AS38" s="40">
        <v>0</v>
      </c>
      <c r="AT38" s="53">
        <v>3144</v>
      </c>
      <c r="AU38" s="57">
        <v>7722</v>
      </c>
      <c r="AV38" s="58">
        <v>1710</v>
      </c>
      <c r="AW38" s="29">
        <v>224</v>
      </c>
      <c r="AX38" s="59">
        <v>560</v>
      </c>
      <c r="AY38" s="60">
        <v>9</v>
      </c>
      <c r="AZ38" s="61">
        <v>633</v>
      </c>
      <c r="BA38" s="30">
        <v>8</v>
      </c>
      <c r="BB38" s="62">
        <v>641</v>
      </c>
      <c r="BC38" s="49">
        <v>1478</v>
      </c>
      <c r="BD38" s="50">
        <v>1528</v>
      </c>
      <c r="BE38" s="51">
        <v>3006</v>
      </c>
      <c r="BF38" s="41">
        <v>3928</v>
      </c>
      <c r="BG38" s="63">
        <v>8506</v>
      </c>
      <c r="BH38" s="52">
        <v>0.4916833000665336</v>
      </c>
    </row>
    <row r="39" spans="1:60" ht="19.5" customHeight="1" x14ac:dyDescent="0.2">
      <c r="A39" s="22" t="s">
        <v>88</v>
      </c>
      <c r="B39" s="23">
        <v>429</v>
      </c>
      <c r="C39" s="24">
        <v>11</v>
      </c>
      <c r="D39" s="24">
        <v>76</v>
      </c>
      <c r="E39" s="24">
        <v>157</v>
      </c>
      <c r="F39" s="25">
        <f t="shared" si="12"/>
        <v>673</v>
      </c>
      <c r="G39" s="26">
        <v>1409</v>
      </c>
      <c r="H39" s="24">
        <v>2953</v>
      </c>
      <c r="I39" s="27">
        <f t="shared" si="13"/>
        <v>4362</v>
      </c>
      <c r="J39" s="26">
        <v>2</v>
      </c>
      <c r="K39" s="24">
        <v>131</v>
      </c>
      <c r="L39" s="27">
        <f t="shared" si="14"/>
        <v>133</v>
      </c>
      <c r="M39" s="29">
        <v>4</v>
      </c>
      <c r="N39" s="30">
        <v>0</v>
      </c>
      <c r="O39" s="30">
        <v>0</v>
      </c>
      <c r="P39" s="30">
        <v>2</v>
      </c>
      <c r="Q39" s="31">
        <v>20</v>
      </c>
      <c r="R39" s="24">
        <v>164</v>
      </c>
      <c r="S39" s="25">
        <f t="shared" si="15"/>
        <v>184</v>
      </c>
      <c r="T39" s="31">
        <v>2459</v>
      </c>
      <c r="U39" s="24">
        <v>1557</v>
      </c>
      <c r="V39" s="30">
        <v>222</v>
      </c>
      <c r="W39" s="27">
        <v>278</v>
      </c>
      <c r="X39" s="31">
        <v>128</v>
      </c>
      <c r="Y39" s="24">
        <v>16</v>
      </c>
      <c r="Z39" s="24">
        <v>0</v>
      </c>
      <c r="AA39" s="33">
        <v>0</v>
      </c>
      <c r="AB39" s="34">
        <f t="shared" si="16"/>
        <v>144</v>
      </c>
      <c r="AC39" s="35">
        <v>88</v>
      </c>
      <c r="AD39" s="36">
        <v>42</v>
      </c>
      <c r="AE39" s="37">
        <v>6</v>
      </c>
      <c r="AF39" s="36">
        <v>599</v>
      </c>
      <c r="AG39" s="30">
        <v>522</v>
      </c>
      <c r="AH39" s="30">
        <v>70</v>
      </c>
      <c r="AI39" s="30">
        <v>35</v>
      </c>
      <c r="AJ39" s="30">
        <v>0</v>
      </c>
      <c r="AK39" s="30">
        <v>0</v>
      </c>
      <c r="AL39" s="37">
        <v>7</v>
      </c>
      <c r="AM39" s="36">
        <v>69</v>
      </c>
      <c r="AN39" s="30">
        <v>54</v>
      </c>
      <c r="AO39" s="30">
        <v>0</v>
      </c>
      <c r="AP39" s="30">
        <v>0</v>
      </c>
      <c r="AQ39" s="30">
        <v>133</v>
      </c>
      <c r="AR39" s="30">
        <v>8</v>
      </c>
      <c r="AS39" s="40">
        <v>0</v>
      </c>
      <c r="AT39" s="53">
        <v>5223</v>
      </c>
      <c r="AU39" s="57">
        <v>8955</v>
      </c>
      <c r="AV39" s="58">
        <v>3256</v>
      </c>
      <c r="AW39" s="29">
        <v>349</v>
      </c>
      <c r="AX39" s="59">
        <v>635</v>
      </c>
      <c r="AY39" s="60">
        <v>35</v>
      </c>
      <c r="AZ39" s="61">
        <v>778</v>
      </c>
      <c r="BA39" s="30">
        <v>11</v>
      </c>
      <c r="BB39" s="62">
        <v>789</v>
      </c>
      <c r="BC39" s="49">
        <v>2044</v>
      </c>
      <c r="BD39" s="50">
        <v>2953</v>
      </c>
      <c r="BE39" s="51">
        <v>4997</v>
      </c>
      <c r="BF39" s="41">
        <v>6207</v>
      </c>
      <c r="BG39" s="63">
        <v>9939</v>
      </c>
      <c r="BH39" s="52">
        <v>0.40904542725635379</v>
      </c>
    </row>
    <row r="40" spans="1:60" ht="19.5" customHeight="1" x14ac:dyDescent="0.2">
      <c r="A40" s="95" t="s">
        <v>89</v>
      </c>
      <c r="B40" s="54">
        <v>798</v>
      </c>
      <c r="C40" s="55">
        <v>11</v>
      </c>
      <c r="D40" s="55">
        <v>85</v>
      </c>
      <c r="E40" s="55">
        <v>197</v>
      </c>
      <c r="F40" s="96">
        <f t="shared" si="12"/>
        <v>1091</v>
      </c>
      <c r="G40" s="97">
        <v>1707</v>
      </c>
      <c r="H40" s="55">
        <v>3868</v>
      </c>
      <c r="I40" s="98">
        <f t="shared" si="13"/>
        <v>5575</v>
      </c>
      <c r="J40" s="97">
        <v>4</v>
      </c>
      <c r="K40" s="55">
        <v>255</v>
      </c>
      <c r="L40" s="98">
        <f t="shared" si="14"/>
        <v>259</v>
      </c>
      <c r="M40" s="99">
        <v>6</v>
      </c>
      <c r="N40" s="100">
        <v>0</v>
      </c>
      <c r="O40" s="100">
        <v>0</v>
      </c>
      <c r="P40" s="100">
        <v>0</v>
      </c>
      <c r="Q40" s="101">
        <v>17</v>
      </c>
      <c r="R40" s="55">
        <v>153</v>
      </c>
      <c r="S40" s="96">
        <f t="shared" si="15"/>
        <v>170</v>
      </c>
      <c r="T40" s="101">
        <v>3281</v>
      </c>
      <c r="U40" s="55">
        <v>1487</v>
      </c>
      <c r="V40" s="100">
        <v>0</v>
      </c>
      <c r="W40" s="98">
        <v>381</v>
      </c>
      <c r="X40" s="101">
        <v>70</v>
      </c>
      <c r="Y40" s="55">
        <v>13</v>
      </c>
      <c r="Z40" s="55">
        <v>0</v>
      </c>
      <c r="AA40" s="102">
        <v>0</v>
      </c>
      <c r="AB40" s="56">
        <f t="shared" si="16"/>
        <v>83</v>
      </c>
      <c r="AC40" s="57">
        <v>13</v>
      </c>
      <c r="AD40" s="103">
        <v>19</v>
      </c>
      <c r="AE40" s="104">
        <v>5</v>
      </c>
      <c r="AF40" s="103">
        <v>727</v>
      </c>
      <c r="AG40" s="100">
        <v>675</v>
      </c>
      <c r="AH40" s="100">
        <v>51</v>
      </c>
      <c r="AI40" s="100">
        <v>21</v>
      </c>
      <c r="AJ40" s="100">
        <v>0</v>
      </c>
      <c r="AK40" s="100">
        <v>0</v>
      </c>
      <c r="AL40" s="104">
        <v>1</v>
      </c>
      <c r="AM40" s="103">
        <v>36</v>
      </c>
      <c r="AN40" s="100">
        <v>21</v>
      </c>
      <c r="AO40" s="100">
        <v>0</v>
      </c>
      <c r="AP40" s="100">
        <v>0</v>
      </c>
      <c r="AQ40" s="100">
        <v>6</v>
      </c>
      <c r="AR40" s="100">
        <v>4</v>
      </c>
      <c r="AS40" s="105">
        <v>0</v>
      </c>
      <c r="AT40" s="58">
        <v>7011</v>
      </c>
      <c r="AU40" s="57">
        <v>11355</v>
      </c>
      <c r="AV40" s="58">
        <v>4337</v>
      </c>
      <c r="AW40" s="57">
        <v>355</v>
      </c>
      <c r="AX40" s="59">
        <v>1335</v>
      </c>
      <c r="AY40" s="60">
        <v>23</v>
      </c>
      <c r="AZ40" s="109">
        <v>1153</v>
      </c>
      <c r="BA40" s="100">
        <v>11</v>
      </c>
      <c r="BB40" s="110">
        <v>1164</v>
      </c>
      <c r="BC40" s="49">
        <v>3042</v>
      </c>
      <c r="BD40" s="50">
        <v>3868</v>
      </c>
      <c r="BE40" s="51">
        <v>6910</v>
      </c>
      <c r="BF40" s="41">
        <v>8701</v>
      </c>
      <c r="BG40" s="63">
        <v>13045</v>
      </c>
      <c r="BH40" s="52">
        <v>0.44023154848046309</v>
      </c>
    </row>
    <row r="41" spans="1:60" ht="19.5" customHeight="1" x14ac:dyDescent="0.2">
      <c r="A41" s="22" t="s">
        <v>90</v>
      </c>
      <c r="B41" s="23">
        <v>1124</v>
      </c>
      <c r="C41" s="24">
        <v>18</v>
      </c>
      <c r="D41" s="24">
        <v>150</v>
      </c>
      <c r="E41" s="24">
        <v>171</v>
      </c>
      <c r="F41" s="25">
        <f t="shared" si="12"/>
        <v>1463</v>
      </c>
      <c r="G41" s="26">
        <v>1691</v>
      </c>
      <c r="H41" s="24">
        <v>2379</v>
      </c>
      <c r="I41" s="27">
        <f t="shared" si="13"/>
        <v>4070</v>
      </c>
      <c r="J41" s="26">
        <v>1</v>
      </c>
      <c r="K41" s="24">
        <v>80</v>
      </c>
      <c r="L41" s="27">
        <f t="shared" si="14"/>
        <v>81</v>
      </c>
      <c r="M41" s="29">
        <v>11</v>
      </c>
      <c r="N41" s="30">
        <v>0</v>
      </c>
      <c r="O41" s="30">
        <v>0</v>
      </c>
      <c r="P41" s="30">
        <v>5</v>
      </c>
      <c r="Q41" s="31">
        <v>30</v>
      </c>
      <c r="R41" s="24">
        <v>261</v>
      </c>
      <c r="S41" s="25">
        <f t="shared" si="15"/>
        <v>291</v>
      </c>
      <c r="T41" s="31">
        <v>5101</v>
      </c>
      <c r="U41" s="24">
        <v>3132</v>
      </c>
      <c r="V41" s="30">
        <v>0</v>
      </c>
      <c r="W41" s="27">
        <v>403</v>
      </c>
      <c r="X41" s="31">
        <v>127</v>
      </c>
      <c r="Y41" s="24">
        <v>19</v>
      </c>
      <c r="Z41" s="24">
        <v>0</v>
      </c>
      <c r="AA41" s="33">
        <v>0</v>
      </c>
      <c r="AB41" s="34">
        <f t="shared" si="16"/>
        <v>146</v>
      </c>
      <c r="AC41" s="35">
        <v>658</v>
      </c>
      <c r="AD41" s="36">
        <v>42</v>
      </c>
      <c r="AE41" s="37">
        <v>11</v>
      </c>
      <c r="AF41" s="36">
        <v>2181</v>
      </c>
      <c r="AG41" s="30">
        <v>2097</v>
      </c>
      <c r="AH41" s="30">
        <v>64</v>
      </c>
      <c r="AI41" s="30">
        <v>37</v>
      </c>
      <c r="AJ41" s="30">
        <v>0</v>
      </c>
      <c r="AK41" s="30">
        <v>0</v>
      </c>
      <c r="AL41" s="37">
        <v>20</v>
      </c>
      <c r="AM41" s="36">
        <v>94</v>
      </c>
      <c r="AN41" s="30">
        <v>58</v>
      </c>
      <c r="AO41" s="30">
        <v>0</v>
      </c>
      <c r="AP41" s="30">
        <v>0</v>
      </c>
      <c r="AQ41" s="30">
        <v>840</v>
      </c>
      <c r="AR41" s="30">
        <v>20</v>
      </c>
      <c r="AS41" s="40">
        <v>0</v>
      </c>
      <c r="AT41" s="53">
        <v>5674</v>
      </c>
      <c r="AU41" s="35">
        <v>15058</v>
      </c>
      <c r="AV41" s="53">
        <v>2659</v>
      </c>
      <c r="AW41" s="29">
        <v>344</v>
      </c>
      <c r="AX41" s="59">
        <v>1238</v>
      </c>
      <c r="AY41" s="60">
        <v>15</v>
      </c>
      <c r="AZ41" s="61">
        <v>1468</v>
      </c>
      <c r="BA41" s="30">
        <v>18</v>
      </c>
      <c r="BB41" s="62">
        <v>1486</v>
      </c>
      <c r="BC41" s="49">
        <v>2929</v>
      </c>
      <c r="BD41" s="50">
        <v>2379</v>
      </c>
      <c r="BE41" s="51">
        <v>5308</v>
      </c>
      <c r="BF41" s="41">
        <v>7256</v>
      </c>
      <c r="BG41" s="63">
        <v>16640</v>
      </c>
      <c r="BH41" s="52">
        <v>0.55180859080633005</v>
      </c>
    </row>
    <row r="42" spans="1:60" ht="19.5" customHeight="1" x14ac:dyDescent="0.2">
      <c r="A42" s="22" t="s">
        <v>91</v>
      </c>
      <c r="B42" s="23">
        <v>1887</v>
      </c>
      <c r="C42" s="24">
        <v>15</v>
      </c>
      <c r="D42" s="24">
        <v>256</v>
      </c>
      <c r="E42" s="24">
        <v>554</v>
      </c>
      <c r="F42" s="25">
        <f t="shared" si="12"/>
        <v>2712</v>
      </c>
      <c r="G42" s="26">
        <v>2827</v>
      </c>
      <c r="H42" s="24">
        <v>5910</v>
      </c>
      <c r="I42" s="27">
        <f t="shared" si="13"/>
        <v>8737</v>
      </c>
      <c r="J42" s="26">
        <v>10</v>
      </c>
      <c r="K42" s="24">
        <v>342</v>
      </c>
      <c r="L42" s="27">
        <f t="shared" si="14"/>
        <v>352</v>
      </c>
      <c r="M42" s="29">
        <v>18</v>
      </c>
      <c r="N42" s="30">
        <v>2</v>
      </c>
      <c r="O42" s="30">
        <v>0</v>
      </c>
      <c r="P42" s="30">
        <v>5</v>
      </c>
      <c r="Q42" s="31">
        <v>69</v>
      </c>
      <c r="R42" s="24">
        <v>380</v>
      </c>
      <c r="S42" s="25">
        <f t="shared" si="15"/>
        <v>449</v>
      </c>
      <c r="T42" s="31">
        <v>10193</v>
      </c>
      <c r="U42" s="24">
        <v>5484</v>
      </c>
      <c r="V42" s="30">
        <v>0</v>
      </c>
      <c r="W42" s="27">
        <v>886</v>
      </c>
      <c r="X42" s="31">
        <v>239</v>
      </c>
      <c r="Y42" s="24">
        <v>27</v>
      </c>
      <c r="Z42" s="24">
        <v>0</v>
      </c>
      <c r="AA42" s="33">
        <v>0</v>
      </c>
      <c r="AB42" s="34">
        <f t="shared" si="16"/>
        <v>266</v>
      </c>
      <c r="AC42" s="35">
        <v>2171</v>
      </c>
      <c r="AD42" s="36">
        <v>163</v>
      </c>
      <c r="AE42" s="37">
        <v>43</v>
      </c>
      <c r="AF42" s="36">
        <v>4675</v>
      </c>
      <c r="AG42" s="30">
        <v>4383</v>
      </c>
      <c r="AH42" s="30">
        <v>242</v>
      </c>
      <c r="AI42" s="30">
        <v>125</v>
      </c>
      <c r="AJ42" s="30">
        <v>0</v>
      </c>
      <c r="AK42" s="30">
        <v>0</v>
      </c>
      <c r="AL42" s="37">
        <v>48</v>
      </c>
      <c r="AM42" s="36">
        <v>612</v>
      </c>
      <c r="AN42" s="30">
        <v>359</v>
      </c>
      <c r="AO42" s="30">
        <v>0</v>
      </c>
      <c r="AP42" s="30">
        <v>0</v>
      </c>
      <c r="AQ42" s="30">
        <v>4129</v>
      </c>
      <c r="AR42" s="30">
        <v>335</v>
      </c>
      <c r="AS42" s="40">
        <v>0</v>
      </c>
      <c r="AT42" s="53">
        <v>11947</v>
      </c>
      <c r="AU42" s="57">
        <v>34983</v>
      </c>
      <c r="AV42" s="58">
        <v>6839</v>
      </c>
      <c r="AW42" s="29">
        <v>755</v>
      </c>
      <c r="AX42" s="59">
        <v>8929</v>
      </c>
      <c r="AY42" s="60">
        <v>80</v>
      </c>
      <c r="AZ42" s="61">
        <v>2642</v>
      </c>
      <c r="BA42" s="30">
        <v>15</v>
      </c>
      <c r="BB42" s="62">
        <v>2657</v>
      </c>
      <c r="BC42" s="49">
        <v>11756</v>
      </c>
      <c r="BD42" s="50">
        <v>5910</v>
      </c>
      <c r="BE42" s="51">
        <v>17666</v>
      </c>
      <c r="BF42" s="41">
        <v>21631</v>
      </c>
      <c r="BG42" s="63">
        <v>44667</v>
      </c>
      <c r="BH42" s="52">
        <v>0.66545907392731796</v>
      </c>
    </row>
    <row r="43" spans="1:60" ht="19.5" customHeight="1" x14ac:dyDescent="0.2">
      <c r="A43" s="22" t="s">
        <v>92</v>
      </c>
      <c r="B43" s="23">
        <v>1080</v>
      </c>
      <c r="C43" s="24">
        <v>9</v>
      </c>
      <c r="D43" s="24">
        <v>179</v>
      </c>
      <c r="E43" s="24">
        <v>328</v>
      </c>
      <c r="F43" s="25">
        <f t="shared" si="12"/>
        <v>1596</v>
      </c>
      <c r="G43" s="26">
        <v>2201</v>
      </c>
      <c r="H43" s="24">
        <v>4523</v>
      </c>
      <c r="I43" s="27">
        <f t="shared" si="13"/>
        <v>6724</v>
      </c>
      <c r="J43" s="26">
        <v>8</v>
      </c>
      <c r="K43" s="24">
        <v>282</v>
      </c>
      <c r="L43" s="27">
        <f t="shared" si="14"/>
        <v>290</v>
      </c>
      <c r="M43" s="29">
        <v>7</v>
      </c>
      <c r="N43" s="30">
        <v>1</v>
      </c>
      <c r="O43" s="30">
        <v>0</v>
      </c>
      <c r="P43" s="30">
        <v>1</v>
      </c>
      <c r="Q43" s="31">
        <v>41</v>
      </c>
      <c r="R43" s="24">
        <v>152</v>
      </c>
      <c r="S43" s="25">
        <f t="shared" si="15"/>
        <v>193</v>
      </c>
      <c r="T43" s="31">
        <v>4378</v>
      </c>
      <c r="U43" s="24">
        <v>1688</v>
      </c>
      <c r="V43" s="30">
        <v>0</v>
      </c>
      <c r="W43" s="27">
        <v>564</v>
      </c>
      <c r="X43" s="31">
        <v>150</v>
      </c>
      <c r="Y43" s="24">
        <v>35</v>
      </c>
      <c r="Z43" s="24">
        <v>0</v>
      </c>
      <c r="AA43" s="33">
        <v>0</v>
      </c>
      <c r="AB43" s="34">
        <f t="shared" si="16"/>
        <v>185</v>
      </c>
      <c r="AC43" s="35">
        <v>107</v>
      </c>
      <c r="AD43" s="36">
        <v>44</v>
      </c>
      <c r="AE43" s="37">
        <v>2</v>
      </c>
      <c r="AF43" s="36">
        <v>1293</v>
      </c>
      <c r="AG43" s="30">
        <v>1214</v>
      </c>
      <c r="AH43" s="30">
        <v>68</v>
      </c>
      <c r="AI43" s="30">
        <v>34</v>
      </c>
      <c r="AJ43" s="30">
        <v>0</v>
      </c>
      <c r="AK43" s="30">
        <v>0</v>
      </c>
      <c r="AL43" s="37">
        <v>10</v>
      </c>
      <c r="AM43" s="36">
        <v>111</v>
      </c>
      <c r="AN43" s="30">
        <v>78</v>
      </c>
      <c r="AO43" s="30">
        <v>0</v>
      </c>
      <c r="AP43" s="30">
        <v>0</v>
      </c>
      <c r="AQ43" s="30">
        <v>141</v>
      </c>
      <c r="AR43" s="30">
        <v>6</v>
      </c>
      <c r="AS43" s="40">
        <v>0</v>
      </c>
      <c r="AT43" s="53">
        <v>8705</v>
      </c>
      <c r="AU43" s="57">
        <v>15165</v>
      </c>
      <c r="AV43" s="58">
        <v>5149</v>
      </c>
      <c r="AW43" s="29">
        <v>490</v>
      </c>
      <c r="AX43" s="59">
        <v>2826</v>
      </c>
      <c r="AY43" s="60">
        <v>48</v>
      </c>
      <c r="AZ43" s="61">
        <v>1570</v>
      </c>
      <c r="BA43" s="30">
        <v>9</v>
      </c>
      <c r="BB43" s="62">
        <v>1579</v>
      </c>
      <c r="BC43" s="49">
        <v>5027</v>
      </c>
      <c r="BD43" s="50">
        <v>4523</v>
      </c>
      <c r="BE43" s="51">
        <v>9550</v>
      </c>
      <c r="BF43" s="41">
        <v>12021</v>
      </c>
      <c r="BG43" s="63">
        <v>18481</v>
      </c>
      <c r="BH43" s="52">
        <v>0.52638743455497383</v>
      </c>
    </row>
    <row r="44" spans="1:60" ht="19.5" customHeight="1" x14ac:dyDescent="0.2">
      <c r="A44" s="22" t="s">
        <v>93</v>
      </c>
      <c r="B44" s="23">
        <v>965</v>
      </c>
      <c r="C44" s="24">
        <v>25</v>
      </c>
      <c r="D44" s="24">
        <v>119</v>
      </c>
      <c r="E44" s="24">
        <v>515</v>
      </c>
      <c r="F44" s="25">
        <f t="shared" si="12"/>
        <v>1624</v>
      </c>
      <c r="G44" s="26">
        <v>1395</v>
      </c>
      <c r="H44" s="24">
        <v>3962</v>
      </c>
      <c r="I44" s="27">
        <f t="shared" si="13"/>
        <v>5357</v>
      </c>
      <c r="J44" s="26">
        <v>4</v>
      </c>
      <c r="K44" s="24">
        <v>460</v>
      </c>
      <c r="L44" s="27">
        <f t="shared" si="14"/>
        <v>464</v>
      </c>
      <c r="M44" s="29">
        <v>23</v>
      </c>
      <c r="N44" s="30">
        <v>2</v>
      </c>
      <c r="O44" s="30">
        <v>0</v>
      </c>
      <c r="P44" s="30">
        <v>11</v>
      </c>
      <c r="Q44" s="31">
        <v>16</v>
      </c>
      <c r="R44" s="24">
        <v>202</v>
      </c>
      <c r="S44" s="25">
        <f t="shared" si="15"/>
        <v>218</v>
      </c>
      <c r="T44" s="31">
        <v>4616</v>
      </c>
      <c r="U44" s="24">
        <v>2089</v>
      </c>
      <c r="V44" s="30">
        <v>0</v>
      </c>
      <c r="W44" s="27">
        <v>475</v>
      </c>
      <c r="X44" s="31">
        <v>135</v>
      </c>
      <c r="Y44" s="24">
        <v>24</v>
      </c>
      <c r="Z44" s="24">
        <v>1</v>
      </c>
      <c r="AA44" s="33">
        <v>0</v>
      </c>
      <c r="AB44" s="34">
        <f t="shared" si="16"/>
        <v>160</v>
      </c>
      <c r="AC44" s="35">
        <v>340</v>
      </c>
      <c r="AD44" s="36">
        <v>12</v>
      </c>
      <c r="AE44" s="37">
        <v>2</v>
      </c>
      <c r="AF44" s="36">
        <v>1289</v>
      </c>
      <c r="AG44" s="30">
        <v>1196</v>
      </c>
      <c r="AH44" s="30">
        <v>57</v>
      </c>
      <c r="AI44" s="30">
        <v>31</v>
      </c>
      <c r="AJ44" s="30">
        <v>0</v>
      </c>
      <c r="AK44" s="30">
        <v>0</v>
      </c>
      <c r="AL44" s="37">
        <v>36</v>
      </c>
      <c r="AM44" s="36">
        <v>150</v>
      </c>
      <c r="AN44" s="30">
        <v>104</v>
      </c>
      <c r="AO44" s="30">
        <v>0</v>
      </c>
      <c r="AP44" s="30">
        <v>0</v>
      </c>
      <c r="AQ44" s="30">
        <v>137</v>
      </c>
      <c r="AR44" s="30">
        <v>4</v>
      </c>
      <c r="AS44" s="40">
        <v>0</v>
      </c>
      <c r="AT44" s="53">
        <v>7574</v>
      </c>
      <c r="AU44" s="57">
        <v>14502</v>
      </c>
      <c r="AV44" s="58">
        <v>4985</v>
      </c>
      <c r="AW44" s="29">
        <v>352</v>
      </c>
      <c r="AX44" s="59">
        <v>3126</v>
      </c>
      <c r="AY44" s="60">
        <v>28</v>
      </c>
      <c r="AZ44" s="61">
        <v>1317</v>
      </c>
      <c r="BA44" s="30">
        <v>25</v>
      </c>
      <c r="BB44" s="62">
        <v>1342</v>
      </c>
      <c r="BC44" s="49">
        <v>4521</v>
      </c>
      <c r="BD44" s="50">
        <v>3962</v>
      </c>
      <c r="BE44" s="51">
        <v>8483</v>
      </c>
      <c r="BF44" s="41">
        <v>11052</v>
      </c>
      <c r="BG44" s="63">
        <v>17980</v>
      </c>
      <c r="BH44" s="52">
        <v>0.53294824944005659</v>
      </c>
    </row>
    <row r="45" spans="1:60" ht="19.5" customHeight="1" x14ac:dyDescent="0.2">
      <c r="A45" s="22" t="s">
        <v>94</v>
      </c>
      <c r="B45" s="23">
        <v>394</v>
      </c>
      <c r="C45" s="24">
        <v>11</v>
      </c>
      <c r="D45" s="24">
        <v>196</v>
      </c>
      <c r="E45" s="24">
        <v>302</v>
      </c>
      <c r="F45" s="25">
        <f t="shared" si="12"/>
        <v>903</v>
      </c>
      <c r="G45" s="26">
        <v>1873</v>
      </c>
      <c r="H45" s="24">
        <v>5056</v>
      </c>
      <c r="I45" s="27">
        <f t="shared" si="13"/>
        <v>6929</v>
      </c>
      <c r="J45" s="26">
        <v>3</v>
      </c>
      <c r="K45" s="24">
        <v>50</v>
      </c>
      <c r="L45" s="27">
        <f t="shared" si="14"/>
        <v>53</v>
      </c>
      <c r="M45" s="29">
        <v>11</v>
      </c>
      <c r="N45" s="30">
        <v>0</v>
      </c>
      <c r="O45" s="30">
        <v>0</v>
      </c>
      <c r="P45" s="30">
        <v>2</v>
      </c>
      <c r="Q45" s="31">
        <v>10</v>
      </c>
      <c r="R45" s="24">
        <v>58</v>
      </c>
      <c r="S45" s="25">
        <f t="shared" si="15"/>
        <v>68</v>
      </c>
      <c r="T45" s="31">
        <v>3908</v>
      </c>
      <c r="U45" s="24">
        <v>902</v>
      </c>
      <c r="V45" s="30">
        <v>155</v>
      </c>
      <c r="W45" s="27">
        <v>668</v>
      </c>
      <c r="X45" s="31">
        <v>146</v>
      </c>
      <c r="Y45" s="24">
        <v>22</v>
      </c>
      <c r="Z45" s="24">
        <v>0</v>
      </c>
      <c r="AA45" s="33">
        <v>0</v>
      </c>
      <c r="AB45" s="34">
        <f t="shared" si="16"/>
        <v>168</v>
      </c>
      <c r="AC45" s="35">
        <v>52</v>
      </c>
      <c r="AD45" s="36">
        <v>63</v>
      </c>
      <c r="AE45" s="37">
        <v>36</v>
      </c>
      <c r="AF45" s="36">
        <v>1223</v>
      </c>
      <c r="AG45" s="30">
        <v>1044</v>
      </c>
      <c r="AH45" s="30">
        <v>174</v>
      </c>
      <c r="AI45" s="30">
        <v>79</v>
      </c>
      <c r="AJ45" s="30">
        <v>0</v>
      </c>
      <c r="AK45" s="30">
        <v>0</v>
      </c>
      <c r="AL45" s="37">
        <v>2</v>
      </c>
      <c r="AM45" s="36">
        <v>244</v>
      </c>
      <c r="AN45" s="30">
        <v>130</v>
      </c>
      <c r="AO45" s="30">
        <v>0</v>
      </c>
      <c r="AP45" s="30">
        <v>0</v>
      </c>
      <c r="AQ45" s="30">
        <v>12</v>
      </c>
      <c r="AR45" s="30">
        <v>6</v>
      </c>
      <c r="AS45" s="40">
        <v>0</v>
      </c>
      <c r="AT45" s="53">
        <v>7975</v>
      </c>
      <c r="AU45" s="57">
        <v>13755</v>
      </c>
      <c r="AV45" s="58">
        <v>5430</v>
      </c>
      <c r="AW45" s="29">
        <v>803</v>
      </c>
      <c r="AX45" s="59">
        <v>5213</v>
      </c>
      <c r="AY45" s="60">
        <v>82</v>
      </c>
      <c r="AZ45" s="61">
        <v>1197</v>
      </c>
      <c r="BA45" s="30">
        <v>11</v>
      </c>
      <c r="BB45" s="62">
        <v>1208</v>
      </c>
      <c r="BC45" s="49">
        <v>7086</v>
      </c>
      <c r="BD45" s="50">
        <v>5056</v>
      </c>
      <c r="BE45" s="51">
        <v>12142</v>
      </c>
      <c r="BF45" s="41">
        <v>13991</v>
      </c>
      <c r="BG45" s="63">
        <v>19771</v>
      </c>
      <c r="BH45" s="52">
        <v>0.58359413605666277</v>
      </c>
    </row>
    <row r="46" spans="1:60" ht="19.5" customHeight="1" thickBot="1" x14ac:dyDescent="0.25">
      <c r="A46" s="95" t="s">
        <v>95</v>
      </c>
      <c r="B46" s="54">
        <v>0</v>
      </c>
      <c r="C46" s="55">
        <v>0</v>
      </c>
      <c r="D46" s="55">
        <v>0</v>
      </c>
      <c r="E46" s="55">
        <v>0</v>
      </c>
      <c r="F46" s="96">
        <f t="shared" si="12"/>
        <v>0</v>
      </c>
      <c r="G46" s="97">
        <v>0</v>
      </c>
      <c r="H46" s="55">
        <v>0</v>
      </c>
      <c r="I46" s="98">
        <f t="shared" si="13"/>
        <v>0</v>
      </c>
      <c r="J46" s="97">
        <v>0</v>
      </c>
      <c r="K46" s="55">
        <v>0</v>
      </c>
      <c r="L46" s="98">
        <f t="shared" si="14"/>
        <v>0</v>
      </c>
      <c r="M46" s="99">
        <v>0</v>
      </c>
      <c r="N46" s="100">
        <v>0</v>
      </c>
      <c r="O46" s="100">
        <v>0</v>
      </c>
      <c r="P46" s="100">
        <v>0</v>
      </c>
      <c r="Q46" s="101">
        <v>0</v>
      </c>
      <c r="R46" s="55">
        <v>0</v>
      </c>
      <c r="S46" s="96">
        <f t="shared" si="15"/>
        <v>0</v>
      </c>
      <c r="T46" s="101">
        <v>0</v>
      </c>
      <c r="U46" s="55">
        <v>0</v>
      </c>
      <c r="V46" s="100">
        <v>0</v>
      </c>
      <c r="W46" s="98">
        <v>0</v>
      </c>
      <c r="X46" s="101">
        <v>0</v>
      </c>
      <c r="Y46" s="55">
        <v>0</v>
      </c>
      <c r="Z46" s="55">
        <v>0</v>
      </c>
      <c r="AA46" s="102">
        <v>0</v>
      </c>
      <c r="AB46" s="56">
        <f t="shared" si="16"/>
        <v>0</v>
      </c>
      <c r="AC46" s="57">
        <v>0</v>
      </c>
      <c r="AD46" s="103">
        <v>0</v>
      </c>
      <c r="AE46" s="104">
        <v>0</v>
      </c>
      <c r="AF46" s="103">
        <v>0</v>
      </c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4">
        <v>0</v>
      </c>
      <c r="AM46" s="103">
        <v>431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5">
        <v>0</v>
      </c>
      <c r="AT46" s="58">
        <v>0</v>
      </c>
      <c r="AU46" s="57">
        <v>431</v>
      </c>
      <c r="AV46" s="58">
        <v>0</v>
      </c>
      <c r="AW46" s="108">
        <v>0</v>
      </c>
      <c r="AX46" s="59">
        <v>0</v>
      </c>
      <c r="AY46" s="60">
        <v>0</v>
      </c>
      <c r="AZ46" s="109">
        <v>0</v>
      </c>
      <c r="BA46" s="100">
        <v>0</v>
      </c>
      <c r="BB46" s="110">
        <v>0</v>
      </c>
      <c r="BC46" s="64">
        <v>0</v>
      </c>
      <c r="BD46" s="65">
        <v>0</v>
      </c>
      <c r="BE46" s="66">
        <v>0</v>
      </c>
      <c r="BF46" s="67">
        <v>0</v>
      </c>
      <c r="BG46" s="68">
        <v>431</v>
      </c>
      <c r="BH46" s="69">
        <v>0</v>
      </c>
    </row>
    <row r="47" spans="1:60" ht="19.5" customHeight="1" thickTop="1" thickBot="1" x14ac:dyDescent="0.25">
      <c r="A47" s="70" t="s">
        <v>63</v>
      </c>
      <c r="B47" s="71">
        <f>SUM(B24:B46)</f>
        <v>25107</v>
      </c>
      <c r="C47" s="72">
        <f t="shared" ref="C47:AS47" si="17">SUM(C24:C46)</f>
        <v>229</v>
      </c>
      <c r="D47" s="72">
        <f t="shared" si="17"/>
        <v>4692</v>
      </c>
      <c r="E47" s="72">
        <f t="shared" si="17"/>
        <v>7632</v>
      </c>
      <c r="F47" s="73">
        <f t="shared" si="17"/>
        <v>37660</v>
      </c>
      <c r="G47" s="74">
        <f t="shared" si="17"/>
        <v>46102</v>
      </c>
      <c r="H47" s="72">
        <f t="shared" si="17"/>
        <v>94503</v>
      </c>
      <c r="I47" s="75">
        <f t="shared" si="17"/>
        <v>140605</v>
      </c>
      <c r="J47" s="74">
        <f t="shared" si="17"/>
        <v>246</v>
      </c>
      <c r="K47" s="72">
        <f t="shared" si="17"/>
        <v>4848</v>
      </c>
      <c r="L47" s="75">
        <f t="shared" si="17"/>
        <v>5094</v>
      </c>
      <c r="M47" s="77">
        <f t="shared" si="17"/>
        <v>225</v>
      </c>
      <c r="N47" s="78">
        <f t="shared" si="17"/>
        <v>9</v>
      </c>
      <c r="O47" s="78">
        <f t="shared" si="17"/>
        <v>0</v>
      </c>
      <c r="P47" s="78">
        <f t="shared" si="17"/>
        <v>56</v>
      </c>
      <c r="Q47" s="79">
        <f t="shared" si="17"/>
        <v>694</v>
      </c>
      <c r="R47" s="72">
        <f t="shared" si="17"/>
        <v>4102</v>
      </c>
      <c r="S47" s="73">
        <f t="shared" si="17"/>
        <v>4796</v>
      </c>
      <c r="T47" s="79">
        <f t="shared" si="17"/>
        <v>122218</v>
      </c>
      <c r="U47" s="72">
        <f t="shared" si="17"/>
        <v>65942</v>
      </c>
      <c r="V47" s="78">
        <f t="shared" si="17"/>
        <v>5939</v>
      </c>
      <c r="W47" s="75">
        <f t="shared" si="17"/>
        <v>11560</v>
      </c>
      <c r="X47" s="79">
        <f t="shared" si="17"/>
        <v>3199</v>
      </c>
      <c r="Y47" s="72">
        <f t="shared" si="17"/>
        <v>518</v>
      </c>
      <c r="Z47" s="72">
        <f t="shared" si="17"/>
        <v>1</v>
      </c>
      <c r="AA47" s="80">
        <f t="shared" si="17"/>
        <v>1</v>
      </c>
      <c r="AB47" s="81">
        <f t="shared" si="17"/>
        <v>3719</v>
      </c>
      <c r="AC47" s="82">
        <f t="shared" si="17"/>
        <v>9980</v>
      </c>
      <c r="AD47" s="83">
        <f t="shared" si="17"/>
        <v>1311</v>
      </c>
      <c r="AE47" s="84">
        <f t="shared" si="17"/>
        <v>219</v>
      </c>
      <c r="AF47" s="83">
        <f t="shared" si="17"/>
        <v>50006</v>
      </c>
      <c r="AG47" s="78">
        <f t="shared" si="17"/>
        <v>47131</v>
      </c>
      <c r="AH47" s="78">
        <f t="shared" si="17"/>
        <v>2495</v>
      </c>
      <c r="AI47" s="78">
        <f t="shared" si="17"/>
        <v>1604</v>
      </c>
      <c r="AJ47" s="78">
        <f t="shared" si="17"/>
        <v>0</v>
      </c>
      <c r="AK47" s="78">
        <f t="shared" si="17"/>
        <v>0</v>
      </c>
      <c r="AL47" s="84">
        <f t="shared" si="17"/>
        <v>325</v>
      </c>
      <c r="AM47" s="83">
        <f t="shared" si="17"/>
        <v>13763</v>
      </c>
      <c r="AN47" s="78">
        <f t="shared" si="17"/>
        <v>8650</v>
      </c>
      <c r="AO47" s="78">
        <f t="shared" si="17"/>
        <v>0</v>
      </c>
      <c r="AP47" s="78">
        <f t="shared" si="17"/>
        <v>0</v>
      </c>
      <c r="AQ47" s="78">
        <f t="shared" si="17"/>
        <v>8982</v>
      </c>
      <c r="AR47" s="78">
        <f t="shared" si="17"/>
        <v>615</v>
      </c>
      <c r="AS47" s="85">
        <f t="shared" si="17"/>
        <v>0</v>
      </c>
      <c r="AT47" s="76">
        <v>185649</v>
      </c>
      <c r="AU47" s="82">
        <v>401258</v>
      </c>
      <c r="AV47" s="76">
        <v>107437</v>
      </c>
      <c r="AW47" s="77">
        <v>7299</v>
      </c>
      <c r="AX47" s="79">
        <v>108170</v>
      </c>
      <c r="AY47" s="86">
        <v>888</v>
      </c>
      <c r="AZ47" s="87">
        <v>32406</v>
      </c>
      <c r="BA47" s="78">
        <v>229</v>
      </c>
      <c r="BB47" s="88">
        <v>32635</v>
      </c>
      <c r="BC47" s="89">
        <v>154272</v>
      </c>
      <c r="BD47" s="90">
        <v>94503</v>
      </c>
      <c r="BE47" s="91">
        <v>248775</v>
      </c>
      <c r="BF47" s="76">
        <v>301118</v>
      </c>
      <c r="BG47" s="82">
        <v>516727</v>
      </c>
      <c r="BH47" s="92">
        <v>0.62012662044015676</v>
      </c>
    </row>
    <row r="48" spans="1:60" ht="19.5" customHeight="1" thickTop="1" x14ac:dyDescent="0.2">
      <c r="A48" s="22" t="s">
        <v>96</v>
      </c>
      <c r="B48" s="23">
        <v>607</v>
      </c>
      <c r="C48" s="24">
        <v>4</v>
      </c>
      <c r="D48" s="24">
        <v>335</v>
      </c>
      <c r="E48" s="24">
        <v>454</v>
      </c>
      <c r="F48" s="25">
        <f t="shared" ref="F48:F53" si="18">SUM(B48:E48)</f>
        <v>1400</v>
      </c>
      <c r="G48" s="26">
        <v>4698</v>
      </c>
      <c r="H48" s="24">
        <v>5289</v>
      </c>
      <c r="I48" s="27">
        <f t="shared" ref="I48:I53" si="19">SUM(G48:H48)</f>
        <v>9987</v>
      </c>
      <c r="J48" s="26">
        <v>3</v>
      </c>
      <c r="K48" s="24">
        <v>140</v>
      </c>
      <c r="L48" s="27">
        <f t="shared" ref="L48:L53" si="20">SUM(J48:K48)</f>
        <v>143</v>
      </c>
      <c r="M48" s="29">
        <v>9</v>
      </c>
      <c r="N48" s="30">
        <v>1</v>
      </c>
      <c r="O48" s="30">
        <v>0</v>
      </c>
      <c r="P48" s="30">
        <v>4</v>
      </c>
      <c r="Q48" s="31">
        <v>42</v>
      </c>
      <c r="R48" s="24">
        <v>75</v>
      </c>
      <c r="S48" s="25">
        <f t="shared" ref="S48:S53" si="21">SUM(Q48:R48)</f>
        <v>117</v>
      </c>
      <c r="T48" s="31">
        <v>6995</v>
      </c>
      <c r="U48" s="24">
        <v>1357</v>
      </c>
      <c r="V48" s="30">
        <v>0</v>
      </c>
      <c r="W48" s="27">
        <v>843</v>
      </c>
      <c r="X48" s="31">
        <v>162</v>
      </c>
      <c r="Y48" s="24">
        <v>22</v>
      </c>
      <c r="Z48" s="24">
        <v>0</v>
      </c>
      <c r="AA48" s="33">
        <v>0</v>
      </c>
      <c r="AB48" s="34">
        <f t="shared" ref="AB48:AB53" si="22">SUM(X48:AA48)</f>
        <v>184</v>
      </c>
      <c r="AC48" s="35">
        <v>571</v>
      </c>
      <c r="AD48" s="36">
        <v>420</v>
      </c>
      <c r="AE48" s="37">
        <v>7</v>
      </c>
      <c r="AF48" s="36">
        <v>2714</v>
      </c>
      <c r="AG48" s="30">
        <v>2627</v>
      </c>
      <c r="AH48" s="30">
        <v>76</v>
      </c>
      <c r="AI48" s="30">
        <v>31</v>
      </c>
      <c r="AJ48" s="30">
        <v>0</v>
      </c>
      <c r="AK48" s="30">
        <v>0</v>
      </c>
      <c r="AL48" s="37">
        <v>11</v>
      </c>
      <c r="AM48" s="36">
        <v>1324</v>
      </c>
      <c r="AN48" s="30">
        <v>621</v>
      </c>
      <c r="AO48" s="30">
        <v>0</v>
      </c>
      <c r="AP48" s="30">
        <v>0</v>
      </c>
      <c r="AQ48" s="30">
        <v>75</v>
      </c>
      <c r="AR48" s="30">
        <v>9</v>
      </c>
      <c r="AS48" s="40">
        <v>0</v>
      </c>
      <c r="AT48" s="41">
        <v>11623</v>
      </c>
      <c r="AU48" s="42">
        <v>24039</v>
      </c>
      <c r="AV48" s="43">
        <v>5896</v>
      </c>
      <c r="AW48" s="29">
        <v>1655</v>
      </c>
      <c r="AX48" s="59">
        <v>6881</v>
      </c>
      <c r="AY48" s="60">
        <v>65</v>
      </c>
      <c r="AZ48" s="61">
        <v>2262</v>
      </c>
      <c r="BA48" s="30">
        <v>4</v>
      </c>
      <c r="BB48" s="62">
        <v>2266</v>
      </c>
      <c r="BC48" s="49">
        <v>11579</v>
      </c>
      <c r="BD48" s="50">
        <v>5289</v>
      </c>
      <c r="BE48" s="51">
        <v>16868</v>
      </c>
      <c r="BF48" s="41">
        <v>20159</v>
      </c>
      <c r="BG48" s="93">
        <v>32575</v>
      </c>
      <c r="BH48" s="94">
        <v>0.68644771164334839</v>
      </c>
    </row>
    <row r="49" spans="1:60" ht="19.5" customHeight="1" x14ac:dyDescent="0.2">
      <c r="A49" s="22" t="s">
        <v>97</v>
      </c>
      <c r="B49" s="23">
        <v>385</v>
      </c>
      <c r="C49" s="24">
        <v>6</v>
      </c>
      <c r="D49" s="24">
        <v>257</v>
      </c>
      <c r="E49" s="24">
        <v>166</v>
      </c>
      <c r="F49" s="25">
        <f t="shared" si="18"/>
        <v>814</v>
      </c>
      <c r="G49" s="26">
        <v>4069</v>
      </c>
      <c r="H49" s="24">
        <v>3441</v>
      </c>
      <c r="I49" s="27">
        <f t="shared" si="19"/>
        <v>7510</v>
      </c>
      <c r="J49" s="26">
        <v>0</v>
      </c>
      <c r="K49" s="24">
        <v>45</v>
      </c>
      <c r="L49" s="27">
        <f t="shared" si="20"/>
        <v>45</v>
      </c>
      <c r="M49" s="29">
        <v>1</v>
      </c>
      <c r="N49" s="30">
        <v>0</v>
      </c>
      <c r="O49" s="30">
        <v>0</v>
      </c>
      <c r="P49" s="30">
        <v>0</v>
      </c>
      <c r="Q49" s="31">
        <v>35</v>
      </c>
      <c r="R49" s="24">
        <v>57</v>
      </c>
      <c r="S49" s="25">
        <f t="shared" si="21"/>
        <v>92</v>
      </c>
      <c r="T49" s="31">
        <v>3832</v>
      </c>
      <c r="U49" s="24">
        <v>1017</v>
      </c>
      <c r="V49" s="30">
        <v>221</v>
      </c>
      <c r="W49" s="27">
        <v>599</v>
      </c>
      <c r="X49" s="31">
        <v>118</v>
      </c>
      <c r="Y49" s="24">
        <v>18</v>
      </c>
      <c r="Z49" s="24">
        <v>0</v>
      </c>
      <c r="AA49" s="33">
        <v>0</v>
      </c>
      <c r="AB49" s="34">
        <f t="shared" si="22"/>
        <v>136</v>
      </c>
      <c r="AC49" s="35">
        <v>276</v>
      </c>
      <c r="AD49" s="36">
        <v>42</v>
      </c>
      <c r="AE49" s="37">
        <v>0</v>
      </c>
      <c r="AF49" s="36">
        <v>1463</v>
      </c>
      <c r="AG49" s="30">
        <v>1395</v>
      </c>
      <c r="AH49" s="30">
        <v>68</v>
      </c>
      <c r="AI49" s="30">
        <v>16</v>
      </c>
      <c r="AJ49" s="30">
        <v>0</v>
      </c>
      <c r="AK49" s="30">
        <v>0</v>
      </c>
      <c r="AL49" s="37">
        <v>0</v>
      </c>
      <c r="AM49" s="36">
        <v>608</v>
      </c>
      <c r="AN49" s="30">
        <v>285</v>
      </c>
      <c r="AO49" s="30">
        <v>0</v>
      </c>
      <c r="AP49" s="30">
        <v>0</v>
      </c>
      <c r="AQ49" s="30">
        <v>5</v>
      </c>
      <c r="AR49" s="30">
        <v>0</v>
      </c>
      <c r="AS49" s="40">
        <v>0</v>
      </c>
      <c r="AT49" s="53">
        <v>8434</v>
      </c>
      <c r="AU49" s="57">
        <v>14888</v>
      </c>
      <c r="AV49" s="58">
        <v>3659</v>
      </c>
      <c r="AW49" s="29">
        <v>1133</v>
      </c>
      <c r="AX49" s="59">
        <v>5418</v>
      </c>
      <c r="AY49" s="60">
        <v>19</v>
      </c>
      <c r="AZ49" s="61">
        <v>1518</v>
      </c>
      <c r="BA49" s="30">
        <v>6</v>
      </c>
      <c r="BB49" s="62">
        <v>1524</v>
      </c>
      <c r="BC49" s="49">
        <v>9487</v>
      </c>
      <c r="BD49" s="50">
        <v>3441</v>
      </c>
      <c r="BE49" s="51">
        <v>12928</v>
      </c>
      <c r="BF49" s="41">
        <v>14985</v>
      </c>
      <c r="BG49" s="63">
        <v>21439</v>
      </c>
      <c r="BH49" s="52">
        <v>0.73383353960396036</v>
      </c>
    </row>
    <row r="50" spans="1:60" ht="19.5" customHeight="1" x14ac:dyDescent="0.2">
      <c r="A50" s="22" t="s">
        <v>98</v>
      </c>
      <c r="B50" s="23">
        <v>231</v>
      </c>
      <c r="C50" s="24">
        <v>2</v>
      </c>
      <c r="D50" s="24">
        <v>378</v>
      </c>
      <c r="E50" s="24">
        <v>279</v>
      </c>
      <c r="F50" s="25">
        <f t="shared" si="18"/>
        <v>890</v>
      </c>
      <c r="G50" s="26">
        <v>976</v>
      </c>
      <c r="H50" s="24">
        <v>3105</v>
      </c>
      <c r="I50" s="27">
        <f t="shared" si="19"/>
        <v>4081</v>
      </c>
      <c r="J50" s="26">
        <v>1</v>
      </c>
      <c r="K50" s="24">
        <v>91</v>
      </c>
      <c r="L50" s="27">
        <f t="shared" si="20"/>
        <v>92</v>
      </c>
      <c r="M50" s="29">
        <v>10</v>
      </c>
      <c r="N50" s="30">
        <v>1</v>
      </c>
      <c r="O50" s="30">
        <v>0</v>
      </c>
      <c r="P50" s="30">
        <v>3</v>
      </c>
      <c r="Q50" s="31">
        <v>35</v>
      </c>
      <c r="R50" s="24">
        <v>56</v>
      </c>
      <c r="S50" s="25">
        <f t="shared" si="21"/>
        <v>91</v>
      </c>
      <c r="T50" s="31">
        <v>5588</v>
      </c>
      <c r="U50" s="24">
        <v>1447</v>
      </c>
      <c r="V50" s="30">
        <v>0</v>
      </c>
      <c r="W50" s="27">
        <v>692</v>
      </c>
      <c r="X50" s="31">
        <v>187</v>
      </c>
      <c r="Y50" s="24">
        <v>31</v>
      </c>
      <c r="Z50" s="24">
        <v>0</v>
      </c>
      <c r="AA50" s="33">
        <v>0</v>
      </c>
      <c r="AB50" s="34">
        <f t="shared" si="22"/>
        <v>218</v>
      </c>
      <c r="AC50" s="35">
        <v>839</v>
      </c>
      <c r="AD50" s="36">
        <v>36</v>
      </c>
      <c r="AE50" s="37">
        <v>3</v>
      </c>
      <c r="AF50" s="36">
        <v>2290</v>
      </c>
      <c r="AG50" s="30">
        <v>2227</v>
      </c>
      <c r="AH50" s="30">
        <v>58</v>
      </c>
      <c r="AI50" s="30">
        <v>29</v>
      </c>
      <c r="AJ50" s="30">
        <v>0</v>
      </c>
      <c r="AK50" s="30">
        <v>0</v>
      </c>
      <c r="AL50" s="37">
        <v>4</v>
      </c>
      <c r="AM50" s="36">
        <v>760</v>
      </c>
      <c r="AN50" s="30">
        <v>346</v>
      </c>
      <c r="AO50" s="30">
        <v>0</v>
      </c>
      <c r="AP50" s="30">
        <v>0</v>
      </c>
      <c r="AQ50" s="30">
        <v>1480</v>
      </c>
      <c r="AR50" s="30">
        <v>46</v>
      </c>
      <c r="AS50" s="40">
        <v>0</v>
      </c>
      <c r="AT50" s="53">
        <v>5128</v>
      </c>
      <c r="AU50" s="57">
        <v>16479</v>
      </c>
      <c r="AV50" s="58">
        <v>3487</v>
      </c>
      <c r="AW50" s="29">
        <v>1300</v>
      </c>
      <c r="AX50" s="59">
        <v>9534</v>
      </c>
      <c r="AY50" s="60">
        <v>263</v>
      </c>
      <c r="AZ50" s="61">
        <v>1531</v>
      </c>
      <c r="BA50" s="30">
        <v>2</v>
      </c>
      <c r="BB50" s="62">
        <v>1533</v>
      </c>
      <c r="BC50" s="49">
        <v>10510</v>
      </c>
      <c r="BD50" s="50">
        <v>3105</v>
      </c>
      <c r="BE50" s="51">
        <v>13615</v>
      </c>
      <c r="BF50" s="41">
        <v>15962</v>
      </c>
      <c r="BG50" s="63">
        <v>27313</v>
      </c>
      <c r="BH50" s="52">
        <v>0.7719427102460521</v>
      </c>
    </row>
    <row r="51" spans="1:60" ht="19.5" customHeight="1" x14ac:dyDescent="0.2">
      <c r="A51" s="22" t="s">
        <v>99</v>
      </c>
      <c r="B51" s="23">
        <v>385</v>
      </c>
      <c r="C51" s="24">
        <v>5</v>
      </c>
      <c r="D51" s="24">
        <v>343</v>
      </c>
      <c r="E51" s="24">
        <v>309</v>
      </c>
      <c r="F51" s="25">
        <f t="shared" si="18"/>
        <v>1042</v>
      </c>
      <c r="G51" s="26">
        <v>1713</v>
      </c>
      <c r="H51" s="24">
        <v>3422</v>
      </c>
      <c r="I51" s="27">
        <f t="shared" si="19"/>
        <v>5135</v>
      </c>
      <c r="J51" s="26">
        <v>10</v>
      </c>
      <c r="K51" s="24">
        <v>85</v>
      </c>
      <c r="L51" s="27">
        <f t="shared" si="20"/>
        <v>95</v>
      </c>
      <c r="M51" s="29">
        <v>10</v>
      </c>
      <c r="N51" s="30">
        <v>3</v>
      </c>
      <c r="O51" s="30">
        <v>2</v>
      </c>
      <c r="P51" s="30">
        <v>0</v>
      </c>
      <c r="Q51" s="31">
        <v>38</v>
      </c>
      <c r="R51" s="24">
        <v>80</v>
      </c>
      <c r="S51" s="25">
        <f t="shared" si="21"/>
        <v>118</v>
      </c>
      <c r="T51" s="31">
        <v>5168</v>
      </c>
      <c r="U51" s="24">
        <v>1898</v>
      </c>
      <c r="V51" s="30">
        <v>925</v>
      </c>
      <c r="W51" s="27">
        <v>641</v>
      </c>
      <c r="X51" s="31">
        <v>139</v>
      </c>
      <c r="Y51" s="24">
        <v>19</v>
      </c>
      <c r="Z51" s="24">
        <v>0</v>
      </c>
      <c r="AA51" s="33">
        <v>0</v>
      </c>
      <c r="AB51" s="34">
        <f t="shared" si="22"/>
        <v>158</v>
      </c>
      <c r="AC51" s="35">
        <v>148</v>
      </c>
      <c r="AD51" s="36">
        <v>115</v>
      </c>
      <c r="AE51" s="37">
        <v>35</v>
      </c>
      <c r="AF51" s="36">
        <v>2003</v>
      </c>
      <c r="AG51" s="30">
        <v>1889</v>
      </c>
      <c r="AH51" s="30">
        <v>36</v>
      </c>
      <c r="AI51" s="30">
        <v>19</v>
      </c>
      <c r="AJ51" s="30">
        <v>77</v>
      </c>
      <c r="AK51" s="30">
        <v>1</v>
      </c>
      <c r="AL51" s="37">
        <v>0</v>
      </c>
      <c r="AM51" s="36">
        <v>1272</v>
      </c>
      <c r="AN51" s="30">
        <v>717</v>
      </c>
      <c r="AO51" s="30">
        <v>14</v>
      </c>
      <c r="AP51" s="30">
        <v>0</v>
      </c>
      <c r="AQ51" s="30">
        <v>3</v>
      </c>
      <c r="AR51" s="30">
        <v>0</v>
      </c>
      <c r="AS51" s="40">
        <v>0</v>
      </c>
      <c r="AT51" s="53">
        <v>6338</v>
      </c>
      <c r="AU51" s="57">
        <v>15372</v>
      </c>
      <c r="AV51" s="58">
        <v>3831</v>
      </c>
      <c r="AW51" s="29">
        <v>1164</v>
      </c>
      <c r="AX51" s="59">
        <v>7930</v>
      </c>
      <c r="AY51" s="60">
        <v>316</v>
      </c>
      <c r="AZ51" s="61">
        <v>1549</v>
      </c>
      <c r="BA51" s="30">
        <v>5</v>
      </c>
      <c r="BB51" s="62">
        <v>1554</v>
      </c>
      <c r="BC51" s="49">
        <v>9643</v>
      </c>
      <c r="BD51" s="50">
        <v>3422</v>
      </c>
      <c r="BE51" s="51">
        <v>13065</v>
      </c>
      <c r="BF51" s="41">
        <v>15432</v>
      </c>
      <c r="BG51" s="63">
        <v>24466</v>
      </c>
      <c r="BH51" s="52">
        <v>0.73807883658629925</v>
      </c>
    </row>
    <row r="52" spans="1:60" ht="19.5" customHeight="1" x14ac:dyDescent="0.2">
      <c r="A52" s="22" t="s">
        <v>100</v>
      </c>
      <c r="B52" s="23">
        <v>985</v>
      </c>
      <c r="C52" s="24">
        <v>23</v>
      </c>
      <c r="D52" s="24">
        <v>206</v>
      </c>
      <c r="E52" s="24">
        <v>252</v>
      </c>
      <c r="F52" s="25">
        <f t="shared" si="18"/>
        <v>1466</v>
      </c>
      <c r="G52" s="26">
        <v>3635</v>
      </c>
      <c r="H52" s="24">
        <v>5119</v>
      </c>
      <c r="I52" s="27">
        <f t="shared" si="19"/>
        <v>8754</v>
      </c>
      <c r="J52" s="26">
        <v>2</v>
      </c>
      <c r="K52" s="24">
        <v>98</v>
      </c>
      <c r="L52" s="27">
        <f t="shared" si="20"/>
        <v>100</v>
      </c>
      <c r="M52" s="29">
        <v>8</v>
      </c>
      <c r="N52" s="30">
        <v>1</v>
      </c>
      <c r="O52" s="30">
        <v>0</v>
      </c>
      <c r="P52" s="30">
        <v>3</v>
      </c>
      <c r="Q52" s="31">
        <v>29</v>
      </c>
      <c r="R52" s="24">
        <v>87</v>
      </c>
      <c r="S52" s="25">
        <f t="shared" si="21"/>
        <v>116</v>
      </c>
      <c r="T52" s="31">
        <v>5359</v>
      </c>
      <c r="U52" s="24">
        <v>1096</v>
      </c>
      <c r="V52" s="30">
        <v>0</v>
      </c>
      <c r="W52" s="27">
        <v>797</v>
      </c>
      <c r="X52" s="31">
        <v>165</v>
      </c>
      <c r="Y52" s="24">
        <v>19</v>
      </c>
      <c r="Z52" s="24">
        <v>0</v>
      </c>
      <c r="AA52" s="33">
        <v>0</v>
      </c>
      <c r="AB52" s="34">
        <f t="shared" si="22"/>
        <v>184</v>
      </c>
      <c r="AC52" s="35">
        <v>76</v>
      </c>
      <c r="AD52" s="36">
        <v>10</v>
      </c>
      <c r="AE52" s="37">
        <v>8</v>
      </c>
      <c r="AF52" s="36">
        <v>1805</v>
      </c>
      <c r="AG52" s="30">
        <v>1771</v>
      </c>
      <c r="AH52" s="30">
        <v>25</v>
      </c>
      <c r="AI52" s="30">
        <v>6</v>
      </c>
      <c r="AJ52" s="30">
        <v>0</v>
      </c>
      <c r="AK52" s="30">
        <v>0</v>
      </c>
      <c r="AL52" s="37">
        <v>2</v>
      </c>
      <c r="AM52" s="36">
        <v>1067</v>
      </c>
      <c r="AN52" s="30">
        <v>573</v>
      </c>
      <c r="AO52" s="30">
        <v>0</v>
      </c>
      <c r="AP52" s="30">
        <v>0</v>
      </c>
      <c r="AQ52" s="30">
        <v>10</v>
      </c>
      <c r="AR52" s="30">
        <v>1</v>
      </c>
      <c r="AS52" s="40">
        <v>0</v>
      </c>
      <c r="AT52" s="53">
        <v>10372</v>
      </c>
      <c r="AU52" s="57">
        <v>19008</v>
      </c>
      <c r="AV52" s="58">
        <v>5500</v>
      </c>
      <c r="AW52" s="29">
        <v>866</v>
      </c>
      <c r="AX52" s="59">
        <v>6839</v>
      </c>
      <c r="AY52" s="60">
        <v>54</v>
      </c>
      <c r="AZ52" s="61">
        <v>1851</v>
      </c>
      <c r="BA52" s="30">
        <v>23</v>
      </c>
      <c r="BB52" s="62">
        <v>1874</v>
      </c>
      <c r="BC52" s="49">
        <v>10474</v>
      </c>
      <c r="BD52" s="50">
        <v>5119</v>
      </c>
      <c r="BE52" s="51">
        <v>15593</v>
      </c>
      <c r="BF52" s="41">
        <v>18077</v>
      </c>
      <c r="BG52" s="63">
        <v>26713</v>
      </c>
      <c r="BH52" s="52">
        <v>0.67171166549092542</v>
      </c>
    </row>
    <row r="53" spans="1:60" ht="19.5" customHeight="1" thickBot="1" x14ac:dyDescent="0.25">
      <c r="A53" s="22" t="s">
        <v>101</v>
      </c>
      <c r="B53" s="23">
        <v>1022</v>
      </c>
      <c r="C53" s="24">
        <v>35</v>
      </c>
      <c r="D53" s="24">
        <v>268</v>
      </c>
      <c r="E53" s="24">
        <v>251</v>
      </c>
      <c r="F53" s="25">
        <f t="shared" si="18"/>
        <v>1576</v>
      </c>
      <c r="G53" s="26">
        <v>2835</v>
      </c>
      <c r="H53" s="24">
        <v>4585</v>
      </c>
      <c r="I53" s="27">
        <f t="shared" si="19"/>
        <v>7420</v>
      </c>
      <c r="J53" s="26">
        <v>1</v>
      </c>
      <c r="K53" s="24">
        <v>65</v>
      </c>
      <c r="L53" s="27">
        <f t="shared" si="20"/>
        <v>66</v>
      </c>
      <c r="M53" s="29">
        <v>20</v>
      </c>
      <c r="N53" s="30">
        <v>0</v>
      </c>
      <c r="O53" s="30">
        <v>0</v>
      </c>
      <c r="P53" s="30">
        <v>7</v>
      </c>
      <c r="Q53" s="31">
        <v>32</v>
      </c>
      <c r="R53" s="24">
        <v>94</v>
      </c>
      <c r="S53" s="25">
        <f t="shared" si="21"/>
        <v>126</v>
      </c>
      <c r="T53" s="31">
        <v>4937</v>
      </c>
      <c r="U53" s="24">
        <v>1641</v>
      </c>
      <c r="V53" s="30">
        <v>761</v>
      </c>
      <c r="W53" s="27">
        <v>756</v>
      </c>
      <c r="X53" s="31">
        <v>213</v>
      </c>
      <c r="Y53" s="24">
        <v>38</v>
      </c>
      <c r="Z53" s="24">
        <v>0</v>
      </c>
      <c r="AA53" s="33">
        <v>0</v>
      </c>
      <c r="AB53" s="34">
        <f t="shared" si="22"/>
        <v>251</v>
      </c>
      <c r="AC53" s="35">
        <v>80</v>
      </c>
      <c r="AD53" s="36">
        <v>59</v>
      </c>
      <c r="AE53" s="37">
        <v>4</v>
      </c>
      <c r="AF53" s="36">
        <v>1466</v>
      </c>
      <c r="AG53" s="30">
        <v>1290</v>
      </c>
      <c r="AH53" s="30">
        <v>176</v>
      </c>
      <c r="AI53" s="30">
        <v>88</v>
      </c>
      <c r="AJ53" s="30">
        <v>0</v>
      </c>
      <c r="AK53" s="30">
        <v>0</v>
      </c>
      <c r="AL53" s="37">
        <v>0</v>
      </c>
      <c r="AM53" s="36">
        <v>528</v>
      </c>
      <c r="AN53" s="30">
        <v>120</v>
      </c>
      <c r="AO53" s="30">
        <v>0</v>
      </c>
      <c r="AP53" s="30">
        <v>0</v>
      </c>
      <c r="AQ53" s="30">
        <v>37</v>
      </c>
      <c r="AR53" s="30">
        <v>0</v>
      </c>
      <c r="AS53" s="40">
        <v>0</v>
      </c>
      <c r="AT53" s="53">
        <v>9140</v>
      </c>
      <c r="AU53" s="57">
        <v>16628</v>
      </c>
      <c r="AV53" s="58">
        <v>4956</v>
      </c>
      <c r="AW53" s="29">
        <v>718</v>
      </c>
      <c r="AX53" s="59">
        <v>8888</v>
      </c>
      <c r="AY53" s="60">
        <v>172</v>
      </c>
      <c r="AZ53" s="61">
        <v>1740</v>
      </c>
      <c r="BA53" s="30">
        <v>35</v>
      </c>
      <c r="BB53" s="62">
        <v>1775</v>
      </c>
      <c r="BC53" s="64">
        <v>11723</v>
      </c>
      <c r="BD53" s="65">
        <v>4585</v>
      </c>
      <c r="BE53" s="66">
        <v>16308</v>
      </c>
      <c r="BF53" s="67">
        <v>18746</v>
      </c>
      <c r="BG53" s="68">
        <v>26234</v>
      </c>
      <c r="BH53" s="69">
        <v>0.71884964434633314</v>
      </c>
    </row>
    <row r="54" spans="1:60" ht="19.5" customHeight="1" thickTop="1" thickBot="1" x14ac:dyDescent="0.25">
      <c r="A54" s="70" t="s">
        <v>63</v>
      </c>
      <c r="B54" s="71">
        <f>SUM(B48:B53)</f>
        <v>3615</v>
      </c>
      <c r="C54" s="72">
        <f t="shared" ref="C54:AS54" si="23">SUM(C48:C53)</f>
        <v>75</v>
      </c>
      <c r="D54" s="72">
        <f t="shared" si="23"/>
        <v>1787</v>
      </c>
      <c r="E54" s="72">
        <f t="shared" si="23"/>
        <v>1711</v>
      </c>
      <c r="F54" s="73">
        <f t="shared" si="23"/>
        <v>7188</v>
      </c>
      <c r="G54" s="74">
        <f t="shared" si="23"/>
        <v>17926</v>
      </c>
      <c r="H54" s="72">
        <f t="shared" si="23"/>
        <v>24961</v>
      </c>
      <c r="I54" s="75">
        <f t="shared" si="23"/>
        <v>42887</v>
      </c>
      <c r="J54" s="74">
        <f t="shared" si="23"/>
        <v>17</v>
      </c>
      <c r="K54" s="72">
        <f t="shared" si="23"/>
        <v>524</v>
      </c>
      <c r="L54" s="75">
        <f t="shared" si="23"/>
        <v>541</v>
      </c>
      <c r="M54" s="77">
        <f t="shared" si="23"/>
        <v>58</v>
      </c>
      <c r="N54" s="78">
        <f t="shared" si="23"/>
        <v>6</v>
      </c>
      <c r="O54" s="78">
        <f t="shared" si="23"/>
        <v>2</v>
      </c>
      <c r="P54" s="78">
        <f t="shared" si="23"/>
        <v>17</v>
      </c>
      <c r="Q54" s="79">
        <f t="shared" si="23"/>
        <v>211</v>
      </c>
      <c r="R54" s="72">
        <f t="shared" si="23"/>
        <v>449</v>
      </c>
      <c r="S54" s="73">
        <f t="shared" si="23"/>
        <v>660</v>
      </c>
      <c r="T54" s="79">
        <f t="shared" si="23"/>
        <v>31879</v>
      </c>
      <c r="U54" s="72">
        <f t="shared" si="23"/>
        <v>8456</v>
      </c>
      <c r="V54" s="78">
        <f t="shared" si="23"/>
        <v>1907</v>
      </c>
      <c r="W54" s="75">
        <f t="shared" si="23"/>
        <v>4328</v>
      </c>
      <c r="X54" s="79">
        <f t="shared" si="23"/>
        <v>984</v>
      </c>
      <c r="Y54" s="72">
        <f t="shared" si="23"/>
        <v>147</v>
      </c>
      <c r="Z54" s="72">
        <f t="shared" si="23"/>
        <v>0</v>
      </c>
      <c r="AA54" s="80">
        <f t="shared" si="23"/>
        <v>0</v>
      </c>
      <c r="AB54" s="81">
        <f t="shared" si="23"/>
        <v>1131</v>
      </c>
      <c r="AC54" s="82">
        <f t="shared" si="23"/>
        <v>1990</v>
      </c>
      <c r="AD54" s="83">
        <f t="shared" si="23"/>
        <v>682</v>
      </c>
      <c r="AE54" s="84">
        <f t="shared" si="23"/>
        <v>57</v>
      </c>
      <c r="AF54" s="83">
        <f t="shared" si="23"/>
        <v>11741</v>
      </c>
      <c r="AG54" s="78">
        <f t="shared" si="23"/>
        <v>11199</v>
      </c>
      <c r="AH54" s="78">
        <f t="shared" si="23"/>
        <v>439</v>
      </c>
      <c r="AI54" s="78">
        <f t="shared" si="23"/>
        <v>189</v>
      </c>
      <c r="AJ54" s="78">
        <f t="shared" si="23"/>
        <v>77</v>
      </c>
      <c r="AK54" s="78">
        <f t="shared" si="23"/>
        <v>1</v>
      </c>
      <c r="AL54" s="84">
        <f t="shared" si="23"/>
        <v>17</v>
      </c>
      <c r="AM54" s="83">
        <f t="shared" si="23"/>
        <v>5559</v>
      </c>
      <c r="AN54" s="78">
        <f t="shared" si="23"/>
        <v>2662</v>
      </c>
      <c r="AO54" s="78">
        <f t="shared" si="23"/>
        <v>14</v>
      </c>
      <c r="AP54" s="78">
        <f t="shared" si="23"/>
        <v>0</v>
      </c>
      <c r="AQ54" s="78">
        <f t="shared" si="23"/>
        <v>1610</v>
      </c>
      <c r="AR54" s="78">
        <f t="shared" si="23"/>
        <v>56</v>
      </c>
      <c r="AS54" s="85">
        <f t="shared" si="23"/>
        <v>0</v>
      </c>
      <c r="AT54" s="76">
        <v>51035</v>
      </c>
      <c r="AU54" s="82">
        <v>106414</v>
      </c>
      <c r="AV54" s="76">
        <v>27329</v>
      </c>
      <c r="AW54" s="77">
        <v>6836</v>
      </c>
      <c r="AX54" s="79">
        <v>45490</v>
      </c>
      <c r="AY54" s="86">
        <v>889</v>
      </c>
      <c r="AZ54" s="87">
        <v>10451</v>
      </c>
      <c r="BA54" s="78">
        <v>75</v>
      </c>
      <c r="BB54" s="88">
        <v>10526</v>
      </c>
      <c r="BC54" s="89">
        <v>63416</v>
      </c>
      <c r="BD54" s="90">
        <v>24961</v>
      </c>
      <c r="BE54" s="91">
        <v>88377</v>
      </c>
      <c r="BF54" s="76">
        <v>103361</v>
      </c>
      <c r="BG54" s="82">
        <v>158740</v>
      </c>
      <c r="BH54" s="92">
        <v>0.7175622616744175</v>
      </c>
    </row>
    <row r="55" spans="1:60" ht="19.5" customHeight="1" thickTop="1" x14ac:dyDescent="0.2">
      <c r="A55" s="22" t="s">
        <v>102</v>
      </c>
      <c r="B55" s="23">
        <v>496</v>
      </c>
      <c r="C55" s="24">
        <v>6</v>
      </c>
      <c r="D55" s="24">
        <v>314</v>
      </c>
      <c r="E55" s="24">
        <v>132</v>
      </c>
      <c r="F55" s="25">
        <f t="shared" ref="F55:F64" si="24">SUM(B55:E55)</f>
        <v>948</v>
      </c>
      <c r="G55" s="26">
        <v>2050</v>
      </c>
      <c r="H55" s="24">
        <v>2090</v>
      </c>
      <c r="I55" s="27">
        <f t="shared" ref="I55:I64" si="25">SUM(G55:H55)</f>
        <v>4140</v>
      </c>
      <c r="J55" s="26">
        <v>0</v>
      </c>
      <c r="K55" s="24">
        <v>38</v>
      </c>
      <c r="L55" s="27">
        <f t="shared" ref="L55:L64" si="26">SUM(J55:K55)</f>
        <v>38</v>
      </c>
      <c r="M55" s="29">
        <v>6</v>
      </c>
      <c r="N55" s="30">
        <v>0</v>
      </c>
      <c r="O55" s="30">
        <v>0</v>
      </c>
      <c r="P55" s="30">
        <v>2</v>
      </c>
      <c r="Q55" s="31">
        <v>31</v>
      </c>
      <c r="R55" s="24">
        <v>32</v>
      </c>
      <c r="S55" s="25">
        <f t="shared" ref="S55:S64" si="27">SUM(Q55:R55)</f>
        <v>63</v>
      </c>
      <c r="T55" s="31">
        <v>3696</v>
      </c>
      <c r="U55" s="24">
        <v>573</v>
      </c>
      <c r="V55" s="30">
        <v>0</v>
      </c>
      <c r="W55" s="27">
        <v>609</v>
      </c>
      <c r="X55" s="31">
        <v>174</v>
      </c>
      <c r="Y55" s="24">
        <v>22</v>
      </c>
      <c r="Z55" s="24">
        <v>0</v>
      </c>
      <c r="AA55" s="33">
        <v>0</v>
      </c>
      <c r="AB55" s="34">
        <f t="shared" ref="AB55:AB64" si="28">SUM(X55:AA55)</f>
        <v>196</v>
      </c>
      <c r="AC55" s="35">
        <v>4</v>
      </c>
      <c r="AD55" s="36">
        <v>5</v>
      </c>
      <c r="AE55" s="37">
        <v>5</v>
      </c>
      <c r="AF55" s="36">
        <v>1341</v>
      </c>
      <c r="AG55" s="30">
        <v>1336</v>
      </c>
      <c r="AH55" s="30">
        <v>5</v>
      </c>
      <c r="AI55" s="30">
        <v>1</v>
      </c>
      <c r="AJ55" s="30">
        <v>0</v>
      </c>
      <c r="AK55" s="30">
        <v>0</v>
      </c>
      <c r="AL55" s="37">
        <v>0</v>
      </c>
      <c r="AM55" s="36">
        <v>370</v>
      </c>
      <c r="AN55" s="30">
        <v>179</v>
      </c>
      <c r="AO55" s="30">
        <v>0</v>
      </c>
      <c r="AP55" s="30">
        <v>0</v>
      </c>
      <c r="AQ55" s="30">
        <v>8</v>
      </c>
      <c r="AR55" s="30">
        <v>0</v>
      </c>
      <c r="AS55" s="40">
        <v>0</v>
      </c>
      <c r="AT55" s="41">
        <v>5165</v>
      </c>
      <c r="AU55" s="42">
        <v>10853</v>
      </c>
      <c r="AV55" s="43">
        <v>2272</v>
      </c>
      <c r="AW55" s="29">
        <v>746</v>
      </c>
      <c r="AX55" s="59">
        <v>5918</v>
      </c>
      <c r="AY55" s="60">
        <v>284</v>
      </c>
      <c r="AZ55" s="61">
        <v>1242</v>
      </c>
      <c r="BA55" s="30">
        <v>6</v>
      </c>
      <c r="BB55" s="62">
        <v>1248</v>
      </c>
      <c r="BC55" s="49">
        <v>7968</v>
      </c>
      <c r="BD55" s="50">
        <v>2090</v>
      </c>
      <c r="BE55" s="51">
        <v>10058</v>
      </c>
      <c r="BF55" s="41">
        <v>11829</v>
      </c>
      <c r="BG55" s="93">
        <v>17517</v>
      </c>
      <c r="BH55" s="94">
        <v>0.79220520978325715</v>
      </c>
    </row>
    <row r="56" spans="1:60" ht="19.5" customHeight="1" x14ac:dyDescent="0.2">
      <c r="A56" s="22" t="s">
        <v>103</v>
      </c>
      <c r="B56" s="23">
        <v>1944</v>
      </c>
      <c r="C56" s="24">
        <v>6</v>
      </c>
      <c r="D56" s="24">
        <v>506</v>
      </c>
      <c r="E56" s="24">
        <v>674</v>
      </c>
      <c r="F56" s="25">
        <f t="shared" si="24"/>
        <v>3130</v>
      </c>
      <c r="G56" s="26">
        <v>3714</v>
      </c>
      <c r="H56" s="24">
        <v>6643</v>
      </c>
      <c r="I56" s="27">
        <f t="shared" si="25"/>
        <v>10357</v>
      </c>
      <c r="J56" s="26">
        <v>19</v>
      </c>
      <c r="K56" s="24">
        <v>416</v>
      </c>
      <c r="L56" s="27">
        <f t="shared" si="26"/>
        <v>435</v>
      </c>
      <c r="M56" s="29">
        <v>20</v>
      </c>
      <c r="N56" s="30">
        <v>1</v>
      </c>
      <c r="O56" s="30">
        <v>0</v>
      </c>
      <c r="P56" s="30">
        <v>5</v>
      </c>
      <c r="Q56" s="31">
        <v>48</v>
      </c>
      <c r="R56" s="24">
        <v>266</v>
      </c>
      <c r="S56" s="25">
        <f t="shared" si="27"/>
        <v>314</v>
      </c>
      <c r="T56" s="31">
        <v>9656</v>
      </c>
      <c r="U56" s="24">
        <v>2505</v>
      </c>
      <c r="V56" s="30">
        <v>0</v>
      </c>
      <c r="W56" s="27">
        <v>1281</v>
      </c>
      <c r="X56" s="31">
        <v>237</v>
      </c>
      <c r="Y56" s="24">
        <v>39</v>
      </c>
      <c r="Z56" s="24">
        <v>0</v>
      </c>
      <c r="AA56" s="33">
        <v>0</v>
      </c>
      <c r="AB56" s="34">
        <f t="shared" si="28"/>
        <v>276</v>
      </c>
      <c r="AC56" s="35">
        <v>96</v>
      </c>
      <c r="AD56" s="36">
        <v>6</v>
      </c>
      <c r="AE56" s="37">
        <v>4</v>
      </c>
      <c r="AF56" s="36">
        <v>3007</v>
      </c>
      <c r="AG56" s="30">
        <v>2973</v>
      </c>
      <c r="AH56" s="30">
        <v>21</v>
      </c>
      <c r="AI56" s="30">
        <v>10</v>
      </c>
      <c r="AJ56" s="30">
        <v>0</v>
      </c>
      <c r="AK56" s="30">
        <v>0</v>
      </c>
      <c r="AL56" s="37">
        <v>12</v>
      </c>
      <c r="AM56" s="36">
        <v>1162</v>
      </c>
      <c r="AN56" s="30">
        <v>669</v>
      </c>
      <c r="AO56" s="30">
        <v>0</v>
      </c>
      <c r="AP56" s="30">
        <v>0</v>
      </c>
      <c r="AQ56" s="30">
        <v>87</v>
      </c>
      <c r="AR56" s="30">
        <v>20</v>
      </c>
      <c r="AS56" s="40">
        <v>0</v>
      </c>
      <c r="AT56" s="53">
        <v>14056</v>
      </c>
      <c r="AU56" s="57">
        <v>28684</v>
      </c>
      <c r="AV56" s="58">
        <v>7759</v>
      </c>
      <c r="AW56" s="29">
        <v>1204</v>
      </c>
      <c r="AX56" s="59">
        <v>13253</v>
      </c>
      <c r="AY56" s="60">
        <v>335</v>
      </c>
      <c r="AZ56" s="61">
        <v>3148</v>
      </c>
      <c r="BA56" s="30">
        <v>6</v>
      </c>
      <c r="BB56" s="62">
        <v>3154</v>
      </c>
      <c r="BC56" s="49">
        <v>16967</v>
      </c>
      <c r="BD56" s="50">
        <v>6643</v>
      </c>
      <c r="BE56" s="51">
        <v>23610</v>
      </c>
      <c r="BF56" s="41">
        <v>28513</v>
      </c>
      <c r="BG56" s="63">
        <v>43141</v>
      </c>
      <c r="BH56" s="52">
        <v>0.71863617111393474</v>
      </c>
    </row>
    <row r="57" spans="1:60" ht="19.5" customHeight="1" x14ac:dyDescent="0.2">
      <c r="A57" s="22" t="s">
        <v>104</v>
      </c>
      <c r="B57" s="23">
        <v>493</v>
      </c>
      <c r="C57" s="24">
        <v>10</v>
      </c>
      <c r="D57" s="24">
        <v>267</v>
      </c>
      <c r="E57" s="24">
        <v>297</v>
      </c>
      <c r="F57" s="25">
        <f t="shared" si="24"/>
        <v>1067</v>
      </c>
      <c r="G57" s="26">
        <v>1628</v>
      </c>
      <c r="H57" s="24">
        <v>3943</v>
      </c>
      <c r="I57" s="27">
        <f t="shared" si="25"/>
        <v>5571</v>
      </c>
      <c r="J57" s="26">
        <v>3</v>
      </c>
      <c r="K57" s="24">
        <v>88</v>
      </c>
      <c r="L57" s="27">
        <f t="shared" si="26"/>
        <v>91</v>
      </c>
      <c r="M57" s="29">
        <v>11</v>
      </c>
      <c r="N57" s="30">
        <v>0</v>
      </c>
      <c r="O57" s="30">
        <v>0</v>
      </c>
      <c r="P57" s="30">
        <v>0</v>
      </c>
      <c r="Q57" s="31">
        <v>30</v>
      </c>
      <c r="R57" s="24">
        <v>80</v>
      </c>
      <c r="S57" s="25">
        <f t="shared" si="27"/>
        <v>110</v>
      </c>
      <c r="T57" s="31">
        <v>4458</v>
      </c>
      <c r="U57" s="24">
        <v>1324</v>
      </c>
      <c r="V57" s="30">
        <v>0</v>
      </c>
      <c r="W57" s="27">
        <v>569</v>
      </c>
      <c r="X57" s="31">
        <v>133</v>
      </c>
      <c r="Y57" s="24">
        <v>15</v>
      </c>
      <c r="Z57" s="24">
        <v>0</v>
      </c>
      <c r="AA57" s="33">
        <v>0</v>
      </c>
      <c r="AB57" s="34">
        <f t="shared" si="28"/>
        <v>148</v>
      </c>
      <c r="AC57" s="35">
        <v>106</v>
      </c>
      <c r="AD57" s="36">
        <v>5</v>
      </c>
      <c r="AE57" s="37">
        <v>1</v>
      </c>
      <c r="AF57" s="36">
        <v>1585</v>
      </c>
      <c r="AG57" s="30">
        <v>1569</v>
      </c>
      <c r="AH57" s="30">
        <v>12</v>
      </c>
      <c r="AI57" s="30">
        <v>4</v>
      </c>
      <c r="AJ57" s="30">
        <v>0</v>
      </c>
      <c r="AK57" s="30">
        <v>0</v>
      </c>
      <c r="AL57" s="37">
        <v>4</v>
      </c>
      <c r="AM57" s="36">
        <v>461</v>
      </c>
      <c r="AN57" s="30">
        <v>207</v>
      </c>
      <c r="AO57" s="30">
        <v>0</v>
      </c>
      <c r="AP57" s="30">
        <v>0</v>
      </c>
      <c r="AQ57" s="30">
        <v>20</v>
      </c>
      <c r="AR57" s="30">
        <v>0</v>
      </c>
      <c r="AS57" s="40">
        <v>0</v>
      </c>
      <c r="AT57" s="53">
        <v>6790</v>
      </c>
      <c r="AU57" s="57">
        <v>13684</v>
      </c>
      <c r="AV57" s="58">
        <v>4349</v>
      </c>
      <c r="AW57" s="29">
        <v>1157</v>
      </c>
      <c r="AX57" s="59">
        <v>6263</v>
      </c>
      <c r="AY57" s="60">
        <v>86</v>
      </c>
      <c r="AZ57" s="61">
        <v>1650</v>
      </c>
      <c r="BA57" s="30">
        <v>10</v>
      </c>
      <c r="BB57" s="62">
        <v>1660</v>
      </c>
      <c r="BC57" s="49">
        <v>7891</v>
      </c>
      <c r="BD57" s="50">
        <v>3943</v>
      </c>
      <c r="BE57" s="51">
        <v>11834</v>
      </c>
      <c r="BF57" s="41">
        <v>14210</v>
      </c>
      <c r="BG57" s="63">
        <v>21104</v>
      </c>
      <c r="BH57" s="52">
        <v>0.66680750380260267</v>
      </c>
    </row>
    <row r="58" spans="1:60" ht="19.5" customHeight="1" x14ac:dyDescent="0.2">
      <c r="A58" s="22" t="s">
        <v>105</v>
      </c>
      <c r="B58" s="23">
        <v>468</v>
      </c>
      <c r="C58" s="24">
        <v>11</v>
      </c>
      <c r="D58" s="24">
        <v>291</v>
      </c>
      <c r="E58" s="24">
        <v>407</v>
      </c>
      <c r="F58" s="25">
        <f t="shared" si="24"/>
        <v>1177</v>
      </c>
      <c r="G58" s="26">
        <v>2558</v>
      </c>
      <c r="H58" s="24">
        <v>5601</v>
      </c>
      <c r="I58" s="27">
        <f t="shared" si="25"/>
        <v>8159</v>
      </c>
      <c r="J58" s="26">
        <v>13</v>
      </c>
      <c r="K58" s="24">
        <v>126</v>
      </c>
      <c r="L58" s="27">
        <f t="shared" si="26"/>
        <v>139</v>
      </c>
      <c r="M58" s="29">
        <v>16</v>
      </c>
      <c r="N58" s="30">
        <v>1</v>
      </c>
      <c r="O58" s="30">
        <v>0</v>
      </c>
      <c r="P58" s="30">
        <v>4</v>
      </c>
      <c r="Q58" s="31">
        <v>20</v>
      </c>
      <c r="R58" s="24">
        <v>134</v>
      </c>
      <c r="S58" s="25">
        <f t="shared" si="27"/>
        <v>154</v>
      </c>
      <c r="T58" s="31">
        <v>6963</v>
      </c>
      <c r="U58" s="24">
        <v>1621</v>
      </c>
      <c r="V58" s="30">
        <v>0</v>
      </c>
      <c r="W58" s="27">
        <v>752</v>
      </c>
      <c r="X58" s="31">
        <v>182</v>
      </c>
      <c r="Y58" s="24">
        <v>22</v>
      </c>
      <c r="Z58" s="24">
        <v>0</v>
      </c>
      <c r="AA58" s="33">
        <v>0</v>
      </c>
      <c r="AB58" s="34">
        <f t="shared" si="28"/>
        <v>204</v>
      </c>
      <c r="AC58" s="35">
        <v>670</v>
      </c>
      <c r="AD58" s="36">
        <v>5</v>
      </c>
      <c r="AE58" s="37">
        <v>7</v>
      </c>
      <c r="AF58" s="36">
        <v>2157</v>
      </c>
      <c r="AG58" s="30">
        <v>2150</v>
      </c>
      <c r="AH58" s="30">
        <v>7</v>
      </c>
      <c r="AI58" s="30">
        <v>5</v>
      </c>
      <c r="AJ58" s="30">
        <v>0</v>
      </c>
      <c r="AK58" s="30">
        <v>0</v>
      </c>
      <c r="AL58" s="37">
        <v>0</v>
      </c>
      <c r="AM58" s="36">
        <v>517</v>
      </c>
      <c r="AN58" s="30">
        <v>413</v>
      </c>
      <c r="AO58" s="30">
        <v>0</v>
      </c>
      <c r="AP58" s="30">
        <v>0</v>
      </c>
      <c r="AQ58" s="30">
        <v>77</v>
      </c>
      <c r="AR58" s="30">
        <v>4</v>
      </c>
      <c r="AS58" s="40">
        <v>0</v>
      </c>
      <c r="AT58" s="53">
        <v>9563</v>
      </c>
      <c r="AU58" s="57">
        <v>20321</v>
      </c>
      <c r="AV58" s="58">
        <v>6161</v>
      </c>
      <c r="AW58" s="29">
        <v>1741</v>
      </c>
      <c r="AX58" s="59">
        <v>7975</v>
      </c>
      <c r="AY58" s="60">
        <v>114</v>
      </c>
      <c r="AZ58" s="61">
        <v>2209</v>
      </c>
      <c r="BA58" s="30">
        <v>11</v>
      </c>
      <c r="BB58" s="62">
        <v>2220</v>
      </c>
      <c r="BC58" s="49">
        <v>10533</v>
      </c>
      <c r="BD58" s="50">
        <v>5601</v>
      </c>
      <c r="BE58" s="51">
        <v>16134</v>
      </c>
      <c r="BF58" s="41">
        <v>19279</v>
      </c>
      <c r="BG58" s="63">
        <v>30037</v>
      </c>
      <c r="BH58" s="52">
        <v>0.6528449237634808</v>
      </c>
    </row>
    <row r="59" spans="1:60" ht="19.5" customHeight="1" x14ac:dyDescent="0.2">
      <c r="A59" s="22" t="s">
        <v>106</v>
      </c>
      <c r="B59" s="23">
        <v>751</v>
      </c>
      <c r="C59" s="24">
        <v>15</v>
      </c>
      <c r="D59" s="24">
        <v>342</v>
      </c>
      <c r="E59" s="24">
        <v>336</v>
      </c>
      <c r="F59" s="25">
        <f t="shared" si="24"/>
        <v>1444</v>
      </c>
      <c r="G59" s="26">
        <v>2350</v>
      </c>
      <c r="H59" s="24">
        <v>4178</v>
      </c>
      <c r="I59" s="27">
        <f t="shared" si="25"/>
        <v>6528</v>
      </c>
      <c r="J59" s="26">
        <v>5</v>
      </c>
      <c r="K59" s="24">
        <v>68</v>
      </c>
      <c r="L59" s="27">
        <f t="shared" si="26"/>
        <v>73</v>
      </c>
      <c r="M59" s="29">
        <v>9</v>
      </c>
      <c r="N59" s="30">
        <v>0</v>
      </c>
      <c r="O59" s="30">
        <v>0</v>
      </c>
      <c r="P59" s="30">
        <v>0</v>
      </c>
      <c r="Q59" s="31">
        <v>19</v>
      </c>
      <c r="R59" s="24">
        <v>96</v>
      </c>
      <c r="S59" s="25">
        <f t="shared" si="27"/>
        <v>115</v>
      </c>
      <c r="T59" s="31">
        <v>5108</v>
      </c>
      <c r="U59" s="24">
        <v>1997</v>
      </c>
      <c r="V59" s="30">
        <v>803</v>
      </c>
      <c r="W59" s="27">
        <v>540</v>
      </c>
      <c r="X59" s="31">
        <v>138</v>
      </c>
      <c r="Y59" s="24">
        <v>18</v>
      </c>
      <c r="Z59" s="24">
        <v>0</v>
      </c>
      <c r="AA59" s="33">
        <v>0</v>
      </c>
      <c r="AB59" s="34">
        <f t="shared" si="28"/>
        <v>156</v>
      </c>
      <c r="AC59" s="35">
        <v>119</v>
      </c>
      <c r="AD59" s="36">
        <v>30</v>
      </c>
      <c r="AE59" s="37">
        <v>1</v>
      </c>
      <c r="AF59" s="36">
        <v>1465</v>
      </c>
      <c r="AG59" s="30">
        <v>1391</v>
      </c>
      <c r="AH59" s="30">
        <v>74</v>
      </c>
      <c r="AI59" s="30">
        <v>31</v>
      </c>
      <c r="AJ59" s="30">
        <v>0</v>
      </c>
      <c r="AK59" s="30">
        <v>0</v>
      </c>
      <c r="AL59" s="37">
        <v>0</v>
      </c>
      <c r="AM59" s="36">
        <v>315</v>
      </c>
      <c r="AN59" s="30">
        <v>240</v>
      </c>
      <c r="AO59" s="30">
        <v>0</v>
      </c>
      <c r="AP59" s="30">
        <v>0</v>
      </c>
      <c r="AQ59" s="30">
        <v>27</v>
      </c>
      <c r="AR59" s="30">
        <v>3</v>
      </c>
      <c r="AS59" s="40">
        <v>0</v>
      </c>
      <c r="AT59" s="53">
        <v>8168</v>
      </c>
      <c r="AU59" s="57">
        <v>15507</v>
      </c>
      <c r="AV59" s="58">
        <v>4606</v>
      </c>
      <c r="AW59" s="29">
        <v>907</v>
      </c>
      <c r="AX59" s="59">
        <v>7350</v>
      </c>
      <c r="AY59" s="60">
        <v>313</v>
      </c>
      <c r="AZ59" s="61">
        <v>1658</v>
      </c>
      <c r="BA59" s="30">
        <v>15</v>
      </c>
      <c r="BB59" s="62">
        <v>1673</v>
      </c>
      <c r="BC59" s="49">
        <v>9700</v>
      </c>
      <c r="BD59" s="50">
        <v>4178</v>
      </c>
      <c r="BE59" s="51">
        <v>13878</v>
      </c>
      <c r="BF59" s="41">
        <v>16425</v>
      </c>
      <c r="BG59" s="63">
        <v>23764</v>
      </c>
      <c r="BH59" s="52">
        <v>0.69894797521256669</v>
      </c>
    </row>
    <row r="60" spans="1:60" ht="19.5" customHeight="1" x14ac:dyDescent="0.2">
      <c r="A60" s="22" t="s">
        <v>107</v>
      </c>
      <c r="B60" s="23">
        <v>1102</v>
      </c>
      <c r="C60" s="24">
        <v>14</v>
      </c>
      <c r="D60" s="24">
        <v>680</v>
      </c>
      <c r="E60" s="24">
        <v>598</v>
      </c>
      <c r="F60" s="25">
        <f t="shared" si="24"/>
        <v>2394</v>
      </c>
      <c r="G60" s="26">
        <v>2995</v>
      </c>
      <c r="H60" s="24">
        <v>3935</v>
      </c>
      <c r="I60" s="27">
        <f t="shared" si="25"/>
        <v>6930</v>
      </c>
      <c r="J60" s="26">
        <v>17</v>
      </c>
      <c r="K60" s="24">
        <v>306</v>
      </c>
      <c r="L60" s="27">
        <f t="shared" si="26"/>
        <v>323</v>
      </c>
      <c r="M60" s="29">
        <v>18</v>
      </c>
      <c r="N60" s="30">
        <v>0</v>
      </c>
      <c r="O60" s="30">
        <v>0</v>
      </c>
      <c r="P60" s="30">
        <v>6</v>
      </c>
      <c r="Q60" s="31">
        <v>39</v>
      </c>
      <c r="R60" s="24">
        <v>376</v>
      </c>
      <c r="S60" s="25">
        <f t="shared" si="27"/>
        <v>415</v>
      </c>
      <c r="T60" s="31">
        <v>11302</v>
      </c>
      <c r="U60" s="24">
        <v>5188</v>
      </c>
      <c r="V60" s="30">
        <v>0</v>
      </c>
      <c r="W60" s="27">
        <v>1010</v>
      </c>
      <c r="X60" s="31">
        <v>323</v>
      </c>
      <c r="Y60" s="24">
        <v>47</v>
      </c>
      <c r="Z60" s="24">
        <v>0</v>
      </c>
      <c r="AA60" s="33">
        <v>0</v>
      </c>
      <c r="AB60" s="34">
        <f t="shared" si="28"/>
        <v>370</v>
      </c>
      <c r="AC60" s="35">
        <v>677</v>
      </c>
      <c r="AD60" s="36">
        <v>52</v>
      </c>
      <c r="AE60" s="37">
        <v>34</v>
      </c>
      <c r="AF60" s="36">
        <v>4492</v>
      </c>
      <c r="AG60" s="30">
        <v>4402</v>
      </c>
      <c r="AH60" s="30">
        <v>22</v>
      </c>
      <c r="AI60" s="30">
        <v>12</v>
      </c>
      <c r="AJ60" s="30">
        <v>0</v>
      </c>
      <c r="AK60" s="30">
        <v>0</v>
      </c>
      <c r="AL60" s="37">
        <v>68</v>
      </c>
      <c r="AM60" s="36">
        <v>1608</v>
      </c>
      <c r="AN60" s="30">
        <v>1283</v>
      </c>
      <c r="AO60" s="30">
        <v>0</v>
      </c>
      <c r="AP60" s="30">
        <v>0</v>
      </c>
      <c r="AQ60" s="30">
        <v>890</v>
      </c>
      <c r="AR60" s="30">
        <v>45</v>
      </c>
      <c r="AS60" s="40">
        <v>0</v>
      </c>
      <c r="AT60" s="53">
        <v>9784</v>
      </c>
      <c r="AU60" s="57">
        <v>29669</v>
      </c>
      <c r="AV60" s="58">
        <v>4871</v>
      </c>
      <c r="AW60" s="29">
        <v>2382</v>
      </c>
      <c r="AX60" s="59">
        <v>13524</v>
      </c>
      <c r="AY60" s="60">
        <v>787</v>
      </c>
      <c r="AZ60" s="61">
        <v>3484</v>
      </c>
      <c r="BA60" s="30">
        <v>14</v>
      </c>
      <c r="BB60" s="62">
        <v>3498</v>
      </c>
      <c r="BC60" s="49">
        <v>16519</v>
      </c>
      <c r="BD60" s="50">
        <v>3935</v>
      </c>
      <c r="BE60" s="51">
        <v>20454</v>
      </c>
      <c r="BF60" s="41">
        <v>25690</v>
      </c>
      <c r="BG60" s="63">
        <v>45575</v>
      </c>
      <c r="BH60" s="52">
        <v>0.80761709201134257</v>
      </c>
    </row>
    <row r="61" spans="1:60" ht="19.5" customHeight="1" x14ac:dyDescent="0.2">
      <c r="A61" s="22" t="s">
        <v>108</v>
      </c>
      <c r="B61" s="23">
        <v>276</v>
      </c>
      <c r="C61" s="24">
        <v>4</v>
      </c>
      <c r="D61" s="24">
        <v>197</v>
      </c>
      <c r="E61" s="24">
        <v>178</v>
      </c>
      <c r="F61" s="25">
        <f t="shared" si="24"/>
        <v>655</v>
      </c>
      <c r="G61" s="26">
        <v>1914</v>
      </c>
      <c r="H61" s="24">
        <v>3005</v>
      </c>
      <c r="I61" s="27">
        <f t="shared" si="25"/>
        <v>4919</v>
      </c>
      <c r="J61" s="26">
        <v>13</v>
      </c>
      <c r="K61" s="24">
        <v>87</v>
      </c>
      <c r="L61" s="27">
        <f t="shared" si="26"/>
        <v>100</v>
      </c>
      <c r="M61" s="29">
        <v>10</v>
      </c>
      <c r="N61" s="30">
        <v>0</v>
      </c>
      <c r="O61" s="30">
        <v>0</v>
      </c>
      <c r="P61" s="30">
        <v>2</v>
      </c>
      <c r="Q61" s="31">
        <v>15</v>
      </c>
      <c r="R61" s="24">
        <v>98</v>
      </c>
      <c r="S61" s="25">
        <f t="shared" si="27"/>
        <v>113</v>
      </c>
      <c r="T61" s="31">
        <v>3397</v>
      </c>
      <c r="U61" s="24">
        <v>1154</v>
      </c>
      <c r="V61" s="30">
        <v>0</v>
      </c>
      <c r="W61" s="27">
        <v>389</v>
      </c>
      <c r="X61" s="31">
        <v>110</v>
      </c>
      <c r="Y61" s="24">
        <v>24</v>
      </c>
      <c r="Z61" s="24">
        <v>0</v>
      </c>
      <c r="AA61" s="33">
        <v>0</v>
      </c>
      <c r="AB61" s="34">
        <f t="shared" si="28"/>
        <v>134</v>
      </c>
      <c r="AC61" s="35">
        <v>32</v>
      </c>
      <c r="AD61" s="36">
        <v>9</v>
      </c>
      <c r="AE61" s="37">
        <v>2</v>
      </c>
      <c r="AF61" s="36">
        <v>1053</v>
      </c>
      <c r="AG61" s="30">
        <v>1041</v>
      </c>
      <c r="AH61" s="30">
        <v>12</v>
      </c>
      <c r="AI61" s="30">
        <v>6</v>
      </c>
      <c r="AJ61" s="30">
        <v>0</v>
      </c>
      <c r="AK61" s="30">
        <v>0</v>
      </c>
      <c r="AL61" s="37">
        <v>0</v>
      </c>
      <c r="AM61" s="36">
        <v>1739</v>
      </c>
      <c r="AN61" s="30">
        <v>1005</v>
      </c>
      <c r="AO61" s="30">
        <v>0</v>
      </c>
      <c r="AP61" s="30">
        <v>0</v>
      </c>
      <c r="AQ61" s="30">
        <v>2</v>
      </c>
      <c r="AR61" s="30">
        <v>1</v>
      </c>
      <c r="AS61" s="40">
        <v>0</v>
      </c>
      <c r="AT61" s="53">
        <v>5733</v>
      </c>
      <c r="AU61" s="57">
        <v>12215</v>
      </c>
      <c r="AV61" s="58">
        <v>3284</v>
      </c>
      <c r="AW61" s="29">
        <v>1047</v>
      </c>
      <c r="AX61" s="59">
        <v>3230</v>
      </c>
      <c r="AY61" s="60">
        <v>119</v>
      </c>
      <c r="AZ61" s="61">
        <v>1323</v>
      </c>
      <c r="BA61" s="30">
        <v>4</v>
      </c>
      <c r="BB61" s="62">
        <v>1327</v>
      </c>
      <c r="BC61" s="49">
        <v>5144</v>
      </c>
      <c r="BD61" s="50">
        <v>3005</v>
      </c>
      <c r="BE61" s="51">
        <v>8149</v>
      </c>
      <c r="BF61" s="41">
        <v>10010</v>
      </c>
      <c r="BG61" s="63">
        <v>16492</v>
      </c>
      <c r="BH61" s="52">
        <v>0.63124309731255368</v>
      </c>
    </row>
    <row r="62" spans="1:60" ht="19.5" customHeight="1" x14ac:dyDescent="0.2">
      <c r="A62" s="22" t="s">
        <v>109</v>
      </c>
      <c r="B62" s="23">
        <v>378</v>
      </c>
      <c r="C62" s="24">
        <v>7</v>
      </c>
      <c r="D62" s="24">
        <v>403</v>
      </c>
      <c r="E62" s="24">
        <v>391</v>
      </c>
      <c r="F62" s="25">
        <f t="shared" si="24"/>
        <v>1179</v>
      </c>
      <c r="G62" s="26">
        <v>3591</v>
      </c>
      <c r="H62" s="24">
        <v>4178</v>
      </c>
      <c r="I62" s="27">
        <f t="shared" si="25"/>
        <v>7769</v>
      </c>
      <c r="J62" s="26">
        <v>24</v>
      </c>
      <c r="K62" s="24">
        <v>248</v>
      </c>
      <c r="L62" s="27">
        <f t="shared" si="26"/>
        <v>272</v>
      </c>
      <c r="M62" s="29">
        <v>8</v>
      </c>
      <c r="N62" s="30">
        <v>0</v>
      </c>
      <c r="O62" s="30">
        <v>0</v>
      </c>
      <c r="P62" s="30">
        <v>4</v>
      </c>
      <c r="Q62" s="31">
        <v>29</v>
      </c>
      <c r="R62" s="24">
        <v>186</v>
      </c>
      <c r="S62" s="25">
        <f t="shared" si="27"/>
        <v>215</v>
      </c>
      <c r="T62" s="31">
        <v>6395</v>
      </c>
      <c r="U62" s="24">
        <v>3228</v>
      </c>
      <c r="V62" s="30">
        <v>840</v>
      </c>
      <c r="W62" s="27">
        <v>574</v>
      </c>
      <c r="X62" s="31">
        <v>174</v>
      </c>
      <c r="Y62" s="24">
        <v>30</v>
      </c>
      <c r="Z62" s="24">
        <v>0</v>
      </c>
      <c r="AA62" s="33">
        <v>0</v>
      </c>
      <c r="AB62" s="34">
        <f t="shared" si="28"/>
        <v>204</v>
      </c>
      <c r="AC62" s="35">
        <v>294</v>
      </c>
      <c r="AD62" s="36">
        <v>64</v>
      </c>
      <c r="AE62" s="37">
        <v>4</v>
      </c>
      <c r="AF62" s="36">
        <v>1905</v>
      </c>
      <c r="AG62" s="30">
        <v>1805</v>
      </c>
      <c r="AH62" s="30">
        <v>97</v>
      </c>
      <c r="AI62" s="30">
        <v>47</v>
      </c>
      <c r="AJ62" s="30">
        <v>0</v>
      </c>
      <c r="AK62" s="30">
        <v>0</v>
      </c>
      <c r="AL62" s="37">
        <v>3</v>
      </c>
      <c r="AM62" s="36">
        <v>357</v>
      </c>
      <c r="AN62" s="30">
        <v>249</v>
      </c>
      <c r="AO62" s="30">
        <v>0</v>
      </c>
      <c r="AP62" s="30">
        <v>0</v>
      </c>
      <c r="AQ62" s="30">
        <v>93</v>
      </c>
      <c r="AR62" s="30">
        <v>13</v>
      </c>
      <c r="AS62" s="40">
        <v>0</v>
      </c>
      <c r="AT62" s="53">
        <v>9272</v>
      </c>
      <c r="AU62" s="57">
        <v>18816</v>
      </c>
      <c r="AV62" s="58">
        <v>4832</v>
      </c>
      <c r="AW62" s="29">
        <v>1694</v>
      </c>
      <c r="AX62" s="59">
        <v>7697</v>
      </c>
      <c r="AY62" s="60">
        <v>209</v>
      </c>
      <c r="AZ62" s="61">
        <v>2072</v>
      </c>
      <c r="BA62" s="30">
        <v>7</v>
      </c>
      <c r="BB62" s="62">
        <v>2079</v>
      </c>
      <c r="BC62" s="49">
        <v>11288</v>
      </c>
      <c r="BD62" s="50">
        <v>4178</v>
      </c>
      <c r="BE62" s="51">
        <v>15466</v>
      </c>
      <c r="BF62" s="41">
        <v>18663</v>
      </c>
      <c r="BG62" s="63">
        <v>28207</v>
      </c>
      <c r="BH62" s="52">
        <v>0.72985904564851933</v>
      </c>
    </row>
    <row r="63" spans="1:60" ht="19.5" customHeight="1" x14ac:dyDescent="0.2">
      <c r="A63" s="22" t="s">
        <v>110</v>
      </c>
      <c r="B63" s="23">
        <v>621</v>
      </c>
      <c r="C63" s="24">
        <v>8</v>
      </c>
      <c r="D63" s="24">
        <v>452</v>
      </c>
      <c r="E63" s="24">
        <v>315</v>
      </c>
      <c r="F63" s="25">
        <f t="shared" si="24"/>
        <v>1396</v>
      </c>
      <c r="G63" s="26">
        <v>2711</v>
      </c>
      <c r="H63" s="24">
        <v>4457</v>
      </c>
      <c r="I63" s="27">
        <f t="shared" si="25"/>
        <v>7168</v>
      </c>
      <c r="J63" s="26">
        <v>66</v>
      </c>
      <c r="K63" s="24">
        <v>259</v>
      </c>
      <c r="L63" s="27">
        <f t="shared" si="26"/>
        <v>325</v>
      </c>
      <c r="M63" s="29">
        <v>7</v>
      </c>
      <c r="N63" s="30">
        <v>1</v>
      </c>
      <c r="O63" s="30">
        <v>0</v>
      </c>
      <c r="P63" s="30">
        <v>1</v>
      </c>
      <c r="Q63" s="31">
        <v>28</v>
      </c>
      <c r="R63" s="24">
        <v>187</v>
      </c>
      <c r="S63" s="25">
        <f t="shared" si="27"/>
        <v>215</v>
      </c>
      <c r="T63" s="31">
        <v>6137</v>
      </c>
      <c r="U63" s="24">
        <v>3461</v>
      </c>
      <c r="V63" s="30">
        <v>632</v>
      </c>
      <c r="W63" s="27">
        <v>439</v>
      </c>
      <c r="X63" s="31">
        <v>167</v>
      </c>
      <c r="Y63" s="24">
        <v>33</v>
      </c>
      <c r="Z63" s="24">
        <v>0</v>
      </c>
      <c r="AA63" s="33">
        <v>0</v>
      </c>
      <c r="AB63" s="34">
        <f t="shared" si="28"/>
        <v>200</v>
      </c>
      <c r="AC63" s="35">
        <v>185</v>
      </c>
      <c r="AD63" s="36">
        <v>8</v>
      </c>
      <c r="AE63" s="37">
        <v>3</v>
      </c>
      <c r="AF63" s="36">
        <v>2019</v>
      </c>
      <c r="AG63" s="30">
        <v>1983</v>
      </c>
      <c r="AH63" s="30">
        <v>23</v>
      </c>
      <c r="AI63" s="30">
        <v>12</v>
      </c>
      <c r="AJ63" s="30">
        <v>0</v>
      </c>
      <c r="AK63" s="30">
        <v>0</v>
      </c>
      <c r="AL63" s="37">
        <v>13</v>
      </c>
      <c r="AM63" s="36">
        <v>165</v>
      </c>
      <c r="AN63" s="30">
        <v>139</v>
      </c>
      <c r="AO63" s="30">
        <v>0</v>
      </c>
      <c r="AP63" s="30">
        <v>0</v>
      </c>
      <c r="AQ63" s="30">
        <v>134</v>
      </c>
      <c r="AR63" s="30">
        <v>10</v>
      </c>
      <c r="AS63" s="40">
        <v>0</v>
      </c>
      <c r="AT63" s="53">
        <v>8988</v>
      </c>
      <c r="AU63" s="57">
        <v>18064</v>
      </c>
      <c r="AV63" s="58">
        <v>5046</v>
      </c>
      <c r="AW63" s="29">
        <v>1443</v>
      </c>
      <c r="AX63" s="59">
        <v>7871</v>
      </c>
      <c r="AY63" s="60">
        <v>141</v>
      </c>
      <c r="AZ63" s="61">
        <v>2064</v>
      </c>
      <c r="BA63" s="30">
        <v>8</v>
      </c>
      <c r="BB63" s="62">
        <v>2072</v>
      </c>
      <c r="BC63" s="49">
        <v>10582</v>
      </c>
      <c r="BD63" s="50">
        <v>4457</v>
      </c>
      <c r="BE63" s="51">
        <v>15039</v>
      </c>
      <c r="BF63" s="41">
        <v>18302</v>
      </c>
      <c r="BG63" s="63">
        <v>27378</v>
      </c>
      <c r="BH63" s="52">
        <v>0.70363720992087242</v>
      </c>
    </row>
    <row r="64" spans="1:60" ht="19.5" customHeight="1" thickBot="1" x14ac:dyDescent="0.25">
      <c r="A64" s="95" t="s">
        <v>111</v>
      </c>
      <c r="B64" s="54">
        <v>2293</v>
      </c>
      <c r="C64" s="55">
        <v>23</v>
      </c>
      <c r="D64" s="55">
        <v>628</v>
      </c>
      <c r="E64" s="55">
        <v>365</v>
      </c>
      <c r="F64" s="96">
        <f t="shared" si="24"/>
        <v>3309</v>
      </c>
      <c r="G64" s="97">
        <v>4601</v>
      </c>
      <c r="H64" s="55">
        <v>5428</v>
      </c>
      <c r="I64" s="98">
        <f t="shared" si="25"/>
        <v>10029</v>
      </c>
      <c r="J64" s="97">
        <v>34</v>
      </c>
      <c r="K64" s="55">
        <v>242</v>
      </c>
      <c r="L64" s="98">
        <f t="shared" si="26"/>
        <v>276</v>
      </c>
      <c r="M64" s="99">
        <v>18</v>
      </c>
      <c r="N64" s="100">
        <v>0</v>
      </c>
      <c r="O64" s="100">
        <v>0</v>
      </c>
      <c r="P64" s="100">
        <v>4</v>
      </c>
      <c r="Q64" s="101">
        <v>48</v>
      </c>
      <c r="R64" s="55">
        <v>290</v>
      </c>
      <c r="S64" s="96">
        <f t="shared" si="27"/>
        <v>338</v>
      </c>
      <c r="T64" s="101">
        <v>8846</v>
      </c>
      <c r="U64" s="55">
        <v>4025</v>
      </c>
      <c r="V64" s="100">
        <v>1890</v>
      </c>
      <c r="W64" s="98">
        <v>1018</v>
      </c>
      <c r="X64" s="101">
        <v>311</v>
      </c>
      <c r="Y64" s="55">
        <v>40</v>
      </c>
      <c r="Z64" s="55">
        <v>0</v>
      </c>
      <c r="AA64" s="102">
        <v>0</v>
      </c>
      <c r="AB64" s="56">
        <f t="shared" si="28"/>
        <v>351</v>
      </c>
      <c r="AC64" s="57">
        <v>481</v>
      </c>
      <c r="AD64" s="103">
        <v>67</v>
      </c>
      <c r="AE64" s="104">
        <v>5</v>
      </c>
      <c r="AF64" s="103">
        <v>2917</v>
      </c>
      <c r="AG64" s="100">
        <v>2790</v>
      </c>
      <c r="AH64" s="100">
        <v>95</v>
      </c>
      <c r="AI64" s="100">
        <v>52</v>
      </c>
      <c r="AJ64" s="100">
        <v>0</v>
      </c>
      <c r="AK64" s="100">
        <v>0</v>
      </c>
      <c r="AL64" s="104">
        <v>30</v>
      </c>
      <c r="AM64" s="103">
        <v>1504</v>
      </c>
      <c r="AN64" s="100">
        <v>753</v>
      </c>
      <c r="AO64" s="100">
        <v>0</v>
      </c>
      <c r="AP64" s="100">
        <v>0</v>
      </c>
      <c r="AQ64" s="100">
        <v>86</v>
      </c>
      <c r="AR64" s="100">
        <v>5</v>
      </c>
      <c r="AS64" s="105">
        <v>0</v>
      </c>
      <c r="AT64" s="58">
        <v>13709</v>
      </c>
      <c r="AU64" s="106">
        <v>28309</v>
      </c>
      <c r="AV64" s="107">
        <v>6076</v>
      </c>
      <c r="AW64" s="108">
        <v>803</v>
      </c>
      <c r="AX64" s="59">
        <v>12995</v>
      </c>
      <c r="AY64" s="60">
        <v>201</v>
      </c>
      <c r="AZ64" s="109">
        <v>3096</v>
      </c>
      <c r="BA64" s="100">
        <v>23</v>
      </c>
      <c r="BB64" s="110">
        <v>3119</v>
      </c>
      <c r="BC64" s="64">
        <v>17596</v>
      </c>
      <c r="BD64" s="65">
        <v>5428</v>
      </c>
      <c r="BE64" s="66">
        <v>23024</v>
      </c>
      <c r="BF64" s="67">
        <v>27507</v>
      </c>
      <c r="BG64" s="68">
        <v>42107</v>
      </c>
      <c r="BH64" s="69">
        <v>0.76424600416956223</v>
      </c>
    </row>
    <row r="65" spans="1:60" ht="19.5" customHeight="1" thickTop="1" thickBot="1" x14ac:dyDescent="0.25">
      <c r="A65" s="70" t="s">
        <v>63</v>
      </c>
      <c r="B65" s="71">
        <f>SUM(B55:B64)</f>
        <v>8822</v>
      </c>
      <c r="C65" s="72">
        <f t="shared" ref="C65:AS65" si="29">SUM(C55:C64)</f>
        <v>104</v>
      </c>
      <c r="D65" s="72">
        <f t="shared" si="29"/>
        <v>4080</v>
      </c>
      <c r="E65" s="72">
        <f t="shared" si="29"/>
        <v>3693</v>
      </c>
      <c r="F65" s="73">
        <f t="shared" si="29"/>
        <v>16699</v>
      </c>
      <c r="G65" s="74">
        <f t="shared" si="29"/>
        <v>28112</v>
      </c>
      <c r="H65" s="72">
        <f t="shared" si="29"/>
        <v>43458</v>
      </c>
      <c r="I65" s="75">
        <f t="shared" si="29"/>
        <v>71570</v>
      </c>
      <c r="J65" s="74">
        <f t="shared" si="29"/>
        <v>194</v>
      </c>
      <c r="K65" s="72">
        <f t="shared" si="29"/>
        <v>1878</v>
      </c>
      <c r="L65" s="75">
        <f t="shared" si="29"/>
        <v>2072</v>
      </c>
      <c r="M65" s="77">
        <f t="shared" si="29"/>
        <v>123</v>
      </c>
      <c r="N65" s="78">
        <f t="shared" si="29"/>
        <v>3</v>
      </c>
      <c r="O65" s="78">
        <f t="shared" si="29"/>
        <v>0</v>
      </c>
      <c r="P65" s="78">
        <f t="shared" si="29"/>
        <v>28</v>
      </c>
      <c r="Q65" s="79">
        <f t="shared" si="29"/>
        <v>307</v>
      </c>
      <c r="R65" s="72">
        <f t="shared" si="29"/>
        <v>1745</v>
      </c>
      <c r="S65" s="73">
        <f t="shared" si="29"/>
        <v>2052</v>
      </c>
      <c r="T65" s="79">
        <f t="shared" si="29"/>
        <v>65958</v>
      </c>
      <c r="U65" s="72">
        <f t="shared" si="29"/>
        <v>25076</v>
      </c>
      <c r="V65" s="78">
        <f t="shared" si="29"/>
        <v>4165</v>
      </c>
      <c r="W65" s="75">
        <f t="shared" si="29"/>
        <v>7181</v>
      </c>
      <c r="X65" s="79">
        <f t="shared" si="29"/>
        <v>1949</v>
      </c>
      <c r="Y65" s="72">
        <f t="shared" si="29"/>
        <v>290</v>
      </c>
      <c r="Z65" s="72">
        <f t="shared" si="29"/>
        <v>0</v>
      </c>
      <c r="AA65" s="80">
        <f t="shared" si="29"/>
        <v>0</v>
      </c>
      <c r="AB65" s="81">
        <f t="shared" si="29"/>
        <v>2239</v>
      </c>
      <c r="AC65" s="82">
        <f t="shared" si="29"/>
        <v>2664</v>
      </c>
      <c r="AD65" s="83">
        <f t="shared" si="29"/>
        <v>251</v>
      </c>
      <c r="AE65" s="84">
        <f t="shared" si="29"/>
        <v>66</v>
      </c>
      <c r="AF65" s="83">
        <f t="shared" si="29"/>
        <v>21941</v>
      </c>
      <c r="AG65" s="78">
        <f t="shared" si="29"/>
        <v>21440</v>
      </c>
      <c r="AH65" s="78">
        <f t="shared" si="29"/>
        <v>368</v>
      </c>
      <c r="AI65" s="78">
        <f t="shared" si="29"/>
        <v>180</v>
      </c>
      <c r="AJ65" s="78">
        <f t="shared" si="29"/>
        <v>0</v>
      </c>
      <c r="AK65" s="78">
        <f t="shared" si="29"/>
        <v>0</v>
      </c>
      <c r="AL65" s="84">
        <f t="shared" si="29"/>
        <v>130</v>
      </c>
      <c r="AM65" s="83">
        <f t="shared" si="29"/>
        <v>8198</v>
      </c>
      <c r="AN65" s="78">
        <f t="shared" si="29"/>
        <v>5137</v>
      </c>
      <c r="AO65" s="78">
        <f t="shared" si="29"/>
        <v>0</v>
      </c>
      <c r="AP65" s="78">
        <f t="shared" si="29"/>
        <v>0</v>
      </c>
      <c r="AQ65" s="78">
        <f t="shared" si="29"/>
        <v>1424</v>
      </c>
      <c r="AR65" s="78">
        <f t="shared" si="29"/>
        <v>101</v>
      </c>
      <c r="AS65" s="85">
        <f t="shared" si="29"/>
        <v>0</v>
      </c>
      <c r="AT65" s="76">
        <v>91228</v>
      </c>
      <c r="AU65" s="82">
        <v>196122</v>
      </c>
      <c r="AV65" s="76">
        <v>49256</v>
      </c>
      <c r="AW65" s="77">
        <v>13124</v>
      </c>
      <c r="AX65" s="79">
        <v>86076</v>
      </c>
      <c r="AY65" s="86">
        <v>2589</v>
      </c>
      <c r="AZ65" s="87">
        <v>21946</v>
      </c>
      <c r="BA65" s="78">
        <v>104</v>
      </c>
      <c r="BB65" s="88">
        <v>22050</v>
      </c>
      <c r="BC65" s="89">
        <v>114188</v>
      </c>
      <c r="BD65" s="90">
        <v>43458</v>
      </c>
      <c r="BE65" s="91">
        <v>157646</v>
      </c>
      <c r="BF65" s="76">
        <v>190428</v>
      </c>
      <c r="BG65" s="82">
        <v>295322</v>
      </c>
      <c r="BH65" s="92">
        <v>0.72433173058625022</v>
      </c>
    </row>
    <row r="66" spans="1:60" ht="19.5" customHeight="1" thickTop="1" x14ac:dyDescent="0.2">
      <c r="A66" s="22" t="s">
        <v>112</v>
      </c>
      <c r="B66" s="23">
        <v>2019</v>
      </c>
      <c r="C66" s="24">
        <v>14</v>
      </c>
      <c r="D66" s="24">
        <v>473</v>
      </c>
      <c r="E66" s="24">
        <v>340</v>
      </c>
      <c r="F66" s="25">
        <f t="shared" ref="F66:F74" si="30">SUM(B66:E66)</f>
        <v>2846</v>
      </c>
      <c r="G66" s="26">
        <v>2987</v>
      </c>
      <c r="H66" s="24">
        <v>5268</v>
      </c>
      <c r="I66" s="27">
        <f t="shared" ref="I66:I74" si="31">SUM(G66:H66)</f>
        <v>8255</v>
      </c>
      <c r="J66" s="26">
        <v>12</v>
      </c>
      <c r="K66" s="24">
        <v>65</v>
      </c>
      <c r="L66" s="27">
        <f t="shared" ref="L66:L74" si="32">SUM(J66:K66)</f>
        <v>77</v>
      </c>
      <c r="M66" s="29">
        <v>21</v>
      </c>
      <c r="N66" s="30">
        <v>0</v>
      </c>
      <c r="O66" s="30">
        <v>0</v>
      </c>
      <c r="P66" s="30">
        <v>4</v>
      </c>
      <c r="Q66" s="31">
        <v>29</v>
      </c>
      <c r="R66" s="24">
        <v>123</v>
      </c>
      <c r="S66" s="25">
        <f t="shared" ref="S66:S74" si="33">SUM(Q66:R66)</f>
        <v>152</v>
      </c>
      <c r="T66" s="31">
        <v>6156</v>
      </c>
      <c r="U66" s="24">
        <v>1468</v>
      </c>
      <c r="V66" s="30">
        <v>0</v>
      </c>
      <c r="W66" s="27">
        <v>999</v>
      </c>
      <c r="X66" s="31">
        <v>218</v>
      </c>
      <c r="Y66" s="24">
        <v>35</v>
      </c>
      <c r="Z66" s="24">
        <v>0</v>
      </c>
      <c r="AA66" s="33">
        <v>0</v>
      </c>
      <c r="AB66" s="34">
        <f t="shared" ref="AB66:AB74" si="34">SUM(X66:AA66)</f>
        <v>253</v>
      </c>
      <c r="AC66" s="35">
        <v>15</v>
      </c>
      <c r="AD66" s="36">
        <v>16</v>
      </c>
      <c r="AE66" s="37">
        <v>2</v>
      </c>
      <c r="AF66" s="36">
        <v>2116</v>
      </c>
      <c r="AG66" s="30">
        <v>2106</v>
      </c>
      <c r="AH66" s="30">
        <v>10</v>
      </c>
      <c r="AI66" s="30">
        <v>3</v>
      </c>
      <c r="AJ66" s="30">
        <v>0</v>
      </c>
      <c r="AK66" s="30">
        <v>0</v>
      </c>
      <c r="AL66" s="37">
        <v>0</v>
      </c>
      <c r="AM66" s="36">
        <v>495</v>
      </c>
      <c r="AN66" s="30">
        <v>176</v>
      </c>
      <c r="AO66" s="30">
        <v>0</v>
      </c>
      <c r="AP66" s="30">
        <v>0</v>
      </c>
      <c r="AQ66" s="30">
        <v>0</v>
      </c>
      <c r="AR66" s="30">
        <v>0</v>
      </c>
      <c r="AS66" s="40">
        <v>0</v>
      </c>
      <c r="AT66" s="41">
        <v>11322</v>
      </c>
      <c r="AU66" s="42">
        <v>20527</v>
      </c>
      <c r="AV66" s="43">
        <v>5708</v>
      </c>
      <c r="AW66" s="29">
        <v>11</v>
      </c>
      <c r="AX66" s="59">
        <v>9033</v>
      </c>
      <c r="AY66" s="60">
        <v>139</v>
      </c>
      <c r="AZ66" s="61">
        <v>2030</v>
      </c>
      <c r="BA66" s="30">
        <v>14</v>
      </c>
      <c r="BB66" s="62">
        <v>2044</v>
      </c>
      <c r="BC66" s="49">
        <v>12020</v>
      </c>
      <c r="BD66" s="50">
        <v>5268</v>
      </c>
      <c r="BE66" s="51">
        <v>17288</v>
      </c>
      <c r="BF66" s="41">
        <v>20366</v>
      </c>
      <c r="BG66" s="93">
        <v>29571</v>
      </c>
      <c r="BH66" s="94">
        <v>0.69527996298010175</v>
      </c>
    </row>
    <row r="67" spans="1:60" ht="19.5" customHeight="1" x14ac:dyDescent="0.2">
      <c r="A67" s="22" t="s">
        <v>113</v>
      </c>
      <c r="B67" s="23">
        <v>985</v>
      </c>
      <c r="C67" s="24">
        <v>12</v>
      </c>
      <c r="D67" s="24">
        <v>385</v>
      </c>
      <c r="E67" s="24">
        <v>339</v>
      </c>
      <c r="F67" s="25">
        <f t="shared" si="30"/>
        <v>1721</v>
      </c>
      <c r="G67" s="26">
        <v>4216</v>
      </c>
      <c r="H67" s="24">
        <v>4869</v>
      </c>
      <c r="I67" s="27">
        <f t="shared" si="31"/>
        <v>9085</v>
      </c>
      <c r="J67" s="26">
        <v>26</v>
      </c>
      <c r="K67" s="24">
        <v>220</v>
      </c>
      <c r="L67" s="27">
        <f t="shared" si="32"/>
        <v>246</v>
      </c>
      <c r="M67" s="29">
        <v>14</v>
      </c>
      <c r="N67" s="30">
        <v>0</v>
      </c>
      <c r="O67" s="30">
        <v>0</v>
      </c>
      <c r="P67" s="30">
        <v>3</v>
      </c>
      <c r="Q67" s="31">
        <v>76</v>
      </c>
      <c r="R67" s="24">
        <v>233</v>
      </c>
      <c r="S67" s="25">
        <f t="shared" si="33"/>
        <v>309</v>
      </c>
      <c r="T67" s="31">
        <v>7645</v>
      </c>
      <c r="U67" s="24">
        <v>2246</v>
      </c>
      <c r="V67" s="30">
        <v>0</v>
      </c>
      <c r="W67" s="27">
        <v>1229</v>
      </c>
      <c r="X67" s="31">
        <v>286</v>
      </c>
      <c r="Y67" s="24">
        <v>45</v>
      </c>
      <c r="Z67" s="24">
        <v>0</v>
      </c>
      <c r="AA67" s="33">
        <v>1</v>
      </c>
      <c r="AB67" s="34">
        <f t="shared" si="34"/>
        <v>332</v>
      </c>
      <c r="AC67" s="35">
        <v>2071</v>
      </c>
      <c r="AD67" s="36">
        <v>89</v>
      </c>
      <c r="AE67" s="37">
        <v>5</v>
      </c>
      <c r="AF67" s="36">
        <v>2740</v>
      </c>
      <c r="AG67" s="30">
        <v>2580</v>
      </c>
      <c r="AH67" s="30">
        <v>156</v>
      </c>
      <c r="AI67" s="30">
        <v>68</v>
      </c>
      <c r="AJ67" s="30">
        <v>0</v>
      </c>
      <c r="AK67" s="30">
        <v>0</v>
      </c>
      <c r="AL67" s="37">
        <v>3</v>
      </c>
      <c r="AM67" s="36">
        <v>2890</v>
      </c>
      <c r="AN67" s="30">
        <v>1834</v>
      </c>
      <c r="AO67" s="30">
        <v>0</v>
      </c>
      <c r="AP67" s="30">
        <v>0</v>
      </c>
      <c r="AQ67" s="30">
        <v>111</v>
      </c>
      <c r="AR67" s="30">
        <v>12</v>
      </c>
      <c r="AS67" s="40">
        <v>0</v>
      </c>
      <c r="AT67" s="53">
        <v>11189</v>
      </c>
      <c r="AU67" s="57">
        <v>27393</v>
      </c>
      <c r="AV67" s="58">
        <v>5454</v>
      </c>
      <c r="AW67" s="29">
        <v>1464</v>
      </c>
      <c r="AX67" s="59">
        <v>8198</v>
      </c>
      <c r="AY67" s="60">
        <v>77</v>
      </c>
      <c r="AZ67" s="61">
        <v>2449</v>
      </c>
      <c r="BA67" s="30">
        <v>12</v>
      </c>
      <c r="BB67" s="62">
        <v>2461</v>
      </c>
      <c r="BC67" s="49">
        <v>12414</v>
      </c>
      <c r="BD67" s="50">
        <v>4869</v>
      </c>
      <c r="BE67" s="51">
        <v>17283</v>
      </c>
      <c r="BF67" s="41">
        <v>20851</v>
      </c>
      <c r="BG67" s="63">
        <v>37055</v>
      </c>
      <c r="BH67" s="52">
        <v>0.7182780767227912</v>
      </c>
    </row>
    <row r="68" spans="1:60" ht="19.5" customHeight="1" x14ac:dyDescent="0.2">
      <c r="A68" s="22" t="s">
        <v>114</v>
      </c>
      <c r="B68" s="23">
        <v>621</v>
      </c>
      <c r="C68" s="24">
        <v>2</v>
      </c>
      <c r="D68" s="24">
        <v>153</v>
      </c>
      <c r="E68" s="24">
        <v>241</v>
      </c>
      <c r="F68" s="25">
        <f t="shared" si="30"/>
        <v>1017</v>
      </c>
      <c r="G68" s="26">
        <v>1592</v>
      </c>
      <c r="H68" s="24">
        <v>3080</v>
      </c>
      <c r="I68" s="27">
        <f t="shared" si="31"/>
        <v>4672</v>
      </c>
      <c r="J68" s="26">
        <v>7</v>
      </c>
      <c r="K68" s="24">
        <v>254</v>
      </c>
      <c r="L68" s="27">
        <f t="shared" si="32"/>
        <v>261</v>
      </c>
      <c r="M68" s="29">
        <v>24</v>
      </c>
      <c r="N68" s="30">
        <v>1</v>
      </c>
      <c r="O68" s="30">
        <v>0</v>
      </c>
      <c r="P68" s="30">
        <v>9</v>
      </c>
      <c r="Q68" s="31">
        <v>35</v>
      </c>
      <c r="R68" s="24">
        <v>209</v>
      </c>
      <c r="S68" s="25">
        <f t="shared" si="33"/>
        <v>244</v>
      </c>
      <c r="T68" s="31">
        <v>12628</v>
      </c>
      <c r="U68" s="24">
        <v>10984</v>
      </c>
      <c r="V68" s="30">
        <v>0</v>
      </c>
      <c r="W68" s="27">
        <v>278</v>
      </c>
      <c r="X68" s="31">
        <v>144</v>
      </c>
      <c r="Y68" s="24">
        <v>21</v>
      </c>
      <c r="Z68" s="24">
        <v>1</v>
      </c>
      <c r="AA68" s="33">
        <v>0</v>
      </c>
      <c r="AB68" s="34">
        <f t="shared" si="34"/>
        <v>166</v>
      </c>
      <c r="AC68" s="35">
        <v>856</v>
      </c>
      <c r="AD68" s="36">
        <v>82</v>
      </c>
      <c r="AE68" s="37">
        <v>8</v>
      </c>
      <c r="AF68" s="36">
        <v>10130</v>
      </c>
      <c r="AG68" s="30">
        <v>9234</v>
      </c>
      <c r="AH68" s="30">
        <v>879</v>
      </c>
      <c r="AI68" s="30">
        <v>733</v>
      </c>
      <c r="AJ68" s="30">
        <v>0</v>
      </c>
      <c r="AK68" s="30">
        <v>0</v>
      </c>
      <c r="AL68" s="37">
        <v>17</v>
      </c>
      <c r="AM68" s="36">
        <v>2901</v>
      </c>
      <c r="AN68" s="30">
        <v>2356</v>
      </c>
      <c r="AO68" s="30">
        <v>0</v>
      </c>
      <c r="AP68" s="30">
        <v>0</v>
      </c>
      <c r="AQ68" s="30">
        <v>569</v>
      </c>
      <c r="AR68" s="30">
        <v>29</v>
      </c>
      <c r="AS68" s="40">
        <v>0</v>
      </c>
      <c r="AT68" s="53">
        <v>6017</v>
      </c>
      <c r="AU68" s="57">
        <v>33630</v>
      </c>
      <c r="AV68" s="58">
        <v>3601</v>
      </c>
      <c r="AW68" s="29">
        <v>384</v>
      </c>
      <c r="AX68" s="59">
        <v>5914</v>
      </c>
      <c r="AY68" s="60">
        <v>50</v>
      </c>
      <c r="AZ68" s="61">
        <v>1005</v>
      </c>
      <c r="BA68" s="30">
        <v>2</v>
      </c>
      <c r="BB68" s="62">
        <v>1007</v>
      </c>
      <c r="BC68" s="49">
        <v>7506</v>
      </c>
      <c r="BD68" s="50">
        <v>3080</v>
      </c>
      <c r="BE68" s="51">
        <v>10586</v>
      </c>
      <c r="BF68" s="41">
        <v>12315</v>
      </c>
      <c r="BG68" s="63">
        <v>39928</v>
      </c>
      <c r="BH68" s="52">
        <v>0.70904968826752313</v>
      </c>
    </row>
    <row r="69" spans="1:60" ht="19.5" customHeight="1" x14ac:dyDescent="0.2">
      <c r="A69" s="22" t="s">
        <v>115</v>
      </c>
      <c r="B69" s="23">
        <v>1397</v>
      </c>
      <c r="C69" s="24">
        <v>1</v>
      </c>
      <c r="D69" s="24">
        <v>344</v>
      </c>
      <c r="E69" s="24">
        <v>564</v>
      </c>
      <c r="F69" s="25">
        <f t="shared" si="30"/>
        <v>2306</v>
      </c>
      <c r="G69" s="26">
        <v>2467</v>
      </c>
      <c r="H69" s="24">
        <v>5406</v>
      </c>
      <c r="I69" s="27">
        <f t="shared" si="31"/>
        <v>7873</v>
      </c>
      <c r="J69" s="26">
        <v>16</v>
      </c>
      <c r="K69" s="24">
        <v>344</v>
      </c>
      <c r="L69" s="27">
        <f t="shared" si="32"/>
        <v>360</v>
      </c>
      <c r="M69" s="29">
        <v>35</v>
      </c>
      <c r="N69" s="30">
        <v>4</v>
      </c>
      <c r="O69" s="30">
        <v>0</v>
      </c>
      <c r="P69" s="30">
        <v>3</v>
      </c>
      <c r="Q69" s="31">
        <v>75</v>
      </c>
      <c r="R69" s="24">
        <v>294</v>
      </c>
      <c r="S69" s="25">
        <f t="shared" si="33"/>
        <v>369</v>
      </c>
      <c r="T69" s="31">
        <v>6638</v>
      </c>
      <c r="U69" s="24">
        <v>2782</v>
      </c>
      <c r="V69" s="30">
        <v>0</v>
      </c>
      <c r="W69" s="27">
        <v>892</v>
      </c>
      <c r="X69" s="31">
        <v>282</v>
      </c>
      <c r="Y69" s="24">
        <v>45</v>
      </c>
      <c r="Z69" s="24">
        <v>0</v>
      </c>
      <c r="AA69" s="33">
        <v>0</v>
      </c>
      <c r="AB69" s="34">
        <f t="shared" si="34"/>
        <v>327</v>
      </c>
      <c r="AC69" s="35">
        <v>54</v>
      </c>
      <c r="AD69" s="36">
        <v>120</v>
      </c>
      <c r="AE69" s="37">
        <v>3</v>
      </c>
      <c r="AF69" s="36">
        <v>1826</v>
      </c>
      <c r="AG69" s="30">
        <v>1613</v>
      </c>
      <c r="AH69" s="30">
        <v>212</v>
      </c>
      <c r="AI69" s="30">
        <v>109</v>
      </c>
      <c r="AJ69" s="30">
        <v>0</v>
      </c>
      <c r="AK69" s="30">
        <v>0</v>
      </c>
      <c r="AL69" s="37">
        <v>0</v>
      </c>
      <c r="AM69" s="36">
        <v>133</v>
      </c>
      <c r="AN69" s="30">
        <v>87</v>
      </c>
      <c r="AO69" s="30">
        <v>0</v>
      </c>
      <c r="AP69" s="30">
        <v>0</v>
      </c>
      <c r="AQ69" s="30">
        <v>105</v>
      </c>
      <c r="AR69" s="30">
        <v>6</v>
      </c>
      <c r="AS69" s="40">
        <v>0</v>
      </c>
      <c r="AT69" s="53">
        <v>10730</v>
      </c>
      <c r="AU69" s="57">
        <v>20311</v>
      </c>
      <c r="AV69" s="58">
        <v>6350</v>
      </c>
      <c r="AW69" s="29">
        <v>970</v>
      </c>
      <c r="AX69" s="59">
        <v>6332</v>
      </c>
      <c r="AY69" s="60">
        <v>104</v>
      </c>
      <c r="AZ69" s="61">
        <v>2367</v>
      </c>
      <c r="BA69" s="30">
        <v>1</v>
      </c>
      <c r="BB69" s="62">
        <v>2368</v>
      </c>
      <c r="BC69" s="49">
        <v>8799</v>
      </c>
      <c r="BD69" s="50">
        <v>5406</v>
      </c>
      <c r="BE69" s="51">
        <v>14205</v>
      </c>
      <c r="BF69" s="41">
        <v>18032</v>
      </c>
      <c r="BG69" s="63">
        <v>27613</v>
      </c>
      <c r="BH69" s="52">
        <v>0.61942977824709611</v>
      </c>
    </row>
    <row r="70" spans="1:60" ht="19.5" customHeight="1" x14ac:dyDescent="0.2">
      <c r="A70" s="22" t="s">
        <v>116</v>
      </c>
      <c r="B70" s="23">
        <v>1331</v>
      </c>
      <c r="C70" s="24">
        <v>1</v>
      </c>
      <c r="D70" s="24">
        <v>372</v>
      </c>
      <c r="E70" s="24">
        <v>526</v>
      </c>
      <c r="F70" s="25">
        <f t="shared" si="30"/>
        <v>2230</v>
      </c>
      <c r="G70" s="26">
        <v>3397</v>
      </c>
      <c r="H70" s="24">
        <v>6648</v>
      </c>
      <c r="I70" s="27">
        <f t="shared" si="31"/>
        <v>10045</v>
      </c>
      <c r="J70" s="26">
        <v>43</v>
      </c>
      <c r="K70" s="24">
        <v>559</v>
      </c>
      <c r="L70" s="27">
        <f t="shared" si="32"/>
        <v>602</v>
      </c>
      <c r="M70" s="29">
        <v>20</v>
      </c>
      <c r="N70" s="30">
        <v>0</v>
      </c>
      <c r="O70" s="30">
        <v>0</v>
      </c>
      <c r="P70" s="30">
        <v>5</v>
      </c>
      <c r="Q70" s="31">
        <v>57</v>
      </c>
      <c r="R70" s="24">
        <v>381</v>
      </c>
      <c r="S70" s="25">
        <f t="shared" si="33"/>
        <v>438</v>
      </c>
      <c r="T70" s="31">
        <v>7505</v>
      </c>
      <c r="U70" s="24">
        <v>3706</v>
      </c>
      <c r="V70" s="30">
        <v>769</v>
      </c>
      <c r="W70" s="27">
        <v>852</v>
      </c>
      <c r="X70" s="31">
        <v>290</v>
      </c>
      <c r="Y70" s="24">
        <v>47</v>
      </c>
      <c r="Z70" s="24">
        <v>0</v>
      </c>
      <c r="AA70" s="33">
        <v>0</v>
      </c>
      <c r="AB70" s="34">
        <f t="shared" si="34"/>
        <v>337</v>
      </c>
      <c r="AC70" s="35">
        <v>391</v>
      </c>
      <c r="AD70" s="36">
        <v>146</v>
      </c>
      <c r="AE70" s="37">
        <v>15</v>
      </c>
      <c r="AF70" s="36">
        <v>2656</v>
      </c>
      <c r="AG70" s="30">
        <v>2361</v>
      </c>
      <c r="AH70" s="30">
        <v>251</v>
      </c>
      <c r="AI70" s="30">
        <v>150</v>
      </c>
      <c r="AJ70" s="30">
        <v>0</v>
      </c>
      <c r="AK70" s="30">
        <v>0</v>
      </c>
      <c r="AL70" s="37">
        <v>21</v>
      </c>
      <c r="AM70" s="36">
        <v>521</v>
      </c>
      <c r="AN70" s="30">
        <v>316</v>
      </c>
      <c r="AO70" s="30">
        <v>0</v>
      </c>
      <c r="AP70" s="30">
        <v>0</v>
      </c>
      <c r="AQ70" s="30">
        <v>303</v>
      </c>
      <c r="AR70" s="30">
        <v>23</v>
      </c>
      <c r="AS70" s="40">
        <v>0</v>
      </c>
      <c r="AT70" s="53">
        <v>13051</v>
      </c>
      <c r="AU70" s="57">
        <v>25386</v>
      </c>
      <c r="AV70" s="58">
        <v>7754</v>
      </c>
      <c r="AW70" s="29">
        <v>966</v>
      </c>
      <c r="AX70" s="59">
        <v>5307</v>
      </c>
      <c r="AY70" s="60">
        <v>61</v>
      </c>
      <c r="AZ70" s="61">
        <v>2297</v>
      </c>
      <c r="BA70" s="30">
        <v>1</v>
      </c>
      <c r="BB70" s="62">
        <v>2298</v>
      </c>
      <c r="BC70" s="49">
        <v>8704</v>
      </c>
      <c r="BD70" s="50">
        <v>6648</v>
      </c>
      <c r="BE70" s="51">
        <v>15352</v>
      </c>
      <c r="BF70" s="41">
        <v>19324</v>
      </c>
      <c r="BG70" s="63">
        <v>31659</v>
      </c>
      <c r="BH70" s="52">
        <v>0.56696195935383009</v>
      </c>
    </row>
    <row r="71" spans="1:60" ht="19.5" customHeight="1" x14ac:dyDescent="0.2">
      <c r="A71" s="22" t="s">
        <v>117</v>
      </c>
      <c r="B71" s="23">
        <v>1013</v>
      </c>
      <c r="C71" s="24">
        <v>5</v>
      </c>
      <c r="D71" s="24">
        <v>290</v>
      </c>
      <c r="E71" s="24">
        <v>295</v>
      </c>
      <c r="F71" s="25">
        <f t="shared" si="30"/>
        <v>1603</v>
      </c>
      <c r="G71" s="26">
        <v>3445</v>
      </c>
      <c r="H71" s="24">
        <v>4878</v>
      </c>
      <c r="I71" s="27">
        <f t="shared" si="31"/>
        <v>8323</v>
      </c>
      <c r="J71" s="26">
        <v>46</v>
      </c>
      <c r="K71" s="24">
        <v>208</v>
      </c>
      <c r="L71" s="27">
        <f t="shared" si="32"/>
        <v>254</v>
      </c>
      <c r="M71" s="29">
        <v>13</v>
      </c>
      <c r="N71" s="30">
        <v>1</v>
      </c>
      <c r="O71" s="30">
        <v>0</v>
      </c>
      <c r="P71" s="30">
        <v>2</v>
      </c>
      <c r="Q71" s="31">
        <v>40</v>
      </c>
      <c r="R71" s="24">
        <v>177</v>
      </c>
      <c r="S71" s="25">
        <f t="shared" si="33"/>
        <v>217</v>
      </c>
      <c r="T71" s="31">
        <v>4893</v>
      </c>
      <c r="U71" s="24">
        <v>1913</v>
      </c>
      <c r="V71" s="30">
        <v>417</v>
      </c>
      <c r="W71" s="27">
        <v>690</v>
      </c>
      <c r="X71" s="31">
        <v>172</v>
      </c>
      <c r="Y71" s="24">
        <v>47</v>
      </c>
      <c r="Z71" s="24">
        <v>0</v>
      </c>
      <c r="AA71" s="33">
        <v>0</v>
      </c>
      <c r="AB71" s="34">
        <f t="shared" si="34"/>
        <v>219</v>
      </c>
      <c r="AC71" s="35">
        <v>142</v>
      </c>
      <c r="AD71" s="36">
        <v>50</v>
      </c>
      <c r="AE71" s="37">
        <v>32</v>
      </c>
      <c r="AF71" s="36">
        <v>1650</v>
      </c>
      <c r="AG71" s="30">
        <v>1536</v>
      </c>
      <c r="AH71" s="30">
        <v>114</v>
      </c>
      <c r="AI71" s="30">
        <v>49</v>
      </c>
      <c r="AJ71" s="30">
        <v>0</v>
      </c>
      <c r="AK71" s="30">
        <v>0</v>
      </c>
      <c r="AL71" s="37">
        <v>0</v>
      </c>
      <c r="AM71" s="36">
        <v>268</v>
      </c>
      <c r="AN71" s="30">
        <v>190</v>
      </c>
      <c r="AO71" s="30">
        <v>0</v>
      </c>
      <c r="AP71" s="30">
        <v>0</v>
      </c>
      <c r="AQ71" s="30">
        <v>105</v>
      </c>
      <c r="AR71" s="30">
        <v>6</v>
      </c>
      <c r="AS71" s="40">
        <v>0</v>
      </c>
      <c r="AT71" s="53">
        <v>10246</v>
      </c>
      <c r="AU71" s="57">
        <v>17828</v>
      </c>
      <c r="AV71" s="58">
        <v>5399</v>
      </c>
      <c r="AW71" s="29">
        <v>443</v>
      </c>
      <c r="AX71" s="59">
        <v>4761</v>
      </c>
      <c r="AY71" s="60">
        <v>25</v>
      </c>
      <c r="AZ71" s="61">
        <v>1456</v>
      </c>
      <c r="BA71" s="30">
        <v>5</v>
      </c>
      <c r="BB71" s="62">
        <v>1461</v>
      </c>
      <c r="BC71" s="49">
        <v>8206</v>
      </c>
      <c r="BD71" s="50">
        <v>4878</v>
      </c>
      <c r="BE71" s="51">
        <v>13084</v>
      </c>
      <c r="BF71" s="41">
        <v>15450</v>
      </c>
      <c r="BG71" s="63">
        <v>23032</v>
      </c>
      <c r="BH71" s="52">
        <v>0.6271782329562825</v>
      </c>
    </row>
    <row r="72" spans="1:60" ht="19.5" customHeight="1" x14ac:dyDescent="0.2">
      <c r="A72" s="22" t="s">
        <v>118</v>
      </c>
      <c r="B72" s="23">
        <v>1051</v>
      </c>
      <c r="C72" s="24">
        <v>7</v>
      </c>
      <c r="D72" s="24">
        <v>392</v>
      </c>
      <c r="E72" s="24">
        <v>199</v>
      </c>
      <c r="F72" s="25">
        <f t="shared" si="30"/>
        <v>1649</v>
      </c>
      <c r="G72" s="26">
        <v>3671</v>
      </c>
      <c r="H72" s="24">
        <v>4539</v>
      </c>
      <c r="I72" s="27">
        <f t="shared" si="31"/>
        <v>8210</v>
      </c>
      <c r="J72" s="26">
        <v>8</v>
      </c>
      <c r="K72" s="24">
        <v>115</v>
      </c>
      <c r="L72" s="27">
        <f t="shared" si="32"/>
        <v>123</v>
      </c>
      <c r="M72" s="29">
        <v>10</v>
      </c>
      <c r="N72" s="30">
        <v>0</v>
      </c>
      <c r="O72" s="30">
        <v>0</v>
      </c>
      <c r="P72" s="30">
        <v>5</v>
      </c>
      <c r="Q72" s="31">
        <v>42</v>
      </c>
      <c r="R72" s="24">
        <v>68</v>
      </c>
      <c r="S72" s="25">
        <f t="shared" si="33"/>
        <v>110</v>
      </c>
      <c r="T72" s="31">
        <v>4495</v>
      </c>
      <c r="U72" s="24">
        <v>971</v>
      </c>
      <c r="V72" s="30">
        <v>0</v>
      </c>
      <c r="W72" s="27">
        <v>767</v>
      </c>
      <c r="X72" s="31">
        <v>142</v>
      </c>
      <c r="Y72" s="24">
        <v>37</v>
      </c>
      <c r="Z72" s="24">
        <v>0</v>
      </c>
      <c r="AA72" s="33">
        <v>0</v>
      </c>
      <c r="AB72" s="34">
        <f t="shared" si="34"/>
        <v>179</v>
      </c>
      <c r="AC72" s="35">
        <v>374</v>
      </c>
      <c r="AD72" s="36">
        <v>245</v>
      </c>
      <c r="AE72" s="37">
        <v>0</v>
      </c>
      <c r="AF72" s="36">
        <v>1670</v>
      </c>
      <c r="AG72" s="30">
        <v>1290</v>
      </c>
      <c r="AH72" s="30">
        <v>379</v>
      </c>
      <c r="AI72" s="30">
        <v>200</v>
      </c>
      <c r="AJ72" s="30">
        <v>0</v>
      </c>
      <c r="AK72" s="30">
        <v>0</v>
      </c>
      <c r="AL72" s="37">
        <v>0</v>
      </c>
      <c r="AM72" s="36">
        <v>582</v>
      </c>
      <c r="AN72" s="30">
        <v>345</v>
      </c>
      <c r="AO72" s="30">
        <v>0</v>
      </c>
      <c r="AP72" s="30">
        <v>0</v>
      </c>
      <c r="AQ72" s="30">
        <v>1</v>
      </c>
      <c r="AR72" s="30">
        <v>0</v>
      </c>
      <c r="AS72" s="40">
        <v>0</v>
      </c>
      <c r="AT72" s="53">
        <v>10018</v>
      </c>
      <c r="AU72" s="57">
        <v>17674</v>
      </c>
      <c r="AV72" s="58">
        <v>4870</v>
      </c>
      <c r="AW72" s="29">
        <v>431</v>
      </c>
      <c r="AX72" s="59">
        <v>6019</v>
      </c>
      <c r="AY72" s="60">
        <v>54</v>
      </c>
      <c r="AZ72" s="61">
        <v>1482</v>
      </c>
      <c r="BA72" s="30">
        <v>7</v>
      </c>
      <c r="BB72" s="62">
        <v>1489</v>
      </c>
      <c r="BC72" s="49">
        <v>9690</v>
      </c>
      <c r="BD72" s="50">
        <v>4539</v>
      </c>
      <c r="BE72" s="51">
        <v>14229</v>
      </c>
      <c r="BF72" s="41">
        <v>16468</v>
      </c>
      <c r="BG72" s="63">
        <v>24124</v>
      </c>
      <c r="BH72" s="52">
        <v>0.68100358422939067</v>
      </c>
    </row>
    <row r="73" spans="1:60" ht="19.5" customHeight="1" x14ac:dyDescent="0.2">
      <c r="A73" s="22" t="s">
        <v>119</v>
      </c>
      <c r="B73" s="23">
        <v>999</v>
      </c>
      <c r="C73" s="24">
        <v>15</v>
      </c>
      <c r="D73" s="24">
        <v>525</v>
      </c>
      <c r="E73" s="24">
        <v>509</v>
      </c>
      <c r="F73" s="25">
        <f t="shared" si="30"/>
        <v>2048</v>
      </c>
      <c r="G73" s="26">
        <v>3596</v>
      </c>
      <c r="H73" s="24">
        <v>4072</v>
      </c>
      <c r="I73" s="27">
        <f t="shared" si="31"/>
        <v>7668</v>
      </c>
      <c r="J73" s="26">
        <v>10</v>
      </c>
      <c r="K73" s="24">
        <v>356</v>
      </c>
      <c r="L73" s="27">
        <f t="shared" si="32"/>
        <v>366</v>
      </c>
      <c r="M73" s="29">
        <v>20</v>
      </c>
      <c r="N73" s="30">
        <v>1</v>
      </c>
      <c r="O73" s="30">
        <v>0</v>
      </c>
      <c r="P73" s="30">
        <v>8</v>
      </c>
      <c r="Q73" s="31">
        <v>64</v>
      </c>
      <c r="R73" s="24">
        <v>353</v>
      </c>
      <c r="S73" s="25">
        <f t="shared" si="33"/>
        <v>417</v>
      </c>
      <c r="T73" s="31">
        <v>9724</v>
      </c>
      <c r="U73" s="24">
        <v>3958</v>
      </c>
      <c r="V73" s="30">
        <v>0</v>
      </c>
      <c r="W73" s="27">
        <v>1115</v>
      </c>
      <c r="X73" s="31">
        <v>309</v>
      </c>
      <c r="Y73" s="24">
        <v>32</v>
      </c>
      <c r="Z73" s="24">
        <v>0</v>
      </c>
      <c r="AA73" s="33">
        <v>0</v>
      </c>
      <c r="AB73" s="34">
        <f t="shared" si="34"/>
        <v>341</v>
      </c>
      <c r="AC73" s="35">
        <v>2108</v>
      </c>
      <c r="AD73" s="36">
        <v>884</v>
      </c>
      <c r="AE73" s="37">
        <v>12</v>
      </c>
      <c r="AF73" s="36">
        <v>4024</v>
      </c>
      <c r="AG73" s="30">
        <v>3169</v>
      </c>
      <c r="AH73" s="30">
        <v>812</v>
      </c>
      <c r="AI73" s="30">
        <v>504</v>
      </c>
      <c r="AJ73" s="30">
        <v>0</v>
      </c>
      <c r="AK73" s="30">
        <v>0</v>
      </c>
      <c r="AL73" s="37">
        <v>43</v>
      </c>
      <c r="AM73" s="36">
        <v>1211</v>
      </c>
      <c r="AN73" s="30">
        <v>917</v>
      </c>
      <c r="AO73" s="30">
        <v>0</v>
      </c>
      <c r="AP73" s="30">
        <v>0</v>
      </c>
      <c r="AQ73" s="30">
        <v>1033</v>
      </c>
      <c r="AR73" s="30">
        <v>26</v>
      </c>
      <c r="AS73" s="40">
        <v>0</v>
      </c>
      <c r="AT73" s="53">
        <v>10168</v>
      </c>
      <c r="AU73" s="57">
        <v>29948</v>
      </c>
      <c r="AV73" s="58">
        <v>4972</v>
      </c>
      <c r="AW73" s="29">
        <v>2202</v>
      </c>
      <c r="AX73" s="59">
        <v>10252</v>
      </c>
      <c r="AY73" s="60">
        <v>195</v>
      </c>
      <c r="AZ73" s="61">
        <v>3201</v>
      </c>
      <c r="BA73" s="30">
        <v>15</v>
      </c>
      <c r="BB73" s="62">
        <v>3216</v>
      </c>
      <c r="BC73" s="49">
        <v>13848</v>
      </c>
      <c r="BD73" s="50">
        <v>4072</v>
      </c>
      <c r="BE73" s="51">
        <v>17920</v>
      </c>
      <c r="BF73" s="41">
        <v>22622</v>
      </c>
      <c r="BG73" s="63">
        <v>42402</v>
      </c>
      <c r="BH73" s="52">
        <v>0.77276785714285712</v>
      </c>
    </row>
    <row r="74" spans="1:60" ht="19.5" customHeight="1" thickBot="1" x14ac:dyDescent="0.25">
      <c r="A74" s="95" t="s">
        <v>120</v>
      </c>
      <c r="B74" s="54">
        <v>941</v>
      </c>
      <c r="C74" s="55">
        <v>8</v>
      </c>
      <c r="D74" s="55">
        <v>338</v>
      </c>
      <c r="E74" s="55">
        <v>452</v>
      </c>
      <c r="F74" s="96">
        <f t="shared" si="30"/>
        <v>1739</v>
      </c>
      <c r="G74" s="97">
        <v>3602</v>
      </c>
      <c r="H74" s="55">
        <v>6714</v>
      </c>
      <c r="I74" s="98">
        <f t="shared" si="31"/>
        <v>10316</v>
      </c>
      <c r="J74" s="97">
        <v>9</v>
      </c>
      <c r="K74" s="55">
        <v>331</v>
      </c>
      <c r="L74" s="98">
        <f t="shared" si="32"/>
        <v>340</v>
      </c>
      <c r="M74" s="99">
        <v>10</v>
      </c>
      <c r="N74" s="100">
        <v>0</v>
      </c>
      <c r="O74" s="100">
        <v>0</v>
      </c>
      <c r="P74" s="100">
        <v>2</v>
      </c>
      <c r="Q74" s="101">
        <v>30</v>
      </c>
      <c r="R74" s="55">
        <v>147</v>
      </c>
      <c r="S74" s="96">
        <f t="shared" si="33"/>
        <v>177</v>
      </c>
      <c r="T74" s="101">
        <v>6159</v>
      </c>
      <c r="U74" s="55">
        <v>2155</v>
      </c>
      <c r="V74" s="100">
        <v>0</v>
      </c>
      <c r="W74" s="98">
        <v>905</v>
      </c>
      <c r="X74" s="101">
        <v>201</v>
      </c>
      <c r="Y74" s="55">
        <v>34</v>
      </c>
      <c r="Z74" s="55">
        <v>0</v>
      </c>
      <c r="AA74" s="102">
        <v>0</v>
      </c>
      <c r="AB74" s="56">
        <f t="shared" si="34"/>
        <v>235</v>
      </c>
      <c r="AC74" s="57">
        <v>122</v>
      </c>
      <c r="AD74" s="103">
        <v>313</v>
      </c>
      <c r="AE74" s="104">
        <v>70</v>
      </c>
      <c r="AF74" s="103">
        <v>2224</v>
      </c>
      <c r="AG74" s="100">
        <v>2050</v>
      </c>
      <c r="AH74" s="100">
        <v>171</v>
      </c>
      <c r="AI74" s="100">
        <v>91</v>
      </c>
      <c r="AJ74" s="100">
        <v>0</v>
      </c>
      <c r="AK74" s="100">
        <v>0</v>
      </c>
      <c r="AL74" s="104">
        <v>3</v>
      </c>
      <c r="AM74" s="103">
        <v>1560</v>
      </c>
      <c r="AN74" s="100">
        <v>836</v>
      </c>
      <c r="AO74" s="100">
        <v>0</v>
      </c>
      <c r="AP74" s="100">
        <v>0</v>
      </c>
      <c r="AQ74" s="100">
        <v>68</v>
      </c>
      <c r="AR74" s="100">
        <v>3</v>
      </c>
      <c r="AS74" s="105">
        <v>0</v>
      </c>
      <c r="AT74" s="58">
        <v>12483</v>
      </c>
      <c r="AU74" s="106">
        <v>23414</v>
      </c>
      <c r="AV74" s="107">
        <v>7515</v>
      </c>
      <c r="AW74" s="108">
        <v>1093</v>
      </c>
      <c r="AX74" s="59">
        <v>8515</v>
      </c>
      <c r="AY74" s="60">
        <v>193</v>
      </c>
      <c r="AZ74" s="109">
        <v>2034</v>
      </c>
      <c r="BA74" s="100">
        <v>8</v>
      </c>
      <c r="BB74" s="110">
        <v>2042</v>
      </c>
      <c r="BC74" s="64">
        <v>12117</v>
      </c>
      <c r="BD74" s="65">
        <v>6714</v>
      </c>
      <c r="BE74" s="66">
        <v>18831</v>
      </c>
      <c r="BF74" s="67">
        <v>22091</v>
      </c>
      <c r="BG74" s="68">
        <v>33022</v>
      </c>
      <c r="BH74" s="69">
        <v>0.64346025171260157</v>
      </c>
    </row>
    <row r="75" spans="1:60" ht="19.5" customHeight="1" thickTop="1" thickBot="1" x14ac:dyDescent="0.25">
      <c r="A75" s="70" t="s">
        <v>63</v>
      </c>
      <c r="B75" s="71">
        <f>SUM(B66:B74)</f>
        <v>10357</v>
      </c>
      <c r="C75" s="72">
        <f t="shared" ref="C75:AS75" si="35">SUM(C66:C74)</f>
        <v>65</v>
      </c>
      <c r="D75" s="72">
        <f t="shared" si="35"/>
        <v>3272</v>
      </c>
      <c r="E75" s="72">
        <f t="shared" si="35"/>
        <v>3465</v>
      </c>
      <c r="F75" s="73">
        <f t="shared" si="35"/>
        <v>17159</v>
      </c>
      <c r="G75" s="74">
        <f t="shared" si="35"/>
        <v>28973</v>
      </c>
      <c r="H75" s="72">
        <f t="shared" si="35"/>
        <v>45474</v>
      </c>
      <c r="I75" s="75">
        <f t="shared" si="35"/>
        <v>74447</v>
      </c>
      <c r="J75" s="74">
        <f t="shared" si="35"/>
        <v>177</v>
      </c>
      <c r="K75" s="72">
        <f t="shared" si="35"/>
        <v>2452</v>
      </c>
      <c r="L75" s="75">
        <f t="shared" si="35"/>
        <v>2629</v>
      </c>
      <c r="M75" s="77">
        <f t="shared" si="35"/>
        <v>167</v>
      </c>
      <c r="N75" s="78">
        <f t="shared" si="35"/>
        <v>7</v>
      </c>
      <c r="O75" s="78">
        <f t="shared" si="35"/>
        <v>0</v>
      </c>
      <c r="P75" s="78">
        <f t="shared" si="35"/>
        <v>41</v>
      </c>
      <c r="Q75" s="79">
        <f t="shared" si="35"/>
        <v>448</v>
      </c>
      <c r="R75" s="72">
        <f t="shared" si="35"/>
        <v>1985</v>
      </c>
      <c r="S75" s="73">
        <f t="shared" si="35"/>
        <v>2433</v>
      </c>
      <c r="T75" s="79">
        <f t="shared" si="35"/>
        <v>65843</v>
      </c>
      <c r="U75" s="72">
        <f t="shared" si="35"/>
        <v>30183</v>
      </c>
      <c r="V75" s="78">
        <f t="shared" si="35"/>
        <v>1186</v>
      </c>
      <c r="W75" s="75">
        <f t="shared" si="35"/>
        <v>7727</v>
      </c>
      <c r="X75" s="79">
        <f t="shared" si="35"/>
        <v>2044</v>
      </c>
      <c r="Y75" s="72">
        <f t="shared" si="35"/>
        <v>343</v>
      </c>
      <c r="Z75" s="72">
        <f t="shared" si="35"/>
        <v>1</v>
      </c>
      <c r="AA75" s="80">
        <f t="shared" si="35"/>
        <v>1</v>
      </c>
      <c r="AB75" s="81">
        <f t="shared" si="35"/>
        <v>2389</v>
      </c>
      <c r="AC75" s="82">
        <f t="shared" si="35"/>
        <v>6133</v>
      </c>
      <c r="AD75" s="83">
        <f t="shared" si="35"/>
        <v>1945</v>
      </c>
      <c r="AE75" s="84">
        <f t="shared" si="35"/>
        <v>147</v>
      </c>
      <c r="AF75" s="83">
        <f t="shared" si="35"/>
        <v>29036</v>
      </c>
      <c r="AG75" s="78">
        <f t="shared" si="35"/>
        <v>25939</v>
      </c>
      <c r="AH75" s="78">
        <f t="shared" si="35"/>
        <v>2984</v>
      </c>
      <c r="AI75" s="78">
        <f t="shared" si="35"/>
        <v>1907</v>
      </c>
      <c r="AJ75" s="78">
        <f t="shared" si="35"/>
        <v>0</v>
      </c>
      <c r="AK75" s="78">
        <f t="shared" si="35"/>
        <v>0</v>
      </c>
      <c r="AL75" s="84">
        <f t="shared" si="35"/>
        <v>87</v>
      </c>
      <c r="AM75" s="83">
        <f t="shared" si="35"/>
        <v>10561</v>
      </c>
      <c r="AN75" s="78">
        <f t="shared" si="35"/>
        <v>7057</v>
      </c>
      <c r="AO75" s="78">
        <f t="shared" si="35"/>
        <v>0</v>
      </c>
      <c r="AP75" s="78">
        <f t="shared" si="35"/>
        <v>0</v>
      </c>
      <c r="AQ75" s="78">
        <f t="shared" si="35"/>
        <v>2295</v>
      </c>
      <c r="AR75" s="78">
        <f t="shared" si="35"/>
        <v>105</v>
      </c>
      <c r="AS75" s="85">
        <f t="shared" si="35"/>
        <v>0</v>
      </c>
      <c r="AT75" s="76">
        <v>95224</v>
      </c>
      <c r="AU75" s="82">
        <v>216111</v>
      </c>
      <c r="AV75" s="76">
        <v>51623</v>
      </c>
      <c r="AW75" s="77">
        <v>7964</v>
      </c>
      <c r="AX75" s="79">
        <v>64331</v>
      </c>
      <c r="AY75" s="86">
        <v>898</v>
      </c>
      <c r="AZ75" s="87">
        <v>18321</v>
      </c>
      <c r="BA75" s="78">
        <v>65</v>
      </c>
      <c r="BB75" s="88">
        <v>18386</v>
      </c>
      <c r="BC75" s="89">
        <v>93304</v>
      </c>
      <c r="BD75" s="90">
        <v>45474</v>
      </c>
      <c r="BE75" s="91">
        <v>138778</v>
      </c>
      <c r="BF75" s="76">
        <v>167519</v>
      </c>
      <c r="BG75" s="82">
        <v>288406</v>
      </c>
      <c r="BH75" s="92">
        <v>0.67232558474686188</v>
      </c>
    </row>
    <row r="76" spans="1:60" ht="19.5" customHeight="1" thickTop="1" x14ac:dyDescent="0.2">
      <c r="A76" s="22" t="s">
        <v>121</v>
      </c>
      <c r="B76" s="23">
        <v>648</v>
      </c>
      <c r="C76" s="24">
        <v>1</v>
      </c>
      <c r="D76" s="24">
        <v>201</v>
      </c>
      <c r="E76" s="24">
        <v>107</v>
      </c>
      <c r="F76" s="25">
        <f t="shared" ref="F76:F81" si="36">SUM(B76:E76)</f>
        <v>957</v>
      </c>
      <c r="G76" s="26">
        <v>2123</v>
      </c>
      <c r="H76" s="24">
        <v>2026</v>
      </c>
      <c r="I76" s="27">
        <f t="shared" ref="I76:I81" si="37">SUM(G76:H76)</f>
        <v>4149</v>
      </c>
      <c r="J76" s="26">
        <v>0</v>
      </c>
      <c r="K76" s="24">
        <v>18</v>
      </c>
      <c r="L76" s="27">
        <f t="shared" ref="L76:L81" si="38">SUM(J76:K76)</f>
        <v>18</v>
      </c>
      <c r="M76" s="29">
        <v>6</v>
      </c>
      <c r="N76" s="30">
        <v>0</v>
      </c>
      <c r="O76" s="30">
        <v>0</v>
      </c>
      <c r="P76" s="30">
        <v>2</v>
      </c>
      <c r="Q76" s="31">
        <v>23</v>
      </c>
      <c r="R76" s="24">
        <v>73</v>
      </c>
      <c r="S76" s="25">
        <f t="shared" ref="S76:S81" si="39">SUM(Q76:R76)</f>
        <v>96</v>
      </c>
      <c r="T76" s="31">
        <v>2908</v>
      </c>
      <c r="U76" s="24">
        <v>523</v>
      </c>
      <c r="V76" s="30">
        <v>0</v>
      </c>
      <c r="W76" s="27">
        <v>523</v>
      </c>
      <c r="X76" s="31">
        <v>57</v>
      </c>
      <c r="Y76" s="24">
        <v>9</v>
      </c>
      <c r="Z76" s="24">
        <v>0</v>
      </c>
      <c r="AA76" s="33">
        <v>0</v>
      </c>
      <c r="AB76" s="34">
        <f t="shared" ref="AB76:AB81" si="40">SUM(X76:AA76)</f>
        <v>66</v>
      </c>
      <c r="AC76" s="35">
        <v>20</v>
      </c>
      <c r="AD76" s="36">
        <v>1</v>
      </c>
      <c r="AE76" s="37">
        <v>0</v>
      </c>
      <c r="AF76" s="36">
        <v>1135</v>
      </c>
      <c r="AG76" s="30">
        <v>1120</v>
      </c>
      <c r="AH76" s="30">
        <v>13</v>
      </c>
      <c r="AI76" s="30">
        <v>1</v>
      </c>
      <c r="AJ76" s="30">
        <v>0</v>
      </c>
      <c r="AK76" s="30">
        <v>0</v>
      </c>
      <c r="AL76" s="37">
        <v>0</v>
      </c>
      <c r="AM76" s="36">
        <v>569</v>
      </c>
      <c r="AN76" s="30">
        <v>298</v>
      </c>
      <c r="AO76" s="30">
        <v>0</v>
      </c>
      <c r="AP76" s="30">
        <v>0</v>
      </c>
      <c r="AQ76" s="30">
        <v>2</v>
      </c>
      <c r="AR76" s="30">
        <v>0</v>
      </c>
      <c r="AS76" s="40">
        <v>0</v>
      </c>
      <c r="AT76" s="41">
        <v>5180</v>
      </c>
      <c r="AU76" s="42">
        <v>9977</v>
      </c>
      <c r="AV76" s="43">
        <v>2158</v>
      </c>
      <c r="AW76" s="29">
        <v>426</v>
      </c>
      <c r="AX76" s="59">
        <v>3925</v>
      </c>
      <c r="AY76" s="60">
        <v>46</v>
      </c>
      <c r="AZ76" s="61">
        <v>1074</v>
      </c>
      <c r="BA76" s="30">
        <v>1</v>
      </c>
      <c r="BB76" s="62">
        <v>1075</v>
      </c>
      <c r="BC76" s="49">
        <v>6048</v>
      </c>
      <c r="BD76" s="50">
        <v>2026</v>
      </c>
      <c r="BE76" s="51">
        <v>8074</v>
      </c>
      <c r="BF76" s="41">
        <v>9531</v>
      </c>
      <c r="BG76" s="93">
        <v>14328</v>
      </c>
      <c r="BH76" s="94">
        <v>0.74907109239534309</v>
      </c>
    </row>
    <row r="77" spans="1:60" ht="19.5" customHeight="1" x14ac:dyDescent="0.2">
      <c r="A77" s="22" t="s">
        <v>122</v>
      </c>
      <c r="B77" s="23">
        <v>769</v>
      </c>
      <c r="C77" s="24">
        <v>21</v>
      </c>
      <c r="D77" s="24">
        <v>292</v>
      </c>
      <c r="E77" s="24">
        <v>104</v>
      </c>
      <c r="F77" s="25">
        <f t="shared" si="36"/>
        <v>1186</v>
      </c>
      <c r="G77" s="26">
        <v>1856</v>
      </c>
      <c r="H77" s="24">
        <v>2750</v>
      </c>
      <c r="I77" s="27">
        <f t="shared" si="37"/>
        <v>4606</v>
      </c>
      <c r="J77" s="26">
        <v>0</v>
      </c>
      <c r="K77" s="24">
        <v>79</v>
      </c>
      <c r="L77" s="27">
        <f t="shared" si="38"/>
        <v>79</v>
      </c>
      <c r="M77" s="29">
        <v>2</v>
      </c>
      <c r="N77" s="30">
        <v>0</v>
      </c>
      <c r="O77" s="30">
        <v>0</v>
      </c>
      <c r="P77" s="30">
        <v>1</v>
      </c>
      <c r="Q77" s="31">
        <v>8</v>
      </c>
      <c r="R77" s="24">
        <v>33</v>
      </c>
      <c r="S77" s="25">
        <f t="shared" si="39"/>
        <v>41</v>
      </c>
      <c r="T77" s="31">
        <v>3273</v>
      </c>
      <c r="U77" s="24">
        <v>913</v>
      </c>
      <c r="V77" s="30">
        <v>395</v>
      </c>
      <c r="W77" s="27">
        <v>583</v>
      </c>
      <c r="X77" s="31">
        <v>83</v>
      </c>
      <c r="Y77" s="24">
        <v>13</v>
      </c>
      <c r="Z77" s="24">
        <v>0</v>
      </c>
      <c r="AA77" s="33">
        <v>0</v>
      </c>
      <c r="AB77" s="34">
        <f t="shared" si="40"/>
        <v>96</v>
      </c>
      <c r="AC77" s="35">
        <v>49</v>
      </c>
      <c r="AD77" s="36">
        <v>49</v>
      </c>
      <c r="AE77" s="37">
        <v>2</v>
      </c>
      <c r="AF77" s="36">
        <v>1370</v>
      </c>
      <c r="AG77" s="30">
        <v>1251</v>
      </c>
      <c r="AH77" s="30">
        <v>119</v>
      </c>
      <c r="AI77" s="30">
        <v>56</v>
      </c>
      <c r="AJ77" s="30">
        <v>0</v>
      </c>
      <c r="AK77" s="30">
        <v>0</v>
      </c>
      <c r="AL77" s="37">
        <v>0</v>
      </c>
      <c r="AM77" s="36">
        <v>678</v>
      </c>
      <c r="AN77" s="30">
        <v>336</v>
      </c>
      <c r="AO77" s="30">
        <v>0</v>
      </c>
      <c r="AP77" s="30">
        <v>0</v>
      </c>
      <c r="AQ77" s="30">
        <v>0</v>
      </c>
      <c r="AR77" s="30">
        <v>0</v>
      </c>
      <c r="AS77" s="40">
        <v>0</v>
      </c>
      <c r="AT77" s="53">
        <v>5928</v>
      </c>
      <c r="AU77" s="57">
        <v>11486</v>
      </c>
      <c r="AV77" s="58">
        <v>2956</v>
      </c>
      <c r="AW77" s="29">
        <v>552</v>
      </c>
      <c r="AX77" s="59">
        <v>6279</v>
      </c>
      <c r="AY77" s="60">
        <v>32</v>
      </c>
      <c r="AZ77" s="61">
        <v>1321</v>
      </c>
      <c r="BA77" s="30">
        <v>21</v>
      </c>
      <c r="BB77" s="62">
        <v>1342</v>
      </c>
      <c r="BC77" s="49">
        <v>8135</v>
      </c>
      <c r="BD77" s="50">
        <v>2750</v>
      </c>
      <c r="BE77" s="51">
        <v>10885</v>
      </c>
      <c r="BF77" s="41">
        <v>12759</v>
      </c>
      <c r="BG77" s="63">
        <v>18317</v>
      </c>
      <c r="BH77" s="52">
        <v>0.74735875057418466</v>
      </c>
    </row>
    <row r="78" spans="1:60" ht="19.5" customHeight="1" x14ac:dyDescent="0.2">
      <c r="A78" s="22" t="s">
        <v>123</v>
      </c>
      <c r="B78" s="23">
        <v>1209</v>
      </c>
      <c r="C78" s="24">
        <v>18</v>
      </c>
      <c r="D78" s="24">
        <v>642</v>
      </c>
      <c r="E78" s="24">
        <v>503</v>
      </c>
      <c r="F78" s="25">
        <f t="shared" si="36"/>
        <v>2372</v>
      </c>
      <c r="G78" s="26">
        <v>5364</v>
      </c>
      <c r="H78" s="24">
        <v>6048</v>
      </c>
      <c r="I78" s="27">
        <f t="shared" si="37"/>
        <v>11412</v>
      </c>
      <c r="J78" s="26">
        <v>17</v>
      </c>
      <c r="K78" s="24">
        <v>154</v>
      </c>
      <c r="L78" s="27">
        <f t="shared" si="38"/>
        <v>171</v>
      </c>
      <c r="M78" s="29">
        <v>16</v>
      </c>
      <c r="N78" s="30">
        <v>1</v>
      </c>
      <c r="O78" s="30">
        <v>1</v>
      </c>
      <c r="P78" s="30">
        <v>1</v>
      </c>
      <c r="Q78" s="31">
        <v>57</v>
      </c>
      <c r="R78" s="24">
        <v>62</v>
      </c>
      <c r="S78" s="25">
        <f t="shared" si="39"/>
        <v>119</v>
      </c>
      <c r="T78" s="31">
        <v>9165</v>
      </c>
      <c r="U78" s="24">
        <v>2667</v>
      </c>
      <c r="V78" s="30">
        <v>1050</v>
      </c>
      <c r="W78" s="27">
        <v>1415</v>
      </c>
      <c r="X78" s="31">
        <v>410</v>
      </c>
      <c r="Y78" s="24">
        <v>51</v>
      </c>
      <c r="Z78" s="24">
        <v>0</v>
      </c>
      <c r="AA78" s="33">
        <v>0</v>
      </c>
      <c r="AB78" s="34">
        <f t="shared" si="40"/>
        <v>461</v>
      </c>
      <c r="AC78" s="35">
        <v>252</v>
      </c>
      <c r="AD78" s="36">
        <v>12</v>
      </c>
      <c r="AE78" s="37">
        <v>2</v>
      </c>
      <c r="AF78" s="36">
        <v>3260</v>
      </c>
      <c r="AG78" s="30">
        <v>3236</v>
      </c>
      <c r="AH78" s="30">
        <v>23</v>
      </c>
      <c r="AI78" s="30">
        <v>6</v>
      </c>
      <c r="AJ78" s="30">
        <v>0</v>
      </c>
      <c r="AK78" s="30">
        <v>0</v>
      </c>
      <c r="AL78" s="37">
        <v>0</v>
      </c>
      <c r="AM78" s="36">
        <v>1498</v>
      </c>
      <c r="AN78" s="30">
        <v>742</v>
      </c>
      <c r="AO78" s="30">
        <v>0</v>
      </c>
      <c r="AP78" s="30">
        <v>0</v>
      </c>
      <c r="AQ78" s="30">
        <v>25</v>
      </c>
      <c r="AR78" s="30">
        <v>4</v>
      </c>
      <c r="AS78" s="40">
        <v>0</v>
      </c>
      <c r="AT78" s="53">
        <v>14020</v>
      </c>
      <c r="AU78" s="57">
        <v>28818</v>
      </c>
      <c r="AV78" s="58">
        <v>6739</v>
      </c>
      <c r="AW78" s="29">
        <v>1833</v>
      </c>
      <c r="AX78" s="59">
        <v>14022</v>
      </c>
      <c r="AY78" s="60">
        <v>265</v>
      </c>
      <c r="AZ78" s="61">
        <v>3042</v>
      </c>
      <c r="BA78" s="30">
        <v>18</v>
      </c>
      <c r="BB78" s="62">
        <v>3060</v>
      </c>
      <c r="BC78" s="49">
        <v>19386</v>
      </c>
      <c r="BD78" s="50">
        <v>6048</v>
      </c>
      <c r="BE78" s="51">
        <v>25434</v>
      </c>
      <c r="BF78" s="41">
        <v>29875</v>
      </c>
      <c r="BG78" s="63">
        <v>44673</v>
      </c>
      <c r="BH78" s="52">
        <v>0.76220806794055207</v>
      </c>
    </row>
    <row r="79" spans="1:60" ht="19.5" customHeight="1" x14ac:dyDescent="0.2">
      <c r="A79" s="22" t="s">
        <v>124</v>
      </c>
      <c r="B79" s="23">
        <v>1413</v>
      </c>
      <c r="C79" s="24">
        <v>24</v>
      </c>
      <c r="D79" s="24">
        <v>564</v>
      </c>
      <c r="E79" s="24">
        <v>296</v>
      </c>
      <c r="F79" s="25">
        <f t="shared" si="36"/>
        <v>2297</v>
      </c>
      <c r="G79" s="26">
        <v>4295</v>
      </c>
      <c r="H79" s="24">
        <v>3192</v>
      </c>
      <c r="I79" s="27">
        <f t="shared" si="37"/>
        <v>7487</v>
      </c>
      <c r="J79" s="26">
        <v>1</v>
      </c>
      <c r="K79" s="24">
        <v>71</v>
      </c>
      <c r="L79" s="27">
        <f t="shared" si="38"/>
        <v>72</v>
      </c>
      <c r="M79" s="29">
        <v>8</v>
      </c>
      <c r="N79" s="30">
        <v>0</v>
      </c>
      <c r="O79" s="30">
        <v>0</v>
      </c>
      <c r="P79" s="30">
        <v>2</v>
      </c>
      <c r="Q79" s="31">
        <v>30</v>
      </c>
      <c r="R79" s="24">
        <v>53</v>
      </c>
      <c r="S79" s="25">
        <f t="shared" si="39"/>
        <v>83</v>
      </c>
      <c r="T79" s="31">
        <v>7952</v>
      </c>
      <c r="U79" s="24">
        <v>1736</v>
      </c>
      <c r="V79" s="30">
        <v>0</v>
      </c>
      <c r="W79" s="27">
        <v>1204</v>
      </c>
      <c r="X79" s="31">
        <v>248</v>
      </c>
      <c r="Y79" s="24">
        <v>48</v>
      </c>
      <c r="Z79" s="24">
        <v>0</v>
      </c>
      <c r="AA79" s="33">
        <v>0</v>
      </c>
      <c r="AB79" s="34">
        <f t="shared" si="40"/>
        <v>296</v>
      </c>
      <c r="AC79" s="35">
        <v>81</v>
      </c>
      <c r="AD79" s="36">
        <v>151</v>
      </c>
      <c r="AE79" s="37">
        <v>10</v>
      </c>
      <c r="AF79" s="36">
        <v>2850</v>
      </c>
      <c r="AG79" s="30">
        <v>2330</v>
      </c>
      <c r="AH79" s="30">
        <v>520</v>
      </c>
      <c r="AI79" s="30">
        <v>298</v>
      </c>
      <c r="AJ79" s="30">
        <v>0</v>
      </c>
      <c r="AK79" s="30">
        <v>0</v>
      </c>
      <c r="AL79" s="37">
        <v>0</v>
      </c>
      <c r="AM79" s="36">
        <v>1172</v>
      </c>
      <c r="AN79" s="30">
        <v>695</v>
      </c>
      <c r="AO79" s="30">
        <v>0</v>
      </c>
      <c r="AP79" s="30">
        <v>0</v>
      </c>
      <c r="AQ79" s="30">
        <v>10</v>
      </c>
      <c r="AR79" s="30">
        <v>2</v>
      </c>
      <c r="AS79" s="40">
        <v>0</v>
      </c>
      <c r="AT79" s="53">
        <v>9918</v>
      </c>
      <c r="AU79" s="57">
        <v>22525</v>
      </c>
      <c r="AV79" s="58">
        <v>3591</v>
      </c>
      <c r="AW79" s="29">
        <v>1001</v>
      </c>
      <c r="AX79" s="59">
        <v>10739</v>
      </c>
      <c r="AY79" s="60">
        <v>151</v>
      </c>
      <c r="AZ79" s="61">
        <v>2414</v>
      </c>
      <c r="BA79" s="30">
        <v>24</v>
      </c>
      <c r="BB79" s="62">
        <v>2438</v>
      </c>
      <c r="BC79" s="49">
        <v>15034</v>
      </c>
      <c r="BD79" s="50">
        <v>3192</v>
      </c>
      <c r="BE79" s="51">
        <v>18226</v>
      </c>
      <c r="BF79" s="41">
        <v>21658</v>
      </c>
      <c r="BG79" s="63">
        <v>34265</v>
      </c>
      <c r="BH79" s="52">
        <v>0.8248655766487436</v>
      </c>
    </row>
    <row r="80" spans="1:60" ht="19.5" customHeight="1" x14ac:dyDescent="0.2">
      <c r="A80" s="22" t="s">
        <v>125</v>
      </c>
      <c r="B80" s="23">
        <v>1042</v>
      </c>
      <c r="C80" s="24">
        <v>1</v>
      </c>
      <c r="D80" s="24">
        <v>249</v>
      </c>
      <c r="E80" s="24">
        <v>167</v>
      </c>
      <c r="F80" s="25">
        <f t="shared" si="36"/>
        <v>1459</v>
      </c>
      <c r="G80" s="26">
        <v>3205</v>
      </c>
      <c r="H80" s="24">
        <v>3586</v>
      </c>
      <c r="I80" s="27">
        <f t="shared" si="37"/>
        <v>6791</v>
      </c>
      <c r="J80" s="26">
        <v>2</v>
      </c>
      <c r="K80" s="24">
        <v>42</v>
      </c>
      <c r="L80" s="27">
        <f t="shared" si="38"/>
        <v>44</v>
      </c>
      <c r="M80" s="29">
        <v>6</v>
      </c>
      <c r="N80" s="30">
        <v>0</v>
      </c>
      <c r="O80" s="30">
        <v>0</v>
      </c>
      <c r="P80" s="30">
        <v>2</v>
      </c>
      <c r="Q80" s="31">
        <v>23</v>
      </c>
      <c r="R80" s="24">
        <v>35</v>
      </c>
      <c r="S80" s="25">
        <f t="shared" si="39"/>
        <v>58</v>
      </c>
      <c r="T80" s="31">
        <v>3541</v>
      </c>
      <c r="U80" s="24">
        <v>850</v>
      </c>
      <c r="V80" s="30">
        <v>0</v>
      </c>
      <c r="W80" s="27">
        <v>611</v>
      </c>
      <c r="X80" s="31">
        <v>96</v>
      </c>
      <c r="Y80" s="24">
        <v>17</v>
      </c>
      <c r="Z80" s="24">
        <v>0</v>
      </c>
      <c r="AA80" s="33">
        <v>0</v>
      </c>
      <c r="AB80" s="34">
        <f t="shared" si="40"/>
        <v>113</v>
      </c>
      <c r="AC80" s="35">
        <v>5</v>
      </c>
      <c r="AD80" s="36">
        <v>22</v>
      </c>
      <c r="AE80" s="37">
        <v>0</v>
      </c>
      <c r="AF80" s="36">
        <v>1235</v>
      </c>
      <c r="AG80" s="30">
        <v>1138</v>
      </c>
      <c r="AH80" s="30">
        <v>94</v>
      </c>
      <c r="AI80" s="30">
        <v>46</v>
      </c>
      <c r="AJ80" s="30">
        <v>0</v>
      </c>
      <c r="AK80" s="30">
        <v>0</v>
      </c>
      <c r="AL80" s="37">
        <v>0</v>
      </c>
      <c r="AM80" s="36">
        <v>456</v>
      </c>
      <c r="AN80" s="30">
        <v>239</v>
      </c>
      <c r="AO80" s="30">
        <v>0</v>
      </c>
      <c r="AP80" s="30">
        <v>0</v>
      </c>
      <c r="AQ80" s="30">
        <v>2</v>
      </c>
      <c r="AR80" s="30">
        <v>0</v>
      </c>
      <c r="AS80" s="40">
        <v>0</v>
      </c>
      <c r="AT80" s="53">
        <v>8344</v>
      </c>
      <c r="AU80" s="57">
        <v>13776</v>
      </c>
      <c r="AV80" s="58">
        <v>3802</v>
      </c>
      <c r="AW80" s="29">
        <v>167</v>
      </c>
      <c r="AX80" s="59">
        <v>4451</v>
      </c>
      <c r="AY80" s="60">
        <v>89</v>
      </c>
      <c r="AZ80" s="61">
        <v>1209</v>
      </c>
      <c r="BA80" s="30">
        <v>1</v>
      </c>
      <c r="BB80" s="62">
        <v>1210</v>
      </c>
      <c r="BC80" s="49">
        <v>7656</v>
      </c>
      <c r="BD80" s="50">
        <v>3586</v>
      </c>
      <c r="BE80" s="51">
        <v>11242</v>
      </c>
      <c r="BF80" s="41">
        <v>12962</v>
      </c>
      <c r="BG80" s="63">
        <v>18394</v>
      </c>
      <c r="BH80" s="52">
        <v>0.6810176125244618</v>
      </c>
    </row>
    <row r="81" spans="1:60" ht="19.5" customHeight="1" thickBot="1" x14ac:dyDescent="0.25">
      <c r="A81" s="95" t="s">
        <v>126</v>
      </c>
      <c r="B81" s="54">
        <v>1630</v>
      </c>
      <c r="C81" s="55">
        <v>31</v>
      </c>
      <c r="D81" s="55">
        <v>441</v>
      </c>
      <c r="E81" s="55">
        <v>245</v>
      </c>
      <c r="F81" s="96">
        <f t="shared" si="36"/>
        <v>2347</v>
      </c>
      <c r="G81" s="97">
        <v>2664</v>
      </c>
      <c r="H81" s="55">
        <v>3508</v>
      </c>
      <c r="I81" s="98">
        <f t="shared" si="37"/>
        <v>6172</v>
      </c>
      <c r="J81" s="97">
        <v>0</v>
      </c>
      <c r="K81" s="55">
        <v>45</v>
      </c>
      <c r="L81" s="98">
        <f t="shared" si="38"/>
        <v>45</v>
      </c>
      <c r="M81" s="99">
        <v>9</v>
      </c>
      <c r="N81" s="100">
        <v>0</v>
      </c>
      <c r="O81" s="100">
        <v>0</v>
      </c>
      <c r="P81" s="100">
        <v>0</v>
      </c>
      <c r="Q81" s="101">
        <v>27</v>
      </c>
      <c r="R81" s="55">
        <v>70</v>
      </c>
      <c r="S81" s="96">
        <f t="shared" si="39"/>
        <v>97</v>
      </c>
      <c r="T81" s="101">
        <v>6066</v>
      </c>
      <c r="U81" s="55">
        <v>1288</v>
      </c>
      <c r="V81" s="100">
        <v>364</v>
      </c>
      <c r="W81" s="98">
        <v>892</v>
      </c>
      <c r="X81" s="101">
        <v>181</v>
      </c>
      <c r="Y81" s="55">
        <v>27</v>
      </c>
      <c r="Z81" s="55">
        <v>0</v>
      </c>
      <c r="AA81" s="102">
        <v>0</v>
      </c>
      <c r="AB81" s="56">
        <f t="shared" si="40"/>
        <v>208</v>
      </c>
      <c r="AC81" s="57">
        <v>375</v>
      </c>
      <c r="AD81" s="103">
        <v>153</v>
      </c>
      <c r="AE81" s="104">
        <v>1</v>
      </c>
      <c r="AF81" s="103">
        <v>2216</v>
      </c>
      <c r="AG81" s="100">
        <v>2000</v>
      </c>
      <c r="AH81" s="100">
        <v>211</v>
      </c>
      <c r="AI81" s="100">
        <v>118</v>
      </c>
      <c r="AJ81" s="100">
        <v>0</v>
      </c>
      <c r="AK81" s="100">
        <v>0</v>
      </c>
      <c r="AL81" s="104">
        <v>3</v>
      </c>
      <c r="AM81" s="103">
        <v>722</v>
      </c>
      <c r="AN81" s="100">
        <v>422</v>
      </c>
      <c r="AO81" s="100">
        <v>0</v>
      </c>
      <c r="AP81" s="100">
        <v>0</v>
      </c>
      <c r="AQ81" s="100">
        <v>3</v>
      </c>
      <c r="AR81" s="100">
        <v>0</v>
      </c>
      <c r="AS81" s="105">
        <v>0</v>
      </c>
      <c r="AT81" s="58">
        <v>8596</v>
      </c>
      <c r="AU81" s="57">
        <v>18437</v>
      </c>
      <c r="AV81" s="107">
        <v>3838</v>
      </c>
      <c r="AW81" s="108">
        <v>519</v>
      </c>
      <c r="AX81" s="59">
        <v>10330</v>
      </c>
      <c r="AY81" s="60">
        <v>152</v>
      </c>
      <c r="AZ81" s="109">
        <v>2149</v>
      </c>
      <c r="BA81" s="100">
        <v>31</v>
      </c>
      <c r="BB81" s="110">
        <v>2180</v>
      </c>
      <c r="BC81" s="64">
        <v>12994</v>
      </c>
      <c r="BD81" s="65">
        <v>3508</v>
      </c>
      <c r="BE81" s="66">
        <v>16502</v>
      </c>
      <c r="BF81" s="67">
        <v>19445</v>
      </c>
      <c r="BG81" s="68">
        <v>29286</v>
      </c>
      <c r="BH81" s="69">
        <v>0.78741970670221795</v>
      </c>
    </row>
    <row r="82" spans="1:60" ht="19.5" customHeight="1" thickTop="1" thickBot="1" x14ac:dyDescent="0.25">
      <c r="A82" s="70" t="s">
        <v>63</v>
      </c>
      <c r="B82" s="71">
        <f>SUM(B76:B81)</f>
        <v>6711</v>
      </c>
      <c r="C82" s="72">
        <f t="shared" ref="C82:AS82" si="41">SUM(C76:C81)</f>
        <v>96</v>
      </c>
      <c r="D82" s="72">
        <f t="shared" si="41"/>
        <v>2389</v>
      </c>
      <c r="E82" s="72">
        <f t="shared" si="41"/>
        <v>1422</v>
      </c>
      <c r="F82" s="73">
        <f t="shared" si="41"/>
        <v>10618</v>
      </c>
      <c r="G82" s="74">
        <f t="shared" si="41"/>
        <v>19507</v>
      </c>
      <c r="H82" s="72">
        <f t="shared" si="41"/>
        <v>21110</v>
      </c>
      <c r="I82" s="75">
        <f t="shared" si="41"/>
        <v>40617</v>
      </c>
      <c r="J82" s="74">
        <f t="shared" si="41"/>
        <v>20</v>
      </c>
      <c r="K82" s="72">
        <f t="shared" si="41"/>
        <v>409</v>
      </c>
      <c r="L82" s="75">
        <f t="shared" si="41"/>
        <v>429</v>
      </c>
      <c r="M82" s="77">
        <f t="shared" si="41"/>
        <v>47</v>
      </c>
      <c r="N82" s="78">
        <f t="shared" si="41"/>
        <v>1</v>
      </c>
      <c r="O82" s="78">
        <f t="shared" si="41"/>
        <v>1</v>
      </c>
      <c r="P82" s="78">
        <f t="shared" si="41"/>
        <v>8</v>
      </c>
      <c r="Q82" s="79">
        <f t="shared" si="41"/>
        <v>168</v>
      </c>
      <c r="R82" s="72">
        <f t="shared" si="41"/>
        <v>326</v>
      </c>
      <c r="S82" s="73">
        <f t="shared" si="41"/>
        <v>494</v>
      </c>
      <c r="T82" s="79">
        <f t="shared" si="41"/>
        <v>32905</v>
      </c>
      <c r="U82" s="72">
        <f t="shared" si="41"/>
        <v>7977</v>
      </c>
      <c r="V82" s="78">
        <f t="shared" si="41"/>
        <v>1809</v>
      </c>
      <c r="W82" s="75">
        <f t="shared" si="41"/>
        <v>5228</v>
      </c>
      <c r="X82" s="79">
        <f t="shared" si="41"/>
        <v>1075</v>
      </c>
      <c r="Y82" s="72">
        <f t="shared" si="41"/>
        <v>165</v>
      </c>
      <c r="Z82" s="72">
        <f t="shared" si="41"/>
        <v>0</v>
      </c>
      <c r="AA82" s="80">
        <f t="shared" si="41"/>
        <v>0</v>
      </c>
      <c r="AB82" s="81">
        <f t="shared" si="41"/>
        <v>1240</v>
      </c>
      <c r="AC82" s="82">
        <f t="shared" si="41"/>
        <v>782</v>
      </c>
      <c r="AD82" s="83">
        <f t="shared" si="41"/>
        <v>388</v>
      </c>
      <c r="AE82" s="84">
        <f t="shared" si="41"/>
        <v>15</v>
      </c>
      <c r="AF82" s="83">
        <f t="shared" si="41"/>
        <v>12066</v>
      </c>
      <c r="AG82" s="78">
        <f t="shared" si="41"/>
        <v>11075</v>
      </c>
      <c r="AH82" s="78">
        <f t="shared" si="41"/>
        <v>980</v>
      </c>
      <c r="AI82" s="78">
        <f t="shared" si="41"/>
        <v>525</v>
      </c>
      <c r="AJ82" s="78">
        <f t="shared" si="41"/>
        <v>0</v>
      </c>
      <c r="AK82" s="78">
        <f t="shared" si="41"/>
        <v>0</v>
      </c>
      <c r="AL82" s="84">
        <f t="shared" si="41"/>
        <v>3</v>
      </c>
      <c r="AM82" s="83">
        <f t="shared" si="41"/>
        <v>5095</v>
      </c>
      <c r="AN82" s="78">
        <f t="shared" si="41"/>
        <v>2732</v>
      </c>
      <c r="AO82" s="78">
        <f t="shared" si="41"/>
        <v>0</v>
      </c>
      <c r="AP82" s="78">
        <f t="shared" si="41"/>
        <v>0</v>
      </c>
      <c r="AQ82" s="78">
        <f t="shared" si="41"/>
        <v>42</v>
      </c>
      <c r="AR82" s="78">
        <f t="shared" si="41"/>
        <v>6</v>
      </c>
      <c r="AS82" s="85">
        <f t="shared" si="41"/>
        <v>0</v>
      </c>
      <c r="AT82" s="76">
        <v>51986</v>
      </c>
      <c r="AU82" s="82">
        <v>105019</v>
      </c>
      <c r="AV82" s="76">
        <v>23084</v>
      </c>
      <c r="AW82" s="77">
        <v>4498</v>
      </c>
      <c r="AX82" s="79">
        <v>49746</v>
      </c>
      <c r="AY82" s="86">
        <v>735</v>
      </c>
      <c r="AZ82" s="87">
        <v>11209</v>
      </c>
      <c r="BA82" s="78">
        <v>96</v>
      </c>
      <c r="BB82" s="88">
        <v>11305</v>
      </c>
      <c r="BC82" s="89">
        <v>69253</v>
      </c>
      <c r="BD82" s="90">
        <v>21110</v>
      </c>
      <c r="BE82" s="91">
        <v>90363</v>
      </c>
      <c r="BF82" s="76">
        <v>106230</v>
      </c>
      <c r="BG82" s="82">
        <v>159263</v>
      </c>
      <c r="BH82" s="92">
        <v>0.76638668481568784</v>
      </c>
    </row>
    <row r="83" spans="1:60" ht="19.5" customHeight="1" thickTop="1" x14ac:dyDescent="0.2">
      <c r="A83" s="22" t="s">
        <v>127</v>
      </c>
      <c r="B83" s="23">
        <v>838</v>
      </c>
      <c r="C83" s="24">
        <v>6</v>
      </c>
      <c r="D83" s="24">
        <v>257</v>
      </c>
      <c r="E83" s="24">
        <v>205</v>
      </c>
      <c r="F83" s="25">
        <f t="shared" ref="F83:F86" si="42">SUM(B83:E83)</f>
        <v>1306</v>
      </c>
      <c r="G83" s="26">
        <v>2343</v>
      </c>
      <c r="H83" s="24">
        <v>3090</v>
      </c>
      <c r="I83" s="27">
        <f t="shared" ref="I83:I86" si="43">SUM(G83:H83)</f>
        <v>5433</v>
      </c>
      <c r="J83" s="26">
        <v>9</v>
      </c>
      <c r="K83" s="24">
        <v>54</v>
      </c>
      <c r="L83" s="27">
        <f t="shared" ref="L83:L86" si="44">SUM(J83:K83)</f>
        <v>63</v>
      </c>
      <c r="M83" s="29">
        <v>5</v>
      </c>
      <c r="N83" s="30">
        <v>1</v>
      </c>
      <c r="O83" s="30">
        <v>0</v>
      </c>
      <c r="P83" s="30">
        <v>1</v>
      </c>
      <c r="Q83" s="31">
        <v>21</v>
      </c>
      <c r="R83" s="24">
        <v>36</v>
      </c>
      <c r="S83" s="25">
        <f t="shared" ref="S83:S86" si="45">SUM(Q83:R83)</f>
        <v>57</v>
      </c>
      <c r="T83" s="31">
        <v>3170</v>
      </c>
      <c r="U83" s="24">
        <v>588</v>
      </c>
      <c r="V83" s="30">
        <v>0</v>
      </c>
      <c r="W83" s="27">
        <v>546</v>
      </c>
      <c r="X83" s="31">
        <v>133</v>
      </c>
      <c r="Y83" s="24">
        <v>26</v>
      </c>
      <c r="Z83" s="24">
        <v>0</v>
      </c>
      <c r="AA83" s="33">
        <v>0</v>
      </c>
      <c r="AB83" s="34">
        <f t="shared" ref="AB83:AB86" si="46">SUM(X83:AA83)</f>
        <v>159</v>
      </c>
      <c r="AC83" s="35">
        <v>30</v>
      </c>
      <c r="AD83" s="36">
        <v>1</v>
      </c>
      <c r="AE83" s="37">
        <v>1</v>
      </c>
      <c r="AF83" s="36">
        <v>1303</v>
      </c>
      <c r="AG83" s="30">
        <v>1297</v>
      </c>
      <c r="AH83" s="30">
        <v>5</v>
      </c>
      <c r="AI83" s="30">
        <v>2</v>
      </c>
      <c r="AJ83" s="30">
        <v>0</v>
      </c>
      <c r="AK83" s="30">
        <v>0</v>
      </c>
      <c r="AL83" s="37">
        <v>0</v>
      </c>
      <c r="AM83" s="36">
        <v>540</v>
      </c>
      <c r="AN83" s="30">
        <v>282</v>
      </c>
      <c r="AO83" s="30">
        <v>0</v>
      </c>
      <c r="AP83" s="30">
        <v>0</v>
      </c>
      <c r="AQ83" s="30">
        <v>93</v>
      </c>
      <c r="AR83" s="30">
        <v>0</v>
      </c>
      <c r="AS83" s="40">
        <v>0</v>
      </c>
      <c r="AT83" s="41">
        <v>6843</v>
      </c>
      <c r="AU83" s="42">
        <v>12197</v>
      </c>
      <c r="AV83" s="43">
        <v>3360</v>
      </c>
      <c r="AW83" s="29">
        <v>211</v>
      </c>
      <c r="AX83" s="59">
        <v>5506</v>
      </c>
      <c r="AY83" s="60">
        <v>148</v>
      </c>
      <c r="AZ83" s="61">
        <v>1049</v>
      </c>
      <c r="BA83" s="30">
        <v>6</v>
      </c>
      <c r="BB83" s="62">
        <v>1055</v>
      </c>
      <c r="BC83" s="49">
        <v>7849</v>
      </c>
      <c r="BD83" s="50">
        <v>3090</v>
      </c>
      <c r="BE83" s="51">
        <v>10939</v>
      </c>
      <c r="BF83" s="41">
        <v>12560</v>
      </c>
      <c r="BG83" s="93">
        <v>17914</v>
      </c>
      <c r="BH83" s="94">
        <v>0.71752445378919461</v>
      </c>
    </row>
    <row r="84" spans="1:60" ht="19.5" customHeight="1" x14ac:dyDescent="0.2">
      <c r="A84" s="22" t="s">
        <v>128</v>
      </c>
      <c r="B84" s="23">
        <v>1386</v>
      </c>
      <c r="C84" s="24">
        <v>7</v>
      </c>
      <c r="D84" s="24">
        <v>437</v>
      </c>
      <c r="E84" s="24">
        <v>219</v>
      </c>
      <c r="F84" s="25">
        <f t="shared" si="42"/>
        <v>2049</v>
      </c>
      <c r="G84" s="26">
        <v>3364</v>
      </c>
      <c r="H84" s="24">
        <v>3013</v>
      </c>
      <c r="I84" s="27">
        <f t="shared" si="43"/>
        <v>6377</v>
      </c>
      <c r="J84" s="26">
        <v>7</v>
      </c>
      <c r="K84" s="24">
        <v>113</v>
      </c>
      <c r="L84" s="27">
        <f t="shared" si="44"/>
        <v>120</v>
      </c>
      <c r="M84" s="29">
        <v>10</v>
      </c>
      <c r="N84" s="30">
        <v>0</v>
      </c>
      <c r="O84" s="30">
        <v>0</v>
      </c>
      <c r="P84" s="30">
        <v>3</v>
      </c>
      <c r="Q84" s="31">
        <v>23</v>
      </c>
      <c r="R84" s="24">
        <v>85</v>
      </c>
      <c r="S84" s="25">
        <f t="shared" si="45"/>
        <v>108</v>
      </c>
      <c r="T84" s="31">
        <v>4655</v>
      </c>
      <c r="U84" s="24">
        <v>1712</v>
      </c>
      <c r="V84" s="30">
        <v>856</v>
      </c>
      <c r="W84" s="27">
        <v>698</v>
      </c>
      <c r="X84" s="31">
        <v>144</v>
      </c>
      <c r="Y84" s="24">
        <v>32</v>
      </c>
      <c r="Z84" s="24">
        <v>0</v>
      </c>
      <c r="AA84" s="33">
        <v>0</v>
      </c>
      <c r="AB84" s="34">
        <f t="shared" si="46"/>
        <v>176</v>
      </c>
      <c r="AC84" s="35">
        <v>33</v>
      </c>
      <c r="AD84" s="36">
        <v>11</v>
      </c>
      <c r="AE84" s="37">
        <v>0</v>
      </c>
      <c r="AF84" s="36">
        <v>1908</v>
      </c>
      <c r="AG84" s="30">
        <v>1881</v>
      </c>
      <c r="AH84" s="30">
        <v>20</v>
      </c>
      <c r="AI84" s="30">
        <v>7</v>
      </c>
      <c r="AJ84" s="30">
        <v>0</v>
      </c>
      <c r="AK84" s="30">
        <v>0</v>
      </c>
      <c r="AL84" s="37">
        <v>0</v>
      </c>
      <c r="AM84" s="36">
        <v>574</v>
      </c>
      <c r="AN84" s="30">
        <v>301</v>
      </c>
      <c r="AO84" s="30">
        <v>0</v>
      </c>
      <c r="AP84" s="30">
        <v>0</v>
      </c>
      <c r="AQ84" s="30">
        <v>31</v>
      </c>
      <c r="AR84" s="30">
        <v>1</v>
      </c>
      <c r="AS84" s="40">
        <v>0</v>
      </c>
      <c r="AT84" s="53">
        <v>8608</v>
      </c>
      <c r="AU84" s="57">
        <v>16105</v>
      </c>
      <c r="AV84" s="58">
        <v>3362</v>
      </c>
      <c r="AW84" s="29">
        <v>261</v>
      </c>
      <c r="AX84" s="59">
        <v>7197</v>
      </c>
      <c r="AY84" s="60">
        <v>127</v>
      </c>
      <c r="AZ84" s="61">
        <v>1647</v>
      </c>
      <c r="BA84" s="30">
        <v>7</v>
      </c>
      <c r="BB84" s="62">
        <v>1654</v>
      </c>
      <c r="BC84" s="49">
        <v>10561</v>
      </c>
      <c r="BD84" s="50">
        <v>3013</v>
      </c>
      <c r="BE84" s="51">
        <v>13574</v>
      </c>
      <c r="BF84" s="41">
        <v>16066</v>
      </c>
      <c r="BG84" s="63">
        <v>23563</v>
      </c>
      <c r="BH84" s="52">
        <v>0.77803153086783561</v>
      </c>
    </row>
    <row r="85" spans="1:60" ht="19.5" customHeight="1" x14ac:dyDescent="0.2">
      <c r="A85" s="111" t="s">
        <v>129</v>
      </c>
      <c r="B85" s="112">
        <v>1358</v>
      </c>
      <c r="C85" s="113">
        <v>3</v>
      </c>
      <c r="D85" s="113">
        <v>551</v>
      </c>
      <c r="E85" s="113">
        <v>239</v>
      </c>
      <c r="F85" s="114">
        <f t="shared" si="42"/>
        <v>2151</v>
      </c>
      <c r="G85" s="115">
        <v>8692</v>
      </c>
      <c r="H85" s="113">
        <v>3042</v>
      </c>
      <c r="I85" s="116">
        <f t="shared" si="43"/>
        <v>11734</v>
      </c>
      <c r="J85" s="115">
        <v>3</v>
      </c>
      <c r="K85" s="113">
        <v>53</v>
      </c>
      <c r="L85" s="116">
        <f t="shared" si="44"/>
        <v>56</v>
      </c>
      <c r="M85" s="118">
        <v>14</v>
      </c>
      <c r="N85" s="119">
        <v>0</v>
      </c>
      <c r="O85" s="119">
        <v>0</v>
      </c>
      <c r="P85" s="119">
        <v>1</v>
      </c>
      <c r="Q85" s="120">
        <v>36</v>
      </c>
      <c r="R85" s="113">
        <v>38</v>
      </c>
      <c r="S85" s="114">
        <f t="shared" si="45"/>
        <v>74</v>
      </c>
      <c r="T85" s="120">
        <v>5568</v>
      </c>
      <c r="U85" s="113">
        <v>876</v>
      </c>
      <c r="V85" s="119">
        <v>0</v>
      </c>
      <c r="W85" s="116">
        <v>1048</v>
      </c>
      <c r="X85" s="120">
        <v>211</v>
      </c>
      <c r="Y85" s="113">
        <v>31</v>
      </c>
      <c r="Z85" s="113">
        <v>0</v>
      </c>
      <c r="AA85" s="121">
        <v>0</v>
      </c>
      <c r="AB85" s="122">
        <f t="shared" si="46"/>
        <v>242</v>
      </c>
      <c r="AC85" s="123">
        <v>57</v>
      </c>
      <c r="AD85" s="124">
        <v>31</v>
      </c>
      <c r="AE85" s="125">
        <v>3</v>
      </c>
      <c r="AF85" s="124">
        <v>2186</v>
      </c>
      <c r="AG85" s="119">
        <v>2075</v>
      </c>
      <c r="AH85" s="119">
        <v>103</v>
      </c>
      <c r="AI85" s="119">
        <v>50</v>
      </c>
      <c r="AJ85" s="119">
        <v>0</v>
      </c>
      <c r="AK85" s="119">
        <v>0</v>
      </c>
      <c r="AL85" s="125">
        <v>0</v>
      </c>
      <c r="AM85" s="124">
        <v>701</v>
      </c>
      <c r="AN85" s="119">
        <v>265</v>
      </c>
      <c r="AO85" s="119">
        <v>0</v>
      </c>
      <c r="AP85" s="119">
        <v>0</v>
      </c>
      <c r="AQ85" s="119">
        <v>40</v>
      </c>
      <c r="AR85" s="119">
        <v>0</v>
      </c>
      <c r="AS85" s="126">
        <v>0</v>
      </c>
      <c r="AT85" s="117">
        <v>13990</v>
      </c>
      <c r="AU85" s="106">
        <v>22892</v>
      </c>
      <c r="AV85" s="107">
        <v>3351</v>
      </c>
      <c r="AW85" s="118">
        <v>385</v>
      </c>
      <c r="AX85" s="59">
        <v>6591</v>
      </c>
      <c r="AY85" s="60">
        <v>69</v>
      </c>
      <c r="AZ85" s="130">
        <v>1743</v>
      </c>
      <c r="BA85" s="119">
        <v>3</v>
      </c>
      <c r="BB85" s="131">
        <v>1746</v>
      </c>
      <c r="BC85" s="49">
        <v>15283</v>
      </c>
      <c r="BD85" s="50">
        <v>3042</v>
      </c>
      <c r="BE85" s="51">
        <v>18325</v>
      </c>
      <c r="BF85" s="41">
        <v>20966</v>
      </c>
      <c r="BG85" s="63">
        <v>29868</v>
      </c>
      <c r="BH85" s="52">
        <v>0.83399727148703962</v>
      </c>
    </row>
    <row r="86" spans="1:60" ht="19.5" customHeight="1" thickBot="1" x14ac:dyDescent="0.25">
      <c r="A86" s="132" t="s">
        <v>130</v>
      </c>
      <c r="B86" s="127">
        <v>700</v>
      </c>
      <c r="C86" s="128">
        <v>5</v>
      </c>
      <c r="D86" s="128">
        <v>263</v>
      </c>
      <c r="E86" s="128">
        <v>189</v>
      </c>
      <c r="F86" s="133">
        <f t="shared" si="42"/>
        <v>1157</v>
      </c>
      <c r="G86" s="134">
        <v>2872</v>
      </c>
      <c r="H86" s="128">
        <v>3261</v>
      </c>
      <c r="I86" s="135">
        <f t="shared" si="43"/>
        <v>6133</v>
      </c>
      <c r="J86" s="134">
        <v>0</v>
      </c>
      <c r="K86" s="128">
        <v>22</v>
      </c>
      <c r="L86" s="135">
        <f t="shared" si="44"/>
        <v>22</v>
      </c>
      <c r="M86" s="108">
        <v>12</v>
      </c>
      <c r="N86" s="136">
        <v>0</v>
      </c>
      <c r="O86" s="136">
        <v>0</v>
      </c>
      <c r="P86" s="136">
        <v>2</v>
      </c>
      <c r="Q86" s="137">
        <v>14</v>
      </c>
      <c r="R86" s="128">
        <v>34</v>
      </c>
      <c r="S86" s="133">
        <f t="shared" si="45"/>
        <v>48</v>
      </c>
      <c r="T86" s="137">
        <v>3379</v>
      </c>
      <c r="U86" s="128">
        <v>410</v>
      </c>
      <c r="V86" s="136">
        <v>0</v>
      </c>
      <c r="W86" s="135">
        <v>666</v>
      </c>
      <c r="X86" s="137">
        <v>132</v>
      </c>
      <c r="Y86" s="128">
        <v>24</v>
      </c>
      <c r="Z86" s="128">
        <v>0</v>
      </c>
      <c r="AA86" s="138">
        <v>0</v>
      </c>
      <c r="AB86" s="129">
        <f t="shared" si="46"/>
        <v>156</v>
      </c>
      <c r="AC86" s="106">
        <v>2</v>
      </c>
      <c r="AD86" s="139">
        <v>35</v>
      </c>
      <c r="AE86" s="140">
        <v>1</v>
      </c>
      <c r="AF86" s="139">
        <v>1247</v>
      </c>
      <c r="AG86" s="136">
        <v>1063</v>
      </c>
      <c r="AH86" s="136">
        <v>183</v>
      </c>
      <c r="AI86" s="136">
        <v>71</v>
      </c>
      <c r="AJ86" s="136">
        <v>0</v>
      </c>
      <c r="AK86" s="136">
        <v>0</v>
      </c>
      <c r="AL86" s="140">
        <v>0</v>
      </c>
      <c r="AM86" s="139">
        <v>417</v>
      </c>
      <c r="AN86" s="136">
        <v>291</v>
      </c>
      <c r="AO86" s="136">
        <v>0</v>
      </c>
      <c r="AP86" s="136">
        <v>0</v>
      </c>
      <c r="AQ86" s="136">
        <v>0</v>
      </c>
      <c r="AR86" s="136">
        <v>0</v>
      </c>
      <c r="AS86" s="141">
        <v>0</v>
      </c>
      <c r="AT86" s="107">
        <v>7386</v>
      </c>
      <c r="AU86" s="106">
        <v>12671</v>
      </c>
      <c r="AV86" s="107">
        <v>3489</v>
      </c>
      <c r="AW86" s="142">
        <v>374</v>
      </c>
      <c r="AX86" s="59">
        <v>4205</v>
      </c>
      <c r="AY86" s="60">
        <v>35</v>
      </c>
      <c r="AZ86" s="143">
        <v>1074</v>
      </c>
      <c r="BA86" s="144">
        <v>5</v>
      </c>
      <c r="BB86" s="145">
        <v>1079</v>
      </c>
      <c r="BC86" s="64">
        <v>7077</v>
      </c>
      <c r="BD86" s="65">
        <v>3261</v>
      </c>
      <c r="BE86" s="66">
        <v>10338</v>
      </c>
      <c r="BF86" s="67">
        <v>11965</v>
      </c>
      <c r="BG86" s="68">
        <v>17250</v>
      </c>
      <c r="BH86" s="69">
        <v>0.68456181079512479</v>
      </c>
    </row>
    <row r="87" spans="1:60" ht="19.5" customHeight="1" thickTop="1" thickBot="1" x14ac:dyDescent="0.25">
      <c r="A87" s="70" t="s">
        <v>63</v>
      </c>
      <c r="B87" s="71">
        <f>SUM(B83:B86)</f>
        <v>4282</v>
      </c>
      <c r="C87" s="72">
        <f t="shared" ref="C87:AS87" si="47">SUM(C83:C86)</f>
        <v>21</v>
      </c>
      <c r="D87" s="72">
        <f t="shared" si="47"/>
        <v>1508</v>
      </c>
      <c r="E87" s="72">
        <f t="shared" si="47"/>
        <v>852</v>
      </c>
      <c r="F87" s="73">
        <f t="shared" si="47"/>
        <v>6663</v>
      </c>
      <c r="G87" s="74">
        <f t="shared" si="47"/>
        <v>17271</v>
      </c>
      <c r="H87" s="72">
        <f t="shared" si="47"/>
        <v>12406</v>
      </c>
      <c r="I87" s="75">
        <f t="shared" si="47"/>
        <v>29677</v>
      </c>
      <c r="J87" s="74">
        <f t="shared" si="47"/>
        <v>19</v>
      </c>
      <c r="K87" s="72">
        <f t="shared" si="47"/>
        <v>242</v>
      </c>
      <c r="L87" s="75">
        <f t="shared" si="47"/>
        <v>261</v>
      </c>
      <c r="M87" s="77">
        <f t="shared" si="47"/>
        <v>41</v>
      </c>
      <c r="N87" s="78">
        <f t="shared" si="47"/>
        <v>1</v>
      </c>
      <c r="O87" s="78">
        <f t="shared" si="47"/>
        <v>0</v>
      </c>
      <c r="P87" s="78">
        <f t="shared" si="47"/>
        <v>7</v>
      </c>
      <c r="Q87" s="79">
        <f t="shared" si="47"/>
        <v>94</v>
      </c>
      <c r="R87" s="72">
        <f t="shared" si="47"/>
        <v>193</v>
      </c>
      <c r="S87" s="73">
        <f t="shared" si="47"/>
        <v>287</v>
      </c>
      <c r="T87" s="79">
        <f t="shared" si="47"/>
        <v>16772</v>
      </c>
      <c r="U87" s="72">
        <f t="shared" si="47"/>
        <v>3586</v>
      </c>
      <c r="V87" s="78">
        <f t="shared" si="47"/>
        <v>856</v>
      </c>
      <c r="W87" s="75">
        <f t="shared" si="47"/>
        <v>2958</v>
      </c>
      <c r="X87" s="79">
        <f t="shared" si="47"/>
        <v>620</v>
      </c>
      <c r="Y87" s="72">
        <f t="shared" si="47"/>
        <v>113</v>
      </c>
      <c r="Z87" s="72">
        <f t="shared" si="47"/>
        <v>0</v>
      </c>
      <c r="AA87" s="80">
        <f t="shared" si="47"/>
        <v>0</v>
      </c>
      <c r="AB87" s="81">
        <f t="shared" si="47"/>
        <v>733</v>
      </c>
      <c r="AC87" s="82">
        <f t="shared" si="47"/>
        <v>122</v>
      </c>
      <c r="AD87" s="83">
        <f t="shared" si="47"/>
        <v>78</v>
      </c>
      <c r="AE87" s="84">
        <f t="shared" si="47"/>
        <v>5</v>
      </c>
      <c r="AF87" s="83">
        <f t="shared" si="47"/>
        <v>6644</v>
      </c>
      <c r="AG87" s="78">
        <f t="shared" si="47"/>
        <v>6316</v>
      </c>
      <c r="AH87" s="78">
        <f t="shared" si="47"/>
        <v>311</v>
      </c>
      <c r="AI87" s="78">
        <f t="shared" si="47"/>
        <v>130</v>
      </c>
      <c r="AJ87" s="78">
        <f t="shared" si="47"/>
        <v>0</v>
      </c>
      <c r="AK87" s="78">
        <f t="shared" si="47"/>
        <v>0</v>
      </c>
      <c r="AL87" s="84">
        <f t="shared" si="47"/>
        <v>0</v>
      </c>
      <c r="AM87" s="83">
        <f t="shared" si="47"/>
        <v>2232</v>
      </c>
      <c r="AN87" s="78">
        <f t="shared" si="47"/>
        <v>1139</v>
      </c>
      <c r="AO87" s="78">
        <f t="shared" si="47"/>
        <v>0</v>
      </c>
      <c r="AP87" s="78">
        <f t="shared" si="47"/>
        <v>0</v>
      </c>
      <c r="AQ87" s="78">
        <f t="shared" si="47"/>
        <v>164</v>
      </c>
      <c r="AR87" s="78">
        <f t="shared" si="47"/>
        <v>1</v>
      </c>
      <c r="AS87" s="85">
        <f t="shared" si="47"/>
        <v>0</v>
      </c>
      <c r="AT87" s="76">
        <v>36827</v>
      </c>
      <c r="AU87" s="82">
        <v>63865</v>
      </c>
      <c r="AV87" s="76">
        <v>13562</v>
      </c>
      <c r="AW87" s="77">
        <v>1231</v>
      </c>
      <c r="AX87" s="79">
        <v>23499</v>
      </c>
      <c r="AY87" s="86">
        <v>379</v>
      </c>
      <c r="AZ87" s="87">
        <v>5513</v>
      </c>
      <c r="BA87" s="78">
        <v>21</v>
      </c>
      <c r="BB87" s="88">
        <v>5534</v>
      </c>
      <c r="BC87" s="89">
        <v>40770</v>
      </c>
      <c r="BD87" s="90">
        <v>12406</v>
      </c>
      <c r="BE87" s="91">
        <v>53176</v>
      </c>
      <c r="BF87" s="76">
        <v>61557</v>
      </c>
      <c r="BG87" s="82">
        <v>88595</v>
      </c>
      <c r="BH87" s="92">
        <v>0.76669926282533474</v>
      </c>
    </row>
    <row r="88" spans="1:60" ht="19.5" customHeight="1" thickTop="1" x14ac:dyDescent="0.2">
      <c r="A88" s="22" t="s">
        <v>131</v>
      </c>
      <c r="B88" s="23">
        <v>2405</v>
      </c>
      <c r="C88" s="24">
        <v>22</v>
      </c>
      <c r="D88" s="24">
        <v>522</v>
      </c>
      <c r="E88" s="24">
        <v>511</v>
      </c>
      <c r="F88" s="25">
        <f t="shared" ref="F88:F100" si="48">SUM(B88:E88)</f>
        <v>3460</v>
      </c>
      <c r="G88" s="26">
        <v>3121</v>
      </c>
      <c r="H88" s="24">
        <v>4227</v>
      </c>
      <c r="I88" s="27">
        <f t="shared" ref="I88:I100" si="49">SUM(G88:H88)</f>
        <v>7348</v>
      </c>
      <c r="J88" s="26">
        <v>11</v>
      </c>
      <c r="K88" s="24">
        <v>361</v>
      </c>
      <c r="L88" s="27">
        <f t="shared" ref="L88:L100" si="50">SUM(J88:K88)</f>
        <v>372</v>
      </c>
      <c r="M88" s="29">
        <v>9</v>
      </c>
      <c r="N88" s="30">
        <v>0</v>
      </c>
      <c r="O88" s="30">
        <v>0</v>
      </c>
      <c r="P88" s="30">
        <v>3</v>
      </c>
      <c r="Q88" s="31">
        <v>58</v>
      </c>
      <c r="R88" s="24">
        <v>242</v>
      </c>
      <c r="S88" s="25">
        <f t="shared" ref="S88:S100" si="51">SUM(Q88:R88)</f>
        <v>300</v>
      </c>
      <c r="T88" s="31">
        <v>8545</v>
      </c>
      <c r="U88" s="24">
        <v>3240</v>
      </c>
      <c r="V88" s="30">
        <v>0</v>
      </c>
      <c r="W88" s="27">
        <v>936</v>
      </c>
      <c r="X88" s="31">
        <v>272</v>
      </c>
      <c r="Y88" s="24">
        <v>27</v>
      </c>
      <c r="Z88" s="24">
        <v>1</v>
      </c>
      <c r="AA88" s="33">
        <v>0</v>
      </c>
      <c r="AB88" s="34">
        <f t="shared" ref="AB88:AB100" si="52">SUM(X88:AA88)</f>
        <v>300</v>
      </c>
      <c r="AC88" s="35">
        <v>527</v>
      </c>
      <c r="AD88" s="36">
        <v>112</v>
      </c>
      <c r="AE88" s="37">
        <v>6</v>
      </c>
      <c r="AF88" s="36">
        <v>3365</v>
      </c>
      <c r="AG88" s="30">
        <v>3194</v>
      </c>
      <c r="AH88" s="30">
        <v>85</v>
      </c>
      <c r="AI88" s="30">
        <v>44</v>
      </c>
      <c r="AJ88" s="30">
        <v>0</v>
      </c>
      <c r="AK88" s="30">
        <v>0</v>
      </c>
      <c r="AL88" s="37">
        <v>26</v>
      </c>
      <c r="AM88" s="36">
        <v>2319</v>
      </c>
      <c r="AN88" s="30">
        <v>1254</v>
      </c>
      <c r="AO88" s="30">
        <v>0</v>
      </c>
      <c r="AP88" s="30">
        <v>0</v>
      </c>
      <c r="AQ88" s="30">
        <v>334</v>
      </c>
      <c r="AR88" s="30">
        <v>10</v>
      </c>
      <c r="AS88" s="40">
        <v>0</v>
      </c>
      <c r="AT88" s="41">
        <v>11306</v>
      </c>
      <c r="AU88" s="42">
        <v>27124</v>
      </c>
      <c r="AV88" s="43">
        <v>5130</v>
      </c>
      <c r="AW88" s="29">
        <v>193</v>
      </c>
      <c r="AX88" s="59">
        <v>8998</v>
      </c>
      <c r="AY88" s="60">
        <v>148</v>
      </c>
      <c r="AZ88" s="61">
        <v>2598</v>
      </c>
      <c r="BA88" s="30">
        <v>22</v>
      </c>
      <c r="BB88" s="62">
        <v>2620</v>
      </c>
      <c r="BC88" s="49">
        <v>12119</v>
      </c>
      <c r="BD88" s="50">
        <v>4227</v>
      </c>
      <c r="BE88" s="51">
        <v>16346</v>
      </c>
      <c r="BF88" s="41">
        <v>20497</v>
      </c>
      <c r="BG88" s="93">
        <v>36315</v>
      </c>
      <c r="BH88" s="94">
        <v>0.74140462498470572</v>
      </c>
    </row>
    <row r="89" spans="1:60" ht="19.5" customHeight="1" x14ac:dyDescent="0.2">
      <c r="A89" s="22" t="s">
        <v>132</v>
      </c>
      <c r="B89" s="23">
        <v>1117</v>
      </c>
      <c r="C89" s="24">
        <v>3</v>
      </c>
      <c r="D89" s="24">
        <v>356</v>
      </c>
      <c r="E89" s="24">
        <v>319</v>
      </c>
      <c r="F89" s="25">
        <f t="shared" si="48"/>
        <v>1795</v>
      </c>
      <c r="G89" s="26">
        <v>2952</v>
      </c>
      <c r="H89" s="24">
        <v>4635</v>
      </c>
      <c r="I89" s="27">
        <f t="shared" si="49"/>
        <v>7587</v>
      </c>
      <c r="J89" s="26">
        <v>0</v>
      </c>
      <c r="K89" s="24">
        <v>112</v>
      </c>
      <c r="L89" s="27">
        <f t="shared" si="50"/>
        <v>112</v>
      </c>
      <c r="M89" s="29">
        <v>7</v>
      </c>
      <c r="N89" s="30">
        <v>0</v>
      </c>
      <c r="O89" s="30">
        <v>0</v>
      </c>
      <c r="P89" s="30">
        <v>1</v>
      </c>
      <c r="Q89" s="31">
        <v>23</v>
      </c>
      <c r="R89" s="24">
        <v>96</v>
      </c>
      <c r="S89" s="25">
        <f t="shared" si="51"/>
        <v>119</v>
      </c>
      <c r="T89" s="31">
        <v>5188</v>
      </c>
      <c r="U89" s="24">
        <v>1713</v>
      </c>
      <c r="V89" s="30">
        <v>0</v>
      </c>
      <c r="W89" s="27">
        <v>704</v>
      </c>
      <c r="X89" s="31">
        <v>151</v>
      </c>
      <c r="Y89" s="24">
        <v>11</v>
      </c>
      <c r="Z89" s="24">
        <v>0</v>
      </c>
      <c r="AA89" s="33">
        <v>0</v>
      </c>
      <c r="AB89" s="34">
        <f t="shared" si="52"/>
        <v>162</v>
      </c>
      <c r="AC89" s="35">
        <v>497</v>
      </c>
      <c r="AD89" s="36">
        <v>25</v>
      </c>
      <c r="AE89" s="37">
        <v>3</v>
      </c>
      <c r="AF89" s="36">
        <v>1786</v>
      </c>
      <c r="AG89" s="30">
        <v>1539</v>
      </c>
      <c r="AH89" s="30">
        <v>102</v>
      </c>
      <c r="AI89" s="30">
        <v>45</v>
      </c>
      <c r="AJ89" s="30">
        <v>0</v>
      </c>
      <c r="AK89" s="30">
        <v>0</v>
      </c>
      <c r="AL89" s="37">
        <v>144</v>
      </c>
      <c r="AM89" s="36">
        <v>229</v>
      </c>
      <c r="AN89" s="30">
        <v>162</v>
      </c>
      <c r="AO89" s="30">
        <v>0</v>
      </c>
      <c r="AP89" s="30">
        <v>0</v>
      </c>
      <c r="AQ89" s="30">
        <v>470</v>
      </c>
      <c r="AR89" s="30">
        <v>1</v>
      </c>
      <c r="AS89" s="40">
        <v>0</v>
      </c>
      <c r="AT89" s="53">
        <v>9585</v>
      </c>
      <c r="AU89" s="57">
        <v>18065</v>
      </c>
      <c r="AV89" s="58">
        <v>5076</v>
      </c>
      <c r="AW89" s="29">
        <v>323</v>
      </c>
      <c r="AX89" s="59">
        <v>5408</v>
      </c>
      <c r="AY89" s="60">
        <v>67</v>
      </c>
      <c r="AZ89" s="61">
        <v>1440</v>
      </c>
      <c r="BA89" s="30">
        <v>3</v>
      </c>
      <c r="BB89" s="62">
        <v>1443</v>
      </c>
      <c r="BC89" s="49">
        <v>8360</v>
      </c>
      <c r="BD89" s="50">
        <v>4635</v>
      </c>
      <c r="BE89" s="51">
        <v>12995</v>
      </c>
      <c r="BF89" s="41">
        <v>15316</v>
      </c>
      <c r="BG89" s="63">
        <v>23796</v>
      </c>
      <c r="BH89" s="52">
        <v>0.64332435552135436</v>
      </c>
    </row>
    <row r="90" spans="1:60" ht="19.5" customHeight="1" x14ac:dyDescent="0.2">
      <c r="A90" s="22" t="s">
        <v>133</v>
      </c>
      <c r="B90" s="23">
        <v>1241</v>
      </c>
      <c r="C90" s="24">
        <v>18</v>
      </c>
      <c r="D90" s="24">
        <v>303</v>
      </c>
      <c r="E90" s="24">
        <v>275</v>
      </c>
      <c r="F90" s="25">
        <f t="shared" si="48"/>
        <v>1837</v>
      </c>
      <c r="G90" s="26">
        <v>4885</v>
      </c>
      <c r="H90" s="24">
        <v>4489</v>
      </c>
      <c r="I90" s="27">
        <f t="shared" si="49"/>
        <v>9374</v>
      </c>
      <c r="J90" s="26">
        <v>16</v>
      </c>
      <c r="K90" s="24">
        <v>184</v>
      </c>
      <c r="L90" s="27">
        <f t="shared" si="50"/>
        <v>200</v>
      </c>
      <c r="M90" s="29">
        <v>5</v>
      </c>
      <c r="N90" s="30">
        <v>0</v>
      </c>
      <c r="O90" s="30">
        <v>0</v>
      </c>
      <c r="P90" s="30">
        <v>2</v>
      </c>
      <c r="Q90" s="31">
        <v>21</v>
      </c>
      <c r="R90" s="24">
        <v>84</v>
      </c>
      <c r="S90" s="25">
        <f t="shared" si="51"/>
        <v>105</v>
      </c>
      <c r="T90" s="31">
        <v>3980</v>
      </c>
      <c r="U90" s="24">
        <v>1400</v>
      </c>
      <c r="V90" s="30">
        <v>0</v>
      </c>
      <c r="W90" s="27">
        <v>592</v>
      </c>
      <c r="X90" s="31">
        <v>126</v>
      </c>
      <c r="Y90" s="24">
        <v>20</v>
      </c>
      <c r="Z90" s="24">
        <v>1</v>
      </c>
      <c r="AA90" s="33">
        <v>0</v>
      </c>
      <c r="AB90" s="34">
        <f t="shared" si="52"/>
        <v>147</v>
      </c>
      <c r="AC90" s="35">
        <v>26</v>
      </c>
      <c r="AD90" s="36">
        <v>9</v>
      </c>
      <c r="AE90" s="37">
        <v>1</v>
      </c>
      <c r="AF90" s="36">
        <v>1314</v>
      </c>
      <c r="AG90" s="30">
        <v>1288</v>
      </c>
      <c r="AH90" s="30">
        <v>25</v>
      </c>
      <c r="AI90" s="30">
        <v>7</v>
      </c>
      <c r="AJ90" s="30">
        <v>0</v>
      </c>
      <c r="AK90" s="30">
        <v>0</v>
      </c>
      <c r="AL90" s="37">
        <v>0</v>
      </c>
      <c r="AM90" s="36">
        <v>704</v>
      </c>
      <c r="AN90" s="30">
        <v>423</v>
      </c>
      <c r="AO90" s="30">
        <v>0</v>
      </c>
      <c r="AP90" s="30">
        <v>0</v>
      </c>
      <c r="AQ90" s="30">
        <v>26</v>
      </c>
      <c r="AR90" s="30">
        <v>1</v>
      </c>
      <c r="AS90" s="40">
        <v>0</v>
      </c>
      <c r="AT90" s="53">
        <v>11486</v>
      </c>
      <c r="AU90" s="57">
        <v>17799</v>
      </c>
      <c r="AV90" s="58">
        <v>4971</v>
      </c>
      <c r="AW90" s="29">
        <v>1</v>
      </c>
      <c r="AX90" s="59">
        <v>5161</v>
      </c>
      <c r="AY90" s="60">
        <v>76</v>
      </c>
      <c r="AZ90" s="61">
        <v>1242</v>
      </c>
      <c r="BA90" s="30">
        <v>18</v>
      </c>
      <c r="BB90" s="62">
        <v>1260</v>
      </c>
      <c r="BC90" s="49">
        <v>10046</v>
      </c>
      <c r="BD90" s="50">
        <v>4489</v>
      </c>
      <c r="BE90" s="51">
        <v>14535</v>
      </c>
      <c r="BF90" s="41">
        <v>16648</v>
      </c>
      <c r="BG90" s="63">
        <v>22961</v>
      </c>
      <c r="BH90" s="52">
        <v>0.69115927072583416</v>
      </c>
    </row>
    <row r="91" spans="1:60" ht="19.5" customHeight="1" x14ac:dyDescent="0.2">
      <c r="A91" s="22" t="s">
        <v>134</v>
      </c>
      <c r="B91" s="23">
        <v>490</v>
      </c>
      <c r="C91" s="24">
        <v>5</v>
      </c>
      <c r="D91" s="24">
        <v>158</v>
      </c>
      <c r="E91" s="24">
        <v>202</v>
      </c>
      <c r="F91" s="25">
        <f t="shared" si="48"/>
        <v>855</v>
      </c>
      <c r="G91" s="26">
        <v>1683</v>
      </c>
      <c r="H91" s="24">
        <v>3557</v>
      </c>
      <c r="I91" s="27">
        <f t="shared" si="49"/>
        <v>5240</v>
      </c>
      <c r="J91" s="26">
        <v>1</v>
      </c>
      <c r="K91" s="24">
        <v>141</v>
      </c>
      <c r="L91" s="27">
        <f t="shared" si="50"/>
        <v>142</v>
      </c>
      <c r="M91" s="29">
        <v>3</v>
      </c>
      <c r="N91" s="30">
        <v>1</v>
      </c>
      <c r="O91" s="30">
        <v>0</v>
      </c>
      <c r="P91" s="30">
        <v>1</v>
      </c>
      <c r="Q91" s="31">
        <v>12</v>
      </c>
      <c r="R91" s="24">
        <v>52</v>
      </c>
      <c r="S91" s="25">
        <f t="shared" si="51"/>
        <v>64</v>
      </c>
      <c r="T91" s="31">
        <v>2351</v>
      </c>
      <c r="U91" s="24">
        <v>990</v>
      </c>
      <c r="V91" s="30">
        <v>0</v>
      </c>
      <c r="W91" s="27">
        <v>310</v>
      </c>
      <c r="X91" s="31">
        <v>78</v>
      </c>
      <c r="Y91" s="24">
        <v>13</v>
      </c>
      <c r="Z91" s="24">
        <v>0</v>
      </c>
      <c r="AA91" s="33">
        <v>0</v>
      </c>
      <c r="AB91" s="34">
        <f t="shared" si="52"/>
        <v>91</v>
      </c>
      <c r="AC91" s="35">
        <v>63</v>
      </c>
      <c r="AD91" s="36">
        <v>22</v>
      </c>
      <c r="AE91" s="37">
        <v>1</v>
      </c>
      <c r="AF91" s="36">
        <v>901</v>
      </c>
      <c r="AG91" s="30">
        <v>858</v>
      </c>
      <c r="AH91" s="30">
        <v>37</v>
      </c>
      <c r="AI91" s="30">
        <v>29</v>
      </c>
      <c r="AJ91" s="30">
        <v>0</v>
      </c>
      <c r="AK91" s="30">
        <v>0</v>
      </c>
      <c r="AL91" s="37">
        <v>1</v>
      </c>
      <c r="AM91" s="36">
        <v>221</v>
      </c>
      <c r="AN91" s="30">
        <v>167</v>
      </c>
      <c r="AO91" s="30">
        <v>0</v>
      </c>
      <c r="AP91" s="30">
        <v>0</v>
      </c>
      <c r="AQ91" s="30">
        <v>44</v>
      </c>
      <c r="AR91" s="30">
        <v>2</v>
      </c>
      <c r="AS91" s="40">
        <v>0</v>
      </c>
      <c r="AT91" s="53">
        <v>6295</v>
      </c>
      <c r="AU91" s="57">
        <v>10055</v>
      </c>
      <c r="AV91" s="58">
        <v>3908</v>
      </c>
      <c r="AW91" s="29">
        <v>0</v>
      </c>
      <c r="AX91" s="59">
        <v>1577</v>
      </c>
      <c r="AY91" s="60">
        <v>33</v>
      </c>
      <c r="AZ91" s="61">
        <v>490</v>
      </c>
      <c r="BA91" s="30">
        <v>5</v>
      </c>
      <c r="BB91" s="62">
        <v>495</v>
      </c>
      <c r="BC91" s="49">
        <v>3260</v>
      </c>
      <c r="BD91" s="50">
        <v>3557</v>
      </c>
      <c r="BE91" s="51">
        <v>6817</v>
      </c>
      <c r="BF91" s="41">
        <v>7872</v>
      </c>
      <c r="BG91" s="63">
        <v>11632</v>
      </c>
      <c r="BH91" s="52">
        <v>0.47821622414551856</v>
      </c>
    </row>
    <row r="92" spans="1:60" ht="19.5" customHeight="1" x14ac:dyDescent="0.2">
      <c r="A92" s="22" t="s">
        <v>135</v>
      </c>
      <c r="B92" s="23">
        <v>1076</v>
      </c>
      <c r="C92" s="24">
        <v>13</v>
      </c>
      <c r="D92" s="24">
        <v>264</v>
      </c>
      <c r="E92" s="24">
        <v>237</v>
      </c>
      <c r="F92" s="25">
        <f t="shared" si="48"/>
        <v>1590</v>
      </c>
      <c r="G92" s="26">
        <v>2922</v>
      </c>
      <c r="H92" s="24">
        <v>3710</v>
      </c>
      <c r="I92" s="27">
        <f t="shared" si="49"/>
        <v>6632</v>
      </c>
      <c r="J92" s="26">
        <v>10</v>
      </c>
      <c r="K92" s="24">
        <v>83</v>
      </c>
      <c r="L92" s="27">
        <f t="shared" si="50"/>
        <v>93</v>
      </c>
      <c r="M92" s="29">
        <v>9</v>
      </c>
      <c r="N92" s="30">
        <v>1</v>
      </c>
      <c r="O92" s="30">
        <v>0</v>
      </c>
      <c r="P92" s="30">
        <v>3</v>
      </c>
      <c r="Q92" s="31">
        <v>12</v>
      </c>
      <c r="R92" s="24">
        <v>115</v>
      </c>
      <c r="S92" s="25">
        <f t="shared" si="51"/>
        <v>127</v>
      </c>
      <c r="T92" s="31">
        <v>4068</v>
      </c>
      <c r="U92" s="24">
        <v>1122</v>
      </c>
      <c r="V92" s="30">
        <v>0</v>
      </c>
      <c r="W92" s="27">
        <v>677</v>
      </c>
      <c r="X92" s="31">
        <v>137</v>
      </c>
      <c r="Y92" s="24">
        <v>21</v>
      </c>
      <c r="Z92" s="24">
        <v>0</v>
      </c>
      <c r="AA92" s="33">
        <v>0</v>
      </c>
      <c r="AB92" s="34">
        <f t="shared" si="52"/>
        <v>158</v>
      </c>
      <c r="AC92" s="35">
        <v>1</v>
      </c>
      <c r="AD92" s="36">
        <v>9</v>
      </c>
      <c r="AE92" s="37">
        <v>8</v>
      </c>
      <c r="AF92" s="36">
        <v>1446</v>
      </c>
      <c r="AG92" s="30">
        <v>1369</v>
      </c>
      <c r="AH92" s="30">
        <v>77</v>
      </c>
      <c r="AI92" s="30">
        <v>34</v>
      </c>
      <c r="AJ92" s="30">
        <v>0</v>
      </c>
      <c r="AK92" s="30">
        <v>0</v>
      </c>
      <c r="AL92" s="37">
        <v>0</v>
      </c>
      <c r="AM92" s="36">
        <v>162</v>
      </c>
      <c r="AN92" s="30">
        <v>68</v>
      </c>
      <c r="AO92" s="30">
        <v>0</v>
      </c>
      <c r="AP92" s="30">
        <v>0</v>
      </c>
      <c r="AQ92" s="30">
        <v>1</v>
      </c>
      <c r="AR92" s="30">
        <v>0</v>
      </c>
      <c r="AS92" s="40">
        <v>0</v>
      </c>
      <c r="AT92" s="53">
        <v>8384</v>
      </c>
      <c r="AU92" s="57">
        <v>14364</v>
      </c>
      <c r="AV92" s="58">
        <v>4052</v>
      </c>
      <c r="AW92" s="29">
        <v>155</v>
      </c>
      <c r="AX92" s="59">
        <v>4725</v>
      </c>
      <c r="AY92" s="60">
        <v>20</v>
      </c>
      <c r="AZ92" s="61">
        <v>1231</v>
      </c>
      <c r="BA92" s="30">
        <v>13</v>
      </c>
      <c r="BB92" s="62">
        <v>1244</v>
      </c>
      <c r="BC92" s="49">
        <v>7647</v>
      </c>
      <c r="BD92" s="50">
        <v>3710</v>
      </c>
      <c r="BE92" s="51">
        <v>11357</v>
      </c>
      <c r="BF92" s="41">
        <v>13264</v>
      </c>
      <c r="BG92" s="63">
        <v>19244</v>
      </c>
      <c r="BH92" s="52">
        <v>0.67332922426697195</v>
      </c>
    </row>
    <row r="93" spans="1:60" ht="19.5" customHeight="1" x14ac:dyDescent="0.2">
      <c r="A93" s="22" t="s">
        <v>136</v>
      </c>
      <c r="B93" s="23">
        <v>1066</v>
      </c>
      <c r="C93" s="24">
        <v>21</v>
      </c>
      <c r="D93" s="24">
        <v>294</v>
      </c>
      <c r="E93" s="24">
        <v>240</v>
      </c>
      <c r="F93" s="25">
        <f t="shared" si="48"/>
        <v>1621</v>
      </c>
      <c r="G93" s="26">
        <v>3175</v>
      </c>
      <c r="H93" s="24">
        <v>3726</v>
      </c>
      <c r="I93" s="27">
        <f t="shared" si="49"/>
        <v>6901</v>
      </c>
      <c r="J93" s="26">
        <v>0</v>
      </c>
      <c r="K93" s="24">
        <v>22</v>
      </c>
      <c r="L93" s="27">
        <f t="shared" si="50"/>
        <v>22</v>
      </c>
      <c r="M93" s="29">
        <v>3</v>
      </c>
      <c r="N93" s="30">
        <v>0</v>
      </c>
      <c r="O93" s="30">
        <v>0</v>
      </c>
      <c r="P93" s="30">
        <v>0</v>
      </c>
      <c r="Q93" s="31">
        <v>6</v>
      </c>
      <c r="R93" s="24">
        <v>39</v>
      </c>
      <c r="S93" s="25">
        <f t="shared" si="51"/>
        <v>45</v>
      </c>
      <c r="T93" s="31">
        <v>3924</v>
      </c>
      <c r="U93" s="24">
        <v>985</v>
      </c>
      <c r="V93" s="30">
        <v>0</v>
      </c>
      <c r="W93" s="27">
        <v>630</v>
      </c>
      <c r="X93" s="31">
        <v>89</v>
      </c>
      <c r="Y93" s="24">
        <v>12</v>
      </c>
      <c r="Z93" s="24">
        <v>0</v>
      </c>
      <c r="AA93" s="33">
        <v>0</v>
      </c>
      <c r="AB93" s="34">
        <f t="shared" si="52"/>
        <v>101</v>
      </c>
      <c r="AC93" s="35">
        <v>8</v>
      </c>
      <c r="AD93" s="36">
        <v>14</v>
      </c>
      <c r="AE93" s="37">
        <v>3</v>
      </c>
      <c r="AF93" s="36">
        <v>1608</v>
      </c>
      <c r="AG93" s="30">
        <v>1568</v>
      </c>
      <c r="AH93" s="30">
        <v>23</v>
      </c>
      <c r="AI93" s="30">
        <v>8</v>
      </c>
      <c r="AJ93" s="30">
        <v>0</v>
      </c>
      <c r="AK93" s="30">
        <v>0</v>
      </c>
      <c r="AL93" s="37">
        <v>0</v>
      </c>
      <c r="AM93" s="36">
        <v>502</v>
      </c>
      <c r="AN93" s="30">
        <v>264</v>
      </c>
      <c r="AO93" s="30">
        <v>0</v>
      </c>
      <c r="AP93" s="30">
        <v>0</v>
      </c>
      <c r="AQ93" s="30">
        <v>14</v>
      </c>
      <c r="AR93" s="30">
        <v>2</v>
      </c>
      <c r="AS93" s="40">
        <v>0</v>
      </c>
      <c r="AT93" s="53">
        <v>8614</v>
      </c>
      <c r="AU93" s="57">
        <v>14835</v>
      </c>
      <c r="AV93" s="58">
        <v>4012</v>
      </c>
      <c r="AW93" s="29">
        <v>254</v>
      </c>
      <c r="AX93" s="59">
        <v>4642</v>
      </c>
      <c r="AY93" s="60">
        <v>67</v>
      </c>
      <c r="AZ93" s="61">
        <v>1320</v>
      </c>
      <c r="BA93" s="30">
        <v>21</v>
      </c>
      <c r="BB93" s="62">
        <v>1341</v>
      </c>
      <c r="BC93" s="49">
        <v>7817</v>
      </c>
      <c r="BD93" s="50">
        <v>3726</v>
      </c>
      <c r="BE93" s="51">
        <v>11543</v>
      </c>
      <c r="BF93" s="41">
        <v>13510</v>
      </c>
      <c r="BG93" s="63">
        <v>19731</v>
      </c>
      <c r="BH93" s="52">
        <v>0.67720696526033097</v>
      </c>
    </row>
    <row r="94" spans="1:60" ht="19.5" customHeight="1" x14ac:dyDescent="0.2">
      <c r="A94" s="22" t="s">
        <v>137</v>
      </c>
      <c r="B94" s="23">
        <v>358</v>
      </c>
      <c r="C94" s="24">
        <v>11</v>
      </c>
      <c r="D94" s="24">
        <v>142</v>
      </c>
      <c r="E94" s="24">
        <v>106</v>
      </c>
      <c r="F94" s="25">
        <f t="shared" si="48"/>
        <v>617</v>
      </c>
      <c r="G94" s="26">
        <v>1448</v>
      </c>
      <c r="H94" s="24">
        <v>1892</v>
      </c>
      <c r="I94" s="27">
        <f t="shared" si="49"/>
        <v>3340</v>
      </c>
      <c r="J94" s="26">
        <v>0</v>
      </c>
      <c r="K94" s="24">
        <v>23</v>
      </c>
      <c r="L94" s="27">
        <f t="shared" si="50"/>
        <v>23</v>
      </c>
      <c r="M94" s="29">
        <v>0</v>
      </c>
      <c r="N94" s="30">
        <v>0</v>
      </c>
      <c r="O94" s="30">
        <v>0</v>
      </c>
      <c r="P94" s="30">
        <v>0</v>
      </c>
      <c r="Q94" s="31">
        <v>3</v>
      </c>
      <c r="R94" s="24">
        <v>33</v>
      </c>
      <c r="S94" s="25">
        <f t="shared" si="51"/>
        <v>36</v>
      </c>
      <c r="T94" s="31">
        <v>1551</v>
      </c>
      <c r="U94" s="24">
        <v>458</v>
      </c>
      <c r="V94" s="30">
        <v>0</v>
      </c>
      <c r="W94" s="27">
        <v>232</v>
      </c>
      <c r="X94" s="31">
        <v>53</v>
      </c>
      <c r="Y94" s="24">
        <v>6</v>
      </c>
      <c r="Z94" s="24">
        <v>0</v>
      </c>
      <c r="AA94" s="33">
        <v>0</v>
      </c>
      <c r="AB94" s="34">
        <f t="shared" si="52"/>
        <v>59</v>
      </c>
      <c r="AC94" s="35">
        <v>42</v>
      </c>
      <c r="AD94" s="36">
        <v>76</v>
      </c>
      <c r="AE94" s="37">
        <v>0</v>
      </c>
      <c r="AF94" s="36">
        <v>506</v>
      </c>
      <c r="AG94" s="30">
        <v>422</v>
      </c>
      <c r="AH94" s="30">
        <v>81</v>
      </c>
      <c r="AI94" s="30">
        <v>39</v>
      </c>
      <c r="AJ94" s="30">
        <v>0</v>
      </c>
      <c r="AK94" s="30">
        <v>0</v>
      </c>
      <c r="AL94" s="37">
        <v>3</v>
      </c>
      <c r="AM94" s="36">
        <v>155</v>
      </c>
      <c r="AN94" s="30">
        <v>58</v>
      </c>
      <c r="AO94" s="30">
        <v>0</v>
      </c>
      <c r="AP94" s="30">
        <v>0</v>
      </c>
      <c r="AQ94" s="30">
        <v>0</v>
      </c>
      <c r="AR94" s="30">
        <v>0</v>
      </c>
      <c r="AS94" s="40">
        <v>0</v>
      </c>
      <c r="AT94" s="53">
        <v>4008</v>
      </c>
      <c r="AU94" s="57">
        <v>6433</v>
      </c>
      <c r="AV94" s="58">
        <v>2032</v>
      </c>
      <c r="AW94" s="29">
        <v>121</v>
      </c>
      <c r="AX94" s="59">
        <v>2253</v>
      </c>
      <c r="AY94" s="60">
        <v>63</v>
      </c>
      <c r="AZ94" s="61">
        <v>479</v>
      </c>
      <c r="BA94" s="30">
        <v>11</v>
      </c>
      <c r="BB94" s="62">
        <v>490</v>
      </c>
      <c r="BC94" s="49">
        <v>3701</v>
      </c>
      <c r="BD94" s="50">
        <v>1892</v>
      </c>
      <c r="BE94" s="51">
        <v>5593</v>
      </c>
      <c r="BF94" s="41">
        <v>6382</v>
      </c>
      <c r="BG94" s="63">
        <v>8807</v>
      </c>
      <c r="BH94" s="52">
        <v>0.66172000715179691</v>
      </c>
    </row>
    <row r="95" spans="1:60" ht="19.5" customHeight="1" x14ac:dyDescent="0.2">
      <c r="A95" s="22" t="s">
        <v>138</v>
      </c>
      <c r="B95" s="23">
        <v>64</v>
      </c>
      <c r="C95" s="24">
        <v>0</v>
      </c>
      <c r="D95" s="24">
        <v>40</v>
      </c>
      <c r="E95" s="24">
        <v>15</v>
      </c>
      <c r="F95" s="25">
        <f t="shared" si="48"/>
        <v>119</v>
      </c>
      <c r="G95" s="26">
        <v>758</v>
      </c>
      <c r="H95" s="24">
        <v>345</v>
      </c>
      <c r="I95" s="27">
        <f t="shared" si="49"/>
        <v>1103</v>
      </c>
      <c r="J95" s="26">
        <v>0</v>
      </c>
      <c r="K95" s="24">
        <v>0</v>
      </c>
      <c r="L95" s="27">
        <f t="shared" si="50"/>
        <v>0</v>
      </c>
      <c r="M95" s="29">
        <v>0</v>
      </c>
      <c r="N95" s="30">
        <v>0</v>
      </c>
      <c r="O95" s="30">
        <v>0</v>
      </c>
      <c r="P95" s="30">
        <v>0</v>
      </c>
      <c r="Q95" s="31">
        <v>6</v>
      </c>
      <c r="R95" s="24">
        <v>5</v>
      </c>
      <c r="S95" s="25">
        <f t="shared" si="51"/>
        <v>11</v>
      </c>
      <c r="T95" s="31">
        <v>265</v>
      </c>
      <c r="U95" s="24">
        <v>68</v>
      </c>
      <c r="V95" s="30">
        <v>0</v>
      </c>
      <c r="W95" s="27">
        <v>57</v>
      </c>
      <c r="X95" s="31">
        <v>15</v>
      </c>
      <c r="Y95" s="24">
        <v>2</v>
      </c>
      <c r="Z95" s="24">
        <v>0</v>
      </c>
      <c r="AA95" s="33">
        <v>0</v>
      </c>
      <c r="AB95" s="34">
        <f t="shared" si="52"/>
        <v>17</v>
      </c>
      <c r="AC95" s="35">
        <v>0</v>
      </c>
      <c r="AD95" s="36">
        <v>0</v>
      </c>
      <c r="AE95" s="37">
        <v>0</v>
      </c>
      <c r="AF95" s="36">
        <v>93</v>
      </c>
      <c r="AG95" s="30">
        <v>93</v>
      </c>
      <c r="AH95" s="30">
        <v>0</v>
      </c>
      <c r="AI95" s="30">
        <v>0</v>
      </c>
      <c r="AJ95" s="30">
        <v>0</v>
      </c>
      <c r="AK95" s="30">
        <v>0</v>
      </c>
      <c r="AL95" s="37">
        <v>0</v>
      </c>
      <c r="AM95" s="36">
        <v>0</v>
      </c>
      <c r="AN95" s="30">
        <v>0</v>
      </c>
      <c r="AO95" s="30">
        <v>0</v>
      </c>
      <c r="AP95" s="30">
        <v>0</v>
      </c>
      <c r="AQ95" s="30">
        <v>0</v>
      </c>
      <c r="AR95" s="30">
        <v>0</v>
      </c>
      <c r="AS95" s="40">
        <v>0</v>
      </c>
      <c r="AT95" s="53">
        <v>1231</v>
      </c>
      <c r="AU95" s="57">
        <v>1617</v>
      </c>
      <c r="AV95" s="58">
        <v>360</v>
      </c>
      <c r="AW95" s="29">
        <v>0</v>
      </c>
      <c r="AX95" s="59">
        <v>228</v>
      </c>
      <c r="AY95" s="60">
        <v>17</v>
      </c>
      <c r="AZ95" s="61">
        <v>64</v>
      </c>
      <c r="BA95" s="30">
        <v>0</v>
      </c>
      <c r="BB95" s="62">
        <v>64</v>
      </c>
      <c r="BC95" s="49">
        <v>986</v>
      </c>
      <c r="BD95" s="50">
        <v>345</v>
      </c>
      <c r="BE95" s="51">
        <v>1331</v>
      </c>
      <c r="BF95" s="41">
        <v>1459</v>
      </c>
      <c r="BG95" s="63">
        <v>1845</v>
      </c>
      <c r="BH95" s="52">
        <v>0.74079639368895567</v>
      </c>
    </row>
    <row r="96" spans="1:60" ht="19.5" customHeight="1" x14ac:dyDescent="0.2">
      <c r="A96" s="22" t="s">
        <v>139</v>
      </c>
      <c r="B96" s="23">
        <v>1760</v>
      </c>
      <c r="C96" s="24">
        <v>5</v>
      </c>
      <c r="D96" s="24">
        <v>620</v>
      </c>
      <c r="E96" s="24">
        <v>466</v>
      </c>
      <c r="F96" s="25">
        <f t="shared" si="48"/>
        <v>2851</v>
      </c>
      <c r="G96" s="26">
        <v>7855</v>
      </c>
      <c r="H96" s="24">
        <v>5709</v>
      </c>
      <c r="I96" s="27">
        <f t="shared" si="49"/>
        <v>13564</v>
      </c>
      <c r="J96" s="26">
        <v>0</v>
      </c>
      <c r="K96" s="24">
        <v>91</v>
      </c>
      <c r="L96" s="27">
        <f t="shared" si="50"/>
        <v>91</v>
      </c>
      <c r="M96" s="29">
        <v>10</v>
      </c>
      <c r="N96" s="30">
        <v>0</v>
      </c>
      <c r="O96" s="30">
        <v>0</v>
      </c>
      <c r="P96" s="30">
        <v>1</v>
      </c>
      <c r="Q96" s="31">
        <v>55</v>
      </c>
      <c r="R96" s="24">
        <v>92</v>
      </c>
      <c r="S96" s="25">
        <f t="shared" si="51"/>
        <v>147</v>
      </c>
      <c r="T96" s="31">
        <v>8797</v>
      </c>
      <c r="U96" s="24">
        <v>1502</v>
      </c>
      <c r="V96" s="30">
        <v>0</v>
      </c>
      <c r="W96" s="27">
        <v>1359</v>
      </c>
      <c r="X96" s="31">
        <v>338</v>
      </c>
      <c r="Y96" s="24">
        <v>46</v>
      </c>
      <c r="Z96" s="24">
        <v>0</v>
      </c>
      <c r="AA96" s="33">
        <v>0</v>
      </c>
      <c r="AB96" s="34">
        <f t="shared" si="52"/>
        <v>384</v>
      </c>
      <c r="AC96" s="35">
        <v>85</v>
      </c>
      <c r="AD96" s="36">
        <v>356</v>
      </c>
      <c r="AE96" s="37">
        <v>4</v>
      </c>
      <c r="AF96" s="36">
        <v>3086</v>
      </c>
      <c r="AG96" s="30">
        <v>2830</v>
      </c>
      <c r="AH96" s="30">
        <v>248</v>
      </c>
      <c r="AI96" s="30">
        <v>95</v>
      </c>
      <c r="AJ96" s="30">
        <v>0</v>
      </c>
      <c r="AK96" s="30">
        <v>0</v>
      </c>
      <c r="AL96" s="37">
        <v>4</v>
      </c>
      <c r="AM96" s="36">
        <v>904</v>
      </c>
      <c r="AN96" s="30">
        <v>497</v>
      </c>
      <c r="AO96" s="30">
        <v>0</v>
      </c>
      <c r="AP96" s="30">
        <v>0</v>
      </c>
      <c r="AQ96" s="30">
        <v>9</v>
      </c>
      <c r="AR96" s="30">
        <v>0</v>
      </c>
      <c r="AS96" s="40">
        <v>0</v>
      </c>
      <c r="AT96" s="53">
        <v>16632</v>
      </c>
      <c r="AU96" s="57">
        <v>30404</v>
      </c>
      <c r="AV96" s="58">
        <v>6281</v>
      </c>
      <c r="AW96" s="29">
        <v>788</v>
      </c>
      <c r="AX96" s="59">
        <v>9822</v>
      </c>
      <c r="AY96" s="60">
        <v>108</v>
      </c>
      <c r="AZ96" s="61">
        <v>2548</v>
      </c>
      <c r="BA96" s="30">
        <v>5</v>
      </c>
      <c r="BB96" s="62">
        <v>2553</v>
      </c>
      <c r="BC96" s="49">
        <v>17677</v>
      </c>
      <c r="BD96" s="50">
        <v>5709</v>
      </c>
      <c r="BE96" s="51">
        <v>23386</v>
      </c>
      <c r="BF96" s="41">
        <v>27242</v>
      </c>
      <c r="BG96" s="63">
        <v>41014</v>
      </c>
      <c r="BH96" s="52">
        <v>0.75587958607714012</v>
      </c>
    </row>
    <row r="97" spans="1:60" ht="19.5" customHeight="1" x14ac:dyDescent="0.2">
      <c r="A97" s="22" t="s">
        <v>140</v>
      </c>
      <c r="B97" s="23">
        <v>1313</v>
      </c>
      <c r="C97" s="24">
        <v>5</v>
      </c>
      <c r="D97" s="24">
        <v>363</v>
      </c>
      <c r="E97" s="24">
        <v>324</v>
      </c>
      <c r="F97" s="25">
        <f t="shared" si="48"/>
        <v>2005</v>
      </c>
      <c r="G97" s="26">
        <v>5201</v>
      </c>
      <c r="H97" s="24">
        <v>4374</v>
      </c>
      <c r="I97" s="27">
        <f t="shared" si="49"/>
        <v>9575</v>
      </c>
      <c r="J97" s="26">
        <v>1</v>
      </c>
      <c r="K97" s="24">
        <v>67</v>
      </c>
      <c r="L97" s="27">
        <f t="shared" si="50"/>
        <v>68</v>
      </c>
      <c r="M97" s="29">
        <v>12</v>
      </c>
      <c r="N97" s="30">
        <v>0</v>
      </c>
      <c r="O97" s="30">
        <v>0</v>
      </c>
      <c r="P97" s="30">
        <v>4</v>
      </c>
      <c r="Q97" s="31">
        <v>44</v>
      </c>
      <c r="R97" s="24">
        <v>66</v>
      </c>
      <c r="S97" s="25">
        <f t="shared" si="51"/>
        <v>110</v>
      </c>
      <c r="T97" s="31">
        <v>5909</v>
      </c>
      <c r="U97" s="24">
        <v>913</v>
      </c>
      <c r="V97" s="30">
        <v>0</v>
      </c>
      <c r="W97" s="27">
        <v>1095</v>
      </c>
      <c r="X97" s="31">
        <v>216</v>
      </c>
      <c r="Y97" s="24">
        <v>20</v>
      </c>
      <c r="Z97" s="24">
        <v>0</v>
      </c>
      <c r="AA97" s="33">
        <v>0</v>
      </c>
      <c r="AB97" s="34">
        <f t="shared" si="52"/>
        <v>236</v>
      </c>
      <c r="AC97" s="35">
        <v>15</v>
      </c>
      <c r="AD97" s="36">
        <v>47</v>
      </c>
      <c r="AE97" s="37">
        <v>5</v>
      </c>
      <c r="AF97" s="36">
        <v>2023</v>
      </c>
      <c r="AG97" s="30">
        <v>1876</v>
      </c>
      <c r="AH97" s="30">
        <v>129</v>
      </c>
      <c r="AI97" s="30">
        <v>81</v>
      </c>
      <c r="AJ97" s="30">
        <v>1</v>
      </c>
      <c r="AK97" s="30">
        <v>0</v>
      </c>
      <c r="AL97" s="37">
        <v>1</v>
      </c>
      <c r="AM97" s="36">
        <v>613</v>
      </c>
      <c r="AN97" s="30">
        <v>354</v>
      </c>
      <c r="AO97" s="30">
        <v>0</v>
      </c>
      <c r="AP97" s="30">
        <v>0</v>
      </c>
      <c r="AQ97" s="30">
        <v>14</v>
      </c>
      <c r="AR97" s="30">
        <v>0</v>
      </c>
      <c r="AS97" s="40">
        <v>0</v>
      </c>
      <c r="AT97" s="53">
        <v>11740</v>
      </c>
      <c r="AU97" s="57">
        <v>20712</v>
      </c>
      <c r="AV97" s="58">
        <v>4782</v>
      </c>
      <c r="AW97" s="29">
        <v>501</v>
      </c>
      <c r="AX97" s="59">
        <v>5395</v>
      </c>
      <c r="AY97" s="60">
        <v>58</v>
      </c>
      <c r="AZ97" s="61">
        <v>1814</v>
      </c>
      <c r="BA97" s="30">
        <v>5</v>
      </c>
      <c r="BB97" s="62">
        <v>1819</v>
      </c>
      <c r="BC97" s="49">
        <v>10596</v>
      </c>
      <c r="BD97" s="50">
        <v>4374</v>
      </c>
      <c r="BE97" s="51">
        <v>14970</v>
      </c>
      <c r="BF97" s="41">
        <v>17636</v>
      </c>
      <c r="BG97" s="63">
        <v>26608</v>
      </c>
      <c r="BH97" s="52">
        <v>0.707815631262525</v>
      </c>
    </row>
    <row r="98" spans="1:60" ht="19.5" customHeight="1" x14ac:dyDescent="0.2">
      <c r="A98" s="22" t="s">
        <v>141</v>
      </c>
      <c r="B98" s="23">
        <v>964</v>
      </c>
      <c r="C98" s="24">
        <v>14</v>
      </c>
      <c r="D98" s="24">
        <v>530</v>
      </c>
      <c r="E98" s="24">
        <v>327</v>
      </c>
      <c r="F98" s="25">
        <f t="shared" si="48"/>
        <v>1835</v>
      </c>
      <c r="G98" s="26">
        <v>4775</v>
      </c>
      <c r="H98" s="24">
        <v>4860</v>
      </c>
      <c r="I98" s="27">
        <f t="shared" si="49"/>
        <v>9635</v>
      </c>
      <c r="J98" s="26">
        <v>7</v>
      </c>
      <c r="K98" s="24">
        <v>39</v>
      </c>
      <c r="L98" s="27">
        <f t="shared" si="50"/>
        <v>46</v>
      </c>
      <c r="M98" s="29">
        <v>9</v>
      </c>
      <c r="N98" s="30">
        <v>1</v>
      </c>
      <c r="O98" s="30">
        <v>0</v>
      </c>
      <c r="P98" s="30">
        <v>2</v>
      </c>
      <c r="Q98" s="31">
        <v>21</v>
      </c>
      <c r="R98" s="24">
        <v>42</v>
      </c>
      <c r="S98" s="25">
        <f t="shared" si="51"/>
        <v>63</v>
      </c>
      <c r="T98" s="31">
        <v>5694</v>
      </c>
      <c r="U98" s="24">
        <v>1073</v>
      </c>
      <c r="V98" s="30">
        <v>0</v>
      </c>
      <c r="W98" s="27">
        <v>961</v>
      </c>
      <c r="X98" s="31">
        <v>236</v>
      </c>
      <c r="Y98" s="24">
        <v>33</v>
      </c>
      <c r="Z98" s="24">
        <v>0</v>
      </c>
      <c r="AA98" s="33">
        <v>0</v>
      </c>
      <c r="AB98" s="34">
        <f t="shared" si="52"/>
        <v>269</v>
      </c>
      <c r="AC98" s="35">
        <v>12</v>
      </c>
      <c r="AD98" s="36">
        <v>146</v>
      </c>
      <c r="AE98" s="37">
        <v>7</v>
      </c>
      <c r="AF98" s="36">
        <v>2090</v>
      </c>
      <c r="AG98" s="30">
        <v>1607</v>
      </c>
      <c r="AH98" s="30">
        <v>476</v>
      </c>
      <c r="AI98" s="30">
        <v>267</v>
      </c>
      <c r="AJ98" s="30">
        <v>0</v>
      </c>
      <c r="AK98" s="30">
        <v>0</v>
      </c>
      <c r="AL98" s="37">
        <v>0</v>
      </c>
      <c r="AM98" s="36">
        <v>1219</v>
      </c>
      <c r="AN98" s="30">
        <v>628</v>
      </c>
      <c r="AO98" s="30">
        <v>0</v>
      </c>
      <c r="AP98" s="30">
        <v>0</v>
      </c>
      <c r="AQ98" s="30">
        <v>20</v>
      </c>
      <c r="AR98" s="30">
        <v>2</v>
      </c>
      <c r="AS98" s="40">
        <v>0</v>
      </c>
      <c r="AT98" s="53">
        <v>11553</v>
      </c>
      <c r="AU98" s="57">
        <v>21075</v>
      </c>
      <c r="AV98" s="58">
        <v>5249</v>
      </c>
      <c r="AW98" s="29">
        <v>495</v>
      </c>
      <c r="AX98" s="59">
        <v>7239</v>
      </c>
      <c r="AY98" s="60">
        <v>135</v>
      </c>
      <c r="AZ98" s="61">
        <v>1459</v>
      </c>
      <c r="BA98" s="30">
        <v>14</v>
      </c>
      <c r="BB98" s="62">
        <v>1473</v>
      </c>
      <c r="BC98" s="49">
        <v>12014</v>
      </c>
      <c r="BD98" s="50">
        <v>4860</v>
      </c>
      <c r="BE98" s="51">
        <v>16874</v>
      </c>
      <c r="BF98" s="41">
        <v>19287</v>
      </c>
      <c r="BG98" s="63">
        <v>28809</v>
      </c>
      <c r="BH98" s="52">
        <v>0.71198293232191534</v>
      </c>
    </row>
    <row r="99" spans="1:60" ht="19.5" customHeight="1" x14ac:dyDescent="0.2">
      <c r="A99" s="22" t="s">
        <v>142</v>
      </c>
      <c r="B99" s="23">
        <v>1426</v>
      </c>
      <c r="C99" s="24">
        <v>11</v>
      </c>
      <c r="D99" s="24">
        <v>753</v>
      </c>
      <c r="E99" s="24">
        <v>458</v>
      </c>
      <c r="F99" s="25">
        <f t="shared" si="48"/>
        <v>2648</v>
      </c>
      <c r="G99" s="26">
        <v>8904</v>
      </c>
      <c r="H99" s="24">
        <v>5254</v>
      </c>
      <c r="I99" s="27">
        <f t="shared" si="49"/>
        <v>14158</v>
      </c>
      <c r="J99" s="26">
        <v>0</v>
      </c>
      <c r="K99" s="24">
        <v>90</v>
      </c>
      <c r="L99" s="27">
        <f t="shared" si="50"/>
        <v>90</v>
      </c>
      <c r="M99" s="29">
        <v>8</v>
      </c>
      <c r="N99" s="30">
        <v>2</v>
      </c>
      <c r="O99" s="30">
        <v>0</v>
      </c>
      <c r="P99" s="30">
        <v>2</v>
      </c>
      <c r="Q99" s="31">
        <v>55</v>
      </c>
      <c r="R99" s="24">
        <v>52</v>
      </c>
      <c r="S99" s="25">
        <f t="shared" si="51"/>
        <v>107</v>
      </c>
      <c r="T99" s="31">
        <v>7645</v>
      </c>
      <c r="U99" s="24">
        <v>1081</v>
      </c>
      <c r="V99" s="30">
        <v>0</v>
      </c>
      <c r="W99" s="27">
        <v>1302</v>
      </c>
      <c r="X99" s="31">
        <v>299</v>
      </c>
      <c r="Y99" s="24">
        <v>42</v>
      </c>
      <c r="Z99" s="24">
        <v>0</v>
      </c>
      <c r="AA99" s="33">
        <v>0</v>
      </c>
      <c r="AB99" s="34">
        <f t="shared" si="52"/>
        <v>341</v>
      </c>
      <c r="AC99" s="35">
        <v>26</v>
      </c>
      <c r="AD99" s="36">
        <v>82</v>
      </c>
      <c r="AE99" s="37">
        <v>1</v>
      </c>
      <c r="AF99" s="36">
        <v>2675</v>
      </c>
      <c r="AG99" s="30">
        <v>2577</v>
      </c>
      <c r="AH99" s="30">
        <v>58</v>
      </c>
      <c r="AI99" s="30">
        <v>21</v>
      </c>
      <c r="AJ99" s="30">
        <v>0</v>
      </c>
      <c r="AK99" s="30">
        <v>0</v>
      </c>
      <c r="AL99" s="37">
        <v>0</v>
      </c>
      <c r="AM99" s="36">
        <v>393</v>
      </c>
      <c r="AN99" s="30">
        <v>255</v>
      </c>
      <c r="AO99" s="30">
        <v>0</v>
      </c>
      <c r="AP99" s="30">
        <v>0</v>
      </c>
      <c r="AQ99" s="30">
        <v>11</v>
      </c>
      <c r="AR99" s="30">
        <v>0</v>
      </c>
      <c r="AS99" s="40">
        <v>0</v>
      </c>
      <c r="AT99" s="53">
        <v>16954</v>
      </c>
      <c r="AU99" s="57">
        <v>28235</v>
      </c>
      <c r="AV99" s="58">
        <v>5821</v>
      </c>
      <c r="AW99" s="29">
        <v>803</v>
      </c>
      <c r="AX99" s="59">
        <v>7968</v>
      </c>
      <c r="AY99" s="60">
        <v>116</v>
      </c>
      <c r="AZ99" s="61">
        <v>2229</v>
      </c>
      <c r="BA99" s="30">
        <v>11</v>
      </c>
      <c r="BB99" s="62">
        <v>2240</v>
      </c>
      <c r="BC99" s="49">
        <v>16872</v>
      </c>
      <c r="BD99" s="50">
        <v>5254</v>
      </c>
      <c r="BE99" s="51">
        <v>22126</v>
      </c>
      <c r="BF99" s="41">
        <v>25725</v>
      </c>
      <c r="BG99" s="63">
        <v>37006</v>
      </c>
      <c r="BH99" s="52">
        <v>0.76254180602006694</v>
      </c>
    </row>
    <row r="100" spans="1:60" ht="19.5" customHeight="1" thickBot="1" x14ac:dyDescent="0.25">
      <c r="A100" s="95" t="s">
        <v>143</v>
      </c>
      <c r="B100" s="54">
        <v>115</v>
      </c>
      <c r="C100" s="55">
        <v>2</v>
      </c>
      <c r="D100" s="55">
        <v>120</v>
      </c>
      <c r="E100" s="55">
        <v>62</v>
      </c>
      <c r="F100" s="96">
        <f t="shared" si="48"/>
        <v>299</v>
      </c>
      <c r="G100" s="97">
        <v>1368</v>
      </c>
      <c r="H100" s="55">
        <v>630</v>
      </c>
      <c r="I100" s="98">
        <f t="shared" si="49"/>
        <v>1998</v>
      </c>
      <c r="J100" s="97">
        <v>0</v>
      </c>
      <c r="K100" s="55">
        <v>0</v>
      </c>
      <c r="L100" s="98">
        <f t="shared" si="50"/>
        <v>0</v>
      </c>
      <c r="M100" s="99">
        <v>2</v>
      </c>
      <c r="N100" s="100">
        <v>0</v>
      </c>
      <c r="O100" s="100">
        <v>0</v>
      </c>
      <c r="P100" s="100">
        <v>0</v>
      </c>
      <c r="Q100" s="101">
        <v>0</v>
      </c>
      <c r="R100" s="55">
        <v>23</v>
      </c>
      <c r="S100" s="96">
        <f t="shared" si="51"/>
        <v>23</v>
      </c>
      <c r="T100" s="101">
        <v>586</v>
      </c>
      <c r="U100" s="55">
        <v>166</v>
      </c>
      <c r="V100" s="100">
        <v>0</v>
      </c>
      <c r="W100" s="98">
        <v>85</v>
      </c>
      <c r="X100" s="101">
        <v>19</v>
      </c>
      <c r="Y100" s="55">
        <v>1</v>
      </c>
      <c r="Z100" s="55">
        <v>0</v>
      </c>
      <c r="AA100" s="102">
        <v>0</v>
      </c>
      <c r="AB100" s="56">
        <f t="shared" si="52"/>
        <v>20</v>
      </c>
      <c r="AC100" s="57">
        <v>0</v>
      </c>
      <c r="AD100" s="103">
        <v>0</v>
      </c>
      <c r="AE100" s="104">
        <v>0</v>
      </c>
      <c r="AF100" s="103">
        <v>284</v>
      </c>
      <c r="AG100" s="100">
        <v>284</v>
      </c>
      <c r="AH100" s="100">
        <v>0</v>
      </c>
      <c r="AI100" s="100">
        <v>0</v>
      </c>
      <c r="AJ100" s="100">
        <v>0</v>
      </c>
      <c r="AK100" s="100">
        <v>0</v>
      </c>
      <c r="AL100" s="104">
        <v>0</v>
      </c>
      <c r="AM100" s="103">
        <v>68</v>
      </c>
      <c r="AN100" s="100">
        <v>13</v>
      </c>
      <c r="AO100" s="100">
        <v>0</v>
      </c>
      <c r="AP100" s="100">
        <v>0</v>
      </c>
      <c r="AQ100" s="100">
        <v>0</v>
      </c>
      <c r="AR100" s="100">
        <v>0</v>
      </c>
      <c r="AS100" s="105">
        <v>0</v>
      </c>
      <c r="AT100" s="58">
        <v>2312</v>
      </c>
      <c r="AU100" s="57">
        <v>3293</v>
      </c>
      <c r="AV100" s="58">
        <v>696</v>
      </c>
      <c r="AW100" s="108">
        <v>0</v>
      </c>
      <c r="AX100" s="59">
        <v>73</v>
      </c>
      <c r="AY100" s="60">
        <v>20</v>
      </c>
      <c r="AZ100" s="109">
        <v>115</v>
      </c>
      <c r="BA100" s="100">
        <v>2</v>
      </c>
      <c r="BB100" s="110">
        <v>117</v>
      </c>
      <c r="BC100" s="64">
        <v>1441</v>
      </c>
      <c r="BD100" s="65">
        <v>630</v>
      </c>
      <c r="BE100" s="66">
        <v>2071</v>
      </c>
      <c r="BF100" s="67">
        <v>2385</v>
      </c>
      <c r="BG100" s="68">
        <v>3366</v>
      </c>
      <c r="BH100" s="69">
        <v>0.69579913085465961</v>
      </c>
    </row>
    <row r="101" spans="1:60" ht="19.5" customHeight="1" thickTop="1" thickBot="1" x14ac:dyDescent="0.25">
      <c r="A101" s="70" t="s">
        <v>63</v>
      </c>
      <c r="B101" s="71">
        <f>SUM(B88:B100)</f>
        <v>13395</v>
      </c>
      <c r="C101" s="72">
        <f t="shared" ref="C101:AS101" si="53">SUM(C88:C100)</f>
        <v>130</v>
      </c>
      <c r="D101" s="72">
        <f t="shared" si="53"/>
        <v>4465</v>
      </c>
      <c r="E101" s="72">
        <f t="shared" si="53"/>
        <v>3542</v>
      </c>
      <c r="F101" s="73">
        <f t="shared" si="53"/>
        <v>21532</v>
      </c>
      <c r="G101" s="74">
        <f t="shared" si="53"/>
        <v>49047</v>
      </c>
      <c r="H101" s="72">
        <f t="shared" si="53"/>
        <v>47408</v>
      </c>
      <c r="I101" s="75">
        <f t="shared" si="53"/>
        <v>96455</v>
      </c>
      <c r="J101" s="74">
        <f t="shared" si="53"/>
        <v>46</v>
      </c>
      <c r="K101" s="72">
        <f t="shared" si="53"/>
        <v>1213</v>
      </c>
      <c r="L101" s="75">
        <f t="shared" si="53"/>
        <v>1259</v>
      </c>
      <c r="M101" s="77">
        <f t="shared" si="53"/>
        <v>77</v>
      </c>
      <c r="N101" s="78">
        <f t="shared" si="53"/>
        <v>5</v>
      </c>
      <c r="O101" s="78">
        <f t="shared" si="53"/>
        <v>0</v>
      </c>
      <c r="P101" s="78">
        <f t="shared" si="53"/>
        <v>19</v>
      </c>
      <c r="Q101" s="79">
        <f t="shared" si="53"/>
        <v>316</v>
      </c>
      <c r="R101" s="72">
        <f t="shared" si="53"/>
        <v>941</v>
      </c>
      <c r="S101" s="73">
        <f t="shared" si="53"/>
        <v>1257</v>
      </c>
      <c r="T101" s="79">
        <f t="shared" si="53"/>
        <v>58503</v>
      </c>
      <c r="U101" s="72">
        <f t="shared" si="53"/>
        <v>14711</v>
      </c>
      <c r="V101" s="78">
        <f t="shared" si="53"/>
        <v>0</v>
      </c>
      <c r="W101" s="75">
        <f t="shared" si="53"/>
        <v>8940</v>
      </c>
      <c r="X101" s="79">
        <f t="shared" si="53"/>
        <v>2029</v>
      </c>
      <c r="Y101" s="72">
        <f t="shared" si="53"/>
        <v>254</v>
      </c>
      <c r="Z101" s="72">
        <f t="shared" si="53"/>
        <v>2</v>
      </c>
      <c r="AA101" s="80">
        <f t="shared" si="53"/>
        <v>0</v>
      </c>
      <c r="AB101" s="81">
        <f t="shared" si="53"/>
        <v>2285</v>
      </c>
      <c r="AC101" s="82">
        <f t="shared" si="53"/>
        <v>1302</v>
      </c>
      <c r="AD101" s="83">
        <f t="shared" si="53"/>
        <v>898</v>
      </c>
      <c r="AE101" s="84">
        <f t="shared" si="53"/>
        <v>39</v>
      </c>
      <c r="AF101" s="83">
        <f t="shared" si="53"/>
        <v>21177</v>
      </c>
      <c r="AG101" s="78">
        <f t="shared" si="53"/>
        <v>19505</v>
      </c>
      <c r="AH101" s="78">
        <f t="shared" si="53"/>
        <v>1341</v>
      </c>
      <c r="AI101" s="78">
        <f t="shared" si="53"/>
        <v>670</v>
      </c>
      <c r="AJ101" s="78">
        <f t="shared" si="53"/>
        <v>1</v>
      </c>
      <c r="AK101" s="78">
        <f t="shared" si="53"/>
        <v>0</v>
      </c>
      <c r="AL101" s="84">
        <f t="shared" si="53"/>
        <v>179</v>
      </c>
      <c r="AM101" s="83">
        <f t="shared" si="53"/>
        <v>7489</v>
      </c>
      <c r="AN101" s="78">
        <f t="shared" si="53"/>
        <v>4143</v>
      </c>
      <c r="AO101" s="78">
        <f t="shared" si="53"/>
        <v>0</v>
      </c>
      <c r="AP101" s="78">
        <f t="shared" si="53"/>
        <v>0</v>
      </c>
      <c r="AQ101" s="78">
        <f t="shared" si="53"/>
        <v>943</v>
      </c>
      <c r="AR101" s="78">
        <f t="shared" si="53"/>
        <v>18</v>
      </c>
      <c r="AS101" s="85">
        <f t="shared" si="53"/>
        <v>0</v>
      </c>
      <c r="AT101" s="76">
        <v>120100</v>
      </c>
      <c r="AU101" s="82">
        <v>214011</v>
      </c>
      <c r="AV101" s="76">
        <v>52370</v>
      </c>
      <c r="AW101" s="77">
        <v>3634</v>
      </c>
      <c r="AX101" s="79">
        <v>63489</v>
      </c>
      <c r="AY101" s="86">
        <v>928</v>
      </c>
      <c r="AZ101" s="87">
        <v>17029</v>
      </c>
      <c r="BA101" s="78">
        <v>130</v>
      </c>
      <c r="BB101" s="88">
        <v>17159</v>
      </c>
      <c r="BC101" s="89">
        <v>112536</v>
      </c>
      <c r="BD101" s="90">
        <v>47408</v>
      </c>
      <c r="BE101" s="91">
        <v>159944</v>
      </c>
      <c r="BF101" s="76">
        <v>187223</v>
      </c>
      <c r="BG101" s="82">
        <v>281134</v>
      </c>
      <c r="BH101" s="92">
        <v>0.70359625869054165</v>
      </c>
    </row>
    <row r="102" spans="1:60" ht="19.5" customHeight="1" thickTop="1" x14ac:dyDescent="0.2">
      <c r="A102" s="22" t="s">
        <v>144</v>
      </c>
      <c r="B102" s="23">
        <v>948</v>
      </c>
      <c r="C102" s="24">
        <v>1</v>
      </c>
      <c r="D102" s="24">
        <v>950</v>
      </c>
      <c r="E102" s="24">
        <v>1278</v>
      </c>
      <c r="F102" s="25">
        <f t="shared" ref="F102:F104" si="54">SUM(B102:E102)</f>
        <v>3177</v>
      </c>
      <c r="G102" s="26">
        <v>5203</v>
      </c>
      <c r="H102" s="24">
        <v>6417</v>
      </c>
      <c r="I102" s="27">
        <f t="shared" ref="I102:I104" si="55">SUM(G102:H102)</f>
        <v>11620</v>
      </c>
      <c r="J102" s="26">
        <v>30</v>
      </c>
      <c r="K102" s="24">
        <v>134</v>
      </c>
      <c r="L102" s="27">
        <f t="shared" ref="L102:L104" si="56">SUM(J102:K102)</f>
        <v>164</v>
      </c>
      <c r="M102" s="29">
        <v>21</v>
      </c>
      <c r="N102" s="30">
        <v>0</v>
      </c>
      <c r="O102" s="30">
        <v>0</v>
      </c>
      <c r="P102" s="30">
        <v>7</v>
      </c>
      <c r="Q102" s="31">
        <v>31</v>
      </c>
      <c r="R102" s="24">
        <v>140</v>
      </c>
      <c r="S102" s="25">
        <f t="shared" ref="S102:S104" si="57">SUM(Q102:R102)</f>
        <v>171</v>
      </c>
      <c r="T102" s="31">
        <v>8946</v>
      </c>
      <c r="U102" s="24">
        <v>1077</v>
      </c>
      <c r="V102" s="30">
        <v>0</v>
      </c>
      <c r="W102" s="27">
        <v>1122</v>
      </c>
      <c r="X102" s="31">
        <v>457</v>
      </c>
      <c r="Y102" s="24">
        <v>38</v>
      </c>
      <c r="Z102" s="24">
        <v>0</v>
      </c>
      <c r="AA102" s="33">
        <v>0</v>
      </c>
      <c r="AB102" s="34">
        <f t="shared" ref="AB102:AB104" si="58">SUM(X102:AA102)</f>
        <v>495</v>
      </c>
      <c r="AC102" s="35">
        <v>179</v>
      </c>
      <c r="AD102" s="36">
        <v>179</v>
      </c>
      <c r="AE102" s="37">
        <v>6</v>
      </c>
      <c r="AF102" s="36">
        <v>3031</v>
      </c>
      <c r="AG102" s="30">
        <v>2755</v>
      </c>
      <c r="AH102" s="30">
        <v>265</v>
      </c>
      <c r="AI102" s="30">
        <v>51</v>
      </c>
      <c r="AJ102" s="30">
        <v>0</v>
      </c>
      <c r="AK102" s="30">
        <v>0</v>
      </c>
      <c r="AL102" s="37">
        <v>11</v>
      </c>
      <c r="AM102" s="36">
        <v>451</v>
      </c>
      <c r="AN102" s="30">
        <v>175</v>
      </c>
      <c r="AO102" s="30">
        <v>0</v>
      </c>
      <c r="AP102" s="30">
        <v>0</v>
      </c>
      <c r="AQ102" s="30">
        <v>3</v>
      </c>
      <c r="AR102" s="30">
        <v>4</v>
      </c>
      <c r="AS102" s="40">
        <v>0</v>
      </c>
      <c r="AT102" s="41">
        <v>15113</v>
      </c>
      <c r="AU102" s="42">
        <v>28578</v>
      </c>
      <c r="AV102" s="43">
        <v>7851</v>
      </c>
      <c r="AW102" s="29">
        <v>956</v>
      </c>
      <c r="AX102" s="59">
        <v>7958</v>
      </c>
      <c r="AY102" s="60">
        <v>228</v>
      </c>
      <c r="AZ102" s="61">
        <v>1904</v>
      </c>
      <c r="BA102" s="30">
        <v>1</v>
      </c>
      <c r="BB102" s="62">
        <v>1905</v>
      </c>
      <c r="BC102" s="49">
        <v>13161</v>
      </c>
      <c r="BD102" s="50">
        <v>6417</v>
      </c>
      <c r="BE102" s="51">
        <v>19578</v>
      </c>
      <c r="BF102" s="41">
        <v>24027</v>
      </c>
      <c r="BG102" s="93">
        <v>37492</v>
      </c>
      <c r="BH102" s="94">
        <v>0.67223414036163043</v>
      </c>
    </row>
    <row r="103" spans="1:60" ht="19.5" customHeight="1" x14ac:dyDescent="0.2">
      <c r="A103" s="22" t="s">
        <v>145</v>
      </c>
      <c r="B103" s="23">
        <v>62</v>
      </c>
      <c r="C103" s="24">
        <v>0</v>
      </c>
      <c r="D103" s="24">
        <v>28</v>
      </c>
      <c r="E103" s="24">
        <v>94</v>
      </c>
      <c r="F103" s="25">
        <f t="shared" si="54"/>
        <v>184</v>
      </c>
      <c r="G103" s="26">
        <v>324</v>
      </c>
      <c r="H103" s="24">
        <v>666</v>
      </c>
      <c r="I103" s="27">
        <f t="shared" si="55"/>
        <v>990</v>
      </c>
      <c r="J103" s="26">
        <v>0</v>
      </c>
      <c r="K103" s="24">
        <v>10</v>
      </c>
      <c r="L103" s="27">
        <f t="shared" si="56"/>
        <v>10</v>
      </c>
      <c r="M103" s="29">
        <v>0</v>
      </c>
      <c r="N103" s="30">
        <v>0</v>
      </c>
      <c r="O103" s="30">
        <v>0</v>
      </c>
      <c r="P103" s="30">
        <v>0</v>
      </c>
      <c r="Q103" s="31">
        <v>4</v>
      </c>
      <c r="R103" s="24">
        <v>16</v>
      </c>
      <c r="S103" s="25">
        <f t="shared" si="57"/>
        <v>20</v>
      </c>
      <c r="T103" s="31">
        <v>484</v>
      </c>
      <c r="U103" s="24">
        <v>155</v>
      </c>
      <c r="V103" s="30">
        <v>0</v>
      </c>
      <c r="W103" s="27">
        <v>82</v>
      </c>
      <c r="X103" s="31">
        <v>30</v>
      </c>
      <c r="Y103" s="24">
        <v>3</v>
      </c>
      <c r="Z103" s="24">
        <v>0</v>
      </c>
      <c r="AA103" s="33">
        <v>0</v>
      </c>
      <c r="AB103" s="34">
        <f t="shared" si="58"/>
        <v>33</v>
      </c>
      <c r="AC103" s="35">
        <v>0</v>
      </c>
      <c r="AD103" s="36">
        <v>3</v>
      </c>
      <c r="AE103" s="37">
        <v>0</v>
      </c>
      <c r="AF103" s="36">
        <v>192</v>
      </c>
      <c r="AG103" s="30">
        <v>192</v>
      </c>
      <c r="AH103" s="30">
        <v>0</v>
      </c>
      <c r="AI103" s="30">
        <v>0</v>
      </c>
      <c r="AJ103" s="30">
        <v>0</v>
      </c>
      <c r="AK103" s="30">
        <v>0</v>
      </c>
      <c r="AL103" s="37">
        <v>0</v>
      </c>
      <c r="AM103" s="36">
        <v>196</v>
      </c>
      <c r="AN103" s="30">
        <v>39</v>
      </c>
      <c r="AO103" s="30">
        <v>0</v>
      </c>
      <c r="AP103" s="30">
        <v>0</v>
      </c>
      <c r="AQ103" s="30">
        <v>0</v>
      </c>
      <c r="AR103" s="30">
        <v>0</v>
      </c>
      <c r="AS103" s="40">
        <v>0</v>
      </c>
      <c r="AT103" s="53">
        <v>1192</v>
      </c>
      <c r="AU103" s="57">
        <v>2120</v>
      </c>
      <c r="AV103" s="58">
        <v>770</v>
      </c>
      <c r="AW103" s="29">
        <v>3</v>
      </c>
      <c r="AX103" s="59">
        <v>247</v>
      </c>
      <c r="AY103" s="60">
        <v>29</v>
      </c>
      <c r="AZ103" s="61">
        <v>65</v>
      </c>
      <c r="BA103" s="30">
        <v>0</v>
      </c>
      <c r="BB103" s="62">
        <v>65</v>
      </c>
      <c r="BC103" s="49">
        <v>571</v>
      </c>
      <c r="BD103" s="50">
        <v>666</v>
      </c>
      <c r="BE103" s="51">
        <v>1237</v>
      </c>
      <c r="BF103" s="41">
        <v>1442</v>
      </c>
      <c r="BG103" s="63">
        <v>2370</v>
      </c>
      <c r="BH103" s="52">
        <v>0.46160064672594986</v>
      </c>
    </row>
    <row r="104" spans="1:60" ht="19.5" customHeight="1" thickBot="1" x14ac:dyDescent="0.25">
      <c r="A104" s="95" t="s">
        <v>146</v>
      </c>
      <c r="B104" s="54">
        <v>65</v>
      </c>
      <c r="C104" s="55">
        <v>1</v>
      </c>
      <c r="D104" s="55">
        <v>24</v>
      </c>
      <c r="E104" s="55">
        <v>52</v>
      </c>
      <c r="F104" s="96">
        <f t="shared" si="54"/>
        <v>142</v>
      </c>
      <c r="G104" s="97">
        <v>475</v>
      </c>
      <c r="H104" s="55">
        <v>589</v>
      </c>
      <c r="I104" s="98">
        <f t="shared" si="55"/>
        <v>1064</v>
      </c>
      <c r="J104" s="97">
        <v>0</v>
      </c>
      <c r="K104" s="55">
        <v>2</v>
      </c>
      <c r="L104" s="98">
        <f t="shared" si="56"/>
        <v>2</v>
      </c>
      <c r="M104" s="99">
        <v>2</v>
      </c>
      <c r="N104" s="100">
        <v>0</v>
      </c>
      <c r="O104" s="100">
        <v>0</v>
      </c>
      <c r="P104" s="100">
        <v>1</v>
      </c>
      <c r="Q104" s="101">
        <v>5</v>
      </c>
      <c r="R104" s="55">
        <v>21</v>
      </c>
      <c r="S104" s="96">
        <f t="shared" si="57"/>
        <v>26</v>
      </c>
      <c r="T104" s="101">
        <v>435</v>
      </c>
      <c r="U104" s="55">
        <v>119</v>
      </c>
      <c r="V104" s="100">
        <v>0</v>
      </c>
      <c r="W104" s="98">
        <v>73</v>
      </c>
      <c r="X104" s="101">
        <v>26</v>
      </c>
      <c r="Y104" s="55">
        <v>5</v>
      </c>
      <c r="Z104" s="55">
        <v>0</v>
      </c>
      <c r="AA104" s="102">
        <v>0</v>
      </c>
      <c r="AB104" s="56">
        <f t="shared" si="58"/>
        <v>31</v>
      </c>
      <c r="AC104" s="57">
        <v>0</v>
      </c>
      <c r="AD104" s="103">
        <v>3</v>
      </c>
      <c r="AE104" s="104">
        <v>0</v>
      </c>
      <c r="AF104" s="103">
        <v>152</v>
      </c>
      <c r="AG104" s="100">
        <v>151</v>
      </c>
      <c r="AH104" s="100">
        <v>1</v>
      </c>
      <c r="AI104" s="100">
        <v>0</v>
      </c>
      <c r="AJ104" s="100">
        <v>0</v>
      </c>
      <c r="AK104" s="100">
        <v>0</v>
      </c>
      <c r="AL104" s="104">
        <v>0</v>
      </c>
      <c r="AM104" s="103">
        <v>12</v>
      </c>
      <c r="AN104" s="100">
        <v>7</v>
      </c>
      <c r="AO104" s="100">
        <v>0</v>
      </c>
      <c r="AP104" s="100">
        <v>0</v>
      </c>
      <c r="AQ104" s="100">
        <v>0</v>
      </c>
      <c r="AR104" s="100">
        <v>0</v>
      </c>
      <c r="AS104" s="105">
        <v>0</v>
      </c>
      <c r="AT104" s="58">
        <v>1214</v>
      </c>
      <c r="AU104" s="57">
        <v>1873</v>
      </c>
      <c r="AV104" s="58">
        <v>646</v>
      </c>
      <c r="AW104" s="108">
        <v>2</v>
      </c>
      <c r="AX104" s="59">
        <v>102</v>
      </c>
      <c r="AY104" s="60">
        <v>11</v>
      </c>
      <c r="AZ104" s="109">
        <v>67</v>
      </c>
      <c r="BA104" s="100">
        <v>1</v>
      </c>
      <c r="BB104" s="110">
        <v>68</v>
      </c>
      <c r="BC104" s="64">
        <v>577</v>
      </c>
      <c r="BD104" s="65">
        <v>589</v>
      </c>
      <c r="BE104" s="66">
        <v>1166</v>
      </c>
      <c r="BF104" s="67">
        <v>1318</v>
      </c>
      <c r="BG104" s="68">
        <v>1977</v>
      </c>
      <c r="BH104" s="69">
        <v>0.49485420240137223</v>
      </c>
    </row>
    <row r="105" spans="1:60" ht="19.5" customHeight="1" thickTop="1" thickBot="1" x14ac:dyDescent="0.25">
      <c r="A105" s="70" t="s">
        <v>147</v>
      </c>
      <c r="B105" s="71">
        <f>SUM(B102:B104)</f>
        <v>1075</v>
      </c>
      <c r="C105" s="72">
        <f t="shared" ref="C105:AS105" si="59">SUM(C102:C104)</f>
        <v>2</v>
      </c>
      <c r="D105" s="72">
        <f t="shared" si="59"/>
        <v>1002</v>
      </c>
      <c r="E105" s="72">
        <f t="shared" si="59"/>
        <v>1424</v>
      </c>
      <c r="F105" s="73">
        <f t="shared" si="59"/>
        <v>3503</v>
      </c>
      <c r="G105" s="74">
        <f t="shared" si="59"/>
        <v>6002</v>
      </c>
      <c r="H105" s="72">
        <f t="shared" si="59"/>
        <v>7672</v>
      </c>
      <c r="I105" s="75">
        <f t="shared" si="59"/>
        <v>13674</v>
      </c>
      <c r="J105" s="74">
        <f t="shared" si="59"/>
        <v>30</v>
      </c>
      <c r="K105" s="72">
        <f t="shared" si="59"/>
        <v>146</v>
      </c>
      <c r="L105" s="75">
        <f t="shared" si="59"/>
        <v>176</v>
      </c>
      <c r="M105" s="77">
        <f t="shared" si="59"/>
        <v>23</v>
      </c>
      <c r="N105" s="78">
        <f t="shared" si="59"/>
        <v>0</v>
      </c>
      <c r="O105" s="85">
        <f t="shared" si="59"/>
        <v>0</v>
      </c>
      <c r="P105" s="85">
        <f t="shared" si="59"/>
        <v>8</v>
      </c>
      <c r="Q105" s="79">
        <f t="shared" si="59"/>
        <v>40</v>
      </c>
      <c r="R105" s="72">
        <f t="shared" si="59"/>
        <v>177</v>
      </c>
      <c r="S105" s="73">
        <f t="shared" si="59"/>
        <v>217</v>
      </c>
      <c r="T105" s="79">
        <f t="shared" si="59"/>
        <v>9865</v>
      </c>
      <c r="U105" s="72">
        <f t="shared" si="59"/>
        <v>1351</v>
      </c>
      <c r="V105" s="85">
        <f t="shared" si="59"/>
        <v>0</v>
      </c>
      <c r="W105" s="75">
        <f t="shared" si="59"/>
        <v>1277</v>
      </c>
      <c r="X105" s="71">
        <f t="shared" si="59"/>
        <v>513</v>
      </c>
      <c r="Y105" s="72">
        <f t="shared" si="59"/>
        <v>46</v>
      </c>
      <c r="Z105" s="72">
        <f t="shared" si="59"/>
        <v>0</v>
      </c>
      <c r="AA105" s="80">
        <f t="shared" si="59"/>
        <v>0</v>
      </c>
      <c r="AB105" s="81">
        <f t="shared" si="59"/>
        <v>559</v>
      </c>
      <c r="AC105" s="82">
        <f t="shared" si="59"/>
        <v>179</v>
      </c>
      <c r="AD105" s="83">
        <f t="shared" si="59"/>
        <v>185</v>
      </c>
      <c r="AE105" s="84">
        <f t="shared" si="59"/>
        <v>6</v>
      </c>
      <c r="AF105" s="83">
        <f t="shared" si="59"/>
        <v>3375</v>
      </c>
      <c r="AG105" s="78">
        <f t="shared" si="59"/>
        <v>3098</v>
      </c>
      <c r="AH105" s="78">
        <f t="shared" si="59"/>
        <v>266</v>
      </c>
      <c r="AI105" s="78">
        <f t="shared" si="59"/>
        <v>51</v>
      </c>
      <c r="AJ105" s="78">
        <f t="shared" si="59"/>
        <v>0</v>
      </c>
      <c r="AK105" s="78">
        <f t="shared" si="59"/>
        <v>0</v>
      </c>
      <c r="AL105" s="84">
        <f t="shared" si="59"/>
        <v>11</v>
      </c>
      <c r="AM105" s="83">
        <f t="shared" si="59"/>
        <v>659</v>
      </c>
      <c r="AN105" s="78">
        <f t="shared" si="59"/>
        <v>221</v>
      </c>
      <c r="AO105" s="78">
        <f t="shared" si="59"/>
        <v>0</v>
      </c>
      <c r="AP105" s="78">
        <f t="shared" si="59"/>
        <v>0</v>
      </c>
      <c r="AQ105" s="78">
        <f t="shared" si="59"/>
        <v>3</v>
      </c>
      <c r="AR105" s="78">
        <f t="shared" si="59"/>
        <v>4</v>
      </c>
      <c r="AS105" s="85">
        <f t="shared" si="59"/>
        <v>0</v>
      </c>
      <c r="AT105" s="76">
        <v>17519</v>
      </c>
      <c r="AU105" s="82">
        <v>32571</v>
      </c>
      <c r="AV105" s="76">
        <v>9267</v>
      </c>
      <c r="AW105" s="77">
        <v>961</v>
      </c>
      <c r="AX105" s="79">
        <v>8307</v>
      </c>
      <c r="AY105" s="86">
        <v>268</v>
      </c>
      <c r="AZ105" s="87">
        <v>2036</v>
      </c>
      <c r="BA105" s="78">
        <v>2</v>
      </c>
      <c r="BB105" s="88">
        <v>2038</v>
      </c>
      <c r="BC105" s="89">
        <v>14309</v>
      </c>
      <c r="BD105" s="90">
        <v>7672</v>
      </c>
      <c r="BE105" s="91">
        <v>21981</v>
      </c>
      <c r="BF105" s="76">
        <v>26787</v>
      </c>
      <c r="BG105" s="82">
        <v>41839</v>
      </c>
      <c r="BH105" s="92">
        <v>0.65097129338974569</v>
      </c>
    </row>
    <row r="106" spans="1:60" ht="19.5" customHeight="1" thickTop="1" thickBot="1" x14ac:dyDescent="0.25">
      <c r="A106" s="146" t="s">
        <v>148</v>
      </c>
      <c r="B106" s="147">
        <f>SUM(B105,B101,B87,B82,B75,B65,B54,B47,B23,B13)</f>
        <v>83000</v>
      </c>
      <c r="C106" s="148">
        <f t="shared" ref="C106:AS106" si="60">SUM(C105,C101,C87,C82,C75,C65,C54,C47,C23,C13)</f>
        <v>888</v>
      </c>
      <c r="D106" s="148">
        <f t="shared" si="60"/>
        <v>26845</v>
      </c>
      <c r="E106" s="148">
        <f t="shared" si="60"/>
        <v>27719</v>
      </c>
      <c r="F106" s="149">
        <f t="shared" si="60"/>
        <v>138452</v>
      </c>
      <c r="G106" s="150">
        <f t="shared" si="60"/>
        <v>250430</v>
      </c>
      <c r="H106" s="148">
        <f t="shared" si="60"/>
        <v>341296</v>
      </c>
      <c r="I106" s="151">
        <f t="shared" si="60"/>
        <v>591726</v>
      </c>
      <c r="J106" s="147">
        <f t="shared" si="60"/>
        <v>782</v>
      </c>
      <c r="K106" s="148">
        <f t="shared" si="60"/>
        <v>13093</v>
      </c>
      <c r="L106" s="151">
        <f t="shared" si="60"/>
        <v>13875</v>
      </c>
      <c r="M106" s="153">
        <f t="shared" si="60"/>
        <v>896</v>
      </c>
      <c r="N106" s="154">
        <f t="shared" si="60"/>
        <v>34</v>
      </c>
      <c r="O106" s="155">
        <f t="shared" si="60"/>
        <v>4</v>
      </c>
      <c r="P106" s="155">
        <f t="shared" si="60"/>
        <v>227</v>
      </c>
      <c r="Q106" s="156">
        <f t="shared" si="60"/>
        <v>2549</v>
      </c>
      <c r="R106" s="148">
        <f t="shared" si="60"/>
        <v>11104</v>
      </c>
      <c r="S106" s="149">
        <f t="shared" si="60"/>
        <v>13653</v>
      </c>
      <c r="T106" s="156">
        <f t="shared" si="60"/>
        <v>460540</v>
      </c>
      <c r="U106" s="148">
        <f t="shared" si="60"/>
        <v>173533</v>
      </c>
      <c r="V106" s="155">
        <f t="shared" si="60"/>
        <v>20208</v>
      </c>
      <c r="W106" s="151">
        <f t="shared" si="60"/>
        <v>57542</v>
      </c>
      <c r="X106" s="147">
        <f t="shared" si="60"/>
        <v>14033</v>
      </c>
      <c r="Y106" s="148">
        <f t="shared" si="60"/>
        <v>2133</v>
      </c>
      <c r="Z106" s="148">
        <f t="shared" si="60"/>
        <v>5</v>
      </c>
      <c r="AA106" s="157">
        <f t="shared" si="60"/>
        <v>4</v>
      </c>
      <c r="AB106" s="158">
        <f t="shared" si="60"/>
        <v>16175</v>
      </c>
      <c r="AC106" s="159">
        <f t="shared" si="60"/>
        <v>25253</v>
      </c>
      <c r="AD106" s="160">
        <f t="shared" si="60"/>
        <v>6326</v>
      </c>
      <c r="AE106" s="161">
        <f t="shared" si="60"/>
        <v>581</v>
      </c>
      <c r="AF106" s="160">
        <f t="shared" si="60"/>
        <v>176043</v>
      </c>
      <c r="AG106" s="154">
        <f t="shared" si="60"/>
        <v>165124</v>
      </c>
      <c r="AH106" s="154">
        <f t="shared" si="60"/>
        <v>9798</v>
      </c>
      <c r="AI106" s="154">
        <f t="shared" si="60"/>
        <v>5560</v>
      </c>
      <c r="AJ106" s="154">
        <f t="shared" si="60"/>
        <v>78</v>
      </c>
      <c r="AK106" s="154">
        <f t="shared" si="60"/>
        <v>1</v>
      </c>
      <c r="AL106" s="161">
        <f t="shared" si="60"/>
        <v>764</v>
      </c>
      <c r="AM106" s="160">
        <f t="shared" si="60"/>
        <v>62548</v>
      </c>
      <c r="AN106" s="154">
        <f t="shared" si="60"/>
        <v>36292</v>
      </c>
      <c r="AO106" s="154">
        <f t="shared" si="60"/>
        <v>14</v>
      </c>
      <c r="AP106" s="154">
        <f t="shared" si="60"/>
        <v>0</v>
      </c>
      <c r="AQ106" s="154">
        <f t="shared" si="60"/>
        <v>15711</v>
      </c>
      <c r="AR106" s="154">
        <f t="shared" si="60"/>
        <v>924</v>
      </c>
      <c r="AS106" s="155">
        <f t="shared" si="60"/>
        <v>0</v>
      </c>
      <c r="AT106" s="152">
        <v>751119</v>
      </c>
      <c r="AU106" s="163">
        <v>1528887</v>
      </c>
      <c r="AV106" s="164">
        <v>383892</v>
      </c>
      <c r="AW106" s="166">
        <v>51990</v>
      </c>
      <c r="AX106" s="156">
        <v>516228</v>
      </c>
      <c r="AY106" s="167">
        <v>8382</v>
      </c>
      <c r="AZ106" s="168">
        <v>134990</v>
      </c>
      <c r="BA106" s="169">
        <v>888</v>
      </c>
      <c r="BB106" s="162">
        <v>135878</v>
      </c>
      <c r="BC106" s="170">
        <v>766658</v>
      </c>
      <c r="BD106" s="171">
        <v>341296</v>
      </c>
      <c r="BE106" s="172">
        <v>1107954</v>
      </c>
      <c r="BF106" s="164">
        <v>1319337</v>
      </c>
      <c r="BG106" s="165">
        <v>2097105</v>
      </c>
      <c r="BH106" s="173">
        <v>0.69195833039999854</v>
      </c>
    </row>
  </sheetData>
  <mergeCells count="65">
    <mergeCell ref="AT3:AT5"/>
    <mergeCell ref="AU3:AU5"/>
    <mergeCell ref="AV3:AV5"/>
    <mergeCell ref="AS3:AS5"/>
    <mergeCell ref="AL4:AL5"/>
    <mergeCell ref="AM4:AN4"/>
    <mergeCell ref="AO4:AO5"/>
    <mergeCell ref="AP4:AP5"/>
    <mergeCell ref="AQ4:AQ5"/>
    <mergeCell ref="P4:P5"/>
    <mergeCell ref="Q4:Q5"/>
    <mergeCell ref="AK4:AK5"/>
    <mergeCell ref="S4:S5"/>
    <mergeCell ref="U4:V4"/>
    <mergeCell ref="W4:W5"/>
    <mergeCell ref="X4:X5"/>
    <mergeCell ref="Y4:Y5"/>
    <mergeCell ref="Z4:Z5"/>
    <mergeCell ref="AA4:AA5"/>
    <mergeCell ref="AB4:AB5"/>
    <mergeCell ref="AG4:AG5"/>
    <mergeCell ref="AH4:AI4"/>
    <mergeCell ref="AJ4:AJ5"/>
    <mergeCell ref="AX3:AY3"/>
    <mergeCell ref="AZ3:BB3"/>
    <mergeCell ref="BC3:BE3"/>
    <mergeCell ref="BF3:BF5"/>
    <mergeCell ref="BD4:BD5"/>
    <mergeCell ref="BE4:BE5"/>
    <mergeCell ref="AX4:AY4"/>
    <mergeCell ref="AZ4:BA4"/>
    <mergeCell ref="BB4:BB5"/>
    <mergeCell ref="BC4:BC5"/>
    <mergeCell ref="AW2:AY2"/>
    <mergeCell ref="AZ2:BH2"/>
    <mergeCell ref="B3:F3"/>
    <mergeCell ref="G3:I3"/>
    <mergeCell ref="J3:L3"/>
    <mergeCell ref="M3:P3"/>
    <mergeCell ref="Q3:S3"/>
    <mergeCell ref="T3:W3"/>
    <mergeCell ref="X3:AB3"/>
    <mergeCell ref="AC3:AC5"/>
    <mergeCell ref="R4:R5"/>
    <mergeCell ref="BG3:BG5"/>
    <mergeCell ref="BH3:BH5"/>
    <mergeCell ref="B4:C4"/>
    <mergeCell ref="D4:E4"/>
    <mergeCell ref="F4:F5"/>
    <mergeCell ref="A2:A5"/>
    <mergeCell ref="B2:S2"/>
    <mergeCell ref="T2:AL2"/>
    <mergeCell ref="AM2:AS2"/>
    <mergeCell ref="AT2:AV2"/>
    <mergeCell ref="AD3:AE4"/>
    <mergeCell ref="AF3:AL3"/>
    <mergeCell ref="AM3:AQ3"/>
    <mergeCell ref="AR3:AR5"/>
    <mergeCell ref="G4:G5"/>
    <mergeCell ref="H4:H5"/>
    <mergeCell ref="I4:I5"/>
    <mergeCell ref="J4:J5"/>
    <mergeCell ref="K4:K5"/>
    <mergeCell ref="L4:L5"/>
    <mergeCell ref="N4:O4"/>
  </mergeCells>
  <phoneticPr fontId="5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33" fitToWidth="6" fitToHeight="0" pageOrder="overThenDown" orientation="portrait" horizontalDpi="300" verticalDpi="300" r:id="rId1"/>
  <headerFooter>
    <oddHeader>&amp;C&amp;24&amp;U主管事務所別検査関係業務量報告書（その&amp;P）&amp;L全主管事務所（令和 7年 7月分）</oddHeader>
  </headerFooter>
  <colBreaks count="3" manualBreakCount="3">
    <brk id="19" max="1048575" man="1"/>
    <brk id="38" max="1048575" man="1"/>
    <brk id="60" max="1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令和7年4月</vt:lpstr>
      <vt:lpstr>令和7年5月</vt:lpstr>
      <vt:lpstr>令和7年6月</vt:lpstr>
      <vt:lpstr>令和7年7月</vt:lpstr>
      <vt:lpstr>令和7年4月!Print_Area</vt:lpstr>
      <vt:lpstr>令和7年5月!Print_Area</vt:lpstr>
      <vt:lpstr>令和7年6月!Print_Area</vt:lpstr>
      <vt:lpstr>令和7年7月!Print_Area</vt:lpstr>
      <vt:lpstr>令和7年4月!Print_Titles</vt:lpstr>
      <vt:lpstr>令和7年5月!Print_Titles</vt:lpstr>
      <vt:lpstr>令和7年6月!Print_Titles</vt:lpstr>
      <vt:lpstr>令和7年7月!Print_Titles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望月 真理子</cp:lastModifiedBy>
  <cp:lastPrinted>2025-08-12T04:55:28Z</cp:lastPrinted>
  <dcterms:created xsi:type="dcterms:W3CDTF">2025-05-12T01:04:02Z</dcterms:created>
  <dcterms:modified xsi:type="dcterms:W3CDTF">2025-08-12T05:46:57Z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