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re7snhfc\share\01_本部用\07_検査部（部内共有）\01_部内共有\01_部内共有\03_HP更新用データ格納\00_統計情報データ格納\17_R7年度\9_12月\03_検査対象軽自動車保有車両数(事務所別）\"/>
    </mc:Choice>
  </mc:AlternateContent>
  <xr:revisionPtr revIDLastSave="0" documentId="13_ncr:1_{CF234ECE-C37F-4DB1-936C-4731705FDB26}" xr6:coauthVersionLast="47" xr6:coauthVersionMax="47" xr10:uidLastSave="{00000000-0000-0000-0000-000000000000}"/>
  <bookViews>
    <workbookView xWindow="0" yWindow="-16320" windowWidth="29040" windowHeight="15720" firstSheet="1" activeTab="8" xr2:uid="{B91A1A16-6444-40AA-B299-AD400A221FFA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  <sheet name="令和7年11月" sheetId="8" r:id="rId8"/>
    <sheet name="令和7年12月" sheetId="9" r:id="rId9"/>
  </sheets>
  <externalReferences>
    <externalReference r:id="rId10"/>
  </externalReferences>
  <definedNames>
    <definedName name="autoexec" localSheetId="6">#REF!</definedName>
    <definedName name="autoexec" localSheetId="7">#REF!</definedName>
    <definedName name="autoexec" localSheetId="8">#REF!</definedName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>#REF!</definedName>
    <definedName name="DATA" localSheetId="6">#REF!</definedName>
    <definedName name="DATA" localSheetId="7">#REF!</definedName>
    <definedName name="DATA" localSheetId="8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PA.1" localSheetId="6">#REF!</definedName>
    <definedName name="PA.1" localSheetId="7">#REF!</definedName>
    <definedName name="PA.1" localSheetId="8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>#REF!</definedName>
    <definedName name="PA.2" localSheetId="6">#REF!</definedName>
    <definedName name="PA.2" localSheetId="7">#REF!</definedName>
    <definedName name="PA.2" localSheetId="8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>#REF!</definedName>
    <definedName name="PA.3" localSheetId="6">#REF!</definedName>
    <definedName name="PA.3" localSheetId="7">#REF!</definedName>
    <definedName name="PA.3" localSheetId="8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>#REF!</definedName>
    <definedName name="_xlnm.Print_Area" localSheetId="6">令和7年10月!$A$1:$X$102</definedName>
    <definedName name="_xlnm.Print_Area" localSheetId="7">令和7年11月!$A$1:$X$102</definedName>
    <definedName name="_xlnm.Print_Area" localSheetId="8">令和7年12月!$A$1:$X$102</definedName>
    <definedName name="_xlnm.Print_Area" localSheetId="0">令和7年4月!$A$1:$X$98</definedName>
    <definedName name="_xlnm.Print_Area" localSheetId="1">令和7年5月!$A$1:$X$102</definedName>
    <definedName name="_xlnm.Print_Area" localSheetId="2">令和7年6月!$A$1:$X$102</definedName>
    <definedName name="_xlnm.Print_Area" localSheetId="3">令和7年7月!$A$1:$X$102</definedName>
    <definedName name="_xlnm.Print_Area" localSheetId="4">令和7年8月!$A$1:$X$102</definedName>
    <definedName name="_xlnm.Print_Area" localSheetId="5">令和7年9月!$A$1:$X$102</definedName>
    <definedName name="RECORD" localSheetId="6">#REF!</definedName>
    <definedName name="RECORD" localSheetId="7">#REF!</definedName>
    <definedName name="RECORD" localSheetId="8">#REF!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>#REF!</definedName>
    <definedName name="スタ_ト" localSheetId="6">#REF!</definedName>
    <definedName name="スタ_ト" localSheetId="7">#REF!</definedName>
    <definedName name="スタ_ト" localSheetId="8">#REF!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>#REF!</definedName>
    <definedName name="ドライブ" localSheetId="6">#REF!</definedName>
    <definedName name="ドライブ" localSheetId="7">#REF!</definedName>
    <definedName name="ドライブ" localSheetId="8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>#REF!</definedName>
    <definedName name="フアイル" localSheetId="6">#REF!</definedName>
    <definedName name="フアイル" localSheetId="7">#REF!</definedName>
    <definedName name="フアイル" localSheetId="8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>#REF!</definedName>
    <definedName name="メニュ" localSheetId="6">#REF!</definedName>
    <definedName name="メニュ" localSheetId="7">#REF!</definedName>
    <definedName name="メニュ" localSheetId="8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>#REF!</definedName>
    <definedName name="愛知" localSheetId="6">#REF!</definedName>
    <definedName name="愛知" localSheetId="7">#REF!</definedName>
    <definedName name="愛知" localSheetId="8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>#REF!</definedName>
    <definedName name="愛知管内計" localSheetId="6">#REF!</definedName>
    <definedName name="愛知管内計" localSheetId="7">#REF!</definedName>
    <definedName name="愛知管内計" localSheetId="8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>#REF!</definedName>
    <definedName name="印刷" localSheetId="6">#REF!</definedName>
    <definedName name="印刷" localSheetId="7">#REF!</definedName>
    <definedName name="印刷" localSheetId="8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>#REF!</definedName>
    <definedName name="沖縄" localSheetId="6">#REF!</definedName>
    <definedName name="沖縄" localSheetId="7">#REF!</definedName>
    <definedName name="沖縄" localSheetId="8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>#REF!</definedName>
    <definedName name="沖縄管内計" localSheetId="6">#REF!</definedName>
    <definedName name="沖縄管内計" localSheetId="7">#REF!</definedName>
    <definedName name="沖縄管内計" localSheetId="8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>#REF!</definedName>
    <definedName name="記載事項変更.H" localSheetId="6">#REF!</definedName>
    <definedName name="記載事項変更.H" localSheetId="7">#REF!</definedName>
    <definedName name="記載事項変更.H" localSheetId="8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>#REF!</definedName>
    <definedName name="記載事項変更.S" localSheetId="6">#REF!</definedName>
    <definedName name="記載事項変更.S" localSheetId="7">#REF!</definedName>
    <definedName name="記載事項変更.S" localSheetId="8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>#REF!</definedName>
    <definedName name="宮城" localSheetId="6">#REF!</definedName>
    <definedName name="宮城" localSheetId="7">#REF!</definedName>
    <definedName name="宮城" localSheetId="8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>#REF!</definedName>
    <definedName name="宮城管内計" localSheetId="6">#REF!</definedName>
    <definedName name="宮城管内計" localSheetId="7">#REF!</definedName>
    <definedName name="宮城管内計" localSheetId="8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>#REF!</definedName>
    <definedName name="継続一般.H" localSheetId="6">#REF!</definedName>
    <definedName name="継続一般.H" localSheetId="7">#REF!</definedName>
    <definedName name="継続一般.H" localSheetId="8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>#REF!</definedName>
    <definedName name="継続一般.S" localSheetId="6">#REF!</definedName>
    <definedName name="継続一般.S" localSheetId="7">#REF!</definedName>
    <definedName name="継続一般.S" localSheetId="8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>#REF!</definedName>
    <definedName name="継続一般.再" localSheetId="6">#REF!</definedName>
    <definedName name="継続一般.再" localSheetId="7">#REF!</definedName>
    <definedName name="継続一般.再" localSheetId="8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>#REF!</definedName>
    <definedName name="継続一般.無" localSheetId="6">#REF!</definedName>
    <definedName name="継続一般.無" localSheetId="7">#REF!</definedName>
    <definedName name="継続一般.無" localSheetId="8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>#REF!</definedName>
    <definedName name="継続指定.H" localSheetId="6">#REF!</definedName>
    <definedName name="継続指定.H" localSheetId="7">#REF!</definedName>
    <definedName name="継続指定.H" localSheetId="8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>#REF!</definedName>
    <definedName name="継続指定.S" localSheetId="6">#REF!</definedName>
    <definedName name="継続指定.S" localSheetId="7">#REF!</definedName>
    <definedName name="継続指定.S" localSheetId="8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>#REF!</definedName>
    <definedName name="継続指定.無" localSheetId="6">#REF!</definedName>
    <definedName name="継続指定.無" localSheetId="7">#REF!</definedName>
    <definedName name="継続指定.無" localSheetId="8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>#REF!</definedName>
    <definedName name="月" localSheetId="6">#REF!</definedName>
    <definedName name="月" localSheetId="7">#REF!</definedName>
    <definedName name="月" localSheetId="8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>#REF!</definedName>
    <definedName name="月範囲" localSheetId="6">#REF!</definedName>
    <definedName name="月範囲" localSheetId="7">#REF!</definedName>
    <definedName name="月範囲" localSheetId="8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>#REF!</definedName>
    <definedName name="検査証再交付" localSheetId="6">#REF!</definedName>
    <definedName name="検査証再交付" localSheetId="7">#REF!</definedName>
    <definedName name="検査証再交付" localSheetId="8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>#REF!</definedName>
    <definedName name="検査証再交付.再" localSheetId="6">#REF!</definedName>
    <definedName name="検査証再交付.再" localSheetId="7">#REF!</definedName>
    <definedName name="検査証再交付.再" localSheetId="8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>#REF!</definedName>
    <definedName name="検査証返納" localSheetId="6">#REF!</definedName>
    <definedName name="検査証返納" localSheetId="7">#REF!</definedName>
    <definedName name="検査証返納" localSheetId="8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>#REF!</definedName>
    <definedName name="検査標章再交付" localSheetId="6">#REF!</definedName>
    <definedName name="検査標章再交付" localSheetId="7">#REF!</definedName>
    <definedName name="検査標章再交付" localSheetId="8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>#REF!</definedName>
    <definedName name="検査標章再交付.無" localSheetId="6">#REF!</definedName>
    <definedName name="検査標章再交付.無" localSheetId="7">#REF!</definedName>
    <definedName name="検査標章再交付.無" localSheetId="8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>#REF!</definedName>
    <definedName name="広島" localSheetId="6">#REF!</definedName>
    <definedName name="広島" localSheetId="7">#REF!</definedName>
    <definedName name="広島" localSheetId="8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>#REF!</definedName>
    <definedName name="広島管内計" localSheetId="6">#REF!</definedName>
    <definedName name="広島管内計" localSheetId="7">#REF!</definedName>
    <definedName name="広島管内計" localSheetId="8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>#REF!</definedName>
    <definedName name="構造変更.H" localSheetId="6">#REF!</definedName>
    <definedName name="構造変更.H" localSheetId="7">#REF!</definedName>
    <definedName name="構造変更.H" localSheetId="8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>#REF!</definedName>
    <definedName name="構造変更.S" localSheetId="6">#REF!</definedName>
    <definedName name="構造変更.S" localSheetId="7">#REF!</definedName>
    <definedName name="構造変更.S" localSheetId="8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>#REF!</definedName>
    <definedName name="構造変更.再" localSheetId="6">#REF!</definedName>
    <definedName name="構造変更.再" localSheetId="7">#REF!</definedName>
    <definedName name="構造変更.再" localSheetId="8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>#REF!</definedName>
    <definedName name="構造変更.無" localSheetId="6">#REF!</definedName>
    <definedName name="構造変更.無" localSheetId="7">#REF!</definedName>
    <definedName name="構造変更.無" localSheetId="8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>#REF!</definedName>
    <definedName name="香川" localSheetId="6">#REF!</definedName>
    <definedName name="香川" localSheetId="7">#REF!</definedName>
    <definedName name="香川" localSheetId="8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>#REF!</definedName>
    <definedName name="香川管内計" localSheetId="6">#REF!</definedName>
    <definedName name="香川管内計" localSheetId="7">#REF!</definedName>
    <definedName name="香川管内計" localSheetId="8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>#REF!</definedName>
    <definedName name="再_検_査.H" localSheetId="6">#REF!</definedName>
    <definedName name="再_検_査.H" localSheetId="7">#REF!</definedName>
    <definedName name="再_検_査.H" localSheetId="8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>#REF!</definedName>
    <definedName name="再検査.S" localSheetId="6">#REF!</definedName>
    <definedName name="再検査.S" localSheetId="7">#REF!</definedName>
    <definedName name="再検査.S" localSheetId="8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>#REF!</definedName>
    <definedName name="札幌" localSheetId="6">#REF!</definedName>
    <definedName name="札幌" localSheetId="7">#REF!</definedName>
    <definedName name="札幌" localSheetId="8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>#REF!</definedName>
    <definedName name="札幌管内計" localSheetId="6">#REF!</definedName>
    <definedName name="札幌管内計" localSheetId="7">#REF!</definedName>
    <definedName name="札幌管内計" localSheetId="8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>#REF!</definedName>
    <definedName name="持込検査計.H" localSheetId="6">#REF!</definedName>
    <definedName name="持込検査計.H" localSheetId="7">#REF!</definedName>
    <definedName name="持込検査計.H" localSheetId="8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>#REF!</definedName>
    <definedName name="持込検査計.S" localSheetId="6">#REF!</definedName>
    <definedName name="持込検査計.S" localSheetId="7">#REF!</definedName>
    <definedName name="持込検査計.S" localSheetId="8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>#REF!</definedName>
    <definedName name="証明書交付" localSheetId="6">#REF!</definedName>
    <definedName name="証明書交付" localSheetId="7">#REF!</definedName>
    <definedName name="証明書交付" localSheetId="8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>#REF!</definedName>
    <definedName name="証明書交付.無" localSheetId="6">#REF!</definedName>
    <definedName name="証明書交付.無" localSheetId="7">#REF!</definedName>
    <definedName name="証明書交付.無" localSheetId="8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>#REF!</definedName>
    <definedName name="新潟" localSheetId="6">#REF!</definedName>
    <definedName name="新潟" localSheetId="7">#REF!</definedName>
    <definedName name="新潟" localSheetId="8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>#REF!</definedName>
    <definedName name="新潟管内計" localSheetId="6">#REF!</definedName>
    <definedName name="新潟管内計" localSheetId="7">#REF!</definedName>
    <definedName name="新潟管内計" localSheetId="8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>#REF!</definedName>
    <definedName name="新規一般.H" localSheetId="6">#REF!</definedName>
    <definedName name="新規一般.H" localSheetId="7">#REF!</definedName>
    <definedName name="新規一般.H" localSheetId="8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>#REF!</definedName>
    <definedName name="新規一般.S" localSheetId="6">#REF!</definedName>
    <definedName name="新規一般.S" localSheetId="7">#REF!</definedName>
    <definedName name="新規一般.S" localSheetId="8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>#REF!</definedName>
    <definedName name="新規一般.再" localSheetId="6">#REF!</definedName>
    <definedName name="新規一般.再" localSheetId="7">#REF!</definedName>
    <definedName name="新規一般.再" localSheetId="8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>#REF!</definedName>
    <definedName name="新規一般.無" localSheetId="6">#REF!</definedName>
    <definedName name="新規一般.無" localSheetId="7">#REF!</definedName>
    <definedName name="新規一般.無" localSheetId="8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>#REF!</definedName>
    <definedName name="新規指定.H" localSheetId="6">#REF!</definedName>
    <definedName name="新規指定.H" localSheetId="7">#REF!</definedName>
    <definedName name="新規指定.H" localSheetId="8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>#REF!</definedName>
    <definedName name="新規指定.S" localSheetId="6">#REF!</definedName>
    <definedName name="新規指定.S" localSheetId="7">#REF!</definedName>
    <definedName name="新規指定.S" localSheetId="8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>#REF!</definedName>
    <definedName name="新規指定.無" localSheetId="6">#REF!</definedName>
    <definedName name="新規指定.無" localSheetId="7">#REF!</definedName>
    <definedName name="新規指定.無" localSheetId="8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>#REF!</definedName>
    <definedName name="請負金額" localSheetId="6">#REF!</definedName>
    <definedName name="請負金額" localSheetId="7">#REF!</definedName>
    <definedName name="請負金額" localSheetId="8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>#REF!</definedName>
    <definedName name="請負件数" localSheetId="6">#REF!</definedName>
    <definedName name="請負件数" localSheetId="7">#REF!</definedName>
    <definedName name="請負件数" localSheetId="8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>#REF!</definedName>
    <definedName name="大阪" localSheetId="6">#REF!</definedName>
    <definedName name="大阪" localSheetId="7">#REF!</definedName>
    <definedName name="大阪" localSheetId="8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>#REF!</definedName>
    <definedName name="大阪管内計" localSheetId="6">#REF!</definedName>
    <definedName name="大阪管内計" localSheetId="7">#REF!</definedName>
    <definedName name="大阪管内計" localSheetId="8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>#REF!</definedName>
    <definedName name="中_古.H" localSheetId="6">#REF!</definedName>
    <definedName name="中_古.H" localSheetId="7">#REF!</definedName>
    <definedName name="中_古.H" localSheetId="8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>#REF!</definedName>
    <definedName name="中_古.S" localSheetId="6">#REF!</definedName>
    <definedName name="中_古.S" localSheetId="7">#REF!</definedName>
    <definedName name="中_古.S" localSheetId="8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>#REF!</definedName>
    <definedName name="中_古.再" localSheetId="6">#REF!</definedName>
    <definedName name="中_古.再" localSheetId="7">#REF!</definedName>
    <definedName name="中_古.再" localSheetId="8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>#REF!</definedName>
    <definedName name="中_古.無" localSheetId="6">#REF!</definedName>
    <definedName name="中_古.無" localSheetId="7">#REF!</definedName>
    <definedName name="中_古.無" localSheetId="8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>#REF!</definedName>
    <definedName name="東京" localSheetId="6">#REF!</definedName>
    <definedName name="東京" localSheetId="7">#REF!</definedName>
    <definedName name="東京" localSheetId="8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>#REF!</definedName>
    <definedName name="東京管内計" localSheetId="6">#REF!</definedName>
    <definedName name="東京管内計" localSheetId="7">#REF!</definedName>
    <definedName name="東京管内計" localSheetId="8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>#REF!</definedName>
    <definedName name="福岡" localSheetId="6">#REF!</definedName>
    <definedName name="福岡" localSheetId="7">#REF!</definedName>
    <definedName name="福岡" localSheetId="8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>#REF!</definedName>
    <definedName name="福岡管内計" localSheetId="6">#REF!</definedName>
    <definedName name="福岡管内計" localSheetId="7">#REF!</definedName>
    <definedName name="福岡管内計" localSheetId="8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>#REF!</definedName>
    <definedName name="分解整備.H" localSheetId="6">#REF!</definedName>
    <definedName name="分解整備.H" localSheetId="7">#REF!</definedName>
    <definedName name="分解整備.H" localSheetId="8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>#REF!</definedName>
    <definedName name="分解整備.S" localSheetId="6">#REF!</definedName>
    <definedName name="分解整備.S" localSheetId="7">#REF!</definedName>
    <definedName name="分解整備.S" localSheetId="8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>#REF!</definedName>
    <definedName name="分解整備.再" localSheetId="6">#REF!</definedName>
    <definedName name="分解整備.再" localSheetId="7">#REF!</definedName>
    <definedName name="分解整備.再" localSheetId="8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>#REF!</definedName>
    <definedName name="分解整備.無" localSheetId="6">#REF!</definedName>
    <definedName name="分解整備.無" localSheetId="7">#REF!</definedName>
    <definedName name="分解整備.無" localSheetId="8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>#REF!</definedName>
    <definedName name="返納証明再交付.無" localSheetId="6">#REF!</definedName>
    <definedName name="返納証明再交付.無" localSheetId="7">#REF!</definedName>
    <definedName name="返納証明再交付.無" localSheetId="8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>#REF!</definedName>
    <definedName name="予備検交付" localSheetId="6">#REF!</definedName>
    <definedName name="予備検交付" localSheetId="7">#REF!</definedName>
    <definedName name="予備検交付" localSheetId="8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>#REF!</definedName>
    <definedName name="予備検査.H" localSheetId="6">#REF!</definedName>
    <definedName name="予備検査.H" localSheetId="7">#REF!</definedName>
    <definedName name="予備検査.H" localSheetId="8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>#REF!</definedName>
    <definedName name="予備検査.S" localSheetId="6">#REF!</definedName>
    <definedName name="予備検査.S" localSheetId="7">#REF!</definedName>
    <definedName name="予備検査.S" localSheetId="8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>#REF!</definedName>
    <definedName name="予備検査.再" localSheetId="6">#REF!</definedName>
    <definedName name="予備検査.再" localSheetId="7">#REF!</definedName>
    <definedName name="予備検査.再" localSheetId="8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>#REF!</definedName>
    <definedName name="予備検査.無" localSheetId="6">#REF!</definedName>
    <definedName name="予備検査.無" localSheetId="7">#REF!</definedName>
    <definedName name="予備検査.無" localSheetId="8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>#REF!</definedName>
    <definedName name="累計" localSheetId="6">#REF!,#REF!</definedName>
    <definedName name="累計" localSheetId="7">#REF!,#REF!</definedName>
    <definedName name="累計" localSheetId="8">#REF!,#REF!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9" l="1"/>
  <c r="X106" i="9" s="1"/>
  <c r="X105" i="9"/>
  <c r="T105" i="9"/>
  <c r="T91" i="9" s="1"/>
  <c r="K101" i="9"/>
  <c r="J101" i="9"/>
  <c r="I101" i="9"/>
  <c r="G101" i="9"/>
  <c r="F101" i="9"/>
  <c r="H101" i="9" s="1"/>
  <c r="L101" i="9" s="1"/>
  <c r="H100" i="9"/>
  <c r="L100" i="9" s="1"/>
  <c r="H99" i="9"/>
  <c r="L99" i="9" s="1"/>
  <c r="H98" i="9"/>
  <c r="L98" i="9" s="1"/>
  <c r="H97" i="9"/>
  <c r="L97" i="9" s="1"/>
  <c r="W96" i="9"/>
  <c r="V96" i="9"/>
  <c r="U96" i="9"/>
  <c r="S96" i="9"/>
  <c r="T96" i="9" s="1"/>
  <c r="X96" i="9" s="1"/>
  <c r="R96" i="9"/>
  <c r="K96" i="9"/>
  <c r="J96" i="9"/>
  <c r="I96" i="9"/>
  <c r="G96" i="9"/>
  <c r="F96" i="9"/>
  <c r="H96" i="9" s="1"/>
  <c r="L96" i="9" s="1"/>
  <c r="X95" i="9"/>
  <c r="T95" i="9"/>
  <c r="H95" i="9"/>
  <c r="L95" i="9" s="1"/>
  <c r="T94" i="9"/>
  <c r="X94" i="9" s="1"/>
  <c r="L94" i="9"/>
  <c r="H94" i="9"/>
  <c r="T93" i="9"/>
  <c r="X93" i="9" s="1"/>
  <c r="H93" i="9"/>
  <c r="L93" i="9" s="1"/>
  <c r="R92" i="9"/>
  <c r="T92" i="9" s="1"/>
  <c r="X92" i="9" s="1"/>
  <c r="H92" i="9"/>
  <c r="L92" i="9" s="1"/>
  <c r="W91" i="9"/>
  <c r="W92" i="9" s="1"/>
  <c r="V91" i="9"/>
  <c r="V92" i="9" s="1"/>
  <c r="U91" i="9"/>
  <c r="U92" i="9" s="1"/>
  <c r="S91" i="9"/>
  <c r="S92" i="9" s="1"/>
  <c r="R91" i="9"/>
  <c r="K91" i="9"/>
  <c r="J91" i="9"/>
  <c r="I91" i="9"/>
  <c r="G91" i="9"/>
  <c r="F91" i="9"/>
  <c r="H91" i="9" s="1"/>
  <c r="L91" i="9" s="1"/>
  <c r="T90" i="9"/>
  <c r="X90" i="9" s="1"/>
  <c r="H90" i="9"/>
  <c r="L90" i="9" s="1"/>
  <c r="X89" i="9"/>
  <c r="T89" i="9"/>
  <c r="H89" i="9"/>
  <c r="L89" i="9" s="1"/>
  <c r="T88" i="9"/>
  <c r="X88" i="9" s="1"/>
  <c r="H88" i="9"/>
  <c r="L88" i="9" s="1"/>
  <c r="T87" i="9"/>
  <c r="X87" i="9" s="1"/>
  <c r="H87" i="9"/>
  <c r="L87" i="9" s="1"/>
  <c r="X86" i="9"/>
  <c r="T86" i="9"/>
  <c r="K86" i="9"/>
  <c r="J86" i="9"/>
  <c r="I86" i="9"/>
  <c r="G86" i="9"/>
  <c r="F86" i="9"/>
  <c r="H86" i="9" s="1"/>
  <c r="L86" i="9" s="1"/>
  <c r="X85" i="9"/>
  <c r="T85" i="9"/>
  <c r="L85" i="9"/>
  <c r="H85" i="9"/>
  <c r="T84" i="9"/>
  <c r="X84" i="9" s="1"/>
  <c r="L84" i="9"/>
  <c r="H84" i="9"/>
  <c r="T83" i="9"/>
  <c r="X83" i="9" s="1"/>
  <c r="H83" i="9"/>
  <c r="L83" i="9" s="1"/>
  <c r="X82" i="9"/>
  <c r="T82" i="9"/>
  <c r="K82" i="9"/>
  <c r="J82" i="9"/>
  <c r="I82" i="9"/>
  <c r="H82" i="9"/>
  <c r="L82" i="9" s="1"/>
  <c r="G82" i="9"/>
  <c r="F82" i="9"/>
  <c r="T81" i="9"/>
  <c r="X81" i="9" s="1"/>
  <c r="H81" i="9"/>
  <c r="L81" i="9" s="1"/>
  <c r="T80" i="9"/>
  <c r="X80" i="9" s="1"/>
  <c r="L80" i="9"/>
  <c r="H80" i="9"/>
  <c r="T79" i="9"/>
  <c r="X79" i="9" s="1"/>
  <c r="K79" i="9"/>
  <c r="J79" i="9"/>
  <c r="I79" i="9"/>
  <c r="G79" i="9"/>
  <c r="H79" i="9" s="1"/>
  <c r="L79" i="9" s="1"/>
  <c r="F79" i="9"/>
  <c r="W78" i="9"/>
  <c r="V78" i="9"/>
  <c r="H78" i="9"/>
  <c r="L78" i="9" s="1"/>
  <c r="X77" i="9"/>
  <c r="T77" i="9"/>
  <c r="H77" i="9"/>
  <c r="L77" i="9" s="1"/>
  <c r="X76" i="9"/>
  <c r="T76" i="9"/>
  <c r="H76" i="9"/>
  <c r="L76" i="9" s="1"/>
  <c r="W75" i="9"/>
  <c r="V75" i="9"/>
  <c r="U75" i="9"/>
  <c r="U78" i="9" s="1"/>
  <c r="S75" i="9"/>
  <c r="S78" i="9" s="1"/>
  <c r="R75" i="9"/>
  <c r="R78" i="9" s="1"/>
  <c r="K75" i="9"/>
  <c r="J75" i="9"/>
  <c r="I75" i="9"/>
  <c r="H75" i="9"/>
  <c r="L75" i="9" s="1"/>
  <c r="G75" i="9"/>
  <c r="F75" i="9"/>
  <c r="T74" i="9"/>
  <c r="X74" i="9" s="1"/>
  <c r="H74" i="9"/>
  <c r="L74" i="9" s="1"/>
  <c r="T73" i="9"/>
  <c r="X73" i="9" s="1"/>
  <c r="L73" i="9"/>
  <c r="H73" i="9"/>
  <c r="T72" i="9"/>
  <c r="X72" i="9" s="1"/>
  <c r="K72" i="9"/>
  <c r="J72" i="9"/>
  <c r="I72" i="9"/>
  <c r="G72" i="9"/>
  <c r="H72" i="9" s="1"/>
  <c r="L72" i="9" s="1"/>
  <c r="F72" i="9"/>
  <c r="H71" i="9"/>
  <c r="L71" i="9" s="1"/>
  <c r="X70" i="9"/>
  <c r="W70" i="9"/>
  <c r="V70" i="9"/>
  <c r="U70" i="9"/>
  <c r="S70" i="9"/>
  <c r="R70" i="9"/>
  <c r="T70" i="9" s="1"/>
  <c r="L70" i="9"/>
  <c r="H70" i="9"/>
  <c r="T69" i="9"/>
  <c r="X69" i="9" s="1"/>
  <c r="H69" i="9"/>
  <c r="L69" i="9" s="1"/>
  <c r="X68" i="9"/>
  <c r="T68" i="9"/>
  <c r="K68" i="9"/>
  <c r="J68" i="9"/>
  <c r="I68" i="9"/>
  <c r="H68" i="9"/>
  <c r="L68" i="9" s="1"/>
  <c r="G68" i="9"/>
  <c r="F68" i="9"/>
  <c r="T67" i="9"/>
  <c r="X67" i="9" s="1"/>
  <c r="L67" i="9"/>
  <c r="H67" i="9"/>
  <c r="T66" i="9"/>
  <c r="X66" i="9" s="1"/>
  <c r="L66" i="9"/>
  <c r="H66" i="9"/>
  <c r="W65" i="9"/>
  <c r="V65" i="9"/>
  <c r="U65" i="9"/>
  <c r="S65" i="9"/>
  <c r="S71" i="9" s="1"/>
  <c r="R65" i="9"/>
  <c r="L65" i="9"/>
  <c r="H65" i="9"/>
  <c r="T64" i="9"/>
  <c r="X64" i="9" s="1"/>
  <c r="K64" i="9"/>
  <c r="J64" i="9"/>
  <c r="I64" i="9"/>
  <c r="G64" i="9"/>
  <c r="F64" i="9"/>
  <c r="H64" i="9" s="1"/>
  <c r="L64" i="9" s="1"/>
  <c r="T63" i="9"/>
  <c r="X63" i="9" s="1"/>
  <c r="H63" i="9"/>
  <c r="L63" i="9" s="1"/>
  <c r="W62" i="9"/>
  <c r="V62" i="9"/>
  <c r="V71" i="9" s="1"/>
  <c r="U62" i="9"/>
  <c r="U71" i="9" s="1"/>
  <c r="S62" i="9"/>
  <c r="R62" i="9"/>
  <c r="T62" i="9" s="1"/>
  <c r="X62" i="9" s="1"/>
  <c r="H62" i="9"/>
  <c r="L62" i="9" s="1"/>
  <c r="X61" i="9"/>
  <c r="T61" i="9"/>
  <c r="K61" i="9"/>
  <c r="J61" i="9"/>
  <c r="I61" i="9"/>
  <c r="H61" i="9"/>
  <c r="L61" i="9" s="1"/>
  <c r="G61" i="9"/>
  <c r="F61" i="9"/>
  <c r="T60" i="9"/>
  <c r="X60" i="9" s="1"/>
  <c r="L60" i="9"/>
  <c r="H60" i="9"/>
  <c r="T59" i="9"/>
  <c r="X59" i="9" s="1"/>
  <c r="L59" i="9"/>
  <c r="H59" i="9"/>
  <c r="R58" i="9"/>
  <c r="T58" i="9" s="1"/>
  <c r="X58" i="9" s="1"/>
  <c r="L58" i="9"/>
  <c r="K58" i="9"/>
  <c r="J58" i="9"/>
  <c r="I58" i="9"/>
  <c r="G58" i="9"/>
  <c r="F58" i="9"/>
  <c r="H58" i="9" s="1"/>
  <c r="T57" i="9"/>
  <c r="X57" i="9" s="1"/>
  <c r="H57" i="9"/>
  <c r="L57" i="9" s="1"/>
  <c r="T56" i="9"/>
  <c r="X56" i="9" s="1"/>
  <c r="H56" i="9"/>
  <c r="L56" i="9" s="1"/>
  <c r="X55" i="9"/>
  <c r="T55" i="9"/>
  <c r="K55" i="9"/>
  <c r="J55" i="9"/>
  <c r="I55" i="9"/>
  <c r="G55" i="9"/>
  <c r="F55" i="9"/>
  <c r="H55" i="9" s="1"/>
  <c r="L55" i="9" s="1"/>
  <c r="W54" i="9"/>
  <c r="V54" i="9"/>
  <c r="V58" i="9" s="1"/>
  <c r="U54" i="9"/>
  <c r="U58" i="9" s="1"/>
  <c r="S54" i="9"/>
  <c r="R54" i="9"/>
  <c r="T54" i="9" s="1"/>
  <c r="X54" i="9" s="1"/>
  <c r="H54" i="9"/>
  <c r="L54" i="9" s="1"/>
  <c r="T53" i="9"/>
  <c r="X53" i="9" s="1"/>
  <c r="H53" i="9"/>
  <c r="L53" i="9" s="1"/>
  <c r="T52" i="9"/>
  <c r="X52" i="9" s="1"/>
  <c r="L52" i="9"/>
  <c r="H52" i="9"/>
  <c r="W51" i="9"/>
  <c r="W58" i="9" s="1"/>
  <c r="V51" i="9"/>
  <c r="U51" i="9"/>
  <c r="S51" i="9"/>
  <c r="S58" i="9" s="1"/>
  <c r="R51" i="9"/>
  <c r="T51" i="9" s="1"/>
  <c r="X51" i="9" s="1"/>
  <c r="L51" i="9"/>
  <c r="H51" i="9"/>
  <c r="T50" i="9"/>
  <c r="X50" i="9" s="1"/>
  <c r="K50" i="9"/>
  <c r="J50" i="9"/>
  <c r="I50" i="9"/>
  <c r="G50" i="9"/>
  <c r="F50" i="9"/>
  <c r="H50" i="9" s="1"/>
  <c r="L50" i="9" s="1"/>
  <c r="T49" i="9"/>
  <c r="X49" i="9" s="1"/>
  <c r="H49" i="9"/>
  <c r="L49" i="9" s="1"/>
  <c r="X48" i="9"/>
  <c r="T48" i="9"/>
  <c r="H48" i="9"/>
  <c r="L48" i="9" s="1"/>
  <c r="T47" i="9"/>
  <c r="X47" i="9" s="1"/>
  <c r="H47" i="9"/>
  <c r="L47" i="9" s="1"/>
  <c r="T46" i="9"/>
  <c r="X46" i="9" s="1"/>
  <c r="K46" i="9"/>
  <c r="K102" i="9" s="1"/>
  <c r="J46" i="9"/>
  <c r="J102" i="9" s="1"/>
  <c r="I46" i="9"/>
  <c r="I102" i="9" s="1"/>
  <c r="G46" i="9"/>
  <c r="H46" i="9" s="1"/>
  <c r="L46" i="9" s="1"/>
  <c r="F46" i="9"/>
  <c r="T45" i="9"/>
  <c r="X45" i="9" s="1"/>
  <c r="H45" i="9"/>
  <c r="L45" i="9" s="1"/>
  <c r="H44" i="9"/>
  <c r="L44" i="9" s="1"/>
  <c r="W43" i="9"/>
  <c r="V43" i="9"/>
  <c r="U43" i="9"/>
  <c r="S43" i="9"/>
  <c r="R43" i="9"/>
  <c r="T43" i="9" s="1"/>
  <c r="H43" i="9"/>
  <c r="L43" i="9" s="1"/>
  <c r="X42" i="9"/>
  <c r="T42" i="9"/>
  <c r="J42" i="9"/>
  <c r="I42" i="9"/>
  <c r="H42" i="9"/>
  <c r="L42" i="9" s="1"/>
  <c r="X41" i="9"/>
  <c r="T41" i="9"/>
  <c r="H41" i="9"/>
  <c r="L41" i="9" s="1"/>
  <c r="T40" i="9"/>
  <c r="X40" i="9" s="1"/>
  <c r="K40" i="9"/>
  <c r="J40" i="9"/>
  <c r="I40" i="9"/>
  <c r="G40" i="9"/>
  <c r="F40" i="9"/>
  <c r="H40" i="9" s="1"/>
  <c r="L40" i="9" s="1"/>
  <c r="T39" i="9"/>
  <c r="X39" i="9" s="1"/>
  <c r="L39" i="9"/>
  <c r="H39" i="9"/>
  <c r="W38" i="9"/>
  <c r="V38" i="9"/>
  <c r="U38" i="9"/>
  <c r="T38" i="9"/>
  <c r="S38" i="9"/>
  <c r="R38" i="9"/>
  <c r="L38" i="9"/>
  <c r="H38" i="9"/>
  <c r="T37" i="9"/>
  <c r="X37" i="9" s="1"/>
  <c r="H37" i="9"/>
  <c r="L37" i="9" s="1"/>
  <c r="T36" i="9"/>
  <c r="X36" i="9" s="1"/>
  <c r="L36" i="9"/>
  <c r="H36" i="9"/>
  <c r="T35" i="9"/>
  <c r="X35" i="9" s="1"/>
  <c r="L35" i="9"/>
  <c r="H35" i="9"/>
  <c r="W34" i="9"/>
  <c r="V34" i="9"/>
  <c r="U34" i="9"/>
  <c r="S34" i="9"/>
  <c r="R34" i="9"/>
  <c r="T34" i="9" s="1"/>
  <c r="X34" i="9" s="1"/>
  <c r="L34" i="9"/>
  <c r="H34" i="9"/>
  <c r="T33" i="9"/>
  <c r="X33" i="9" s="1"/>
  <c r="H33" i="9"/>
  <c r="L33" i="9" s="1"/>
  <c r="X32" i="9"/>
  <c r="T32" i="9"/>
  <c r="K32" i="9"/>
  <c r="J32" i="9"/>
  <c r="I32" i="9"/>
  <c r="H32" i="9"/>
  <c r="L32" i="9" s="1"/>
  <c r="G32" i="9"/>
  <c r="F32" i="9"/>
  <c r="F42" i="9" s="1"/>
  <c r="X31" i="9"/>
  <c r="T31" i="9"/>
  <c r="H31" i="9"/>
  <c r="L31" i="9" s="1"/>
  <c r="T30" i="9"/>
  <c r="X30" i="9" s="1"/>
  <c r="H30" i="9"/>
  <c r="L30" i="9" s="1"/>
  <c r="T29" i="9"/>
  <c r="X29" i="9" s="1"/>
  <c r="K29" i="9"/>
  <c r="K42" i="9" s="1"/>
  <c r="J29" i="9"/>
  <c r="I29" i="9"/>
  <c r="G29" i="9"/>
  <c r="H29" i="9" s="1"/>
  <c r="L29" i="9" s="1"/>
  <c r="F29" i="9"/>
  <c r="W28" i="9"/>
  <c r="W44" i="9" s="1"/>
  <c r="V28" i="9"/>
  <c r="V44" i="9" s="1"/>
  <c r="U28" i="9"/>
  <c r="U44" i="9" s="1"/>
  <c r="T28" i="9"/>
  <c r="S28" i="9"/>
  <c r="R28" i="9"/>
  <c r="L28" i="9"/>
  <c r="H28" i="9"/>
  <c r="T27" i="9"/>
  <c r="X27" i="9" s="1"/>
  <c r="H27" i="9"/>
  <c r="L27" i="9" s="1"/>
  <c r="T26" i="9"/>
  <c r="X26" i="9" s="1"/>
  <c r="H26" i="9"/>
  <c r="L26" i="9" s="1"/>
  <c r="T25" i="9"/>
  <c r="X25" i="9" s="1"/>
  <c r="L25" i="9"/>
  <c r="H25" i="9"/>
  <c r="T24" i="9"/>
  <c r="X24" i="9" s="1"/>
  <c r="K24" i="9"/>
  <c r="J24" i="9"/>
  <c r="I24" i="9"/>
  <c r="G24" i="9"/>
  <c r="G42" i="9" s="1"/>
  <c r="F24" i="9"/>
  <c r="T23" i="9"/>
  <c r="X23" i="9" s="1"/>
  <c r="H23" i="9"/>
  <c r="L23" i="9" s="1"/>
  <c r="W22" i="9"/>
  <c r="V22" i="9"/>
  <c r="U22" i="9"/>
  <c r="T22" i="9"/>
  <c r="X22" i="9" s="1"/>
  <c r="S22" i="9"/>
  <c r="R22" i="9"/>
  <c r="H22" i="9"/>
  <c r="L22" i="9" s="1"/>
  <c r="X21" i="9"/>
  <c r="T21" i="9"/>
  <c r="G21" i="9"/>
  <c r="F21" i="9"/>
  <c r="H21" i="9" s="1"/>
  <c r="X20" i="9"/>
  <c r="T20" i="9"/>
  <c r="K20" i="9"/>
  <c r="J20" i="9"/>
  <c r="I20" i="9"/>
  <c r="H20" i="9"/>
  <c r="L20" i="9" s="1"/>
  <c r="G20" i="9"/>
  <c r="F20" i="9"/>
  <c r="T19" i="9"/>
  <c r="X19" i="9" s="1"/>
  <c r="H19" i="9"/>
  <c r="L19" i="9" s="1"/>
  <c r="H18" i="9"/>
  <c r="L18" i="9" s="1"/>
  <c r="W17" i="9"/>
  <c r="V17" i="9"/>
  <c r="X17" i="9" s="1"/>
  <c r="U17" i="9"/>
  <c r="S17" i="9"/>
  <c r="T17" i="9" s="1"/>
  <c r="R17" i="9"/>
  <c r="K17" i="9"/>
  <c r="J17" i="9"/>
  <c r="I17" i="9"/>
  <c r="G17" i="9"/>
  <c r="F17" i="9"/>
  <c r="H17" i="9" s="1"/>
  <c r="L17" i="9" s="1"/>
  <c r="X16" i="9"/>
  <c r="T16" i="9"/>
  <c r="H16" i="9"/>
  <c r="L16" i="9" s="1"/>
  <c r="T15" i="9"/>
  <c r="X15" i="9" s="1"/>
  <c r="L15" i="9"/>
  <c r="H15" i="9"/>
  <c r="T14" i="9"/>
  <c r="X14" i="9" s="1"/>
  <c r="K14" i="9"/>
  <c r="K21" i="9" s="1"/>
  <c r="J14" i="9"/>
  <c r="I14" i="9"/>
  <c r="G14" i="9"/>
  <c r="H14" i="9" s="1"/>
  <c r="L14" i="9" s="1"/>
  <c r="F14" i="9"/>
  <c r="T13" i="9"/>
  <c r="X13" i="9" s="1"/>
  <c r="H13" i="9"/>
  <c r="L13" i="9" s="1"/>
  <c r="T12" i="9"/>
  <c r="X12" i="9" s="1"/>
  <c r="H12" i="9"/>
  <c r="L12" i="9" s="1"/>
  <c r="W11" i="9"/>
  <c r="V11" i="9"/>
  <c r="U11" i="9"/>
  <c r="S11" i="9"/>
  <c r="R11" i="9"/>
  <c r="R18" i="9" s="1"/>
  <c r="K11" i="9"/>
  <c r="J11" i="9"/>
  <c r="J21" i="9" s="1"/>
  <c r="I11" i="9"/>
  <c r="I21" i="9" s="1"/>
  <c r="H11" i="9"/>
  <c r="L11" i="9" s="1"/>
  <c r="G11" i="9"/>
  <c r="F11" i="9"/>
  <c r="X10" i="9"/>
  <c r="T10" i="9"/>
  <c r="H10" i="9"/>
  <c r="L10" i="9" s="1"/>
  <c r="T9" i="9"/>
  <c r="X9" i="9" s="1"/>
  <c r="H9" i="9"/>
  <c r="L9" i="9" s="1"/>
  <c r="T8" i="9"/>
  <c r="X8" i="9" s="1"/>
  <c r="H8" i="9"/>
  <c r="L8" i="9" s="1"/>
  <c r="W7" i="9"/>
  <c r="V7" i="9"/>
  <c r="U7" i="9"/>
  <c r="S7" i="9"/>
  <c r="R7" i="9"/>
  <c r="T7" i="9" s="1"/>
  <c r="H7" i="9"/>
  <c r="L7" i="9" s="1"/>
  <c r="X6" i="9"/>
  <c r="T6" i="9"/>
  <c r="H6" i="9"/>
  <c r="L6" i="9" s="1"/>
  <c r="T5" i="9"/>
  <c r="X5" i="9" s="1"/>
  <c r="X4" i="9"/>
  <c r="T4" i="9"/>
  <c r="T75" i="9" l="1"/>
  <c r="X75" i="9" s="1"/>
  <c r="L21" i="9"/>
  <c r="T11" i="9"/>
  <c r="X11" i="9" s="1"/>
  <c r="S18" i="9"/>
  <c r="T18" i="9" s="1"/>
  <c r="X18" i="9" s="1"/>
  <c r="H24" i="9"/>
  <c r="L24" i="9" s="1"/>
  <c r="X43" i="9"/>
  <c r="U18" i="9"/>
  <c r="U97" i="9"/>
  <c r="V18" i="9"/>
  <c r="V97" i="9" s="1"/>
  <c r="R44" i="9"/>
  <c r="T44" i="9" s="1"/>
  <c r="X44" i="9" s="1"/>
  <c r="X38" i="9"/>
  <c r="F102" i="9"/>
  <c r="W18" i="9"/>
  <c r="S44" i="9"/>
  <c r="X91" i="9"/>
  <c r="W71" i="9"/>
  <c r="W97" i="9" s="1"/>
  <c r="X7" i="9"/>
  <c r="R71" i="9"/>
  <c r="T71" i="9" s="1"/>
  <c r="X71" i="9" s="1"/>
  <c r="T65" i="9"/>
  <c r="X65" i="9" s="1"/>
  <c r="X28" i="9"/>
  <c r="T78" i="9"/>
  <c r="X78" i="9" s="1"/>
  <c r="G102" i="9"/>
  <c r="S97" i="9" s="1"/>
  <c r="R97" i="9" l="1"/>
  <c r="T97" i="9" s="1"/>
  <c r="X97" i="9" s="1"/>
  <c r="H102" i="9"/>
  <c r="L102" i="9" s="1"/>
  <c r="T106" i="8"/>
  <c r="X106" i="8" s="1"/>
  <c r="T105" i="8"/>
  <c r="T91" i="8" s="1"/>
  <c r="X91" i="8" s="1"/>
  <c r="K101" i="8"/>
  <c r="J101" i="8"/>
  <c r="I101" i="8"/>
  <c r="H101" i="8"/>
  <c r="L101" i="8" s="1"/>
  <c r="G101" i="8"/>
  <c r="F101" i="8"/>
  <c r="H100" i="8"/>
  <c r="L100" i="8" s="1"/>
  <c r="H99" i="8"/>
  <c r="L99" i="8" s="1"/>
  <c r="H98" i="8"/>
  <c r="L98" i="8" s="1"/>
  <c r="H97" i="8"/>
  <c r="L97" i="8" s="1"/>
  <c r="W96" i="8"/>
  <c r="V96" i="8"/>
  <c r="U96" i="8"/>
  <c r="S96" i="8"/>
  <c r="R96" i="8"/>
  <c r="K96" i="8"/>
  <c r="J96" i="8"/>
  <c r="I96" i="8"/>
  <c r="G96" i="8"/>
  <c r="F96" i="8"/>
  <c r="H96" i="8" s="1"/>
  <c r="L96" i="8" s="1"/>
  <c r="T95" i="8"/>
  <c r="X95" i="8" s="1"/>
  <c r="H95" i="8"/>
  <c r="L95" i="8" s="1"/>
  <c r="X94" i="8"/>
  <c r="T94" i="8"/>
  <c r="H94" i="8"/>
  <c r="L94" i="8" s="1"/>
  <c r="T93" i="8"/>
  <c r="X93" i="8" s="1"/>
  <c r="H93" i="8"/>
  <c r="L93" i="8" s="1"/>
  <c r="H92" i="8"/>
  <c r="L92" i="8" s="1"/>
  <c r="W91" i="8"/>
  <c r="W92" i="8" s="1"/>
  <c r="V91" i="8"/>
  <c r="V92" i="8" s="1"/>
  <c r="U91" i="8"/>
  <c r="U92" i="8" s="1"/>
  <c r="S91" i="8"/>
  <c r="S92" i="8" s="1"/>
  <c r="R91" i="8"/>
  <c r="R92" i="8" s="1"/>
  <c r="T92" i="8" s="1"/>
  <c r="K91" i="8"/>
  <c r="J91" i="8"/>
  <c r="I91" i="8"/>
  <c r="G91" i="8"/>
  <c r="F91" i="8"/>
  <c r="H91" i="8" s="1"/>
  <c r="T90" i="8"/>
  <c r="X90" i="8" s="1"/>
  <c r="H90" i="8"/>
  <c r="L90" i="8" s="1"/>
  <c r="T89" i="8"/>
  <c r="X89" i="8" s="1"/>
  <c r="H89" i="8"/>
  <c r="L89" i="8" s="1"/>
  <c r="T88" i="8"/>
  <c r="X88" i="8" s="1"/>
  <c r="H88" i="8"/>
  <c r="L88" i="8" s="1"/>
  <c r="T87" i="8"/>
  <c r="X87" i="8" s="1"/>
  <c r="H87" i="8"/>
  <c r="L87" i="8" s="1"/>
  <c r="T86" i="8"/>
  <c r="X86" i="8" s="1"/>
  <c r="K86" i="8"/>
  <c r="J86" i="8"/>
  <c r="I86" i="8"/>
  <c r="G86" i="8"/>
  <c r="F86" i="8"/>
  <c r="H86" i="8" s="1"/>
  <c r="L86" i="8" s="1"/>
  <c r="T85" i="8"/>
  <c r="X85" i="8" s="1"/>
  <c r="H85" i="8"/>
  <c r="L85" i="8" s="1"/>
  <c r="T84" i="8"/>
  <c r="X84" i="8" s="1"/>
  <c r="H84" i="8"/>
  <c r="L84" i="8" s="1"/>
  <c r="T83" i="8"/>
  <c r="X83" i="8" s="1"/>
  <c r="H83" i="8"/>
  <c r="L83" i="8" s="1"/>
  <c r="T82" i="8"/>
  <c r="X82" i="8" s="1"/>
  <c r="K82" i="8"/>
  <c r="J82" i="8"/>
  <c r="I82" i="8"/>
  <c r="G82" i="8"/>
  <c r="F82" i="8"/>
  <c r="T81" i="8"/>
  <c r="X81" i="8" s="1"/>
  <c r="H81" i="8"/>
  <c r="L81" i="8" s="1"/>
  <c r="T80" i="8"/>
  <c r="X80" i="8" s="1"/>
  <c r="H80" i="8"/>
  <c r="L80" i="8" s="1"/>
  <c r="T79" i="8"/>
  <c r="X79" i="8" s="1"/>
  <c r="K79" i="8"/>
  <c r="J79" i="8"/>
  <c r="I79" i="8"/>
  <c r="G79" i="8"/>
  <c r="F79" i="8"/>
  <c r="H79" i="8" s="1"/>
  <c r="L79" i="8" s="1"/>
  <c r="R78" i="8"/>
  <c r="H78" i="8"/>
  <c r="L78" i="8" s="1"/>
  <c r="T77" i="8"/>
  <c r="X77" i="8" s="1"/>
  <c r="H77" i="8"/>
  <c r="L77" i="8" s="1"/>
  <c r="T76" i="8"/>
  <c r="X76" i="8" s="1"/>
  <c r="H76" i="8"/>
  <c r="L76" i="8" s="1"/>
  <c r="W75" i="8"/>
  <c r="W78" i="8" s="1"/>
  <c r="V75" i="8"/>
  <c r="V78" i="8" s="1"/>
  <c r="U75" i="8"/>
  <c r="U78" i="8" s="1"/>
  <c r="S75" i="8"/>
  <c r="S78" i="8" s="1"/>
  <c r="R75" i="8"/>
  <c r="K75" i="8"/>
  <c r="J75" i="8"/>
  <c r="L75" i="8" s="1"/>
  <c r="I75" i="8"/>
  <c r="G75" i="8"/>
  <c r="F75" i="8"/>
  <c r="H75" i="8" s="1"/>
  <c r="T74" i="8"/>
  <c r="X74" i="8" s="1"/>
  <c r="H74" i="8"/>
  <c r="L74" i="8" s="1"/>
  <c r="T73" i="8"/>
  <c r="X73" i="8" s="1"/>
  <c r="H73" i="8"/>
  <c r="L73" i="8" s="1"/>
  <c r="T72" i="8"/>
  <c r="X72" i="8" s="1"/>
  <c r="K72" i="8"/>
  <c r="J72" i="8"/>
  <c r="I72" i="8"/>
  <c r="G72" i="8"/>
  <c r="H72" i="8" s="1"/>
  <c r="F72" i="8"/>
  <c r="H71" i="8"/>
  <c r="L71" i="8" s="1"/>
  <c r="W70" i="8"/>
  <c r="W71" i="8" s="1"/>
  <c r="V70" i="8"/>
  <c r="U70" i="8"/>
  <c r="S70" i="8"/>
  <c r="R70" i="8"/>
  <c r="R71" i="8" s="1"/>
  <c r="H70" i="8"/>
  <c r="L70" i="8" s="1"/>
  <c r="T69" i="8"/>
  <c r="X69" i="8" s="1"/>
  <c r="H69" i="8"/>
  <c r="L69" i="8" s="1"/>
  <c r="T68" i="8"/>
  <c r="X68" i="8" s="1"/>
  <c r="K68" i="8"/>
  <c r="J68" i="8"/>
  <c r="I68" i="8"/>
  <c r="G68" i="8"/>
  <c r="F68" i="8"/>
  <c r="H68" i="8" s="1"/>
  <c r="T67" i="8"/>
  <c r="X67" i="8" s="1"/>
  <c r="L67" i="8"/>
  <c r="H67" i="8"/>
  <c r="T66" i="8"/>
  <c r="X66" i="8" s="1"/>
  <c r="H66" i="8"/>
  <c r="L66" i="8" s="1"/>
  <c r="W65" i="8"/>
  <c r="V65" i="8"/>
  <c r="V71" i="8" s="1"/>
  <c r="U65" i="8"/>
  <c r="U71" i="8" s="1"/>
  <c r="S65" i="8"/>
  <c r="R65" i="8"/>
  <c r="H65" i="8"/>
  <c r="L65" i="8" s="1"/>
  <c r="T64" i="8"/>
  <c r="X64" i="8" s="1"/>
  <c r="K64" i="8"/>
  <c r="J64" i="8"/>
  <c r="I64" i="8"/>
  <c r="G64" i="8"/>
  <c r="F64" i="8"/>
  <c r="H64" i="8" s="1"/>
  <c r="L64" i="8" s="1"/>
  <c r="T63" i="8"/>
  <c r="X63" i="8" s="1"/>
  <c r="H63" i="8"/>
  <c r="L63" i="8" s="1"/>
  <c r="W62" i="8"/>
  <c r="V62" i="8"/>
  <c r="U62" i="8"/>
  <c r="S62" i="8"/>
  <c r="R62" i="8"/>
  <c r="H62" i="8"/>
  <c r="L62" i="8" s="1"/>
  <c r="T61" i="8"/>
  <c r="X61" i="8" s="1"/>
  <c r="K61" i="8"/>
  <c r="J61" i="8"/>
  <c r="I61" i="8"/>
  <c r="L61" i="8" s="1"/>
  <c r="G61" i="8"/>
  <c r="F61" i="8"/>
  <c r="H61" i="8" s="1"/>
  <c r="T60" i="8"/>
  <c r="X60" i="8" s="1"/>
  <c r="H60" i="8"/>
  <c r="L60" i="8" s="1"/>
  <c r="T59" i="8"/>
  <c r="X59" i="8" s="1"/>
  <c r="H59" i="8"/>
  <c r="L59" i="8" s="1"/>
  <c r="U58" i="8"/>
  <c r="S58" i="8"/>
  <c r="R58" i="8"/>
  <c r="T58" i="8" s="1"/>
  <c r="K58" i="8"/>
  <c r="J58" i="8"/>
  <c r="I58" i="8"/>
  <c r="G58" i="8"/>
  <c r="F58" i="8"/>
  <c r="H58" i="8" s="1"/>
  <c r="L58" i="8" s="1"/>
  <c r="T57" i="8"/>
  <c r="X57" i="8" s="1"/>
  <c r="L57" i="8"/>
  <c r="H57" i="8"/>
  <c r="T56" i="8"/>
  <c r="X56" i="8" s="1"/>
  <c r="H56" i="8"/>
  <c r="L56" i="8" s="1"/>
  <c r="T55" i="8"/>
  <c r="X55" i="8" s="1"/>
  <c r="K55" i="8"/>
  <c r="J55" i="8"/>
  <c r="I55" i="8"/>
  <c r="G55" i="8"/>
  <c r="F55" i="8"/>
  <c r="W54" i="8"/>
  <c r="V54" i="8"/>
  <c r="U54" i="8"/>
  <c r="S54" i="8"/>
  <c r="R54" i="8"/>
  <c r="T54" i="8" s="1"/>
  <c r="H54" i="8"/>
  <c r="L54" i="8" s="1"/>
  <c r="T53" i="8"/>
  <c r="X53" i="8" s="1"/>
  <c r="H53" i="8"/>
  <c r="L53" i="8" s="1"/>
  <c r="T52" i="8"/>
  <c r="X52" i="8" s="1"/>
  <c r="H52" i="8"/>
  <c r="L52" i="8" s="1"/>
  <c r="W51" i="8"/>
  <c r="V51" i="8"/>
  <c r="U51" i="8"/>
  <c r="S51" i="8"/>
  <c r="R51" i="8"/>
  <c r="T51" i="8" s="1"/>
  <c r="H51" i="8"/>
  <c r="L51" i="8" s="1"/>
  <c r="T50" i="8"/>
  <c r="X50" i="8" s="1"/>
  <c r="K50" i="8"/>
  <c r="J50" i="8"/>
  <c r="I50" i="8"/>
  <c r="G50" i="8"/>
  <c r="F50" i="8"/>
  <c r="F102" i="8" s="1"/>
  <c r="T49" i="8"/>
  <c r="X49" i="8" s="1"/>
  <c r="H49" i="8"/>
  <c r="L49" i="8" s="1"/>
  <c r="T48" i="8"/>
  <c r="X48" i="8" s="1"/>
  <c r="H48" i="8"/>
  <c r="L48" i="8" s="1"/>
  <c r="T47" i="8"/>
  <c r="X47" i="8" s="1"/>
  <c r="H47" i="8"/>
  <c r="L47" i="8" s="1"/>
  <c r="T46" i="8"/>
  <c r="X46" i="8" s="1"/>
  <c r="K46" i="8"/>
  <c r="J46" i="8"/>
  <c r="I46" i="8"/>
  <c r="G46" i="8"/>
  <c r="F46" i="8"/>
  <c r="T45" i="8"/>
  <c r="X45" i="8" s="1"/>
  <c r="H45" i="8"/>
  <c r="L45" i="8" s="1"/>
  <c r="H44" i="8"/>
  <c r="L44" i="8" s="1"/>
  <c r="W43" i="8"/>
  <c r="V43" i="8"/>
  <c r="U43" i="8"/>
  <c r="S43" i="8"/>
  <c r="R43" i="8"/>
  <c r="T43" i="8" s="1"/>
  <c r="H43" i="8"/>
  <c r="L43" i="8" s="1"/>
  <c r="T42" i="8"/>
  <c r="X42" i="8" s="1"/>
  <c r="T41" i="8"/>
  <c r="X41" i="8" s="1"/>
  <c r="H41" i="8"/>
  <c r="L41" i="8" s="1"/>
  <c r="T40" i="8"/>
  <c r="X40" i="8" s="1"/>
  <c r="K40" i="8"/>
  <c r="J40" i="8"/>
  <c r="I40" i="8"/>
  <c r="G40" i="8"/>
  <c r="G42" i="8" s="1"/>
  <c r="F40" i="8"/>
  <c r="T39" i="8"/>
  <c r="X39" i="8" s="1"/>
  <c r="H39" i="8"/>
  <c r="L39" i="8" s="1"/>
  <c r="W38" i="8"/>
  <c r="V38" i="8"/>
  <c r="U38" i="8"/>
  <c r="S38" i="8"/>
  <c r="R38" i="8"/>
  <c r="T38" i="8" s="1"/>
  <c r="X38" i="8" s="1"/>
  <c r="H38" i="8"/>
  <c r="L38" i="8" s="1"/>
  <c r="T37" i="8"/>
  <c r="X37" i="8" s="1"/>
  <c r="H37" i="8"/>
  <c r="L37" i="8" s="1"/>
  <c r="T36" i="8"/>
  <c r="X36" i="8" s="1"/>
  <c r="H36" i="8"/>
  <c r="L36" i="8" s="1"/>
  <c r="T35" i="8"/>
  <c r="X35" i="8" s="1"/>
  <c r="H35" i="8"/>
  <c r="L35" i="8" s="1"/>
  <c r="W34" i="8"/>
  <c r="V34" i="8"/>
  <c r="U34" i="8"/>
  <c r="S34" i="8"/>
  <c r="R34" i="8"/>
  <c r="H34" i="8"/>
  <c r="L34" i="8" s="1"/>
  <c r="T33" i="8"/>
  <c r="X33" i="8" s="1"/>
  <c r="H33" i="8"/>
  <c r="L33" i="8" s="1"/>
  <c r="T32" i="8"/>
  <c r="X32" i="8" s="1"/>
  <c r="K32" i="8"/>
  <c r="J32" i="8"/>
  <c r="I32" i="8"/>
  <c r="G32" i="8"/>
  <c r="F32" i="8"/>
  <c r="H32" i="8" s="1"/>
  <c r="L32" i="8" s="1"/>
  <c r="T31" i="8"/>
  <c r="X31" i="8" s="1"/>
  <c r="H31" i="8"/>
  <c r="L31" i="8" s="1"/>
  <c r="T30" i="8"/>
  <c r="X30" i="8" s="1"/>
  <c r="H30" i="8"/>
  <c r="L30" i="8" s="1"/>
  <c r="T29" i="8"/>
  <c r="X29" i="8" s="1"/>
  <c r="L29" i="8"/>
  <c r="K29" i="8"/>
  <c r="J29" i="8"/>
  <c r="I29" i="8"/>
  <c r="G29" i="8"/>
  <c r="F29" i="8"/>
  <c r="H29" i="8" s="1"/>
  <c r="W28" i="8"/>
  <c r="V28" i="8"/>
  <c r="V44" i="8" s="1"/>
  <c r="U28" i="8"/>
  <c r="U44" i="8" s="1"/>
  <c r="S28" i="8"/>
  <c r="R28" i="8"/>
  <c r="T28" i="8" s="1"/>
  <c r="H28" i="8"/>
  <c r="L28" i="8" s="1"/>
  <c r="T27" i="8"/>
  <c r="X27" i="8" s="1"/>
  <c r="H27" i="8"/>
  <c r="L27" i="8" s="1"/>
  <c r="T26" i="8"/>
  <c r="X26" i="8" s="1"/>
  <c r="H26" i="8"/>
  <c r="L26" i="8" s="1"/>
  <c r="T25" i="8"/>
  <c r="X25" i="8" s="1"/>
  <c r="H25" i="8"/>
  <c r="L25" i="8" s="1"/>
  <c r="T24" i="8"/>
  <c r="X24" i="8" s="1"/>
  <c r="K24" i="8"/>
  <c r="J24" i="8"/>
  <c r="I24" i="8"/>
  <c r="G24" i="8"/>
  <c r="F24" i="8"/>
  <c r="F42" i="8" s="1"/>
  <c r="X23" i="8"/>
  <c r="T23" i="8"/>
  <c r="H23" i="8"/>
  <c r="L23" i="8" s="1"/>
  <c r="W22" i="8"/>
  <c r="V22" i="8"/>
  <c r="U22" i="8"/>
  <c r="S22" i="8"/>
  <c r="R22" i="8"/>
  <c r="H22" i="8"/>
  <c r="L22" i="8" s="1"/>
  <c r="T21" i="8"/>
  <c r="X21" i="8" s="1"/>
  <c r="T20" i="8"/>
  <c r="X20" i="8" s="1"/>
  <c r="K20" i="8"/>
  <c r="J20" i="8"/>
  <c r="I20" i="8"/>
  <c r="G20" i="8"/>
  <c r="F20" i="8"/>
  <c r="H20" i="8" s="1"/>
  <c r="L20" i="8" s="1"/>
  <c r="X19" i="8"/>
  <c r="T19" i="8"/>
  <c r="H19" i="8"/>
  <c r="L19" i="8" s="1"/>
  <c r="H18" i="8"/>
  <c r="L18" i="8" s="1"/>
  <c r="W17" i="8"/>
  <c r="V17" i="8"/>
  <c r="U17" i="8"/>
  <c r="S17" i="8"/>
  <c r="R17" i="8"/>
  <c r="T17" i="8" s="1"/>
  <c r="X17" i="8" s="1"/>
  <c r="K17" i="8"/>
  <c r="J17" i="8"/>
  <c r="I17" i="8"/>
  <c r="G17" i="8"/>
  <c r="F17" i="8"/>
  <c r="H17" i="8" s="1"/>
  <c r="L17" i="8" s="1"/>
  <c r="X16" i="8"/>
  <c r="T16" i="8"/>
  <c r="H16" i="8"/>
  <c r="L16" i="8" s="1"/>
  <c r="T15" i="8"/>
  <c r="X15" i="8" s="1"/>
  <c r="H15" i="8"/>
  <c r="L15" i="8" s="1"/>
  <c r="T14" i="8"/>
  <c r="X14" i="8" s="1"/>
  <c r="K14" i="8"/>
  <c r="J14" i="8"/>
  <c r="I14" i="8"/>
  <c r="G14" i="8"/>
  <c r="F14" i="8"/>
  <c r="H14" i="8" s="1"/>
  <c r="L14" i="8" s="1"/>
  <c r="T13" i="8"/>
  <c r="X13" i="8" s="1"/>
  <c r="H13" i="8"/>
  <c r="L13" i="8" s="1"/>
  <c r="T12" i="8"/>
  <c r="X12" i="8" s="1"/>
  <c r="H12" i="8"/>
  <c r="L12" i="8" s="1"/>
  <c r="W11" i="8"/>
  <c r="V11" i="8"/>
  <c r="U11" i="8"/>
  <c r="U18" i="8" s="1"/>
  <c r="S11" i="8"/>
  <c r="R11" i="8"/>
  <c r="K11" i="8"/>
  <c r="J11" i="8"/>
  <c r="I11" i="8"/>
  <c r="G11" i="8"/>
  <c r="G21" i="8" s="1"/>
  <c r="F11" i="8"/>
  <c r="T10" i="8"/>
  <c r="X10" i="8" s="1"/>
  <c r="H10" i="8"/>
  <c r="L10" i="8" s="1"/>
  <c r="T9" i="8"/>
  <c r="X9" i="8" s="1"/>
  <c r="H9" i="8"/>
  <c r="L9" i="8" s="1"/>
  <c r="T8" i="8"/>
  <c r="X8" i="8" s="1"/>
  <c r="H8" i="8"/>
  <c r="L8" i="8" s="1"/>
  <c r="W7" i="8"/>
  <c r="V7" i="8"/>
  <c r="U7" i="8"/>
  <c r="S7" i="8"/>
  <c r="R7" i="8"/>
  <c r="T7" i="8" s="1"/>
  <c r="H7" i="8"/>
  <c r="L7" i="8" s="1"/>
  <c r="T6" i="8"/>
  <c r="X6" i="8" s="1"/>
  <c r="H6" i="8"/>
  <c r="L6" i="8" s="1"/>
  <c r="X5" i="8"/>
  <c r="T5" i="8"/>
  <c r="T4" i="8"/>
  <c r="X4" i="8" s="1"/>
  <c r="X92" i="8" l="1"/>
  <c r="V58" i="8"/>
  <c r="I102" i="8"/>
  <c r="G102" i="8"/>
  <c r="H102" i="8" s="1"/>
  <c r="L102" i="8" s="1"/>
  <c r="W58" i="8"/>
  <c r="I21" i="8"/>
  <c r="X28" i="8"/>
  <c r="X43" i="8"/>
  <c r="L68" i="8"/>
  <c r="T70" i="8"/>
  <c r="X70" i="8" s="1"/>
  <c r="T96" i="8"/>
  <c r="X96" i="8" s="1"/>
  <c r="T11" i="8"/>
  <c r="X11" i="8" s="1"/>
  <c r="H55" i="8"/>
  <c r="L55" i="8" s="1"/>
  <c r="T65" i="8"/>
  <c r="X65" i="8" s="1"/>
  <c r="H82" i="8"/>
  <c r="L82" i="8" s="1"/>
  <c r="X105" i="8"/>
  <c r="V18" i="8"/>
  <c r="X58" i="8"/>
  <c r="X7" i="8"/>
  <c r="I42" i="8"/>
  <c r="L91" i="8"/>
  <c r="F21" i="8"/>
  <c r="H21" i="8" s="1"/>
  <c r="L21" i="8" s="1"/>
  <c r="J42" i="8"/>
  <c r="S71" i="8"/>
  <c r="T71" i="8" s="1"/>
  <c r="X71" i="8" s="1"/>
  <c r="T34" i="8"/>
  <c r="X34" i="8" s="1"/>
  <c r="W18" i="8"/>
  <c r="X51" i="8"/>
  <c r="K42" i="8"/>
  <c r="H46" i="8"/>
  <c r="T62" i="8"/>
  <c r="X62" i="8" s="1"/>
  <c r="L72" i="8"/>
  <c r="U97" i="8"/>
  <c r="W97" i="8"/>
  <c r="H42" i="8"/>
  <c r="W44" i="8"/>
  <c r="H40" i="8"/>
  <c r="L40" i="8" s="1"/>
  <c r="J102" i="8"/>
  <c r="T75" i="8"/>
  <c r="X75" i="8" s="1"/>
  <c r="T78" i="8"/>
  <c r="X78" i="8" s="1"/>
  <c r="H11" i="8"/>
  <c r="L11" i="8" s="1"/>
  <c r="R44" i="8"/>
  <c r="H24" i="8"/>
  <c r="L24" i="8" s="1"/>
  <c r="K102" i="8"/>
  <c r="S44" i="8"/>
  <c r="J21" i="8"/>
  <c r="T22" i="8"/>
  <c r="X22" i="8" s="1"/>
  <c r="H50" i="8"/>
  <c r="L50" i="8" s="1"/>
  <c r="K21" i="8"/>
  <c r="S18" i="8"/>
  <c r="X54" i="8"/>
  <c r="L46" i="8"/>
  <c r="R18" i="8"/>
  <c r="T18" i="8" s="1"/>
  <c r="X18" i="8" s="1"/>
  <c r="S97" i="8" l="1"/>
  <c r="T44" i="8"/>
  <c r="X44" i="8" s="1"/>
  <c r="L42" i="8"/>
  <c r="V97" i="8"/>
  <c r="R97" i="8"/>
  <c r="T97" i="8" s="1"/>
  <c r="X97" i="8" s="1"/>
  <c r="T106" i="7"/>
  <c r="X106" i="7" s="1"/>
  <c r="T105" i="7"/>
  <c r="X105" i="7" s="1"/>
  <c r="K101" i="7"/>
  <c r="J101" i="7"/>
  <c r="I101" i="7"/>
  <c r="G101" i="7"/>
  <c r="F101" i="7"/>
  <c r="H101" i="7" s="1"/>
  <c r="L101" i="7" s="1"/>
  <c r="H100" i="7"/>
  <c r="L100" i="7" s="1"/>
  <c r="H99" i="7"/>
  <c r="L99" i="7" s="1"/>
  <c r="H98" i="7"/>
  <c r="L98" i="7" s="1"/>
  <c r="H97" i="7"/>
  <c r="L97" i="7" s="1"/>
  <c r="W96" i="7"/>
  <c r="V96" i="7"/>
  <c r="U96" i="7"/>
  <c r="S96" i="7"/>
  <c r="R96" i="7"/>
  <c r="K96" i="7"/>
  <c r="J96" i="7"/>
  <c r="I96" i="7"/>
  <c r="G96" i="7"/>
  <c r="F96" i="7"/>
  <c r="T95" i="7"/>
  <c r="X95" i="7" s="1"/>
  <c r="H95" i="7"/>
  <c r="L95" i="7" s="1"/>
  <c r="T94" i="7"/>
  <c r="X94" i="7" s="1"/>
  <c r="H94" i="7"/>
  <c r="L94" i="7" s="1"/>
  <c r="T93" i="7"/>
  <c r="X93" i="7" s="1"/>
  <c r="H93" i="7"/>
  <c r="L93" i="7" s="1"/>
  <c r="H92" i="7"/>
  <c r="L92" i="7" s="1"/>
  <c r="W91" i="7"/>
  <c r="W92" i="7" s="1"/>
  <c r="V91" i="7"/>
  <c r="V92" i="7" s="1"/>
  <c r="U91" i="7"/>
  <c r="S91" i="7"/>
  <c r="S92" i="7" s="1"/>
  <c r="R91" i="7"/>
  <c r="R92" i="7" s="1"/>
  <c r="K91" i="7"/>
  <c r="J91" i="7"/>
  <c r="I91" i="7"/>
  <c r="G91" i="7"/>
  <c r="F91" i="7"/>
  <c r="H91" i="7" s="1"/>
  <c r="L91" i="7" s="1"/>
  <c r="T90" i="7"/>
  <c r="X90" i="7" s="1"/>
  <c r="H90" i="7"/>
  <c r="L90" i="7" s="1"/>
  <c r="T89" i="7"/>
  <c r="X89" i="7" s="1"/>
  <c r="H89" i="7"/>
  <c r="L89" i="7" s="1"/>
  <c r="T88" i="7"/>
  <c r="X88" i="7" s="1"/>
  <c r="H88" i="7"/>
  <c r="L88" i="7" s="1"/>
  <c r="T87" i="7"/>
  <c r="X87" i="7" s="1"/>
  <c r="H87" i="7"/>
  <c r="L87" i="7" s="1"/>
  <c r="T86" i="7"/>
  <c r="X86" i="7" s="1"/>
  <c r="K86" i="7"/>
  <c r="J86" i="7"/>
  <c r="I86" i="7"/>
  <c r="G86" i="7"/>
  <c r="F86" i="7"/>
  <c r="T85" i="7"/>
  <c r="X85" i="7" s="1"/>
  <c r="H85" i="7"/>
  <c r="L85" i="7" s="1"/>
  <c r="T84" i="7"/>
  <c r="X84" i="7" s="1"/>
  <c r="H84" i="7"/>
  <c r="L84" i="7" s="1"/>
  <c r="T83" i="7"/>
  <c r="X83" i="7" s="1"/>
  <c r="H83" i="7"/>
  <c r="L83" i="7" s="1"/>
  <c r="T82" i="7"/>
  <c r="X82" i="7" s="1"/>
  <c r="K82" i="7"/>
  <c r="J82" i="7"/>
  <c r="I82" i="7"/>
  <c r="G82" i="7"/>
  <c r="F82" i="7"/>
  <c r="T81" i="7"/>
  <c r="X81" i="7" s="1"/>
  <c r="H81" i="7"/>
  <c r="L81" i="7" s="1"/>
  <c r="T80" i="7"/>
  <c r="X80" i="7" s="1"/>
  <c r="H80" i="7"/>
  <c r="L80" i="7" s="1"/>
  <c r="T79" i="7"/>
  <c r="X79" i="7" s="1"/>
  <c r="K79" i="7"/>
  <c r="J79" i="7"/>
  <c r="I79" i="7"/>
  <c r="G79" i="7"/>
  <c r="F79" i="7"/>
  <c r="H78" i="7"/>
  <c r="L78" i="7" s="1"/>
  <c r="T77" i="7"/>
  <c r="X77" i="7" s="1"/>
  <c r="H77" i="7"/>
  <c r="L77" i="7" s="1"/>
  <c r="T76" i="7"/>
  <c r="X76" i="7" s="1"/>
  <c r="H76" i="7"/>
  <c r="L76" i="7" s="1"/>
  <c r="W75" i="7"/>
  <c r="W78" i="7" s="1"/>
  <c r="V75" i="7"/>
  <c r="V78" i="7" s="1"/>
  <c r="U75" i="7"/>
  <c r="U78" i="7" s="1"/>
  <c r="S75" i="7"/>
  <c r="S78" i="7" s="1"/>
  <c r="R75" i="7"/>
  <c r="T75" i="7" s="1"/>
  <c r="X75" i="7" s="1"/>
  <c r="K75" i="7"/>
  <c r="J75" i="7"/>
  <c r="I75" i="7"/>
  <c r="G75" i="7"/>
  <c r="F75" i="7"/>
  <c r="H75" i="7" s="1"/>
  <c r="T74" i="7"/>
  <c r="X74" i="7" s="1"/>
  <c r="H74" i="7"/>
  <c r="L74" i="7" s="1"/>
  <c r="T73" i="7"/>
  <c r="X73" i="7" s="1"/>
  <c r="H73" i="7"/>
  <c r="L73" i="7" s="1"/>
  <c r="T72" i="7"/>
  <c r="X72" i="7" s="1"/>
  <c r="K72" i="7"/>
  <c r="J72" i="7"/>
  <c r="I72" i="7"/>
  <c r="G72" i="7"/>
  <c r="F72" i="7"/>
  <c r="H71" i="7"/>
  <c r="L71" i="7" s="1"/>
  <c r="W70" i="7"/>
  <c r="V70" i="7"/>
  <c r="U70" i="7"/>
  <c r="S70" i="7"/>
  <c r="R70" i="7"/>
  <c r="H70" i="7"/>
  <c r="L70" i="7" s="1"/>
  <c r="T69" i="7"/>
  <c r="X69" i="7" s="1"/>
  <c r="H69" i="7"/>
  <c r="L69" i="7" s="1"/>
  <c r="T68" i="7"/>
  <c r="X68" i="7" s="1"/>
  <c r="K68" i="7"/>
  <c r="J68" i="7"/>
  <c r="I68" i="7"/>
  <c r="G68" i="7"/>
  <c r="F68" i="7"/>
  <c r="T67" i="7"/>
  <c r="X67" i="7" s="1"/>
  <c r="H67" i="7"/>
  <c r="L67" i="7" s="1"/>
  <c r="T66" i="7"/>
  <c r="X66" i="7" s="1"/>
  <c r="H66" i="7"/>
  <c r="L66" i="7" s="1"/>
  <c r="W65" i="7"/>
  <c r="V65" i="7"/>
  <c r="U65" i="7"/>
  <c r="S65" i="7"/>
  <c r="R65" i="7"/>
  <c r="H65" i="7"/>
  <c r="L65" i="7" s="1"/>
  <c r="T64" i="7"/>
  <c r="X64" i="7" s="1"/>
  <c r="K64" i="7"/>
  <c r="J64" i="7"/>
  <c r="I64" i="7"/>
  <c r="G64" i="7"/>
  <c r="F64" i="7"/>
  <c r="H64" i="7" s="1"/>
  <c r="T63" i="7"/>
  <c r="X63" i="7" s="1"/>
  <c r="H63" i="7"/>
  <c r="L63" i="7" s="1"/>
  <c r="W62" i="7"/>
  <c r="V62" i="7"/>
  <c r="U62" i="7"/>
  <c r="S62" i="7"/>
  <c r="R62" i="7"/>
  <c r="T62" i="7" s="1"/>
  <c r="H62" i="7"/>
  <c r="L62" i="7" s="1"/>
  <c r="T61" i="7"/>
  <c r="X61" i="7" s="1"/>
  <c r="K61" i="7"/>
  <c r="J61" i="7"/>
  <c r="I61" i="7"/>
  <c r="G61" i="7"/>
  <c r="F61" i="7"/>
  <c r="H61" i="7" s="1"/>
  <c r="L61" i="7" s="1"/>
  <c r="T60" i="7"/>
  <c r="X60" i="7" s="1"/>
  <c r="H60" i="7"/>
  <c r="L60" i="7" s="1"/>
  <c r="T59" i="7"/>
  <c r="X59" i="7" s="1"/>
  <c r="H59" i="7"/>
  <c r="L59" i="7" s="1"/>
  <c r="K58" i="7"/>
  <c r="J58" i="7"/>
  <c r="I58" i="7"/>
  <c r="G58" i="7"/>
  <c r="F58" i="7"/>
  <c r="T57" i="7"/>
  <c r="X57" i="7" s="1"/>
  <c r="H57" i="7"/>
  <c r="L57" i="7" s="1"/>
  <c r="T56" i="7"/>
  <c r="X56" i="7" s="1"/>
  <c r="H56" i="7"/>
  <c r="L56" i="7" s="1"/>
  <c r="T55" i="7"/>
  <c r="X55" i="7" s="1"/>
  <c r="K55" i="7"/>
  <c r="J55" i="7"/>
  <c r="I55" i="7"/>
  <c r="G55" i="7"/>
  <c r="F55" i="7"/>
  <c r="H55" i="7" s="1"/>
  <c r="W54" i="7"/>
  <c r="V54" i="7"/>
  <c r="U54" i="7"/>
  <c r="S54" i="7"/>
  <c r="S58" i="7" s="1"/>
  <c r="R54" i="7"/>
  <c r="T54" i="7" s="1"/>
  <c r="X54" i="7" s="1"/>
  <c r="H54" i="7"/>
  <c r="L54" i="7" s="1"/>
  <c r="T53" i="7"/>
  <c r="X53" i="7" s="1"/>
  <c r="H53" i="7"/>
  <c r="L53" i="7" s="1"/>
  <c r="T52" i="7"/>
  <c r="X52" i="7" s="1"/>
  <c r="H52" i="7"/>
  <c r="L52" i="7" s="1"/>
  <c r="W51" i="7"/>
  <c r="W58" i="7" s="1"/>
  <c r="V51" i="7"/>
  <c r="U51" i="7"/>
  <c r="S51" i="7"/>
  <c r="R51" i="7"/>
  <c r="H51" i="7"/>
  <c r="L51" i="7" s="1"/>
  <c r="T50" i="7"/>
  <c r="X50" i="7" s="1"/>
  <c r="K50" i="7"/>
  <c r="J50" i="7"/>
  <c r="I50" i="7"/>
  <c r="G50" i="7"/>
  <c r="F50" i="7"/>
  <c r="H50" i="7" s="1"/>
  <c r="T49" i="7"/>
  <c r="X49" i="7" s="1"/>
  <c r="H49" i="7"/>
  <c r="L49" i="7" s="1"/>
  <c r="T48" i="7"/>
  <c r="X48" i="7" s="1"/>
  <c r="H48" i="7"/>
  <c r="L48" i="7" s="1"/>
  <c r="T47" i="7"/>
  <c r="X47" i="7" s="1"/>
  <c r="H47" i="7"/>
  <c r="L47" i="7" s="1"/>
  <c r="T46" i="7"/>
  <c r="X46" i="7" s="1"/>
  <c r="K46" i="7"/>
  <c r="J46" i="7"/>
  <c r="I46" i="7"/>
  <c r="G46" i="7"/>
  <c r="F46" i="7"/>
  <c r="H46" i="7" s="1"/>
  <c r="T45" i="7"/>
  <c r="X45" i="7" s="1"/>
  <c r="H45" i="7"/>
  <c r="L45" i="7" s="1"/>
  <c r="H44" i="7"/>
  <c r="L44" i="7" s="1"/>
  <c r="W43" i="7"/>
  <c r="V43" i="7"/>
  <c r="U43" i="7"/>
  <c r="S43" i="7"/>
  <c r="R43" i="7"/>
  <c r="T43" i="7" s="1"/>
  <c r="H43" i="7"/>
  <c r="L43" i="7" s="1"/>
  <c r="T42" i="7"/>
  <c r="X42" i="7" s="1"/>
  <c r="T41" i="7"/>
  <c r="X41" i="7" s="1"/>
  <c r="H41" i="7"/>
  <c r="L41" i="7" s="1"/>
  <c r="T40" i="7"/>
  <c r="X40" i="7" s="1"/>
  <c r="K40" i="7"/>
  <c r="J40" i="7"/>
  <c r="I40" i="7"/>
  <c r="G40" i="7"/>
  <c r="F40" i="7"/>
  <c r="H40" i="7" s="1"/>
  <c r="T39" i="7"/>
  <c r="X39" i="7" s="1"/>
  <c r="H39" i="7"/>
  <c r="L39" i="7" s="1"/>
  <c r="W38" i="7"/>
  <c r="V38" i="7"/>
  <c r="U38" i="7"/>
  <c r="S38" i="7"/>
  <c r="R38" i="7"/>
  <c r="H38" i="7"/>
  <c r="L38" i="7" s="1"/>
  <c r="T37" i="7"/>
  <c r="X37" i="7" s="1"/>
  <c r="H37" i="7"/>
  <c r="L37" i="7" s="1"/>
  <c r="T36" i="7"/>
  <c r="X36" i="7" s="1"/>
  <c r="H36" i="7"/>
  <c r="L36" i="7" s="1"/>
  <c r="T35" i="7"/>
  <c r="X35" i="7" s="1"/>
  <c r="H35" i="7"/>
  <c r="L35" i="7" s="1"/>
  <c r="W34" i="7"/>
  <c r="V34" i="7"/>
  <c r="U34" i="7"/>
  <c r="S34" i="7"/>
  <c r="R34" i="7"/>
  <c r="H34" i="7"/>
  <c r="L34" i="7" s="1"/>
  <c r="T33" i="7"/>
  <c r="X33" i="7" s="1"/>
  <c r="H33" i="7"/>
  <c r="L33" i="7" s="1"/>
  <c r="T32" i="7"/>
  <c r="X32" i="7" s="1"/>
  <c r="K32" i="7"/>
  <c r="J32" i="7"/>
  <c r="I32" i="7"/>
  <c r="G32" i="7"/>
  <c r="F32" i="7"/>
  <c r="T31" i="7"/>
  <c r="X31" i="7" s="1"/>
  <c r="H31" i="7"/>
  <c r="L31" i="7" s="1"/>
  <c r="T30" i="7"/>
  <c r="X30" i="7" s="1"/>
  <c r="H30" i="7"/>
  <c r="L30" i="7" s="1"/>
  <c r="T29" i="7"/>
  <c r="X29" i="7" s="1"/>
  <c r="K29" i="7"/>
  <c r="J29" i="7"/>
  <c r="I29" i="7"/>
  <c r="G29" i="7"/>
  <c r="F29" i="7"/>
  <c r="W28" i="7"/>
  <c r="V28" i="7"/>
  <c r="U28" i="7"/>
  <c r="S28" i="7"/>
  <c r="R28" i="7"/>
  <c r="H28" i="7"/>
  <c r="L28" i="7" s="1"/>
  <c r="T27" i="7"/>
  <c r="X27" i="7" s="1"/>
  <c r="H27" i="7"/>
  <c r="L27" i="7" s="1"/>
  <c r="T26" i="7"/>
  <c r="X26" i="7" s="1"/>
  <c r="H26" i="7"/>
  <c r="L26" i="7" s="1"/>
  <c r="T25" i="7"/>
  <c r="X25" i="7" s="1"/>
  <c r="H25" i="7"/>
  <c r="L25" i="7" s="1"/>
  <c r="T24" i="7"/>
  <c r="X24" i="7" s="1"/>
  <c r="K24" i="7"/>
  <c r="J24" i="7"/>
  <c r="I24" i="7"/>
  <c r="G24" i="7"/>
  <c r="F24" i="7"/>
  <c r="T23" i="7"/>
  <c r="X23" i="7" s="1"/>
  <c r="H23" i="7"/>
  <c r="L23" i="7" s="1"/>
  <c r="W22" i="7"/>
  <c r="V22" i="7"/>
  <c r="U22" i="7"/>
  <c r="S22" i="7"/>
  <c r="R22" i="7"/>
  <c r="H22" i="7"/>
  <c r="L22" i="7" s="1"/>
  <c r="T21" i="7"/>
  <c r="X21" i="7" s="1"/>
  <c r="T20" i="7"/>
  <c r="X20" i="7" s="1"/>
  <c r="K20" i="7"/>
  <c r="J20" i="7"/>
  <c r="I20" i="7"/>
  <c r="G20" i="7"/>
  <c r="F20" i="7"/>
  <c r="T19" i="7"/>
  <c r="X19" i="7" s="1"/>
  <c r="H19" i="7"/>
  <c r="L19" i="7" s="1"/>
  <c r="H18" i="7"/>
  <c r="L18" i="7" s="1"/>
  <c r="W17" i="7"/>
  <c r="V17" i="7"/>
  <c r="U17" i="7"/>
  <c r="S17" i="7"/>
  <c r="R17" i="7"/>
  <c r="K17" i="7"/>
  <c r="J17" i="7"/>
  <c r="I17" i="7"/>
  <c r="G17" i="7"/>
  <c r="F17" i="7"/>
  <c r="H17" i="7" s="1"/>
  <c r="T16" i="7"/>
  <c r="X16" i="7" s="1"/>
  <c r="H16" i="7"/>
  <c r="L16" i="7" s="1"/>
  <c r="T15" i="7"/>
  <c r="X15" i="7" s="1"/>
  <c r="H15" i="7"/>
  <c r="L15" i="7" s="1"/>
  <c r="T14" i="7"/>
  <c r="X14" i="7" s="1"/>
  <c r="K14" i="7"/>
  <c r="J14" i="7"/>
  <c r="I14" i="7"/>
  <c r="G14" i="7"/>
  <c r="F14" i="7"/>
  <c r="T13" i="7"/>
  <c r="X13" i="7" s="1"/>
  <c r="H13" i="7"/>
  <c r="L13" i="7" s="1"/>
  <c r="T12" i="7"/>
  <c r="X12" i="7" s="1"/>
  <c r="H12" i="7"/>
  <c r="L12" i="7" s="1"/>
  <c r="W11" i="7"/>
  <c r="V11" i="7"/>
  <c r="U11" i="7"/>
  <c r="S11" i="7"/>
  <c r="R11" i="7"/>
  <c r="K11" i="7"/>
  <c r="J11" i="7"/>
  <c r="I11" i="7"/>
  <c r="G11" i="7"/>
  <c r="F11" i="7"/>
  <c r="H11" i="7" s="1"/>
  <c r="T10" i="7"/>
  <c r="X10" i="7" s="1"/>
  <c r="H10" i="7"/>
  <c r="L10" i="7" s="1"/>
  <c r="T9" i="7"/>
  <c r="X9" i="7" s="1"/>
  <c r="H9" i="7"/>
  <c r="L9" i="7" s="1"/>
  <c r="T8" i="7"/>
  <c r="X8" i="7" s="1"/>
  <c r="H8" i="7"/>
  <c r="L8" i="7" s="1"/>
  <c r="W7" i="7"/>
  <c r="V7" i="7"/>
  <c r="U7" i="7"/>
  <c r="S7" i="7"/>
  <c r="R7" i="7"/>
  <c r="T7" i="7" s="1"/>
  <c r="H7" i="7"/>
  <c r="L7" i="7" s="1"/>
  <c r="T6" i="7"/>
  <c r="X6" i="7" s="1"/>
  <c r="H6" i="7"/>
  <c r="L6" i="7" s="1"/>
  <c r="T5" i="7"/>
  <c r="X5" i="7" s="1"/>
  <c r="T4" i="7"/>
  <c r="X4" i="7" s="1"/>
  <c r="X62" i="7" l="1"/>
  <c r="L75" i="7"/>
  <c r="H86" i="7"/>
  <c r="L86" i="7" s="1"/>
  <c r="T96" i="7"/>
  <c r="T11" i="7"/>
  <c r="X11" i="7" s="1"/>
  <c r="T92" i="7"/>
  <c r="T17" i="7"/>
  <c r="T28" i="7"/>
  <c r="X28" i="7" s="1"/>
  <c r="S71" i="7"/>
  <c r="V18" i="7"/>
  <c r="W18" i="7"/>
  <c r="U58" i="7"/>
  <c r="L64" i="7"/>
  <c r="T38" i="7"/>
  <c r="X38" i="7" s="1"/>
  <c r="V58" i="7"/>
  <c r="H58" i="7"/>
  <c r="L58" i="7" s="1"/>
  <c r="T70" i="7"/>
  <c r="J102" i="7"/>
  <c r="F42" i="7"/>
  <c r="U71" i="7"/>
  <c r="H79" i="7"/>
  <c r="L79" i="7" s="1"/>
  <c r="L46" i="7"/>
  <c r="X7" i="7"/>
  <c r="L17" i="7"/>
  <c r="H32" i="7"/>
  <c r="L50" i="7"/>
  <c r="I21" i="7"/>
  <c r="H14" i="7"/>
  <c r="H20" i="7"/>
  <c r="L20" i="7" s="1"/>
  <c r="H29" i="7"/>
  <c r="L29" i="7" s="1"/>
  <c r="I102" i="7"/>
  <c r="X70" i="7"/>
  <c r="H96" i="7"/>
  <c r="L96" i="7" s="1"/>
  <c r="G42" i="7"/>
  <c r="H42" i="7" s="1"/>
  <c r="L42" i="7" s="1"/>
  <c r="R58" i="7"/>
  <c r="T58" i="7" s="1"/>
  <c r="R44" i="7"/>
  <c r="H72" i="7"/>
  <c r="L72" i="7" s="1"/>
  <c r="G21" i="7"/>
  <c r="S44" i="7"/>
  <c r="L14" i="7"/>
  <c r="S18" i="7"/>
  <c r="X17" i="7"/>
  <c r="L55" i="7"/>
  <c r="R78" i="7"/>
  <c r="T78" i="7" s="1"/>
  <c r="X78" i="7" s="1"/>
  <c r="X96" i="7"/>
  <c r="U18" i="7"/>
  <c r="H68" i="7"/>
  <c r="L68" i="7" s="1"/>
  <c r="H82" i="7"/>
  <c r="L82" i="7" s="1"/>
  <c r="X43" i="7"/>
  <c r="H24" i="7"/>
  <c r="L24" i="7" s="1"/>
  <c r="K102" i="7"/>
  <c r="I42" i="7"/>
  <c r="J42" i="7"/>
  <c r="V71" i="7"/>
  <c r="T91" i="7"/>
  <c r="X91" i="7" s="1"/>
  <c r="K42" i="7"/>
  <c r="W71" i="7"/>
  <c r="U44" i="7"/>
  <c r="V44" i="7"/>
  <c r="W44" i="7"/>
  <c r="G102" i="7"/>
  <c r="L11" i="7"/>
  <c r="F21" i="7"/>
  <c r="H21" i="7" s="1"/>
  <c r="T34" i="7"/>
  <c r="X34" i="7" s="1"/>
  <c r="F102" i="7"/>
  <c r="T22" i="7"/>
  <c r="X22" i="7" s="1"/>
  <c r="J21" i="7"/>
  <c r="U92" i="7"/>
  <c r="X92" i="7" s="1"/>
  <c r="K21" i="7"/>
  <c r="T51" i="7"/>
  <c r="X51" i="7" s="1"/>
  <c r="R71" i="7"/>
  <c r="T65" i="7"/>
  <c r="X65" i="7" s="1"/>
  <c r="L32" i="7"/>
  <c r="L40" i="7"/>
  <c r="R18" i="7"/>
  <c r="T18" i="7" l="1"/>
  <c r="X18" i="7" s="1"/>
  <c r="T71" i="7"/>
  <c r="X71" i="7" s="1"/>
  <c r="T44" i="7"/>
  <c r="X44" i="7" s="1"/>
  <c r="X58" i="7"/>
  <c r="S97" i="7"/>
  <c r="V97" i="7"/>
  <c r="R97" i="7"/>
  <c r="W97" i="7"/>
  <c r="H102" i="7"/>
  <c r="L102" i="7" s="1"/>
  <c r="U97" i="7"/>
  <c r="L21" i="7"/>
  <c r="T106" i="6"/>
  <c r="X106" i="6" s="1"/>
  <c r="T105" i="6"/>
  <c r="K101" i="6"/>
  <c r="J101" i="6"/>
  <c r="I101" i="6"/>
  <c r="G101" i="6"/>
  <c r="F101" i="6"/>
  <c r="H100" i="6"/>
  <c r="L100" i="6" s="1"/>
  <c r="H99" i="6"/>
  <c r="L99" i="6" s="1"/>
  <c r="H98" i="6"/>
  <c r="L98" i="6" s="1"/>
  <c r="H97" i="6"/>
  <c r="L97" i="6" s="1"/>
  <c r="W96" i="6"/>
  <c r="V96" i="6"/>
  <c r="U96" i="6"/>
  <c r="S96" i="6"/>
  <c r="R96" i="6"/>
  <c r="T96" i="6" s="1"/>
  <c r="K96" i="6"/>
  <c r="J96" i="6"/>
  <c r="I96" i="6"/>
  <c r="G96" i="6"/>
  <c r="F96" i="6"/>
  <c r="H96" i="6" s="1"/>
  <c r="T95" i="6"/>
  <c r="X95" i="6" s="1"/>
  <c r="H95" i="6"/>
  <c r="L95" i="6" s="1"/>
  <c r="T94" i="6"/>
  <c r="X94" i="6" s="1"/>
  <c r="H94" i="6"/>
  <c r="L94" i="6" s="1"/>
  <c r="T93" i="6"/>
  <c r="X93" i="6" s="1"/>
  <c r="H93" i="6"/>
  <c r="L93" i="6" s="1"/>
  <c r="H92" i="6"/>
  <c r="L92" i="6" s="1"/>
  <c r="W91" i="6"/>
  <c r="W92" i="6" s="1"/>
  <c r="V91" i="6"/>
  <c r="V92" i="6" s="1"/>
  <c r="U91" i="6"/>
  <c r="U92" i="6" s="1"/>
  <c r="S91" i="6"/>
  <c r="S92" i="6" s="1"/>
  <c r="R91" i="6"/>
  <c r="R92" i="6" s="1"/>
  <c r="T92" i="6" s="1"/>
  <c r="K91" i="6"/>
  <c r="J91" i="6"/>
  <c r="I91" i="6"/>
  <c r="G91" i="6"/>
  <c r="F91" i="6"/>
  <c r="T90" i="6"/>
  <c r="X90" i="6" s="1"/>
  <c r="H90" i="6"/>
  <c r="L90" i="6" s="1"/>
  <c r="T89" i="6"/>
  <c r="X89" i="6" s="1"/>
  <c r="H89" i="6"/>
  <c r="L89" i="6" s="1"/>
  <c r="T88" i="6"/>
  <c r="X88" i="6" s="1"/>
  <c r="H88" i="6"/>
  <c r="L88" i="6" s="1"/>
  <c r="T87" i="6"/>
  <c r="X87" i="6" s="1"/>
  <c r="H87" i="6"/>
  <c r="L87" i="6" s="1"/>
  <c r="T86" i="6"/>
  <c r="X86" i="6" s="1"/>
  <c r="K86" i="6"/>
  <c r="J86" i="6"/>
  <c r="I86" i="6"/>
  <c r="G86" i="6"/>
  <c r="F86" i="6"/>
  <c r="H86" i="6" s="1"/>
  <c r="T85" i="6"/>
  <c r="X85" i="6" s="1"/>
  <c r="H85" i="6"/>
  <c r="L85" i="6" s="1"/>
  <c r="T84" i="6"/>
  <c r="X84" i="6" s="1"/>
  <c r="H84" i="6"/>
  <c r="L84" i="6" s="1"/>
  <c r="T83" i="6"/>
  <c r="X83" i="6" s="1"/>
  <c r="H83" i="6"/>
  <c r="L83" i="6" s="1"/>
  <c r="T82" i="6"/>
  <c r="X82" i="6" s="1"/>
  <c r="K82" i="6"/>
  <c r="J82" i="6"/>
  <c r="I82" i="6"/>
  <c r="G82" i="6"/>
  <c r="F82" i="6"/>
  <c r="H82" i="6" s="1"/>
  <c r="T81" i="6"/>
  <c r="X81" i="6" s="1"/>
  <c r="H81" i="6"/>
  <c r="L81" i="6" s="1"/>
  <c r="T80" i="6"/>
  <c r="X80" i="6" s="1"/>
  <c r="H80" i="6"/>
  <c r="L80" i="6" s="1"/>
  <c r="T79" i="6"/>
  <c r="X79" i="6" s="1"/>
  <c r="K79" i="6"/>
  <c r="J79" i="6"/>
  <c r="I79" i="6"/>
  <c r="G79" i="6"/>
  <c r="F79" i="6"/>
  <c r="H78" i="6"/>
  <c r="L78" i="6" s="1"/>
  <c r="T77" i="6"/>
  <c r="X77" i="6" s="1"/>
  <c r="H77" i="6"/>
  <c r="L77" i="6" s="1"/>
  <c r="T76" i="6"/>
  <c r="X76" i="6" s="1"/>
  <c r="H76" i="6"/>
  <c r="L76" i="6" s="1"/>
  <c r="W75" i="6"/>
  <c r="W78" i="6" s="1"/>
  <c r="V75" i="6"/>
  <c r="V78" i="6" s="1"/>
  <c r="U75" i="6"/>
  <c r="U78" i="6" s="1"/>
  <c r="S75" i="6"/>
  <c r="S78" i="6" s="1"/>
  <c r="R75" i="6"/>
  <c r="R78" i="6" s="1"/>
  <c r="K75" i="6"/>
  <c r="J75" i="6"/>
  <c r="I75" i="6"/>
  <c r="G75" i="6"/>
  <c r="F75" i="6"/>
  <c r="T74" i="6"/>
  <c r="X74" i="6" s="1"/>
  <c r="H74" i="6"/>
  <c r="L74" i="6" s="1"/>
  <c r="T73" i="6"/>
  <c r="X73" i="6" s="1"/>
  <c r="H73" i="6"/>
  <c r="L73" i="6" s="1"/>
  <c r="T72" i="6"/>
  <c r="X72" i="6" s="1"/>
  <c r="K72" i="6"/>
  <c r="J72" i="6"/>
  <c r="I72" i="6"/>
  <c r="G72" i="6"/>
  <c r="F72" i="6"/>
  <c r="H71" i="6"/>
  <c r="L71" i="6" s="1"/>
  <c r="W70" i="6"/>
  <c r="V70" i="6"/>
  <c r="U70" i="6"/>
  <c r="S70" i="6"/>
  <c r="R70" i="6"/>
  <c r="T70" i="6" s="1"/>
  <c r="X70" i="6" s="1"/>
  <c r="H70" i="6"/>
  <c r="L70" i="6" s="1"/>
  <c r="T69" i="6"/>
  <c r="X69" i="6" s="1"/>
  <c r="H69" i="6"/>
  <c r="L69" i="6" s="1"/>
  <c r="T68" i="6"/>
  <c r="X68" i="6" s="1"/>
  <c r="K68" i="6"/>
  <c r="J68" i="6"/>
  <c r="I68" i="6"/>
  <c r="G68" i="6"/>
  <c r="F68" i="6"/>
  <c r="H68" i="6" s="1"/>
  <c r="L68" i="6" s="1"/>
  <c r="T67" i="6"/>
  <c r="X67" i="6" s="1"/>
  <c r="H67" i="6"/>
  <c r="L67" i="6" s="1"/>
  <c r="T66" i="6"/>
  <c r="X66" i="6" s="1"/>
  <c r="H66" i="6"/>
  <c r="L66" i="6" s="1"/>
  <c r="W65" i="6"/>
  <c r="V65" i="6"/>
  <c r="U65" i="6"/>
  <c r="S65" i="6"/>
  <c r="R65" i="6"/>
  <c r="H65" i="6"/>
  <c r="L65" i="6" s="1"/>
  <c r="T64" i="6"/>
  <c r="X64" i="6" s="1"/>
  <c r="K64" i="6"/>
  <c r="J64" i="6"/>
  <c r="I64" i="6"/>
  <c r="G64" i="6"/>
  <c r="F64" i="6"/>
  <c r="T63" i="6"/>
  <c r="X63" i="6" s="1"/>
  <c r="H63" i="6"/>
  <c r="L63" i="6" s="1"/>
  <c r="W62" i="6"/>
  <c r="V62" i="6"/>
  <c r="U62" i="6"/>
  <c r="S62" i="6"/>
  <c r="R62" i="6"/>
  <c r="H62" i="6"/>
  <c r="L62" i="6" s="1"/>
  <c r="T61" i="6"/>
  <c r="X61" i="6" s="1"/>
  <c r="K61" i="6"/>
  <c r="J61" i="6"/>
  <c r="I61" i="6"/>
  <c r="G61" i="6"/>
  <c r="F61" i="6"/>
  <c r="H61" i="6" s="1"/>
  <c r="T60" i="6"/>
  <c r="X60" i="6" s="1"/>
  <c r="H60" i="6"/>
  <c r="L60" i="6" s="1"/>
  <c r="T59" i="6"/>
  <c r="X59" i="6" s="1"/>
  <c r="H59" i="6"/>
  <c r="L59" i="6" s="1"/>
  <c r="K58" i="6"/>
  <c r="J58" i="6"/>
  <c r="I58" i="6"/>
  <c r="G58" i="6"/>
  <c r="F58" i="6"/>
  <c r="H58" i="6" s="1"/>
  <c r="L58" i="6" s="1"/>
  <c r="T57" i="6"/>
  <c r="X57" i="6" s="1"/>
  <c r="H57" i="6"/>
  <c r="L57" i="6" s="1"/>
  <c r="T56" i="6"/>
  <c r="X56" i="6" s="1"/>
  <c r="L56" i="6"/>
  <c r="H56" i="6"/>
  <c r="T55" i="6"/>
  <c r="X55" i="6" s="1"/>
  <c r="K55" i="6"/>
  <c r="J55" i="6"/>
  <c r="I55" i="6"/>
  <c r="G55" i="6"/>
  <c r="F55" i="6"/>
  <c r="H55" i="6" s="1"/>
  <c r="W54" i="6"/>
  <c r="W58" i="6" s="1"/>
  <c r="V54" i="6"/>
  <c r="U54" i="6"/>
  <c r="S54" i="6"/>
  <c r="R54" i="6"/>
  <c r="T54" i="6" s="1"/>
  <c r="X54" i="6" s="1"/>
  <c r="H54" i="6"/>
  <c r="L54" i="6" s="1"/>
  <c r="T53" i="6"/>
  <c r="X53" i="6" s="1"/>
  <c r="H53" i="6"/>
  <c r="L53" i="6" s="1"/>
  <c r="T52" i="6"/>
  <c r="X52" i="6" s="1"/>
  <c r="H52" i="6"/>
  <c r="L52" i="6" s="1"/>
  <c r="W51" i="6"/>
  <c r="V51" i="6"/>
  <c r="U51" i="6"/>
  <c r="S51" i="6"/>
  <c r="R51" i="6"/>
  <c r="H51" i="6"/>
  <c r="L51" i="6" s="1"/>
  <c r="T50" i="6"/>
  <c r="X50" i="6" s="1"/>
  <c r="K50" i="6"/>
  <c r="J50" i="6"/>
  <c r="I50" i="6"/>
  <c r="G50" i="6"/>
  <c r="F50" i="6"/>
  <c r="T49" i="6"/>
  <c r="X49" i="6" s="1"/>
  <c r="H49" i="6"/>
  <c r="L49" i="6" s="1"/>
  <c r="T48" i="6"/>
  <c r="X48" i="6" s="1"/>
  <c r="H48" i="6"/>
  <c r="L48" i="6" s="1"/>
  <c r="T47" i="6"/>
  <c r="X47" i="6" s="1"/>
  <c r="H47" i="6"/>
  <c r="L47" i="6" s="1"/>
  <c r="T46" i="6"/>
  <c r="X46" i="6" s="1"/>
  <c r="K46" i="6"/>
  <c r="J46" i="6"/>
  <c r="I46" i="6"/>
  <c r="G46" i="6"/>
  <c r="F46" i="6"/>
  <c r="H46" i="6" s="1"/>
  <c r="L46" i="6" s="1"/>
  <c r="T45" i="6"/>
  <c r="X45" i="6" s="1"/>
  <c r="H45" i="6"/>
  <c r="L45" i="6" s="1"/>
  <c r="H44" i="6"/>
  <c r="L44" i="6" s="1"/>
  <c r="W43" i="6"/>
  <c r="V43" i="6"/>
  <c r="U43" i="6"/>
  <c r="S43" i="6"/>
  <c r="R43" i="6"/>
  <c r="H43" i="6"/>
  <c r="L43" i="6" s="1"/>
  <c r="T42" i="6"/>
  <c r="X42" i="6" s="1"/>
  <c r="T41" i="6"/>
  <c r="X41" i="6" s="1"/>
  <c r="H41" i="6"/>
  <c r="L41" i="6" s="1"/>
  <c r="T40" i="6"/>
  <c r="X40" i="6" s="1"/>
  <c r="K40" i="6"/>
  <c r="J40" i="6"/>
  <c r="I40" i="6"/>
  <c r="G40" i="6"/>
  <c r="F40" i="6"/>
  <c r="H40" i="6" s="1"/>
  <c r="L40" i="6" s="1"/>
  <c r="T39" i="6"/>
  <c r="X39" i="6" s="1"/>
  <c r="H39" i="6"/>
  <c r="L39" i="6" s="1"/>
  <c r="W38" i="6"/>
  <c r="V38" i="6"/>
  <c r="U38" i="6"/>
  <c r="S38" i="6"/>
  <c r="R38" i="6"/>
  <c r="H38" i="6"/>
  <c r="L38" i="6" s="1"/>
  <c r="T37" i="6"/>
  <c r="X37" i="6" s="1"/>
  <c r="H37" i="6"/>
  <c r="L37" i="6" s="1"/>
  <c r="T36" i="6"/>
  <c r="X36" i="6" s="1"/>
  <c r="H36" i="6"/>
  <c r="L36" i="6" s="1"/>
  <c r="T35" i="6"/>
  <c r="X35" i="6" s="1"/>
  <c r="H35" i="6"/>
  <c r="L35" i="6" s="1"/>
  <c r="W34" i="6"/>
  <c r="V34" i="6"/>
  <c r="U34" i="6"/>
  <c r="S34" i="6"/>
  <c r="R34" i="6"/>
  <c r="T34" i="6" s="1"/>
  <c r="H34" i="6"/>
  <c r="L34" i="6" s="1"/>
  <c r="T33" i="6"/>
  <c r="X33" i="6" s="1"/>
  <c r="H33" i="6"/>
  <c r="L33" i="6" s="1"/>
  <c r="T32" i="6"/>
  <c r="X32" i="6" s="1"/>
  <c r="K32" i="6"/>
  <c r="J32" i="6"/>
  <c r="I32" i="6"/>
  <c r="G32" i="6"/>
  <c r="F32" i="6"/>
  <c r="T31" i="6"/>
  <c r="X31" i="6" s="1"/>
  <c r="H31" i="6"/>
  <c r="L31" i="6" s="1"/>
  <c r="T30" i="6"/>
  <c r="X30" i="6" s="1"/>
  <c r="H30" i="6"/>
  <c r="L30" i="6" s="1"/>
  <c r="T29" i="6"/>
  <c r="X29" i="6" s="1"/>
  <c r="K29" i="6"/>
  <c r="J29" i="6"/>
  <c r="I29" i="6"/>
  <c r="G29" i="6"/>
  <c r="F29" i="6"/>
  <c r="W28" i="6"/>
  <c r="V28" i="6"/>
  <c r="U28" i="6"/>
  <c r="S28" i="6"/>
  <c r="R28" i="6"/>
  <c r="H28" i="6"/>
  <c r="L28" i="6" s="1"/>
  <c r="T27" i="6"/>
  <c r="X27" i="6" s="1"/>
  <c r="H27" i="6"/>
  <c r="L27" i="6" s="1"/>
  <c r="T26" i="6"/>
  <c r="X26" i="6" s="1"/>
  <c r="H26" i="6"/>
  <c r="L26" i="6" s="1"/>
  <c r="T25" i="6"/>
  <c r="X25" i="6" s="1"/>
  <c r="H25" i="6"/>
  <c r="L25" i="6" s="1"/>
  <c r="T24" i="6"/>
  <c r="X24" i="6" s="1"/>
  <c r="K24" i="6"/>
  <c r="J24" i="6"/>
  <c r="I24" i="6"/>
  <c r="G24" i="6"/>
  <c r="F24" i="6"/>
  <c r="T23" i="6"/>
  <c r="X23" i="6" s="1"/>
  <c r="H23" i="6"/>
  <c r="L23" i="6" s="1"/>
  <c r="W22" i="6"/>
  <c r="V22" i="6"/>
  <c r="U22" i="6"/>
  <c r="S22" i="6"/>
  <c r="R22" i="6"/>
  <c r="H22" i="6"/>
  <c r="L22" i="6" s="1"/>
  <c r="T21" i="6"/>
  <c r="X21" i="6" s="1"/>
  <c r="T20" i="6"/>
  <c r="X20" i="6" s="1"/>
  <c r="K20" i="6"/>
  <c r="J20" i="6"/>
  <c r="I20" i="6"/>
  <c r="G20" i="6"/>
  <c r="F20" i="6"/>
  <c r="T19" i="6"/>
  <c r="X19" i="6" s="1"/>
  <c r="H19" i="6"/>
  <c r="L19" i="6" s="1"/>
  <c r="H18" i="6"/>
  <c r="L18" i="6" s="1"/>
  <c r="W17" i="6"/>
  <c r="V17" i="6"/>
  <c r="U17" i="6"/>
  <c r="S17" i="6"/>
  <c r="R17" i="6"/>
  <c r="K17" i="6"/>
  <c r="J17" i="6"/>
  <c r="I17" i="6"/>
  <c r="G17" i="6"/>
  <c r="F17" i="6"/>
  <c r="T16" i="6"/>
  <c r="X16" i="6" s="1"/>
  <c r="H16" i="6"/>
  <c r="L16" i="6" s="1"/>
  <c r="T15" i="6"/>
  <c r="X15" i="6" s="1"/>
  <c r="H15" i="6"/>
  <c r="L15" i="6" s="1"/>
  <c r="T14" i="6"/>
  <c r="X14" i="6" s="1"/>
  <c r="K14" i="6"/>
  <c r="J14" i="6"/>
  <c r="I14" i="6"/>
  <c r="G14" i="6"/>
  <c r="F14" i="6"/>
  <c r="T13" i="6"/>
  <c r="X13" i="6" s="1"/>
  <c r="H13" i="6"/>
  <c r="L13" i="6" s="1"/>
  <c r="T12" i="6"/>
  <c r="X12" i="6" s="1"/>
  <c r="H12" i="6"/>
  <c r="L12" i="6" s="1"/>
  <c r="W11" i="6"/>
  <c r="V11" i="6"/>
  <c r="U11" i="6"/>
  <c r="S11" i="6"/>
  <c r="R11" i="6"/>
  <c r="K11" i="6"/>
  <c r="J11" i="6"/>
  <c r="I11" i="6"/>
  <c r="G11" i="6"/>
  <c r="F11" i="6"/>
  <c r="T10" i="6"/>
  <c r="X10" i="6" s="1"/>
  <c r="H10" i="6"/>
  <c r="L10" i="6" s="1"/>
  <c r="T9" i="6"/>
  <c r="X9" i="6" s="1"/>
  <c r="H9" i="6"/>
  <c r="L9" i="6" s="1"/>
  <c r="T8" i="6"/>
  <c r="X8" i="6" s="1"/>
  <c r="H8" i="6"/>
  <c r="L8" i="6" s="1"/>
  <c r="W7" i="6"/>
  <c r="V7" i="6"/>
  <c r="U7" i="6"/>
  <c r="S7" i="6"/>
  <c r="R7" i="6"/>
  <c r="T7" i="6" s="1"/>
  <c r="H7" i="6"/>
  <c r="L7" i="6" s="1"/>
  <c r="T6" i="6"/>
  <c r="X6" i="6" s="1"/>
  <c r="H6" i="6"/>
  <c r="L6" i="6" s="1"/>
  <c r="T5" i="6"/>
  <c r="X5" i="6" s="1"/>
  <c r="T4" i="6"/>
  <c r="X4" i="6" s="1"/>
  <c r="T106" i="5"/>
  <c r="X106" i="5" s="1"/>
  <c r="T105" i="5"/>
  <c r="K101" i="5"/>
  <c r="J101" i="5"/>
  <c r="I101" i="5"/>
  <c r="G101" i="5"/>
  <c r="F101" i="5"/>
  <c r="H101" i="5" s="1"/>
  <c r="L101" i="5" s="1"/>
  <c r="H100" i="5"/>
  <c r="L100" i="5" s="1"/>
  <c r="H99" i="5"/>
  <c r="L99" i="5" s="1"/>
  <c r="H98" i="5"/>
  <c r="L98" i="5" s="1"/>
  <c r="H97" i="5"/>
  <c r="L97" i="5" s="1"/>
  <c r="W96" i="5"/>
  <c r="V96" i="5"/>
  <c r="U96" i="5"/>
  <c r="S96" i="5"/>
  <c r="R96" i="5"/>
  <c r="T96" i="5" s="1"/>
  <c r="X96" i="5" s="1"/>
  <c r="K96" i="5"/>
  <c r="J96" i="5"/>
  <c r="I96" i="5"/>
  <c r="G96" i="5"/>
  <c r="F96" i="5"/>
  <c r="T95" i="5"/>
  <c r="X95" i="5" s="1"/>
  <c r="H95" i="5"/>
  <c r="L95" i="5" s="1"/>
  <c r="T94" i="5"/>
  <c r="X94" i="5" s="1"/>
  <c r="H94" i="5"/>
  <c r="L94" i="5" s="1"/>
  <c r="T93" i="5"/>
  <c r="X93" i="5" s="1"/>
  <c r="H93" i="5"/>
  <c r="L93" i="5" s="1"/>
  <c r="S92" i="5"/>
  <c r="H92" i="5"/>
  <c r="L92" i="5" s="1"/>
  <c r="W91" i="5"/>
  <c r="W92" i="5" s="1"/>
  <c r="V91" i="5"/>
  <c r="V92" i="5" s="1"/>
  <c r="U91" i="5"/>
  <c r="U92" i="5" s="1"/>
  <c r="S91" i="5"/>
  <c r="R91" i="5"/>
  <c r="R92" i="5" s="1"/>
  <c r="K91" i="5"/>
  <c r="J91" i="5"/>
  <c r="I91" i="5"/>
  <c r="G91" i="5"/>
  <c r="F91" i="5"/>
  <c r="H91" i="5" s="1"/>
  <c r="L91" i="5" s="1"/>
  <c r="T90" i="5"/>
  <c r="X90" i="5" s="1"/>
  <c r="H90" i="5"/>
  <c r="L90" i="5" s="1"/>
  <c r="T89" i="5"/>
  <c r="X89" i="5" s="1"/>
  <c r="H89" i="5"/>
  <c r="L89" i="5" s="1"/>
  <c r="T88" i="5"/>
  <c r="X88" i="5" s="1"/>
  <c r="H88" i="5"/>
  <c r="L88" i="5" s="1"/>
  <c r="T87" i="5"/>
  <c r="X87" i="5" s="1"/>
  <c r="H87" i="5"/>
  <c r="L87" i="5" s="1"/>
  <c r="T86" i="5"/>
  <c r="X86" i="5" s="1"/>
  <c r="K86" i="5"/>
  <c r="J86" i="5"/>
  <c r="I86" i="5"/>
  <c r="G86" i="5"/>
  <c r="F86" i="5"/>
  <c r="T85" i="5"/>
  <c r="X85" i="5" s="1"/>
  <c r="H85" i="5"/>
  <c r="L85" i="5" s="1"/>
  <c r="T84" i="5"/>
  <c r="X84" i="5" s="1"/>
  <c r="H84" i="5"/>
  <c r="L84" i="5" s="1"/>
  <c r="T83" i="5"/>
  <c r="X83" i="5" s="1"/>
  <c r="H83" i="5"/>
  <c r="L83" i="5" s="1"/>
  <c r="T82" i="5"/>
  <c r="X82" i="5" s="1"/>
  <c r="K82" i="5"/>
  <c r="J82" i="5"/>
  <c r="I82" i="5"/>
  <c r="G82" i="5"/>
  <c r="F82" i="5"/>
  <c r="T81" i="5"/>
  <c r="X81" i="5" s="1"/>
  <c r="H81" i="5"/>
  <c r="L81" i="5" s="1"/>
  <c r="T80" i="5"/>
  <c r="X80" i="5" s="1"/>
  <c r="H80" i="5"/>
  <c r="L80" i="5" s="1"/>
  <c r="T79" i="5"/>
  <c r="X79" i="5" s="1"/>
  <c r="K79" i="5"/>
  <c r="J79" i="5"/>
  <c r="I79" i="5"/>
  <c r="G79" i="5"/>
  <c r="F79" i="5"/>
  <c r="R78" i="5"/>
  <c r="H78" i="5"/>
  <c r="L78" i="5" s="1"/>
  <c r="T77" i="5"/>
  <c r="X77" i="5" s="1"/>
  <c r="H77" i="5"/>
  <c r="L77" i="5" s="1"/>
  <c r="T76" i="5"/>
  <c r="X76" i="5" s="1"/>
  <c r="H76" i="5"/>
  <c r="L76" i="5" s="1"/>
  <c r="W75" i="5"/>
  <c r="W78" i="5" s="1"/>
  <c r="V75" i="5"/>
  <c r="V78" i="5" s="1"/>
  <c r="U75" i="5"/>
  <c r="U78" i="5" s="1"/>
  <c r="S75" i="5"/>
  <c r="S78" i="5" s="1"/>
  <c r="R75" i="5"/>
  <c r="T75" i="5" s="1"/>
  <c r="K75" i="5"/>
  <c r="J75" i="5"/>
  <c r="I75" i="5"/>
  <c r="G75" i="5"/>
  <c r="F75" i="5"/>
  <c r="H75" i="5" s="1"/>
  <c r="T74" i="5"/>
  <c r="X74" i="5" s="1"/>
  <c r="H74" i="5"/>
  <c r="L74" i="5" s="1"/>
  <c r="T73" i="5"/>
  <c r="X73" i="5" s="1"/>
  <c r="H73" i="5"/>
  <c r="L73" i="5" s="1"/>
  <c r="T72" i="5"/>
  <c r="X72" i="5" s="1"/>
  <c r="K72" i="5"/>
  <c r="J72" i="5"/>
  <c r="I72" i="5"/>
  <c r="G72" i="5"/>
  <c r="F72" i="5"/>
  <c r="H71" i="5"/>
  <c r="L71" i="5" s="1"/>
  <c r="W70" i="5"/>
  <c r="V70" i="5"/>
  <c r="U70" i="5"/>
  <c r="S70" i="5"/>
  <c r="R70" i="5"/>
  <c r="H70" i="5"/>
  <c r="L70" i="5" s="1"/>
  <c r="T69" i="5"/>
  <c r="X69" i="5" s="1"/>
  <c r="H69" i="5"/>
  <c r="L69" i="5" s="1"/>
  <c r="T68" i="5"/>
  <c r="X68" i="5" s="1"/>
  <c r="K68" i="5"/>
  <c r="J68" i="5"/>
  <c r="I68" i="5"/>
  <c r="G68" i="5"/>
  <c r="F68" i="5"/>
  <c r="H68" i="5" s="1"/>
  <c r="T67" i="5"/>
  <c r="X67" i="5" s="1"/>
  <c r="H67" i="5"/>
  <c r="L67" i="5" s="1"/>
  <c r="T66" i="5"/>
  <c r="X66" i="5" s="1"/>
  <c r="H66" i="5"/>
  <c r="L66" i="5" s="1"/>
  <c r="W65" i="5"/>
  <c r="V65" i="5"/>
  <c r="U65" i="5"/>
  <c r="S65" i="5"/>
  <c r="R65" i="5"/>
  <c r="H65" i="5"/>
  <c r="L65" i="5" s="1"/>
  <c r="T64" i="5"/>
  <c r="X64" i="5" s="1"/>
  <c r="K64" i="5"/>
  <c r="J64" i="5"/>
  <c r="I64" i="5"/>
  <c r="G64" i="5"/>
  <c r="F64" i="5"/>
  <c r="H64" i="5" s="1"/>
  <c r="T63" i="5"/>
  <c r="X63" i="5" s="1"/>
  <c r="H63" i="5"/>
  <c r="L63" i="5" s="1"/>
  <c r="W62" i="5"/>
  <c r="V62" i="5"/>
  <c r="U62" i="5"/>
  <c r="S62" i="5"/>
  <c r="R62" i="5"/>
  <c r="H62" i="5"/>
  <c r="L62" i="5" s="1"/>
  <c r="T61" i="5"/>
  <c r="X61" i="5" s="1"/>
  <c r="K61" i="5"/>
  <c r="J61" i="5"/>
  <c r="I61" i="5"/>
  <c r="G61" i="5"/>
  <c r="F61" i="5"/>
  <c r="H61" i="5" s="1"/>
  <c r="L61" i="5" s="1"/>
  <c r="T60" i="5"/>
  <c r="X60" i="5" s="1"/>
  <c r="H60" i="5"/>
  <c r="L60" i="5" s="1"/>
  <c r="T59" i="5"/>
  <c r="X59" i="5" s="1"/>
  <c r="H59" i="5"/>
  <c r="L59" i="5" s="1"/>
  <c r="K58" i="5"/>
  <c r="J58" i="5"/>
  <c r="I58" i="5"/>
  <c r="G58" i="5"/>
  <c r="F58" i="5"/>
  <c r="T57" i="5"/>
  <c r="X57" i="5" s="1"/>
  <c r="H57" i="5"/>
  <c r="L57" i="5" s="1"/>
  <c r="T56" i="5"/>
  <c r="X56" i="5" s="1"/>
  <c r="H56" i="5"/>
  <c r="L56" i="5" s="1"/>
  <c r="T55" i="5"/>
  <c r="X55" i="5" s="1"/>
  <c r="K55" i="5"/>
  <c r="J55" i="5"/>
  <c r="I55" i="5"/>
  <c r="G55" i="5"/>
  <c r="F55" i="5"/>
  <c r="W54" i="5"/>
  <c r="V54" i="5"/>
  <c r="U54" i="5"/>
  <c r="S54" i="5"/>
  <c r="R54" i="5"/>
  <c r="T54" i="5" s="1"/>
  <c r="X54" i="5" s="1"/>
  <c r="H54" i="5"/>
  <c r="L54" i="5" s="1"/>
  <c r="T53" i="5"/>
  <c r="X53" i="5" s="1"/>
  <c r="H53" i="5"/>
  <c r="L53" i="5" s="1"/>
  <c r="T52" i="5"/>
  <c r="X52" i="5" s="1"/>
  <c r="H52" i="5"/>
  <c r="L52" i="5" s="1"/>
  <c r="W51" i="5"/>
  <c r="V51" i="5"/>
  <c r="U51" i="5"/>
  <c r="S51" i="5"/>
  <c r="R51" i="5"/>
  <c r="H51" i="5"/>
  <c r="L51" i="5" s="1"/>
  <c r="T50" i="5"/>
  <c r="X50" i="5" s="1"/>
  <c r="K50" i="5"/>
  <c r="J50" i="5"/>
  <c r="I50" i="5"/>
  <c r="G50" i="5"/>
  <c r="F50" i="5"/>
  <c r="H50" i="5" s="1"/>
  <c r="T49" i="5"/>
  <c r="X49" i="5" s="1"/>
  <c r="H49" i="5"/>
  <c r="L49" i="5" s="1"/>
  <c r="T48" i="5"/>
  <c r="X48" i="5" s="1"/>
  <c r="H48" i="5"/>
  <c r="L48" i="5" s="1"/>
  <c r="T47" i="5"/>
  <c r="X47" i="5" s="1"/>
  <c r="H47" i="5"/>
  <c r="L47" i="5" s="1"/>
  <c r="T46" i="5"/>
  <c r="X46" i="5" s="1"/>
  <c r="K46" i="5"/>
  <c r="J46" i="5"/>
  <c r="I46" i="5"/>
  <c r="G46" i="5"/>
  <c r="F46" i="5"/>
  <c r="H46" i="5" s="1"/>
  <c r="T45" i="5"/>
  <c r="X45" i="5" s="1"/>
  <c r="H45" i="5"/>
  <c r="L45" i="5" s="1"/>
  <c r="H44" i="5"/>
  <c r="L44" i="5" s="1"/>
  <c r="W43" i="5"/>
  <c r="V43" i="5"/>
  <c r="U43" i="5"/>
  <c r="S43" i="5"/>
  <c r="R43" i="5"/>
  <c r="H43" i="5"/>
  <c r="L43" i="5" s="1"/>
  <c r="T42" i="5"/>
  <c r="X42" i="5" s="1"/>
  <c r="T41" i="5"/>
  <c r="X41" i="5" s="1"/>
  <c r="H41" i="5"/>
  <c r="L41" i="5" s="1"/>
  <c r="T40" i="5"/>
  <c r="X40" i="5" s="1"/>
  <c r="K40" i="5"/>
  <c r="J40" i="5"/>
  <c r="I40" i="5"/>
  <c r="G40" i="5"/>
  <c r="F40" i="5"/>
  <c r="H40" i="5" s="1"/>
  <c r="T39" i="5"/>
  <c r="X39" i="5" s="1"/>
  <c r="H39" i="5"/>
  <c r="L39" i="5" s="1"/>
  <c r="W38" i="5"/>
  <c r="V38" i="5"/>
  <c r="U38" i="5"/>
  <c r="S38" i="5"/>
  <c r="R38" i="5"/>
  <c r="T38" i="5" s="1"/>
  <c r="H38" i="5"/>
  <c r="L38" i="5" s="1"/>
  <c r="T37" i="5"/>
  <c r="X37" i="5" s="1"/>
  <c r="H37" i="5"/>
  <c r="L37" i="5" s="1"/>
  <c r="T36" i="5"/>
  <c r="X36" i="5" s="1"/>
  <c r="H36" i="5"/>
  <c r="L36" i="5" s="1"/>
  <c r="T35" i="5"/>
  <c r="X35" i="5" s="1"/>
  <c r="H35" i="5"/>
  <c r="L35" i="5" s="1"/>
  <c r="W34" i="5"/>
  <c r="V34" i="5"/>
  <c r="U34" i="5"/>
  <c r="S34" i="5"/>
  <c r="R34" i="5"/>
  <c r="H34" i="5"/>
  <c r="L34" i="5" s="1"/>
  <c r="T33" i="5"/>
  <c r="X33" i="5" s="1"/>
  <c r="H33" i="5"/>
  <c r="L33" i="5" s="1"/>
  <c r="T32" i="5"/>
  <c r="X32" i="5" s="1"/>
  <c r="K32" i="5"/>
  <c r="J32" i="5"/>
  <c r="I32" i="5"/>
  <c r="G32" i="5"/>
  <c r="F32" i="5"/>
  <c r="T31" i="5"/>
  <c r="X31" i="5" s="1"/>
  <c r="H31" i="5"/>
  <c r="L31" i="5" s="1"/>
  <c r="T30" i="5"/>
  <c r="X30" i="5" s="1"/>
  <c r="H30" i="5"/>
  <c r="L30" i="5" s="1"/>
  <c r="T29" i="5"/>
  <c r="X29" i="5" s="1"/>
  <c r="K29" i="5"/>
  <c r="J29" i="5"/>
  <c r="I29" i="5"/>
  <c r="G29" i="5"/>
  <c r="F29" i="5"/>
  <c r="W28" i="5"/>
  <c r="V28" i="5"/>
  <c r="U28" i="5"/>
  <c r="S28" i="5"/>
  <c r="R28" i="5"/>
  <c r="H28" i="5"/>
  <c r="L28" i="5" s="1"/>
  <c r="T27" i="5"/>
  <c r="X27" i="5" s="1"/>
  <c r="H27" i="5"/>
  <c r="L27" i="5" s="1"/>
  <c r="T26" i="5"/>
  <c r="X26" i="5" s="1"/>
  <c r="H26" i="5"/>
  <c r="L26" i="5" s="1"/>
  <c r="T25" i="5"/>
  <c r="X25" i="5" s="1"/>
  <c r="H25" i="5"/>
  <c r="L25" i="5" s="1"/>
  <c r="T24" i="5"/>
  <c r="X24" i="5" s="1"/>
  <c r="K24" i="5"/>
  <c r="J24" i="5"/>
  <c r="I24" i="5"/>
  <c r="G24" i="5"/>
  <c r="F24" i="5"/>
  <c r="T23" i="5"/>
  <c r="X23" i="5" s="1"/>
  <c r="H23" i="5"/>
  <c r="L23" i="5" s="1"/>
  <c r="W22" i="5"/>
  <c r="V22" i="5"/>
  <c r="U22" i="5"/>
  <c r="S22" i="5"/>
  <c r="R22" i="5"/>
  <c r="H22" i="5"/>
  <c r="L22" i="5" s="1"/>
  <c r="T21" i="5"/>
  <c r="X21" i="5" s="1"/>
  <c r="T20" i="5"/>
  <c r="X20" i="5" s="1"/>
  <c r="K20" i="5"/>
  <c r="J20" i="5"/>
  <c r="I20" i="5"/>
  <c r="G20" i="5"/>
  <c r="F20" i="5"/>
  <c r="H20" i="5" s="1"/>
  <c r="L20" i="5" s="1"/>
  <c r="T19" i="5"/>
  <c r="X19" i="5" s="1"/>
  <c r="H19" i="5"/>
  <c r="L19" i="5" s="1"/>
  <c r="H18" i="5"/>
  <c r="L18" i="5" s="1"/>
  <c r="W17" i="5"/>
  <c r="V17" i="5"/>
  <c r="U17" i="5"/>
  <c r="S17" i="5"/>
  <c r="R17" i="5"/>
  <c r="K17" i="5"/>
  <c r="J17" i="5"/>
  <c r="I17" i="5"/>
  <c r="G17" i="5"/>
  <c r="F17" i="5"/>
  <c r="T16" i="5"/>
  <c r="X16" i="5" s="1"/>
  <c r="H16" i="5"/>
  <c r="L16" i="5" s="1"/>
  <c r="T15" i="5"/>
  <c r="X15" i="5" s="1"/>
  <c r="H15" i="5"/>
  <c r="L15" i="5" s="1"/>
  <c r="T14" i="5"/>
  <c r="X14" i="5" s="1"/>
  <c r="K14" i="5"/>
  <c r="J14" i="5"/>
  <c r="I14" i="5"/>
  <c r="G14" i="5"/>
  <c r="F14" i="5"/>
  <c r="T13" i="5"/>
  <c r="X13" i="5" s="1"/>
  <c r="H13" i="5"/>
  <c r="L13" i="5" s="1"/>
  <c r="T12" i="5"/>
  <c r="X12" i="5" s="1"/>
  <c r="H12" i="5"/>
  <c r="L12" i="5" s="1"/>
  <c r="W11" i="5"/>
  <c r="V11" i="5"/>
  <c r="U11" i="5"/>
  <c r="S11" i="5"/>
  <c r="R11" i="5"/>
  <c r="K11" i="5"/>
  <c r="J11" i="5"/>
  <c r="I11" i="5"/>
  <c r="G11" i="5"/>
  <c r="F11" i="5"/>
  <c r="T10" i="5"/>
  <c r="X10" i="5" s="1"/>
  <c r="H10" i="5"/>
  <c r="L10" i="5" s="1"/>
  <c r="T9" i="5"/>
  <c r="X9" i="5" s="1"/>
  <c r="H9" i="5"/>
  <c r="L9" i="5" s="1"/>
  <c r="T8" i="5"/>
  <c r="X8" i="5" s="1"/>
  <c r="H8" i="5"/>
  <c r="L8" i="5" s="1"/>
  <c r="W7" i="5"/>
  <c r="V7" i="5"/>
  <c r="U7" i="5"/>
  <c r="S7" i="5"/>
  <c r="R7" i="5"/>
  <c r="T7" i="5" s="1"/>
  <c r="X7" i="5" s="1"/>
  <c r="H7" i="5"/>
  <c r="L7" i="5" s="1"/>
  <c r="T6" i="5"/>
  <c r="X6" i="5" s="1"/>
  <c r="H6" i="5"/>
  <c r="L6" i="5" s="1"/>
  <c r="T5" i="5"/>
  <c r="X5" i="5" s="1"/>
  <c r="T4" i="5"/>
  <c r="X4" i="5" s="1"/>
  <c r="H82" i="5" l="1"/>
  <c r="H14" i="5"/>
  <c r="L14" i="5" s="1"/>
  <c r="H58" i="5"/>
  <c r="T92" i="5"/>
  <c r="T65" i="6"/>
  <c r="H29" i="6"/>
  <c r="T43" i="6"/>
  <c r="X43" i="6" s="1"/>
  <c r="X96" i="6"/>
  <c r="T91" i="6"/>
  <c r="X91" i="6" s="1"/>
  <c r="T78" i="5"/>
  <c r="X78" i="5" s="1"/>
  <c r="L29" i="6"/>
  <c r="I42" i="6"/>
  <c r="J42" i="6"/>
  <c r="X7" i="6"/>
  <c r="U44" i="5"/>
  <c r="T43" i="5"/>
  <c r="X43" i="5" s="1"/>
  <c r="K42" i="6"/>
  <c r="L64" i="5"/>
  <c r="S71" i="6"/>
  <c r="X92" i="6"/>
  <c r="L96" i="6"/>
  <c r="K21" i="5"/>
  <c r="R18" i="6"/>
  <c r="G42" i="6"/>
  <c r="T11" i="5"/>
  <c r="X11" i="5" s="1"/>
  <c r="H24" i="5"/>
  <c r="L24" i="5" s="1"/>
  <c r="H72" i="6"/>
  <c r="L72" i="6" s="1"/>
  <c r="T97" i="7"/>
  <c r="X97" i="7" s="1"/>
  <c r="T22" i="5"/>
  <c r="X22" i="5" s="1"/>
  <c r="T38" i="6"/>
  <c r="X38" i="6" s="1"/>
  <c r="L82" i="6"/>
  <c r="L86" i="6"/>
  <c r="L68" i="5"/>
  <c r="V18" i="6"/>
  <c r="V71" i="6"/>
  <c r="H32" i="5"/>
  <c r="L32" i="5" s="1"/>
  <c r="H32" i="6"/>
  <c r="L32" i="6" s="1"/>
  <c r="H64" i="6"/>
  <c r="L64" i="6" s="1"/>
  <c r="L46" i="5"/>
  <c r="L75" i="5"/>
  <c r="T11" i="6"/>
  <c r="X11" i="6" s="1"/>
  <c r="T17" i="6"/>
  <c r="X17" i="6" s="1"/>
  <c r="S58" i="6"/>
  <c r="L50" i="5"/>
  <c r="H72" i="5"/>
  <c r="L72" i="5" s="1"/>
  <c r="U18" i="6"/>
  <c r="F42" i="6"/>
  <c r="H42" i="6" s="1"/>
  <c r="R58" i="6"/>
  <c r="H11" i="5"/>
  <c r="L11" i="5" s="1"/>
  <c r="U58" i="6"/>
  <c r="H79" i="6"/>
  <c r="L79" i="6" s="1"/>
  <c r="R44" i="6"/>
  <c r="T28" i="6"/>
  <c r="X28" i="6" s="1"/>
  <c r="V58" i="6"/>
  <c r="L58" i="5"/>
  <c r="X34" i="6"/>
  <c r="L61" i="6"/>
  <c r="X65" i="6"/>
  <c r="T17" i="5"/>
  <c r="X17" i="5" s="1"/>
  <c r="T28" i="5"/>
  <c r="X28" i="5" s="1"/>
  <c r="T91" i="5"/>
  <c r="X91" i="5" s="1"/>
  <c r="J21" i="6"/>
  <c r="R44" i="5"/>
  <c r="H14" i="6"/>
  <c r="L14" i="6" s="1"/>
  <c r="H20" i="6"/>
  <c r="L20" i="6" s="1"/>
  <c r="I102" i="6"/>
  <c r="U71" i="6"/>
  <c r="H91" i="6"/>
  <c r="L91" i="6" s="1"/>
  <c r="H101" i="6"/>
  <c r="L101" i="6" s="1"/>
  <c r="F102" i="6"/>
  <c r="H50" i="6"/>
  <c r="L50" i="6" s="1"/>
  <c r="G102" i="6"/>
  <c r="F21" i="6"/>
  <c r="H17" i="6"/>
  <c r="L17" i="6" s="1"/>
  <c r="J102" i="6"/>
  <c r="W71" i="6"/>
  <c r="T51" i="6"/>
  <c r="X51" i="6" s="1"/>
  <c r="R71" i="6"/>
  <c r="T62" i="6"/>
  <c r="X62" i="6" s="1"/>
  <c r="G21" i="6"/>
  <c r="H24" i="6"/>
  <c r="L24" i="6" s="1"/>
  <c r="L55" i="6"/>
  <c r="I21" i="6"/>
  <c r="W18" i="6"/>
  <c r="T22" i="6"/>
  <c r="X22" i="6" s="1"/>
  <c r="U44" i="6"/>
  <c r="W44" i="6"/>
  <c r="H11" i="6"/>
  <c r="L11" i="6" s="1"/>
  <c r="S44" i="6"/>
  <c r="T75" i="6"/>
  <c r="X75" i="6" s="1"/>
  <c r="K102" i="6"/>
  <c r="T78" i="6"/>
  <c r="X78" i="6" s="1"/>
  <c r="K21" i="6"/>
  <c r="V44" i="6"/>
  <c r="S18" i="6"/>
  <c r="H75" i="6"/>
  <c r="L75" i="6" s="1"/>
  <c r="X105" i="6"/>
  <c r="T34" i="5"/>
  <c r="X34" i="5" s="1"/>
  <c r="H86" i="5"/>
  <c r="L86" i="5" s="1"/>
  <c r="H17" i="5"/>
  <c r="L17" i="5" s="1"/>
  <c r="F42" i="5"/>
  <c r="I21" i="5"/>
  <c r="V44" i="5"/>
  <c r="S58" i="5"/>
  <c r="S71" i="5"/>
  <c r="X92" i="5"/>
  <c r="W44" i="5"/>
  <c r="U58" i="5"/>
  <c r="U71" i="5"/>
  <c r="H96" i="5"/>
  <c r="L96" i="5" s="1"/>
  <c r="X38" i="5"/>
  <c r="V58" i="5"/>
  <c r="V71" i="5"/>
  <c r="S18" i="5"/>
  <c r="K42" i="5"/>
  <c r="W58" i="5"/>
  <c r="G102" i="5"/>
  <c r="W71" i="5"/>
  <c r="U18" i="5"/>
  <c r="I102" i="5"/>
  <c r="V18" i="5"/>
  <c r="G42" i="5"/>
  <c r="J102" i="5"/>
  <c r="W18" i="5"/>
  <c r="I42" i="5"/>
  <c r="L40" i="5"/>
  <c r="K102" i="5"/>
  <c r="X75" i="5"/>
  <c r="L82" i="5"/>
  <c r="F21" i="5"/>
  <c r="H21" i="5" s="1"/>
  <c r="T62" i="5"/>
  <c r="X62" i="5" s="1"/>
  <c r="T70" i="5"/>
  <c r="X70" i="5" s="1"/>
  <c r="H79" i="5"/>
  <c r="L79" i="5" s="1"/>
  <c r="H55" i="5"/>
  <c r="L55" i="5" s="1"/>
  <c r="H29" i="5"/>
  <c r="L29" i="5" s="1"/>
  <c r="R58" i="5"/>
  <c r="F102" i="5"/>
  <c r="G21" i="5"/>
  <c r="J42" i="5"/>
  <c r="T65" i="5"/>
  <c r="X65" i="5" s="1"/>
  <c r="J21" i="5"/>
  <c r="S44" i="5"/>
  <c r="T51" i="5"/>
  <c r="X51" i="5" s="1"/>
  <c r="X105" i="5"/>
  <c r="R71" i="5"/>
  <c r="R18" i="5"/>
  <c r="T71" i="6" l="1"/>
  <c r="T44" i="6"/>
  <c r="X44" i="6" s="1"/>
  <c r="U97" i="6"/>
  <c r="T58" i="6"/>
  <c r="X58" i="6" s="1"/>
  <c r="L42" i="6"/>
  <c r="T18" i="5"/>
  <c r="X18" i="5" s="1"/>
  <c r="X71" i="6"/>
  <c r="H42" i="5"/>
  <c r="L42" i="5" s="1"/>
  <c r="U97" i="5"/>
  <c r="W97" i="5"/>
  <c r="S97" i="5"/>
  <c r="T18" i="6"/>
  <c r="X18" i="6" s="1"/>
  <c r="V97" i="6"/>
  <c r="W97" i="6"/>
  <c r="T71" i="5"/>
  <c r="X71" i="5" s="1"/>
  <c r="L21" i="5"/>
  <c r="T44" i="5"/>
  <c r="X44" i="5" s="1"/>
  <c r="S97" i="6"/>
  <c r="H21" i="6"/>
  <c r="L21" i="6" s="1"/>
  <c r="R97" i="6"/>
  <c r="H102" i="6"/>
  <c r="L102" i="6" s="1"/>
  <c r="H102" i="5"/>
  <c r="L102" i="5" s="1"/>
  <c r="T58" i="5"/>
  <c r="X58" i="5" s="1"/>
  <c r="R97" i="5"/>
  <c r="V97" i="5"/>
  <c r="T106" i="4"/>
  <c r="X106" i="4" s="1"/>
  <c r="T105" i="4"/>
  <c r="K101" i="4"/>
  <c r="J101" i="4"/>
  <c r="I101" i="4"/>
  <c r="G101" i="4"/>
  <c r="F101" i="4"/>
  <c r="H100" i="4"/>
  <c r="L100" i="4" s="1"/>
  <c r="H99" i="4"/>
  <c r="L99" i="4" s="1"/>
  <c r="H98" i="4"/>
  <c r="L98" i="4" s="1"/>
  <c r="H97" i="4"/>
  <c r="L97" i="4" s="1"/>
  <c r="W96" i="4"/>
  <c r="V96" i="4"/>
  <c r="U96" i="4"/>
  <c r="S96" i="4"/>
  <c r="R96" i="4"/>
  <c r="K96" i="4"/>
  <c r="J96" i="4"/>
  <c r="I96" i="4"/>
  <c r="G96" i="4"/>
  <c r="F96" i="4"/>
  <c r="T95" i="4"/>
  <c r="X95" i="4" s="1"/>
  <c r="H95" i="4"/>
  <c r="L95" i="4" s="1"/>
  <c r="T94" i="4"/>
  <c r="X94" i="4" s="1"/>
  <c r="H94" i="4"/>
  <c r="L94" i="4" s="1"/>
  <c r="T93" i="4"/>
  <c r="X93" i="4" s="1"/>
  <c r="H93" i="4"/>
  <c r="L93" i="4" s="1"/>
  <c r="H92" i="4"/>
  <c r="L92" i="4" s="1"/>
  <c r="W91" i="4"/>
  <c r="W92" i="4" s="1"/>
  <c r="V91" i="4"/>
  <c r="V92" i="4" s="1"/>
  <c r="U91" i="4"/>
  <c r="U92" i="4" s="1"/>
  <c r="S91" i="4"/>
  <c r="S92" i="4" s="1"/>
  <c r="R91" i="4"/>
  <c r="R92" i="4" s="1"/>
  <c r="K91" i="4"/>
  <c r="J91" i="4"/>
  <c r="I91" i="4"/>
  <c r="G91" i="4"/>
  <c r="F91" i="4"/>
  <c r="T90" i="4"/>
  <c r="X90" i="4" s="1"/>
  <c r="H90" i="4"/>
  <c r="L90" i="4" s="1"/>
  <c r="T89" i="4"/>
  <c r="X89" i="4" s="1"/>
  <c r="H89" i="4"/>
  <c r="L89" i="4" s="1"/>
  <c r="T88" i="4"/>
  <c r="X88" i="4" s="1"/>
  <c r="H88" i="4"/>
  <c r="L88" i="4" s="1"/>
  <c r="T87" i="4"/>
  <c r="X87" i="4" s="1"/>
  <c r="H87" i="4"/>
  <c r="L87" i="4" s="1"/>
  <c r="T86" i="4"/>
  <c r="X86" i="4" s="1"/>
  <c r="K86" i="4"/>
  <c r="J86" i="4"/>
  <c r="I86" i="4"/>
  <c r="G86" i="4"/>
  <c r="F86" i="4"/>
  <c r="H86" i="4" s="1"/>
  <c r="T85" i="4"/>
  <c r="X85" i="4" s="1"/>
  <c r="H85" i="4"/>
  <c r="L85" i="4" s="1"/>
  <c r="T84" i="4"/>
  <c r="X84" i="4" s="1"/>
  <c r="H84" i="4"/>
  <c r="L84" i="4" s="1"/>
  <c r="T83" i="4"/>
  <c r="X83" i="4" s="1"/>
  <c r="H83" i="4"/>
  <c r="L83" i="4" s="1"/>
  <c r="T82" i="4"/>
  <c r="X82" i="4" s="1"/>
  <c r="K82" i="4"/>
  <c r="J82" i="4"/>
  <c r="I82" i="4"/>
  <c r="G82" i="4"/>
  <c r="F82" i="4"/>
  <c r="T81" i="4"/>
  <c r="X81" i="4" s="1"/>
  <c r="H81" i="4"/>
  <c r="L81" i="4" s="1"/>
  <c r="T80" i="4"/>
  <c r="X80" i="4" s="1"/>
  <c r="H80" i="4"/>
  <c r="L80" i="4" s="1"/>
  <c r="T79" i="4"/>
  <c r="X79" i="4" s="1"/>
  <c r="K79" i="4"/>
  <c r="J79" i="4"/>
  <c r="I79" i="4"/>
  <c r="G79" i="4"/>
  <c r="F79" i="4"/>
  <c r="H78" i="4"/>
  <c r="L78" i="4" s="1"/>
  <c r="T77" i="4"/>
  <c r="X77" i="4" s="1"/>
  <c r="H77" i="4"/>
  <c r="L77" i="4" s="1"/>
  <c r="T76" i="4"/>
  <c r="X76" i="4" s="1"/>
  <c r="H76" i="4"/>
  <c r="L76" i="4" s="1"/>
  <c r="W75" i="4"/>
  <c r="W78" i="4" s="1"/>
  <c r="V75" i="4"/>
  <c r="V78" i="4" s="1"/>
  <c r="U75" i="4"/>
  <c r="U78" i="4" s="1"/>
  <c r="S75" i="4"/>
  <c r="S78" i="4" s="1"/>
  <c r="R75" i="4"/>
  <c r="R78" i="4" s="1"/>
  <c r="K75" i="4"/>
  <c r="J75" i="4"/>
  <c r="I75" i="4"/>
  <c r="G75" i="4"/>
  <c r="F75" i="4"/>
  <c r="H75" i="4" s="1"/>
  <c r="T74" i="4"/>
  <c r="X74" i="4" s="1"/>
  <c r="H74" i="4"/>
  <c r="L74" i="4" s="1"/>
  <c r="T73" i="4"/>
  <c r="X73" i="4" s="1"/>
  <c r="H73" i="4"/>
  <c r="L73" i="4" s="1"/>
  <c r="T72" i="4"/>
  <c r="X72" i="4" s="1"/>
  <c r="K72" i="4"/>
  <c r="J72" i="4"/>
  <c r="I72" i="4"/>
  <c r="G72" i="4"/>
  <c r="F72" i="4"/>
  <c r="H71" i="4"/>
  <c r="L71" i="4" s="1"/>
  <c r="W70" i="4"/>
  <c r="V70" i="4"/>
  <c r="U70" i="4"/>
  <c r="S70" i="4"/>
  <c r="R70" i="4"/>
  <c r="H70" i="4"/>
  <c r="L70" i="4" s="1"/>
  <c r="T69" i="4"/>
  <c r="X69" i="4" s="1"/>
  <c r="H69" i="4"/>
  <c r="L69" i="4" s="1"/>
  <c r="T68" i="4"/>
  <c r="X68" i="4" s="1"/>
  <c r="K68" i="4"/>
  <c r="J68" i="4"/>
  <c r="I68" i="4"/>
  <c r="G68" i="4"/>
  <c r="F68" i="4"/>
  <c r="T67" i="4"/>
  <c r="X67" i="4" s="1"/>
  <c r="H67" i="4"/>
  <c r="L67" i="4" s="1"/>
  <c r="T66" i="4"/>
  <c r="X66" i="4" s="1"/>
  <c r="H66" i="4"/>
  <c r="L66" i="4" s="1"/>
  <c r="W65" i="4"/>
  <c r="V65" i="4"/>
  <c r="U65" i="4"/>
  <c r="S65" i="4"/>
  <c r="R65" i="4"/>
  <c r="H65" i="4"/>
  <c r="L65" i="4" s="1"/>
  <c r="T64" i="4"/>
  <c r="X64" i="4" s="1"/>
  <c r="K64" i="4"/>
  <c r="J64" i="4"/>
  <c r="I64" i="4"/>
  <c r="G64" i="4"/>
  <c r="F64" i="4"/>
  <c r="T63" i="4"/>
  <c r="X63" i="4" s="1"/>
  <c r="H63" i="4"/>
  <c r="L63" i="4" s="1"/>
  <c r="W62" i="4"/>
  <c r="V62" i="4"/>
  <c r="U62" i="4"/>
  <c r="S62" i="4"/>
  <c r="R62" i="4"/>
  <c r="H62" i="4"/>
  <c r="L62" i="4" s="1"/>
  <c r="T61" i="4"/>
  <c r="X61" i="4" s="1"/>
  <c r="K61" i="4"/>
  <c r="J61" i="4"/>
  <c r="I61" i="4"/>
  <c r="G61" i="4"/>
  <c r="F61" i="4"/>
  <c r="H61" i="4" s="1"/>
  <c r="T60" i="4"/>
  <c r="X60" i="4" s="1"/>
  <c r="H60" i="4"/>
  <c r="L60" i="4" s="1"/>
  <c r="T59" i="4"/>
  <c r="X59" i="4" s="1"/>
  <c r="H59" i="4"/>
  <c r="L59" i="4" s="1"/>
  <c r="K58" i="4"/>
  <c r="J58" i="4"/>
  <c r="I58" i="4"/>
  <c r="G58" i="4"/>
  <c r="F58" i="4"/>
  <c r="H58" i="4" s="1"/>
  <c r="T57" i="4"/>
  <c r="X57" i="4" s="1"/>
  <c r="H57" i="4"/>
  <c r="L57" i="4" s="1"/>
  <c r="T56" i="4"/>
  <c r="X56" i="4" s="1"/>
  <c r="H56" i="4"/>
  <c r="L56" i="4" s="1"/>
  <c r="T55" i="4"/>
  <c r="X55" i="4" s="1"/>
  <c r="K55" i="4"/>
  <c r="J55" i="4"/>
  <c r="I55" i="4"/>
  <c r="G55" i="4"/>
  <c r="F55" i="4"/>
  <c r="W54" i="4"/>
  <c r="V54" i="4"/>
  <c r="U54" i="4"/>
  <c r="S54" i="4"/>
  <c r="R54" i="4"/>
  <c r="H54" i="4"/>
  <c r="L54" i="4" s="1"/>
  <c r="T53" i="4"/>
  <c r="X53" i="4" s="1"/>
  <c r="H53" i="4"/>
  <c r="L53" i="4" s="1"/>
  <c r="T52" i="4"/>
  <c r="X52" i="4" s="1"/>
  <c r="H52" i="4"/>
  <c r="L52" i="4" s="1"/>
  <c r="W51" i="4"/>
  <c r="V51" i="4"/>
  <c r="U51" i="4"/>
  <c r="S51" i="4"/>
  <c r="R51" i="4"/>
  <c r="H51" i="4"/>
  <c r="L51" i="4" s="1"/>
  <c r="T50" i="4"/>
  <c r="X50" i="4" s="1"/>
  <c r="K50" i="4"/>
  <c r="J50" i="4"/>
  <c r="I50" i="4"/>
  <c r="G50" i="4"/>
  <c r="F50" i="4"/>
  <c r="H50" i="4" s="1"/>
  <c r="T49" i="4"/>
  <c r="X49" i="4" s="1"/>
  <c r="H49" i="4"/>
  <c r="L49" i="4" s="1"/>
  <c r="T48" i="4"/>
  <c r="X48" i="4" s="1"/>
  <c r="H48" i="4"/>
  <c r="L48" i="4" s="1"/>
  <c r="T47" i="4"/>
  <c r="X47" i="4" s="1"/>
  <c r="H47" i="4"/>
  <c r="L47" i="4" s="1"/>
  <c r="T46" i="4"/>
  <c r="X46" i="4" s="1"/>
  <c r="K46" i="4"/>
  <c r="J46" i="4"/>
  <c r="I46" i="4"/>
  <c r="G46" i="4"/>
  <c r="F46" i="4"/>
  <c r="H46" i="4" s="1"/>
  <c r="T45" i="4"/>
  <c r="X45" i="4" s="1"/>
  <c r="H45" i="4"/>
  <c r="L45" i="4" s="1"/>
  <c r="H44" i="4"/>
  <c r="L44" i="4" s="1"/>
  <c r="W43" i="4"/>
  <c r="V43" i="4"/>
  <c r="U43" i="4"/>
  <c r="S43" i="4"/>
  <c r="R43" i="4"/>
  <c r="H43" i="4"/>
  <c r="L43" i="4" s="1"/>
  <c r="T42" i="4"/>
  <c r="X42" i="4" s="1"/>
  <c r="T41" i="4"/>
  <c r="X41" i="4" s="1"/>
  <c r="H41" i="4"/>
  <c r="L41" i="4" s="1"/>
  <c r="T40" i="4"/>
  <c r="X40" i="4" s="1"/>
  <c r="K40" i="4"/>
  <c r="J40" i="4"/>
  <c r="I40" i="4"/>
  <c r="G40" i="4"/>
  <c r="F40" i="4"/>
  <c r="T39" i="4"/>
  <c r="X39" i="4" s="1"/>
  <c r="H39" i="4"/>
  <c r="L39" i="4" s="1"/>
  <c r="W38" i="4"/>
  <c r="V38" i="4"/>
  <c r="U38" i="4"/>
  <c r="S38" i="4"/>
  <c r="R38" i="4"/>
  <c r="H38" i="4"/>
  <c r="L38" i="4" s="1"/>
  <c r="T37" i="4"/>
  <c r="X37" i="4" s="1"/>
  <c r="H37" i="4"/>
  <c r="L37" i="4" s="1"/>
  <c r="T36" i="4"/>
  <c r="X36" i="4" s="1"/>
  <c r="H36" i="4"/>
  <c r="L36" i="4" s="1"/>
  <c r="T35" i="4"/>
  <c r="X35" i="4" s="1"/>
  <c r="H35" i="4"/>
  <c r="L35" i="4" s="1"/>
  <c r="W34" i="4"/>
  <c r="V34" i="4"/>
  <c r="U34" i="4"/>
  <c r="S34" i="4"/>
  <c r="R34" i="4"/>
  <c r="H34" i="4"/>
  <c r="L34" i="4" s="1"/>
  <c r="T33" i="4"/>
  <c r="X33" i="4" s="1"/>
  <c r="H33" i="4"/>
  <c r="L33" i="4" s="1"/>
  <c r="T32" i="4"/>
  <c r="X32" i="4" s="1"/>
  <c r="K32" i="4"/>
  <c r="J32" i="4"/>
  <c r="I32" i="4"/>
  <c r="G32" i="4"/>
  <c r="F32" i="4"/>
  <c r="H32" i="4" s="1"/>
  <c r="T31" i="4"/>
  <c r="X31" i="4" s="1"/>
  <c r="H31" i="4"/>
  <c r="L31" i="4" s="1"/>
  <c r="T30" i="4"/>
  <c r="X30" i="4" s="1"/>
  <c r="H30" i="4"/>
  <c r="L30" i="4" s="1"/>
  <c r="T29" i="4"/>
  <c r="X29" i="4" s="1"/>
  <c r="K29" i="4"/>
  <c r="J29" i="4"/>
  <c r="I29" i="4"/>
  <c r="G29" i="4"/>
  <c r="F29" i="4"/>
  <c r="W28" i="4"/>
  <c r="V28" i="4"/>
  <c r="U28" i="4"/>
  <c r="S28" i="4"/>
  <c r="R28" i="4"/>
  <c r="H28" i="4"/>
  <c r="L28" i="4" s="1"/>
  <c r="T27" i="4"/>
  <c r="X27" i="4" s="1"/>
  <c r="H27" i="4"/>
  <c r="L27" i="4" s="1"/>
  <c r="T26" i="4"/>
  <c r="X26" i="4" s="1"/>
  <c r="H26" i="4"/>
  <c r="L26" i="4" s="1"/>
  <c r="T25" i="4"/>
  <c r="X25" i="4" s="1"/>
  <c r="H25" i="4"/>
  <c r="L25" i="4" s="1"/>
  <c r="T24" i="4"/>
  <c r="X24" i="4" s="1"/>
  <c r="K24" i="4"/>
  <c r="J24" i="4"/>
  <c r="I24" i="4"/>
  <c r="G24" i="4"/>
  <c r="F24" i="4"/>
  <c r="T23" i="4"/>
  <c r="X23" i="4" s="1"/>
  <c r="H23" i="4"/>
  <c r="L23" i="4" s="1"/>
  <c r="W22" i="4"/>
  <c r="V22" i="4"/>
  <c r="U22" i="4"/>
  <c r="S22" i="4"/>
  <c r="R22" i="4"/>
  <c r="H22" i="4"/>
  <c r="L22" i="4" s="1"/>
  <c r="T21" i="4"/>
  <c r="X21" i="4" s="1"/>
  <c r="T20" i="4"/>
  <c r="X20" i="4" s="1"/>
  <c r="K20" i="4"/>
  <c r="J20" i="4"/>
  <c r="I20" i="4"/>
  <c r="G20" i="4"/>
  <c r="F20" i="4"/>
  <c r="T19" i="4"/>
  <c r="X19" i="4" s="1"/>
  <c r="H19" i="4"/>
  <c r="L19" i="4" s="1"/>
  <c r="H18" i="4"/>
  <c r="L18" i="4" s="1"/>
  <c r="W17" i="4"/>
  <c r="V17" i="4"/>
  <c r="U17" i="4"/>
  <c r="S17" i="4"/>
  <c r="R17" i="4"/>
  <c r="K17" i="4"/>
  <c r="J17" i="4"/>
  <c r="I17" i="4"/>
  <c r="G17" i="4"/>
  <c r="F17" i="4"/>
  <c r="T16" i="4"/>
  <c r="X16" i="4" s="1"/>
  <c r="H16" i="4"/>
  <c r="L16" i="4" s="1"/>
  <c r="T15" i="4"/>
  <c r="X15" i="4" s="1"/>
  <c r="H15" i="4"/>
  <c r="L15" i="4" s="1"/>
  <c r="T14" i="4"/>
  <c r="X14" i="4" s="1"/>
  <c r="K14" i="4"/>
  <c r="J14" i="4"/>
  <c r="I14" i="4"/>
  <c r="G14" i="4"/>
  <c r="F14" i="4"/>
  <c r="T13" i="4"/>
  <c r="X13" i="4" s="1"/>
  <c r="H13" i="4"/>
  <c r="L13" i="4" s="1"/>
  <c r="T12" i="4"/>
  <c r="X12" i="4" s="1"/>
  <c r="H12" i="4"/>
  <c r="L12" i="4" s="1"/>
  <c r="W11" i="4"/>
  <c r="V11" i="4"/>
  <c r="U11" i="4"/>
  <c r="S11" i="4"/>
  <c r="R11" i="4"/>
  <c r="K11" i="4"/>
  <c r="J11" i="4"/>
  <c r="I11" i="4"/>
  <c r="G11" i="4"/>
  <c r="F11" i="4"/>
  <c r="T10" i="4"/>
  <c r="X10" i="4" s="1"/>
  <c r="H10" i="4"/>
  <c r="L10" i="4" s="1"/>
  <c r="T9" i="4"/>
  <c r="X9" i="4" s="1"/>
  <c r="H9" i="4"/>
  <c r="L9" i="4" s="1"/>
  <c r="T8" i="4"/>
  <c r="X8" i="4" s="1"/>
  <c r="H8" i="4"/>
  <c r="L8" i="4" s="1"/>
  <c r="W7" i="4"/>
  <c r="V7" i="4"/>
  <c r="U7" i="4"/>
  <c r="S7" i="4"/>
  <c r="R7" i="4"/>
  <c r="H7" i="4"/>
  <c r="L7" i="4" s="1"/>
  <c r="T6" i="4"/>
  <c r="X6" i="4" s="1"/>
  <c r="H6" i="4"/>
  <c r="L6" i="4" s="1"/>
  <c r="T5" i="4"/>
  <c r="X5" i="4" s="1"/>
  <c r="T4" i="4"/>
  <c r="X4" i="4" s="1"/>
  <c r="L61" i="4" l="1"/>
  <c r="H11" i="4"/>
  <c r="T97" i="5"/>
  <c r="T51" i="4"/>
  <c r="H64" i="4"/>
  <c r="T11" i="4"/>
  <c r="T28" i="4"/>
  <c r="X28" i="4" s="1"/>
  <c r="T34" i="4"/>
  <c r="X34" i="4" s="1"/>
  <c r="T38" i="4"/>
  <c r="X38" i="4" s="1"/>
  <c r="L86" i="4"/>
  <c r="L32" i="4"/>
  <c r="H91" i="4"/>
  <c r="L91" i="4" s="1"/>
  <c r="T91" i="4"/>
  <c r="L50" i="4"/>
  <c r="L75" i="4"/>
  <c r="L46" i="4"/>
  <c r="H82" i="4"/>
  <c r="L82" i="4" s="1"/>
  <c r="T97" i="6"/>
  <c r="X97" i="6" s="1"/>
  <c r="T43" i="4"/>
  <c r="X43" i="4" s="1"/>
  <c r="X51" i="4"/>
  <c r="L58" i="4"/>
  <c r="G21" i="4"/>
  <c r="H40" i="4"/>
  <c r="L40" i="4" s="1"/>
  <c r="F42" i="4"/>
  <c r="V18" i="4"/>
  <c r="U58" i="4"/>
  <c r="W18" i="4"/>
  <c r="V58" i="4"/>
  <c r="L11" i="4"/>
  <c r="T7" i="4"/>
  <c r="X7" i="4" s="1"/>
  <c r="H17" i="4"/>
  <c r="L17" i="4" s="1"/>
  <c r="H20" i="4"/>
  <c r="L20" i="4" s="1"/>
  <c r="J42" i="4"/>
  <c r="T62" i="4"/>
  <c r="X62" i="4" s="1"/>
  <c r="T54" i="4"/>
  <c r="X54" i="4" s="1"/>
  <c r="G42" i="4"/>
  <c r="I21" i="4"/>
  <c r="H68" i="4"/>
  <c r="L68" i="4" s="1"/>
  <c r="H101" i="4"/>
  <c r="L101" i="4" s="1"/>
  <c r="X97" i="5"/>
  <c r="T92" i="4"/>
  <c r="X92" i="4" s="1"/>
  <c r="I42" i="4"/>
  <c r="H14" i="4"/>
  <c r="L14" i="4" s="1"/>
  <c r="F21" i="4"/>
  <c r="H55" i="4"/>
  <c r="L55" i="4" s="1"/>
  <c r="S71" i="4"/>
  <c r="H96" i="4"/>
  <c r="L96" i="4" s="1"/>
  <c r="H79" i="4"/>
  <c r="L79" i="4" s="1"/>
  <c r="T70" i="4"/>
  <c r="X70" i="4" s="1"/>
  <c r="W58" i="4"/>
  <c r="X91" i="4"/>
  <c r="U71" i="4"/>
  <c r="V71" i="4"/>
  <c r="X11" i="4"/>
  <c r="J102" i="4"/>
  <c r="L64" i="4"/>
  <c r="H72" i="4"/>
  <c r="L72" i="4" s="1"/>
  <c r="S18" i="4"/>
  <c r="H29" i="4"/>
  <c r="L29" i="4" s="1"/>
  <c r="K102" i="4"/>
  <c r="S58" i="4"/>
  <c r="G102" i="4"/>
  <c r="U18" i="4"/>
  <c r="T17" i="4"/>
  <c r="X17" i="4" s="1"/>
  <c r="K42" i="4"/>
  <c r="T96" i="4"/>
  <c r="X96" i="4" s="1"/>
  <c r="T65" i="4"/>
  <c r="X65" i="4" s="1"/>
  <c r="R71" i="4"/>
  <c r="T78" i="4"/>
  <c r="X78" i="4" s="1"/>
  <c r="H24" i="4"/>
  <c r="L24" i="4" s="1"/>
  <c r="W71" i="4"/>
  <c r="R44" i="4"/>
  <c r="S44" i="4"/>
  <c r="T22" i="4"/>
  <c r="X22" i="4" s="1"/>
  <c r="U44" i="4"/>
  <c r="J21" i="4"/>
  <c r="V44" i="4"/>
  <c r="I102" i="4"/>
  <c r="K21" i="4"/>
  <c r="W44" i="4"/>
  <c r="F102" i="4"/>
  <c r="T75" i="4"/>
  <c r="X75" i="4" s="1"/>
  <c r="R58" i="4"/>
  <c r="R18" i="4"/>
  <c r="X105" i="4"/>
  <c r="H42" i="4" l="1"/>
  <c r="L42" i="4" s="1"/>
  <c r="T58" i="4"/>
  <c r="X58" i="4" s="1"/>
  <c r="H21" i="4"/>
  <c r="L21" i="4" s="1"/>
  <c r="H102" i="4"/>
  <c r="L102" i="4" s="1"/>
  <c r="T71" i="4"/>
  <c r="U97" i="4"/>
  <c r="S97" i="4"/>
  <c r="T18" i="4"/>
  <c r="X18" i="4" s="1"/>
  <c r="X71" i="4"/>
  <c r="W97" i="4"/>
  <c r="V97" i="4"/>
  <c r="T44" i="4"/>
  <c r="X44" i="4" s="1"/>
  <c r="R97" i="4"/>
  <c r="T97" i="4" l="1"/>
  <c r="X97" i="4" s="1"/>
  <c r="T106" i="3"/>
  <c r="X106" i="3" s="1"/>
  <c r="T105" i="3"/>
  <c r="K101" i="3"/>
  <c r="J101" i="3"/>
  <c r="I101" i="3"/>
  <c r="G101" i="3"/>
  <c r="F101" i="3"/>
  <c r="H101" i="3" s="1"/>
  <c r="L101" i="3" s="1"/>
  <c r="H100" i="3"/>
  <c r="L100" i="3" s="1"/>
  <c r="H99" i="3"/>
  <c r="L99" i="3" s="1"/>
  <c r="H98" i="3"/>
  <c r="L98" i="3" s="1"/>
  <c r="H97" i="3"/>
  <c r="L97" i="3" s="1"/>
  <c r="W96" i="3"/>
  <c r="V96" i="3"/>
  <c r="U96" i="3"/>
  <c r="S96" i="3"/>
  <c r="R96" i="3"/>
  <c r="K96" i="3"/>
  <c r="J96" i="3"/>
  <c r="I96" i="3"/>
  <c r="G96" i="3"/>
  <c r="F96" i="3"/>
  <c r="T95" i="3"/>
  <c r="X95" i="3" s="1"/>
  <c r="H95" i="3"/>
  <c r="L95" i="3" s="1"/>
  <c r="T94" i="3"/>
  <c r="X94" i="3" s="1"/>
  <c r="H94" i="3"/>
  <c r="L94" i="3" s="1"/>
  <c r="T93" i="3"/>
  <c r="X93" i="3" s="1"/>
  <c r="H93" i="3"/>
  <c r="L93" i="3" s="1"/>
  <c r="H92" i="3"/>
  <c r="L92" i="3" s="1"/>
  <c r="W91" i="3"/>
  <c r="W92" i="3" s="1"/>
  <c r="V91" i="3"/>
  <c r="V92" i="3" s="1"/>
  <c r="U91" i="3"/>
  <c r="U92" i="3" s="1"/>
  <c r="S91" i="3"/>
  <c r="S92" i="3" s="1"/>
  <c r="R91" i="3"/>
  <c r="R92" i="3" s="1"/>
  <c r="T92" i="3" s="1"/>
  <c r="K91" i="3"/>
  <c r="J91" i="3"/>
  <c r="I91" i="3"/>
  <c r="G91" i="3"/>
  <c r="F91" i="3"/>
  <c r="T90" i="3"/>
  <c r="X90" i="3" s="1"/>
  <c r="H90" i="3"/>
  <c r="L90" i="3" s="1"/>
  <c r="T89" i="3"/>
  <c r="X89" i="3" s="1"/>
  <c r="H89" i="3"/>
  <c r="L89" i="3" s="1"/>
  <c r="T88" i="3"/>
  <c r="X88" i="3" s="1"/>
  <c r="H88" i="3"/>
  <c r="L88" i="3" s="1"/>
  <c r="T87" i="3"/>
  <c r="X87" i="3" s="1"/>
  <c r="H87" i="3"/>
  <c r="L87" i="3" s="1"/>
  <c r="T86" i="3"/>
  <c r="X86" i="3" s="1"/>
  <c r="K86" i="3"/>
  <c r="J86" i="3"/>
  <c r="I86" i="3"/>
  <c r="G86" i="3"/>
  <c r="F86" i="3"/>
  <c r="T85" i="3"/>
  <c r="X85" i="3" s="1"/>
  <c r="H85" i="3"/>
  <c r="L85" i="3" s="1"/>
  <c r="T84" i="3"/>
  <c r="X84" i="3" s="1"/>
  <c r="H84" i="3"/>
  <c r="L84" i="3" s="1"/>
  <c r="T83" i="3"/>
  <c r="X83" i="3" s="1"/>
  <c r="H83" i="3"/>
  <c r="L83" i="3" s="1"/>
  <c r="T82" i="3"/>
  <c r="X82" i="3" s="1"/>
  <c r="K82" i="3"/>
  <c r="J82" i="3"/>
  <c r="I82" i="3"/>
  <c r="G82" i="3"/>
  <c r="F82" i="3"/>
  <c r="T81" i="3"/>
  <c r="X81" i="3" s="1"/>
  <c r="H81" i="3"/>
  <c r="L81" i="3" s="1"/>
  <c r="T80" i="3"/>
  <c r="X80" i="3" s="1"/>
  <c r="H80" i="3"/>
  <c r="L80" i="3" s="1"/>
  <c r="T79" i="3"/>
  <c r="X79" i="3" s="1"/>
  <c r="K79" i="3"/>
  <c r="J79" i="3"/>
  <c r="I79" i="3"/>
  <c r="G79" i="3"/>
  <c r="F79" i="3"/>
  <c r="H78" i="3"/>
  <c r="L78" i="3" s="1"/>
  <c r="T77" i="3"/>
  <c r="X77" i="3" s="1"/>
  <c r="H77" i="3"/>
  <c r="L77" i="3" s="1"/>
  <c r="T76" i="3"/>
  <c r="X76" i="3" s="1"/>
  <c r="H76" i="3"/>
  <c r="L76" i="3" s="1"/>
  <c r="W75" i="3"/>
  <c r="W78" i="3" s="1"/>
  <c r="V75" i="3"/>
  <c r="V78" i="3" s="1"/>
  <c r="U75" i="3"/>
  <c r="U78" i="3" s="1"/>
  <c r="S75" i="3"/>
  <c r="S78" i="3" s="1"/>
  <c r="R75" i="3"/>
  <c r="R78" i="3" s="1"/>
  <c r="K75" i="3"/>
  <c r="J75" i="3"/>
  <c r="I75" i="3"/>
  <c r="G75" i="3"/>
  <c r="F75" i="3"/>
  <c r="T74" i="3"/>
  <c r="X74" i="3" s="1"/>
  <c r="H74" i="3"/>
  <c r="L74" i="3" s="1"/>
  <c r="T73" i="3"/>
  <c r="X73" i="3" s="1"/>
  <c r="H73" i="3"/>
  <c r="L73" i="3" s="1"/>
  <c r="T72" i="3"/>
  <c r="X72" i="3" s="1"/>
  <c r="K72" i="3"/>
  <c r="J72" i="3"/>
  <c r="I72" i="3"/>
  <c r="G72" i="3"/>
  <c r="F72" i="3"/>
  <c r="H71" i="3"/>
  <c r="L71" i="3" s="1"/>
  <c r="W70" i="3"/>
  <c r="V70" i="3"/>
  <c r="U70" i="3"/>
  <c r="S70" i="3"/>
  <c r="R70" i="3"/>
  <c r="H70" i="3"/>
  <c r="L70" i="3" s="1"/>
  <c r="T69" i="3"/>
  <c r="X69" i="3" s="1"/>
  <c r="H69" i="3"/>
  <c r="L69" i="3" s="1"/>
  <c r="T68" i="3"/>
  <c r="X68" i="3" s="1"/>
  <c r="K68" i="3"/>
  <c r="J68" i="3"/>
  <c r="I68" i="3"/>
  <c r="G68" i="3"/>
  <c r="F68" i="3"/>
  <c r="H68" i="3" s="1"/>
  <c r="T67" i="3"/>
  <c r="X67" i="3" s="1"/>
  <c r="H67" i="3"/>
  <c r="L67" i="3" s="1"/>
  <c r="T66" i="3"/>
  <c r="X66" i="3" s="1"/>
  <c r="H66" i="3"/>
  <c r="L66" i="3" s="1"/>
  <c r="W65" i="3"/>
  <c r="V65" i="3"/>
  <c r="U65" i="3"/>
  <c r="S65" i="3"/>
  <c r="R65" i="3"/>
  <c r="H65" i="3"/>
  <c r="L65" i="3" s="1"/>
  <c r="T64" i="3"/>
  <c r="X64" i="3" s="1"/>
  <c r="K64" i="3"/>
  <c r="J64" i="3"/>
  <c r="I64" i="3"/>
  <c r="G64" i="3"/>
  <c r="F64" i="3"/>
  <c r="T63" i="3"/>
  <c r="X63" i="3" s="1"/>
  <c r="H63" i="3"/>
  <c r="L63" i="3" s="1"/>
  <c r="W62" i="3"/>
  <c r="V62" i="3"/>
  <c r="U62" i="3"/>
  <c r="S62" i="3"/>
  <c r="R62" i="3"/>
  <c r="H62" i="3"/>
  <c r="L62" i="3" s="1"/>
  <c r="T61" i="3"/>
  <c r="X61" i="3" s="1"/>
  <c r="K61" i="3"/>
  <c r="J61" i="3"/>
  <c r="I61" i="3"/>
  <c r="G61" i="3"/>
  <c r="F61" i="3"/>
  <c r="T60" i="3"/>
  <c r="X60" i="3" s="1"/>
  <c r="H60" i="3"/>
  <c r="L60" i="3" s="1"/>
  <c r="T59" i="3"/>
  <c r="X59" i="3" s="1"/>
  <c r="H59" i="3"/>
  <c r="L59" i="3" s="1"/>
  <c r="K58" i="3"/>
  <c r="J58" i="3"/>
  <c r="I58" i="3"/>
  <c r="G58" i="3"/>
  <c r="F58" i="3"/>
  <c r="H58" i="3" s="1"/>
  <c r="T57" i="3"/>
  <c r="X57" i="3" s="1"/>
  <c r="H57" i="3"/>
  <c r="L57" i="3" s="1"/>
  <c r="T56" i="3"/>
  <c r="X56" i="3" s="1"/>
  <c r="H56" i="3"/>
  <c r="L56" i="3" s="1"/>
  <c r="T55" i="3"/>
  <c r="X55" i="3" s="1"/>
  <c r="K55" i="3"/>
  <c r="J55" i="3"/>
  <c r="I55" i="3"/>
  <c r="G55" i="3"/>
  <c r="F55" i="3"/>
  <c r="W54" i="3"/>
  <c r="V54" i="3"/>
  <c r="U54" i="3"/>
  <c r="S54" i="3"/>
  <c r="R54" i="3"/>
  <c r="H54" i="3"/>
  <c r="L54" i="3" s="1"/>
  <c r="T53" i="3"/>
  <c r="X53" i="3" s="1"/>
  <c r="H53" i="3"/>
  <c r="L53" i="3" s="1"/>
  <c r="T52" i="3"/>
  <c r="X52" i="3" s="1"/>
  <c r="H52" i="3"/>
  <c r="L52" i="3" s="1"/>
  <c r="W51" i="3"/>
  <c r="V51" i="3"/>
  <c r="U51" i="3"/>
  <c r="S51" i="3"/>
  <c r="R51" i="3"/>
  <c r="H51" i="3"/>
  <c r="L51" i="3" s="1"/>
  <c r="T50" i="3"/>
  <c r="X50" i="3" s="1"/>
  <c r="K50" i="3"/>
  <c r="J50" i="3"/>
  <c r="I50" i="3"/>
  <c r="G50" i="3"/>
  <c r="F50" i="3"/>
  <c r="T49" i="3"/>
  <c r="X49" i="3" s="1"/>
  <c r="H49" i="3"/>
  <c r="L49" i="3" s="1"/>
  <c r="T48" i="3"/>
  <c r="X48" i="3" s="1"/>
  <c r="H48" i="3"/>
  <c r="L48" i="3" s="1"/>
  <c r="T47" i="3"/>
  <c r="X47" i="3" s="1"/>
  <c r="H47" i="3"/>
  <c r="L47" i="3" s="1"/>
  <c r="T46" i="3"/>
  <c r="X46" i="3" s="1"/>
  <c r="K46" i="3"/>
  <c r="J46" i="3"/>
  <c r="I46" i="3"/>
  <c r="G46" i="3"/>
  <c r="F46" i="3"/>
  <c r="T45" i="3"/>
  <c r="X45" i="3" s="1"/>
  <c r="H45" i="3"/>
  <c r="L45" i="3" s="1"/>
  <c r="H44" i="3"/>
  <c r="L44" i="3" s="1"/>
  <c r="W43" i="3"/>
  <c r="V43" i="3"/>
  <c r="U43" i="3"/>
  <c r="S43" i="3"/>
  <c r="R43" i="3"/>
  <c r="H43" i="3"/>
  <c r="L43" i="3" s="1"/>
  <c r="T42" i="3"/>
  <c r="X42" i="3" s="1"/>
  <c r="T41" i="3"/>
  <c r="X41" i="3" s="1"/>
  <c r="H41" i="3"/>
  <c r="L41" i="3" s="1"/>
  <c r="T40" i="3"/>
  <c r="X40" i="3" s="1"/>
  <c r="K40" i="3"/>
  <c r="J40" i="3"/>
  <c r="I40" i="3"/>
  <c r="G40" i="3"/>
  <c r="F40" i="3"/>
  <c r="H40" i="3" s="1"/>
  <c r="L40" i="3" s="1"/>
  <c r="T39" i="3"/>
  <c r="X39" i="3" s="1"/>
  <c r="H39" i="3"/>
  <c r="L39" i="3" s="1"/>
  <c r="W38" i="3"/>
  <c r="V38" i="3"/>
  <c r="U38" i="3"/>
  <c r="S38" i="3"/>
  <c r="R38" i="3"/>
  <c r="T38" i="3" s="1"/>
  <c r="H38" i="3"/>
  <c r="L38" i="3" s="1"/>
  <c r="T37" i="3"/>
  <c r="X37" i="3" s="1"/>
  <c r="H37" i="3"/>
  <c r="L37" i="3" s="1"/>
  <c r="T36" i="3"/>
  <c r="X36" i="3" s="1"/>
  <c r="H36" i="3"/>
  <c r="L36" i="3" s="1"/>
  <c r="T35" i="3"/>
  <c r="X35" i="3" s="1"/>
  <c r="H35" i="3"/>
  <c r="L35" i="3" s="1"/>
  <c r="W34" i="3"/>
  <c r="V34" i="3"/>
  <c r="U34" i="3"/>
  <c r="S34" i="3"/>
  <c r="R34" i="3"/>
  <c r="T34" i="3" s="1"/>
  <c r="H34" i="3"/>
  <c r="L34" i="3" s="1"/>
  <c r="T33" i="3"/>
  <c r="X33" i="3" s="1"/>
  <c r="H33" i="3"/>
  <c r="L33" i="3" s="1"/>
  <c r="T32" i="3"/>
  <c r="X32" i="3" s="1"/>
  <c r="K32" i="3"/>
  <c r="J32" i="3"/>
  <c r="I32" i="3"/>
  <c r="G32" i="3"/>
  <c r="F32" i="3"/>
  <c r="H32" i="3" s="1"/>
  <c r="T31" i="3"/>
  <c r="X31" i="3" s="1"/>
  <c r="H31" i="3"/>
  <c r="L31" i="3" s="1"/>
  <c r="T30" i="3"/>
  <c r="X30" i="3" s="1"/>
  <c r="H30" i="3"/>
  <c r="L30" i="3" s="1"/>
  <c r="T29" i="3"/>
  <c r="X29" i="3" s="1"/>
  <c r="K29" i="3"/>
  <c r="J29" i="3"/>
  <c r="I29" i="3"/>
  <c r="G29" i="3"/>
  <c r="F29" i="3"/>
  <c r="W28" i="3"/>
  <c r="V28" i="3"/>
  <c r="U28" i="3"/>
  <c r="S28" i="3"/>
  <c r="R28" i="3"/>
  <c r="T28" i="3" s="1"/>
  <c r="H28" i="3"/>
  <c r="L28" i="3" s="1"/>
  <c r="T27" i="3"/>
  <c r="X27" i="3" s="1"/>
  <c r="H27" i="3"/>
  <c r="L27" i="3" s="1"/>
  <c r="T26" i="3"/>
  <c r="X26" i="3" s="1"/>
  <c r="H26" i="3"/>
  <c r="L26" i="3" s="1"/>
  <c r="T25" i="3"/>
  <c r="X25" i="3" s="1"/>
  <c r="H25" i="3"/>
  <c r="L25" i="3" s="1"/>
  <c r="T24" i="3"/>
  <c r="X24" i="3" s="1"/>
  <c r="K24" i="3"/>
  <c r="J24" i="3"/>
  <c r="I24" i="3"/>
  <c r="G24" i="3"/>
  <c r="F24" i="3"/>
  <c r="T23" i="3"/>
  <c r="X23" i="3" s="1"/>
  <c r="H23" i="3"/>
  <c r="L23" i="3" s="1"/>
  <c r="W22" i="3"/>
  <c r="V22" i="3"/>
  <c r="U22" i="3"/>
  <c r="S22" i="3"/>
  <c r="R22" i="3"/>
  <c r="H22" i="3"/>
  <c r="L22" i="3" s="1"/>
  <c r="T21" i="3"/>
  <c r="X21" i="3" s="1"/>
  <c r="T20" i="3"/>
  <c r="X20" i="3" s="1"/>
  <c r="K20" i="3"/>
  <c r="J20" i="3"/>
  <c r="I20" i="3"/>
  <c r="G20" i="3"/>
  <c r="F20" i="3"/>
  <c r="H20" i="3" s="1"/>
  <c r="T19" i="3"/>
  <c r="X19" i="3" s="1"/>
  <c r="H19" i="3"/>
  <c r="L19" i="3" s="1"/>
  <c r="H18" i="3"/>
  <c r="L18" i="3" s="1"/>
  <c r="W17" i="3"/>
  <c r="V17" i="3"/>
  <c r="U17" i="3"/>
  <c r="S17" i="3"/>
  <c r="R17" i="3"/>
  <c r="K17" i="3"/>
  <c r="J17" i="3"/>
  <c r="I17" i="3"/>
  <c r="G17" i="3"/>
  <c r="F17" i="3"/>
  <c r="H17" i="3" s="1"/>
  <c r="L17" i="3" s="1"/>
  <c r="T16" i="3"/>
  <c r="X16" i="3" s="1"/>
  <c r="H16" i="3"/>
  <c r="L16" i="3" s="1"/>
  <c r="T15" i="3"/>
  <c r="X15" i="3" s="1"/>
  <c r="H15" i="3"/>
  <c r="L15" i="3" s="1"/>
  <c r="T14" i="3"/>
  <c r="X14" i="3" s="1"/>
  <c r="K14" i="3"/>
  <c r="J14" i="3"/>
  <c r="I14" i="3"/>
  <c r="G14" i="3"/>
  <c r="F14" i="3"/>
  <c r="H14" i="3" s="1"/>
  <c r="T13" i="3"/>
  <c r="X13" i="3" s="1"/>
  <c r="H13" i="3"/>
  <c r="L13" i="3" s="1"/>
  <c r="T12" i="3"/>
  <c r="X12" i="3" s="1"/>
  <c r="H12" i="3"/>
  <c r="L12" i="3" s="1"/>
  <c r="W11" i="3"/>
  <c r="V11" i="3"/>
  <c r="U11" i="3"/>
  <c r="S11" i="3"/>
  <c r="R11" i="3"/>
  <c r="T11" i="3" s="1"/>
  <c r="K11" i="3"/>
  <c r="J11" i="3"/>
  <c r="I11" i="3"/>
  <c r="G11" i="3"/>
  <c r="F11" i="3"/>
  <c r="H11" i="3" s="1"/>
  <c r="L11" i="3" s="1"/>
  <c r="T10" i="3"/>
  <c r="X10" i="3" s="1"/>
  <c r="H10" i="3"/>
  <c r="L10" i="3" s="1"/>
  <c r="T9" i="3"/>
  <c r="X9" i="3" s="1"/>
  <c r="H9" i="3"/>
  <c r="L9" i="3" s="1"/>
  <c r="T8" i="3"/>
  <c r="X8" i="3" s="1"/>
  <c r="H8" i="3"/>
  <c r="L8" i="3" s="1"/>
  <c r="W7" i="3"/>
  <c r="V7" i="3"/>
  <c r="U7" i="3"/>
  <c r="S7" i="3"/>
  <c r="R7" i="3"/>
  <c r="T7" i="3" s="1"/>
  <c r="X7" i="3" s="1"/>
  <c r="H7" i="3"/>
  <c r="L7" i="3" s="1"/>
  <c r="T6" i="3"/>
  <c r="X6" i="3" s="1"/>
  <c r="H6" i="3"/>
  <c r="L6" i="3" s="1"/>
  <c r="T5" i="3"/>
  <c r="X5" i="3" s="1"/>
  <c r="T4" i="3"/>
  <c r="X4" i="3" s="1"/>
  <c r="L58" i="3" l="1"/>
  <c r="H91" i="3"/>
  <c r="R58" i="3"/>
  <c r="H61" i="3"/>
  <c r="H82" i="3"/>
  <c r="L82" i="3" s="1"/>
  <c r="H86" i="3"/>
  <c r="L86" i="3" s="1"/>
  <c r="T96" i="3"/>
  <c r="X96" i="3" s="1"/>
  <c r="X34" i="3"/>
  <c r="L68" i="3"/>
  <c r="H46" i="3"/>
  <c r="L46" i="3" s="1"/>
  <c r="H75" i="3"/>
  <c r="L75" i="3" s="1"/>
  <c r="U58" i="3"/>
  <c r="G42" i="3"/>
  <c r="I42" i="3"/>
  <c r="J42" i="3"/>
  <c r="L32" i="3"/>
  <c r="T43" i="3"/>
  <c r="V58" i="3"/>
  <c r="W58" i="3"/>
  <c r="V18" i="3"/>
  <c r="L61" i="3"/>
  <c r="V71" i="3"/>
  <c r="H79" i="3"/>
  <c r="L79" i="3" s="1"/>
  <c r="L91" i="3"/>
  <c r="T54" i="3"/>
  <c r="X54" i="3" s="1"/>
  <c r="T91" i="3"/>
  <c r="X91" i="3" s="1"/>
  <c r="H96" i="3"/>
  <c r="L96" i="3" s="1"/>
  <c r="S58" i="3"/>
  <c r="T58" i="3" s="1"/>
  <c r="H64" i="3"/>
  <c r="L64" i="3" s="1"/>
  <c r="W18" i="3"/>
  <c r="T70" i="3"/>
  <c r="X70" i="3" s="1"/>
  <c r="X28" i="3"/>
  <c r="G102" i="3"/>
  <c r="S44" i="3"/>
  <c r="S71" i="3"/>
  <c r="H55" i="3"/>
  <c r="L55" i="3" s="1"/>
  <c r="U71" i="3"/>
  <c r="I21" i="3"/>
  <c r="F42" i="3"/>
  <c r="W44" i="3"/>
  <c r="K102" i="3"/>
  <c r="H72" i="3"/>
  <c r="L72" i="3" s="1"/>
  <c r="X92" i="3"/>
  <c r="F102" i="3"/>
  <c r="R71" i="3"/>
  <c r="W71" i="3"/>
  <c r="L14" i="3"/>
  <c r="S18" i="3"/>
  <c r="U18" i="3"/>
  <c r="T17" i="3"/>
  <c r="X17" i="3" s="1"/>
  <c r="X38" i="3"/>
  <c r="G21" i="3"/>
  <c r="V44" i="3"/>
  <c r="X43" i="3"/>
  <c r="K42" i="3"/>
  <c r="F21" i="3"/>
  <c r="H50" i="3"/>
  <c r="L50" i="3" s="1"/>
  <c r="L20" i="3"/>
  <c r="H24" i="3"/>
  <c r="L24" i="3" s="1"/>
  <c r="I102" i="3"/>
  <c r="R44" i="3"/>
  <c r="T78" i="3"/>
  <c r="X78" i="3" s="1"/>
  <c r="T65" i="3"/>
  <c r="X65" i="3" s="1"/>
  <c r="J21" i="3"/>
  <c r="K21" i="3"/>
  <c r="T75" i="3"/>
  <c r="X75" i="3" s="1"/>
  <c r="T22" i="3"/>
  <c r="X22" i="3" s="1"/>
  <c r="T62" i="3"/>
  <c r="X62" i="3" s="1"/>
  <c r="T51" i="3"/>
  <c r="X51" i="3" s="1"/>
  <c r="X11" i="3"/>
  <c r="U44" i="3"/>
  <c r="J102" i="3"/>
  <c r="R18" i="3"/>
  <c r="H29" i="3"/>
  <c r="L29" i="3" s="1"/>
  <c r="X105" i="3"/>
  <c r="H42" i="3" l="1"/>
  <c r="L42" i="3"/>
  <c r="X58" i="3"/>
  <c r="T44" i="3"/>
  <c r="X44" i="3" s="1"/>
  <c r="V97" i="3"/>
  <c r="U97" i="3"/>
  <c r="W97" i="3"/>
  <c r="S97" i="3"/>
  <c r="H21" i="3"/>
  <c r="L21" i="3" s="1"/>
  <c r="T71" i="3"/>
  <c r="X71" i="3" s="1"/>
  <c r="H102" i="3"/>
  <c r="L102" i="3" s="1"/>
  <c r="T18" i="3"/>
  <c r="X18" i="3" s="1"/>
  <c r="R97" i="3"/>
  <c r="T106" i="2"/>
  <c r="X106" i="2" s="1"/>
  <c r="T105" i="2"/>
  <c r="X105" i="2" s="1"/>
  <c r="K101" i="2"/>
  <c r="J101" i="2"/>
  <c r="I101" i="2"/>
  <c r="G101" i="2"/>
  <c r="F101" i="2"/>
  <c r="H101" i="2" s="1"/>
  <c r="H100" i="2"/>
  <c r="L100" i="2" s="1"/>
  <c r="H99" i="2"/>
  <c r="L99" i="2" s="1"/>
  <c r="H98" i="2"/>
  <c r="L98" i="2" s="1"/>
  <c r="H97" i="2"/>
  <c r="L97" i="2" s="1"/>
  <c r="W96" i="2"/>
  <c r="V96" i="2"/>
  <c r="U96" i="2"/>
  <c r="S96" i="2"/>
  <c r="R96" i="2"/>
  <c r="K96" i="2"/>
  <c r="J96" i="2"/>
  <c r="I96" i="2"/>
  <c r="G96" i="2"/>
  <c r="F96" i="2"/>
  <c r="T95" i="2"/>
  <c r="X95" i="2" s="1"/>
  <c r="H95" i="2"/>
  <c r="L95" i="2" s="1"/>
  <c r="T94" i="2"/>
  <c r="X94" i="2" s="1"/>
  <c r="H94" i="2"/>
  <c r="L94" i="2" s="1"/>
  <c r="T93" i="2"/>
  <c r="X93" i="2" s="1"/>
  <c r="H93" i="2"/>
  <c r="L93" i="2" s="1"/>
  <c r="H92" i="2"/>
  <c r="L92" i="2" s="1"/>
  <c r="W91" i="2"/>
  <c r="W92" i="2" s="1"/>
  <c r="V91" i="2"/>
  <c r="V92" i="2" s="1"/>
  <c r="U91" i="2"/>
  <c r="U92" i="2" s="1"/>
  <c r="S91" i="2"/>
  <c r="S92" i="2" s="1"/>
  <c r="R91" i="2"/>
  <c r="R92" i="2" s="1"/>
  <c r="T92" i="2" s="1"/>
  <c r="K91" i="2"/>
  <c r="J91" i="2"/>
  <c r="I91" i="2"/>
  <c r="G91" i="2"/>
  <c r="F91" i="2"/>
  <c r="T90" i="2"/>
  <c r="X90" i="2" s="1"/>
  <c r="H90" i="2"/>
  <c r="L90" i="2" s="1"/>
  <c r="T89" i="2"/>
  <c r="X89" i="2" s="1"/>
  <c r="H89" i="2"/>
  <c r="L89" i="2" s="1"/>
  <c r="T88" i="2"/>
  <c r="X88" i="2" s="1"/>
  <c r="H88" i="2"/>
  <c r="L88" i="2" s="1"/>
  <c r="T87" i="2"/>
  <c r="X87" i="2" s="1"/>
  <c r="H87" i="2"/>
  <c r="L87" i="2" s="1"/>
  <c r="T86" i="2"/>
  <c r="X86" i="2" s="1"/>
  <c r="K86" i="2"/>
  <c r="J86" i="2"/>
  <c r="I86" i="2"/>
  <c r="G86" i="2"/>
  <c r="F86" i="2"/>
  <c r="T85" i="2"/>
  <c r="X85" i="2" s="1"/>
  <c r="H85" i="2"/>
  <c r="L85" i="2" s="1"/>
  <c r="T84" i="2"/>
  <c r="X84" i="2" s="1"/>
  <c r="H84" i="2"/>
  <c r="L84" i="2" s="1"/>
  <c r="T83" i="2"/>
  <c r="X83" i="2" s="1"/>
  <c r="H83" i="2"/>
  <c r="L83" i="2" s="1"/>
  <c r="T82" i="2"/>
  <c r="X82" i="2" s="1"/>
  <c r="K82" i="2"/>
  <c r="J82" i="2"/>
  <c r="I82" i="2"/>
  <c r="G82" i="2"/>
  <c r="F82" i="2"/>
  <c r="T81" i="2"/>
  <c r="X81" i="2" s="1"/>
  <c r="H81" i="2"/>
  <c r="L81" i="2" s="1"/>
  <c r="T80" i="2"/>
  <c r="X80" i="2" s="1"/>
  <c r="H80" i="2"/>
  <c r="L80" i="2" s="1"/>
  <c r="T79" i="2"/>
  <c r="X79" i="2" s="1"/>
  <c r="K79" i="2"/>
  <c r="J79" i="2"/>
  <c r="I79" i="2"/>
  <c r="G79" i="2"/>
  <c r="F79" i="2"/>
  <c r="H79" i="2" s="1"/>
  <c r="H78" i="2"/>
  <c r="L78" i="2" s="1"/>
  <c r="T77" i="2"/>
  <c r="X77" i="2" s="1"/>
  <c r="H77" i="2"/>
  <c r="L77" i="2" s="1"/>
  <c r="T76" i="2"/>
  <c r="X76" i="2" s="1"/>
  <c r="H76" i="2"/>
  <c r="L76" i="2" s="1"/>
  <c r="W75" i="2"/>
  <c r="W78" i="2" s="1"/>
  <c r="V75" i="2"/>
  <c r="V78" i="2" s="1"/>
  <c r="U75" i="2"/>
  <c r="U78" i="2" s="1"/>
  <c r="S75" i="2"/>
  <c r="S78" i="2" s="1"/>
  <c r="R75" i="2"/>
  <c r="K75" i="2"/>
  <c r="J75" i="2"/>
  <c r="I75" i="2"/>
  <c r="G75" i="2"/>
  <c r="F75" i="2"/>
  <c r="H75" i="2" s="1"/>
  <c r="T74" i="2"/>
  <c r="X74" i="2" s="1"/>
  <c r="H74" i="2"/>
  <c r="L74" i="2" s="1"/>
  <c r="T73" i="2"/>
  <c r="X73" i="2" s="1"/>
  <c r="H73" i="2"/>
  <c r="L73" i="2" s="1"/>
  <c r="T72" i="2"/>
  <c r="X72" i="2" s="1"/>
  <c r="K72" i="2"/>
  <c r="J72" i="2"/>
  <c r="I72" i="2"/>
  <c r="G72" i="2"/>
  <c r="F72" i="2"/>
  <c r="H71" i="2"/>
  <c r="L71" i="2" s="1"/>
  <c r="W70" i="2"/>
  <c r="V70" i="2"/>
  <c r="U70" i="2"/>
  <c r="S70" i="2"/>
  <c r="R70" i="2"/>
  <c r="T70" i="2" s="1"/>
  <c r="H70" i="2"/>
  <c r="L70" i="2" s="1"/>
  <c r="T69" i="2"/>
  <c r="X69" i="2" s="1"/>
  <c r="H69" i="2"/>
  <c r="L69" i="2" s="1"/>
  <c r="T68" i="2"/>
  <c r="X68" i="2" s="1"/>
  <c r="K68" i="2"/>
  <c r="J68" i="2"/>
  <c r="I68" i="2"/>
  <c r="G68" i="2"/>
  <c r="F68" i="2"/>
  <c r="H68" i="2" s="1"/>
  <c r="L68" i="2" s="1"/>
  <c r="T67" i="2"/>
  <c r="X67" i="2" s="1"/>
  <c r="H67" i="2"/>
  <c r="L67" i="2" s="1"/>
  <c r="T66" i="2"/>
  <c r="X66" i="2" s="1"/>
  <c r="H66" i="2"/>
  <c r="L66" i="2" s="1"/>
  <c r="W65" i="2"/>
  <c r="V65" i="2"/>
  <c r="U65" i="2"/>
  <c r="S65" i="2"/>
  <c r="R65" i="2"/>
  <c r="H65" i="2"/>
  <c r="L65" i="2" s="1"/>
  <c r="T64" i="2"/>
  <c r="X64" i="2" s="1"/>
  <c r="K64" i="2"/>
  <c r="J64" i="2"/>
  <c r="I64" i="2"/>
  <c r="G64" i="2"/>
  <c r="F64" i="2"/>
  <c r="H64" i="2" s="1"/>
  <c r="T63" i="2"/>
  <c r="X63" i="2" s="1"/>
  <c r="H63" i="2"/>
  <c r="L63" i="2" s="1"/>
  <c r="W62" i="2"/>
  <c r="V62" i="2"/>
  <c r="U62" i="2"/>
  <c r="S62" i="2"/>
  <c r="R62" i="2"/>
  <c r="T62" i="2" s="1"/>
  <c r="H62" i="2"/>
  <c r="L62" i="2" s="1"/>
  <c r="T61" i="2"/>
  <c r="X61" i="2" s="1"/>
  <c r="K61" i="2"/>
  <c r="J61" i="2"/>
  <c r="I61" i="2"/>
  <c r="G61" i="2"/>
  <c r="F61" i="2"/>
  <c r="T60" i="2"/>
  <c r="X60" i="2" s="1"/>
  <c r="H60" i="2"/>
  <c r="L60" i="2" s="1"/>
  <c r="T59" i="2"/>
  <c r="X59" i="2" s="1"/>
  <c r="H59" i="2"/>
  <c r="L59" i="2" s="1"/>
  <c r="K58" i="2"/>
  <c r="J58" i="2"/>
  <c r="I58" i="2"/>
  <c r="G58" i="2"/>
  <c r="F58" i="2"/>
  <c r="H58" i="2" s="1"/>
  <c r="T57" i="2"/>
  <c r="X57" i="2" s="1"/>
  <c r="H57" i="2"/>
  <c r="L57" i="2" s="1"/>
  <c r="T56" i="2"/>
  <c r="X56" i="2" s="1"/>
  <c r="H56" i="2"/>
  <c r="L56" i="2" s="1"/>
  <c r="T55" i="2"/>
  <c r="X55" i="2" s="1"/>
  <c r="K55" i="2"/>
  <c r="J55" i="2"/>
  <c r="I55" i="2"/>
  <c r="G55" i="2"/>
  <c r="F55" i="2"/>
  <c r="W54" i="2"/>
  <c r="V54" i="2"/>
  <c r="U54" i="2"/>
  <c r="S54" i="2"/>
  <c r="R54" i="2"/>
  <c r="H54" i="2"/>
  <c r="L54" i="2" s="1"/>
  <c r="T53" i="2"/>
  <c r="X53" i="2" s="1"/>
  <c r="H53" i="2"/>
  <c r="L53" i="2" s="1"/>
  <c r="T52" i="2"/>
  <c r="X52" i="2" s="1"/>
  <c r="H52" i="2"/>
  <c r="L52" i="2" s="1"/>
  <c r="W51" i="2"/>
  <c r="V51" i="2"/>
  <c r="U51" i="2"/>
  <c r="S51" i="2"/>
  <c r="R51" i="2"/>
  <c r="H51" i="2"/>
  <c r="L51" i="2" s="1"/>
  <c r="T50" i="2"/>
  <c r="X50" i="2" s="1"/>
  <c r="K50" i="2"/>
  <c r="J50" i="2"/>
  <c r="I50" i="2"/>
  <c r="G50" i="2"/>
  <c r="F50" i="2"/>
  <c r="H50" i="2" s="1"/>
  <c r="T49" i="2"/>
  <c r="X49" i="2" s="1"/>
  <c r="H49" i="2"/>
  <c r="L49" i="2" s="1"/>
  <c r="T48" i="2"/>
  <c r="X48" i="2" s="1"/>
  <c r="H48" i="2"/>
  <c r="L48" i="2" s="1"/>
  <c r="T47" i="2"/>
  <c r="X47" i="2" s="1"/>
  <c r="H47" i="2"/>
  <c r="L47" i="2" s="1"/>
  <c r="T46" i="2"/>
  <c r="X46" i="2" s="1"/>
  <c r="K46" i="2"/>
  <c r="J46" i="2"/>
  <c r="I46" i="2"/>
  <c r="G46" i="2"/>
  <c r="F46" i="2"/>
  <c r="H46" i="2" s="1"/>
  <c r="T45" i="2"/>
  <c r="X45" i="2" s="1"/>
  <c r="H45" i="2"/>
  <c r="L45" i="2" s="1"/>
  <c r="H44" i="2"/>
  <c r="L44" i="2" s="1"/>
  <c r="W43" i="2"/>
  <c r="V43" i="2"/>
  <c r="U43" i="2"/>
  <c r="S43" i="2"/>
  <c r="R43" i="2"/>
  <c r="T43" i="2" s="1"/>
  <c r="H43" i="2"/>
  <c r="L43" i="2" s="1"/>
  <c r="T42" i="2"/>
  <c r="X42" i="2" s="1"/>
  <c r="T41" i="2"/>
  <c r="X41" i="2" s="1"/>
  <c r="H41" i="2"/>
  <c r="L41" i="2" s="1"/>
  <c r="T40" i="2"/>
  <c r="X40" i="2" s="1"/>
  <c r="K40" i="2"/>
  <c r="J40" i="2"/>
  <c r="I40" i="2"/>
  <c r="G40" i="2"/>
  <c r="F40" i="2"/>
  <c r="T39" i="2"/>
  <c r="X39" i="2" s="1"/>
  <c r="H39" i="2"/>
  <c r="L39" i="2" s="1"/>
  <c r="W38" i="2"/>
  <c r="V38" i="2"/>
  <c r="U38" i="2"/>
  <c r="S38" i="2"/>
  <c r="R38" i="2"/>
  <c r="T38" i="2" s="1"/>
  <c r="H38" i="2"/>
  <c r="L38" i="2" s="1"/>
  <c r="T37" i="2"/>
  <c r="X37" i="2" s="1"/>
  <c r="H37" i="2"/>
  <c r="L37" i="2" s="1"/>
  <c r="T36" i="2"/>
  <c r="X36" i="2" s="1"/>
  <c r="H36" i="2"/>
  <c r="L36" i="2" s="1"/>
  <c r="T35" i="2"/>
  <c r="X35" i="2" s="1"/>
  <c r="H35" i="2"/>
  <c r="L35" i="2" s="1"/>
  <c r="W34" i="2"/>
  <c r="V34" i="2"/>
  <c r="U34" i="2"/>
  <c r="S34" i="2"/>
  <c r="R34" i="2"/>
  <c r="H34" i="2"/>
  <c r="L34" i="2" s="1"/>
  <c r="T33" i="2"/>
  <c r="X33" i="2" s="1"/>
  <c r="H33" i="2"/>
  <c r="L33" i="2" s="1"/>
  <c r="T32" i="2"/>
  <c r="X32" i="2" s="1"/>
  <c r="K32" i="2"/>
  <c r="J32" i="2"/>
  <c r="I32" i="2"/>
  <c r="G32" i="2"/>
  <c r="F32" i="2"/>
  <c r="T31" i="2"/>
  <c r="X31" i="2" s="1"/>
  <c r="H31" i="2"/>
  <c r="L31" i="2" s="1"/>
  <c r="T30" i="2"/>
  <c r="X30" i="2" s="1"/>
  <c r="H30" i="2"/>
  <c r="L30" i="2" s="1"/>
  <c r="T29" i="2"/>
  <c r="X29" i="2" s="1"/>
  <c r="K29" i="2"/>
  <c r="J29" i="2"/>
  <c r="I29" i="2"/>
  <c r="G29" i="2"/>
  <c r="F29" i="2"/>
  <c r="W28" i="2"/>
  <c r="V28" i="2"/>
  <c r="U28" i="2"/>
  <c r="S28" i="2"/>
  <c r="R28" i="2"/>
  <c r="T28" i="2" s="1"/>
  <c r="X28" i="2" s="1"/>
  <c r="H28" i="2"/>
  <c r="L28" i="2" s="1"/>
  <c r="T27" i="2"/>
  <c r="X27" i="2" s="1"/>
  <c r="H27" i="2"/>
  <c r="L27" i="2" s="1"/>
  <c r="T26" i="2"/>
  <c r="X26" i="2" s="1"/>
  <c r="H26" i="2"/>
  <c r="L26" i="2" s="1"/>
  <c r="T25" i="2"/>
  <c r="X25" i="2" s="1"/>
  <c r="H25" i="2"/>
  <c r="L25" i="2" s="1"/>
  <c r="T24" i="2"/>
  <c r="X24" i="2" s="1"/>
  <c r="K24" i="2"/>
  <c r="J24" i="2"/>
  <c r="I24" i="2"/>
  <c r="G24" i="2"/>
  <c r="F24" i="2"/>
  <c r="T23" i="2"/>
  <c r="X23" i="2" s="1"/>
  <c r="H23" i="2"/>
  <c r="L23" i="2" s="1"/>
  <c r="W22" i="2"/>
  <c r="V22" i="2"/>
  <c r="U22" i="2"/>
  <c r="S22" i="2"/>
  <c r="R22" i="2"/>
  <c r="H22" i="2"/>
  <c r="L22" i="2" s="1"/>
  <c r="T21" i="2"/>
  <c r="X21" i="2" s="1"/>
  <c r="T20" i="2"/>
  <c r="X20" i="2" s="1"/>
  <c r="K20" i="2"/>
  <c r="J20" i="2"/>
  <c r="I20" i="2"/>
  <c r="G20" i="2"/>
  <c r="F20" i="2"/>
  <c r="T19" i="2"/>
  <c r="X19" i="2" s="1"/>
  <c r="H19" i="2"/>
  <c r="L19" i="2" s="1"/>
  <c r="H18" i="2"/>
  <c r="L18" i="2" s="1"/>
  <c r="W17" i="2"/>
  <c r="V17" i="2"/>
  <c r="U17" i="2"/>
  <c r="S17" i="2"/>
  <c r="R17" i="2"/>
  <c r="K17" i="2"/>
  <c r="J17" i="2"/>
  <c r="I17" i="2"/>
  <c r="G17" i="2"/>
  <c r="F17" i="2"/>
  <c r="T16" i="2"/>
  <c r="X16" i="2" s="1"/>
  <c r="H16" i="2"/>
  <c r="L16" i="2" s="1"/>
  <c r="T15" i="2"/>
  <c r="X15" i="2" s="1"/>
  <c r="H15" i="2"/>
  <c r="L15" i="2" s="1"/>
  <c r="T14" i="2"/>
  <c r="X14" i="2" s="1"/>
  <c r="K14" i="2"/>
  <c r="J14" i="2"/>
  <c r="I14" i="2"/>
  <c r="G14" i="2"/>
  <c r="F14" i="2"/>
  <c r="H14" i="2" s="1"/>
  <c r="T13" i="2"/>
  <c r="X13" i="2" s="1"/>
  <c r="H13" i="2"/>
  <c r="L13" i="2" s="1"/>
  <c r="T12" i="2"/>
  <c r="X12" i="2" s="1"/>
  <c r="H12" i="2"/>
  <c r="L12" i="2" s="1"/>
  <c r="W11" i="2"/>
  <c r="V11" i="2"/>
  <c r="U11" i="2"/>
  <c r="S11" i="2"/>
  <c r="R11" i="2"/>
  <c r="K11" i="2"/>
  <c r="J11" i="2"/>
  <c r="I11" i="2"/>
  <c r="G11" i="2"/>
  <c r="F11" i="2"/>
  <c r="H11" i="2" s="1"/>
  <c r="T10" i="2"/>
  <c r="X10" i="2" s="1"/>
  <c r="H10" i="2"/>
  <c r="L10" i="2" s="1"/>
  <c r="T9" i="2"/>
  <c r="X9" i="2" s="1"/>
  <c r="H9" i="2"/>
  <c r="L9" i="2" s="1"/>
  <c r="T8" i="2"/>
  <c r="X8" i="2" s="1"/>
  <c r="H8" i="2"/>
  <c r="L8" i="2" s="1"/>
  <c r="W7" i="2"/>
  <c r="V7" i="2"/>
  <c r="U7" i="2"/>
  <c r="S7" i="2"/>
  <c r="R7" i="2"/>
  <c r="T7" i="2" s="1"/>
  <c r="H7" i="2"/>
  <c r="L7" i="2" s="1"/>
  <c r="T6" i="2"/>
  <c r="X6" i="2" s="1"/>
  <c r="H6" i="2"/>
  <c r="L6" i="2" s="1"/>
  <c r="T5" i="2"/>
  <c r="X5" i="2" s="1"/>
  <c r="T4" i="2"/>
  <c r="X4" i="2" s="1"/>
  <c r="L58" i="2" l="1"/>
  <c r="X70" i="2"/>
  <c r="X92" i="2"/>
  <c r="W58" i="2"/>
  <c r="T22" i="2"/>
  <c r="X22" i="2" s="1"/>
  <c r="H91" i="2"/>
  <c r="L91" i="2" s="1"/>
  <c r="H72" i="2"/>
  <c r="S18" i="2"/>
  <c r="L46" i="2"/>
  <c r="L50" i="2"/>
  <c r="X62" i="2"/>
  <c r="L75" i="2"/>
  <c r="H82" i="2"/>
  <c r="L82" i="2" s="1"/>
  <c r="G21" i="2"/>
  <c r="H61" i="2"/>
  <c r="L61" i="2" s="1"/>
  <c r="T75" i="2"/>
  <c r="X75" i="2" s="1"/>
  <c r="T97" i="3"/>
  <c r="X97" i="3" s="1"/>
  <c r="V58" i="2"/>
  <c r="U18" i="2"/>
  <c r="V18" i="2"/>
  <c r="W18" i="2"/>
  <c r="X43" i="2"/>
  <c r="X7" i="2"/>
  <c r="L11" i="2"/>
  <c r="H20" i="2"/>
  <c r="H40" i="2"/>
  <c r="L40" i="2" s="1"/>
  <c r="G42" i="2"/>
  <c r="J42" i="2"/>
  <c r="W44" i="2"/>
  <c r="L72" i="2"/>
  <c r="U58" i="2"/>
  <c r="L79" i="2"/>
  <c r="T17" i="2"/>
  <c r="X17" i="2" s="1"/>
  <c r="F42" i="2"/>
  <c r="S58" i="2"/>
  <c r="R78" i="2"/>
  <c r="T78" i="2" s="1"/>
  <c r="X78" i="2" s="1"/>
  <c r="G102" i="2"/>
  <c r="I102" i="2"/>
  <c r="J102" i="2"/>
  <c r="U71" i="2"/>
  <c r="K102" i="2"/>
  <c r="V71" i="2"/>
  <c r="H96" i="2"/>
  <c r="L96" i="2" s="1"/>
  <c r="H17" i="2"/>
  <c r="L17" i="2" s="1"/>
  <c r="S44" i="2"/>
  <c r="R44" i="2"/>
  <c r="T44" i="2" s="1"/>
  <c r="J21" i="2"/>
  <c r="L14" i="2"/>
  <c r="L20" i="2"/>
  <c r="X38" i="2"/>
  <c r="L64" i="2"/>
  <c r="K21" i="2"/>
  <c r="U44" i="2"/>
  <c r="H32" i="2"/>
  <c r="L32" i="2" s="1"/>
  <c r="T54" i="2"/>
  <c r="X54" i="2" s="1"/>
  <c r="H86" i="2"/>
  <c r="L86" i="2" s="1"/>
  <c r="I42" i="2"/>
  <c r="S71" i="2"/>
  <c r="K42" i="2"/>
  <c r="W71" i="2"/>
  <c r="I21" i="2"/>
  <c r="L101" i="2"/>
  <c r="T11" i="2"/>
  <c r="X11" i="2" s="1"/>
  <c r="V44" i="2"/>
  <c r="H29" i="2"/>
  <c r="L29" i="2" s="1"/>
  <c r="T96" i="2"/>
  <c r="X96" i="2" s="1"/>
  <c r="T51" i="2"/>
  <c r="X51" i="2" s="1"/>
  <c r="T65" i="2"/>
  <c r="X65" i="2" s="1"/>
  <c r="T91" i="2"/>
  <c r="X91" i="2" s="1"/>
  <c r="H55" i="2"/>
  <c r="L55" i="2" s="1"/>
  <c r="R71" i="2"/>
  <c r="R18" i="2"/>
  <c r="F21" i="2"/>
  <c r="H21" i="2" s="1"/>
  <c r="H24" i="2"/>
  <c r="L24" i="2" s="1"/>
  <c r="R58" i="2"/>
  <c r="F102" i="2"/>
  <c r="T34" i="2"/>
  <c r="X34" i="2" s="1"/>
  <c r="T18" i="2" l="1"/>
  <c r="X44" i="2"/>
  <c r="H42" i="2"/>
  <c r="L42" i="2" s="1"/>
  <c r="U97" i="2"/>
  <c r="H102" i="2"/>
  <c r="L102" i="2" s="1"/>
  <c r="X18" i="2"/>
  <c r="W97" i="2"/>
  <c r="S97" i="2"/>
  <c r="T58" i="2"/>
  <c r="X58" i="2" s="1"/>
  <c r="L21" i="2"/>
  <c r="V97" i="2"/>
  <c r="T71" i="2"/>
  <c r="X71" i="2" s="1"/>
  <c r="R97" i="2"/>
  <c r="T102" i="1"/>
  <c r="X102" i="1" s="1"/>
  <c r="T101" i="1"/>
  <c r="X101" i="1" s="1"/>
  <c r="K97" i="1"/>
  <c r="J97" i="1"/>
  <c r="I97" i="1"/>
  <c r="G97" i="1"/>
  <c r="F97" i="1"/>
  <c r="H96" i="1"/>
  <c r="L96" i="1" s="1"/>
  <c r="H95" i="1"/>
  <c r="L95" i="1" s="1"/>
  <c r="W94" i="1"/>
  <c r="V94" i="1"/>
  <c r="U94" i="1"/>
  <c r="S94" i="1"/>
  <c r="R94" i="1"/>
  <c r="H94" i="1"/>
  <c r="L94" i="1" s="1"/>
  <c r="T93" i="1"/>
  <c r="X93" i="1" s="1"/>
  <c r="H93" i="1"/>
  <c r="L93" i="1" s="1"/>
  <c r="T92" i="1"/>
  <c r="X92" i="1" s="1"/>
  <c r="K92" i="1"/>
  <c r="J92" i="1"/>
  <c r="I92" i="1"/>
  <c r="G92" i="1"/>
  <c r="F92" i="1"/>
  <c r="T91" i="1"/>
  <c r="X91" i="1" s="1"/>
  <c r="H91" i="1"/>
  <c r="L91" i="1" s="1"/>
  <c r="H90" i="1"/>
  <c r="L90" i="1" s="1"/>
  <c r="W89" i="1"/>
  <c r="W90" i="1" s="1"/>
  <c r="V89" i="1"/>
  <c r="V90" i="1" s="1"/>
  <c r="U89" i="1"/>
  <c r="U90" i="1" s="1"/>
  <c r="S89" i="1"/>
  <c r="S90" i="1" s="1"/>
  <c r="R89" i="1"/>
  <c r="R90" i="1" s="1"/>
  <c r="H89" i="1"/>
  <c r="L89" i="1" s="1"/>
  <c r="T88" i="1"/>
  <c r="X88" i="1" s="1"/>
  <c r="H88" i="1"/>
  <c r="L88" i="1" s="1"/>
  <c r="T87" i="1"/>
  <c r="X87" i="1" s="1"/>
  <c r="K87" i="1"/>
  <c r="J87" i="1"/>
  <c r="I87" i="1"/>
  <c r="G87" i="1"/>
  <c r="F87" i="1"/>
  <c r="T86" i="1"/>
  <c r="X86" i="1" s="1"/>
  <c r="H86" i="1"/>
  <c r="L86" i="1" s="1"/>
  <c r="T85" i="1"/>
  <c r="X85" i="1" s="1"/>
  <c r="H85" i="1"/>
  <c r="L85" i="1" s="1"/>
  <c r="T84" i="1"/>
  <c r="X84" i="1" s="1"/>
  <c r="H84" i="1"/>
  <c r="L84" i="1" s="1"/>
  <c r="T83" i="1"/>
  <c r="X83" i="1" s="1"/>
  <c r="K83" i="1"/>
  <c r="J83" i="1"/>
  <c r="I83" i="1"/>
  <c r="G83" i="1"/>
  <c r="F83" i="1"/>
  <c r="T82" i="1"/>
  <c r="X82" i="1" s="1"/>
  <c r="H82" i="1"/>
  <c r="L82" i="1" s="1"/>
  <c r="T81" i="1"/>
  <c r="X81" i="1" s="1"/>
  <c r="H81" i="1"/>
  <c r="L81" i="1" s="1"/>
  <c r="T80" i="1"/>
  <c r="X80" i="1" s="1"/>
  <c r="H80" i="1"/>
  <c r="L80" i="1" s="1"/>
  <c r="T79" i="1"/>
  <c r="X79" i="1" s="1"/>
  <c r="K79" i="1"/>
  <c r="J79" i="1"/>
  <c r="I79" i="1"/>
  <c r="G79" i="1"/>
  <c r="F79" i="1"/>
  <c r="T78" i="1"/>
  <c r="X78" i="1" s="1"/>
  <c r="H78" i="1"/>
  <c r="L78" i="1" s="1"/>
  <c r="T77" i="1"/>
  <c r="X77" i="1" s="1"/>
  <c r="H77" i="1"/>
  <c r="L77" i="1" s="1"/>
  <c r="K76" i="1"/>
  <c r="J76" i="1"/>
  <c r="I76" i="1"/>
  <c r="G76" i="1"/>
  <c r="F76" i="1"/>
  <c r="T75" i="1"/>
  <c r="X75" i="1" s="1"/>
  <c r="H75" i="1"/>
  <c r="L75" i="1" s="1"/>
  <c r="T74" i="1"/>
  <c r="X74" i="1" s="1"/>
  <c r="H74" i="1"/>
  <c r="L74" i="1" s="1"/>
  <c r="W73" i="1"/>
  <c r="W76" i="1" s="1"/>
  <c r="V73" i="1"/>
  <c r="V76" i="1" s="1"/>
  <c r="U73" i="1"/>
  <c r="U76" i="1" s="1"/>
  <c r="S73" i="1"/>
  <c r="R73" i="1"/>
  <c r="R76" i="1" s="1"/>
  <c r="H73" i="1"/>
  <c r="L73" i="1" s="1"/>
  <c r="T72" i="1"/>
  <c r="X72" i="1" s="1"/>
  <c r="K72" i="1"/>
  <c r="J72" i="1"/>
  <c r="I72" i="1"/>
  <c r="G72" i="1"/>
  <c r="F72" i="1"/>
  <c r="T71" i="1"/>
  <c r="X71" i="1" s="1"/>
  <c r="H71" i="1"/>
  <c r="L71" i="1" s="1"/>
  <c r="T70" i="1"/>
  <c r="X70" i="1" s="1"/>
  <c r="H70" i="1"/>
  <c r="L70" i="1" s="1"/>
  <c r="K69" i="1"/>
  <c r="J69" i="1"/>
  <c r="I69" i="1"/>
  <c r="G69" i="1"/>
  <c r="F69" i="1"/>
  <c r="W68" i="1"/>
  <c r="V68" i="1"/>
  <c r="U68" i="1"/>
  <c r="S68" i="1"/>
  <c r="R68" i="1"/>
  <c r="H68" i="1"/>
  <c r="L68" i="1" s="1"/>
  <c r="T67" i="1"/>
  <c r="X67" i="1" s="1"/>
  <c r="H67" i="1"/>
  <c r="L67" i="1" s="1"/>
  <c r="T66" i="1"/>
  <c r="X66" i="1" s="1"/>
  <c r="H66" i="1"/>
  <c r="L66" i="1" s="1"/>
  <c r="T65" i="1"/>
  <c r="X65" i="1" s="1"/>
  <c r="K65" i="1"/>
  <c r="J65" i="1"/>
  <c r="I65" i="1"/>
  <c r="G65" i="1"/>
  <c r="F65" i="1"/>
  <c r="H65" i="1" s="1"/>
  <c r="L65" i="1" s="1"/>
  <c r="T64" i="1"/>
  <c r="X64" i="1" s="1"/>
  <c r="H64" i="1"/>
  <c r="L64" i="1" s="1"/>
  <c r="W63" i="1"/>
  <c r="V63" i="1"/>
  <c r="U63" i="1"/>
  <c r="S63" i="1"/>
  <c r="R63" i="1"/>
  <c r="H63" i="1"/>
  <c r="L63" i="1" s="1"/>
  <c r="T62" i="1"/>
  <c r="X62" i="1" s="1"/>
  <c r="H62" i="1"/>
  <c r="L62" i="1" s="1"/>
  <c r="T61" i="1"/>
  <c r="X61" i="1" s="1"/>
  <c r="K61" i="1"/>
  <c r="J61" i="1"/>
  <c r="I61" i="1"/>
  <c r="G61" i="1"/>
  <c r="F61" i="1"/>
  <c r="H61" i="1" s="1"/>
  <c r="W60" i="1"/>
  <c r="V60" i="1"/>
  <c r="U60" i="1"/>
  <c r="S60" i="1"/>
  <c r="R60" i="1"/>
  <c r="H60" i="1"/>
  <c r="L60" i="1" s="1"/>
  <c r="T59" i="1"/>
  <c r="X59" i="1" s="1"/>
  <c r="H59" i="1"/>
  <c r="L59" i="1" s="1"/>
  <c r="T58" i="1"/>
  <c r="X58" i="1" s="1"/>
  <c r="K58" i="1"/>
  <c r="J58" i="1"/>
  <c r="I58" i="1"/>
  <c r="G58" i="1"/>
  <c r="F58" i="1"/>
  <c r="T57" i="1"/>
  <c r="X57" i="1" s="1"/>
  <c r="H57" i="1"/>
  <c r="L57" i="1" s="1"/>
  <c r="H56" i="1"/>
  <c r="L56" i="1" s="1"/>
  <c r="T55" i="1"/>
  <c r="X55" i="1" s="1"/>
  <c r="K55" i="1"/>
  <c r="J55" i="1"/>
  <c r="I55" i="1"/>
  <c r="G55" i="1"/>
  <c r="F55" i="1"/>
  <c r="T54" i="1"/>
  <c r="X54" i="1" s="1"/>
  <c r="H54" i="1"/>
  <c r="L54" i="1" s="1"/>
  <c r="T53" i="1"/>
  <c r="X53" i="1" s="1"/>
  <c r="H53" i="1"/>
  <c r="L53" i="1" s="1"/>
  <c r="W52" i="1"/>
  <c r="V52" i="1"/>
  <c r="U52" i="1"/>
  <c r="S52" i="1"/>
  <c r="R52" i="1"/>
  <c r="K52" i="1"/>
  <c r="J52" i="1"/>
  <c r="I52" i="1"/>
  <c r="G52" i="1"/>
  <c r="F52" i="1"/>
  <c r="T51" i="1"/>
  <c r="X51" i="1" s="1"/>
  <c r="H51" i="1"/>
  <c r="L51" i="1" s="1"/>
  <c r="T50" i="1"/>
  <c r="X50" i="1" s="1"/>
  <c r="H50" i="1"/>
  <c r="L50" i="1" s="1"/>
  <c r="W49" i="1"/>
  <c r="V49" i="1"/>
  <c r="U49" i="1"/>
  <c r="S49" i="1"/>
  <c r="R49" i="1"/>
  <c r="T49" i="1" s="1"/>
  <c r="H49" i="1"/>
  <c r="L49" i="1" s="1"/>
  <c r="T48" i="1"/>
  <c r="X48" i="1" s="1"/>
  <c r="H48" i="1"/>
  <c r="L48" i="1" s="1"/>
  <c r="T47" i="1"/>
  <c r="X47" i="1" s="1"/>
  <c r="K47" i="1"/>
  <c r="J47" i="1"/>
  <c r="I47" i="1"/>
  <c r="G47" i="1"/>
  <c r="F47" i="1"/>
  <c r="H47" i="1" s="1"/>
  <c r="T46" i="1"/>
  <c r="X46" i="1" s="1"/>
  <c r="H46" i="1"/>
  <c r="L46" i="1" s="1"/>
  <c r="T45" i="1"/>
  <c r="X45" i="1" s="1"/>
  <c r="H45" i="1"/>
  <c r="L45" i="1" s="1"/>
  <c r="T44" i="1"/>
  <c r="X44" i="1" s="1"/>
  <c r="K44" i="1"/>
  <c r="J44" i="1"/>
  <c r="I44" i="1"/>
  <c r="G44" i="1"/>
  <c r="F44" i="1"/>
  <c r="T43" i="1"/>
  <c r="X43" i="1" s="1"/>
  <c r="H43" i="1"/>
  <c r="L43" i="1" s="1"/>
  <c r="H42" i="1"/>
  <c r="L42" i="1" s="1"/>
  <c r="W41" i="1"/>
  <c r="V41" i="1"/>
  <c r="U41" i="1"/>
  <c r="S41" i="1"/>
  <c r="R41" i="1"/>
  <c r="H41" i="1"/>
  <c r="L41" i="1" s="1"/>
  <c r="T40" i="1"/>
  <c r="X40" i="1" s="1"/>
  <c r="T39" i="1"/>
  <c r="X39" i="1" s="1"/>
  <c r="H39" i="1"/>
  <c r="L39" i="1" s="1"/>
  <c r="T38" i="1"/>
  <c r="X38" i="1" s="1"/>
  <c r="K38" i="1"/>
  <c r="J38" i="1"/>
  <c r="I38" i="1"/>
  <c r="G38" i="1"/>
  <c r="F38" i="1"/>
  <c r="T37" i="1"/>
  <c r="X37" i="1" s="1"/>
  <c r="H37" i="1"/>
  <c r="L37" i="1" s="1"/>
  <c r="W36" i="1"/>
  <c r="V36" i="1"/>
  <c r="U36" i="1"/>
  <c r="S36" i="1"/>
  <c r="R36" i="1"/>
  <c r="H36" i="1"/>
  <c r="L36" i="1" s="1"/>
  <c r="T35" i="1"/>
  <c r="X35" i="1" s="1"/>
  <c r="H35" i="1"/>
  <c r="L35" i="1" s="1"/>
  <c r="T34" i="1"/>
  <c r="X34" i="1" s="1"/>
  <c r="H34" i="1"/>
  <c r="L34" i="1" s="1"/>
  <c r="T33" i="1"/>
  <c r="X33" i="1" s="1"/>
  <c r="H33" i="1"/>
  <c r="L33" i="1" s="1"/>
  <c r="W32" i="1"/>
  <c r="V32" i="1"/>
  <c r="U32" i="1"/>
  <c r="S32" i="1"/>
  <c r="R32" i="1"/>
  <c r="H32" i="1"/>
  <c r="L32" i="1" s="1"/>
  <c r="T31" i="1"/>
  <c r="X31" i="1" s="1"/>
  <c r="H31" i="1"/>
  <c r="L31" i="1" s="1"/>
  <c r="T30" i="1"/>
  <c r="X30" i="1" s="1"/>
  <c r="K30" i="1"/>
  <c r="J30" i="1"/>
  <c r="I30" i="1"/>
  <c r="G30" i="1"/>
  <c r="F30" i="1"/>
  <c r="T29" i="1"/>
  <c r="X29" i="1" s="1"/>
  <c r="H29" i="1"/>
  <c r="L29" i="1" s="1"/>
  <c r="T28" i="1"/>
  <c r="X28" i="1" s="1"/>
  <c r="H28" i="1"/>
  <c r="L28" i="1" s="1"/>
  <c r="T27" i="1"/>
  <c r="X27" i="1" s="1"/>
  <c r="K27" i="1"/>
  <c r="J27" i="1"/>
  <c r="I27" i="1"/>
  <c r="G27" i="1"/>
  <c r="F27" i="1"/>
  <c r="W26" i="1"/>
  <c r="V26" i="1"/>
  <c r="U26" i="1"/>
  <c r="S26" i="1"/>
  <c r="R26" i="1"/>
  <c r="H26" i="1"/>
  <c r="L26" i="1" s="1"/>
  <c r="T25" i="1"/>
  <c r="X25" i="1" s="1"/>
  <c r="H25" i="1"/>
  <c r="L25" i="1" s="1"/>
  <c r="T24" i="1"/>
  <c r="X24" i="1" s="1"/>
  <c r="H24" i="1"/>
  <c r="L24" i="1" s="1"/>
  <c r="T23" i="1"/>
  <c r="X23" i="1" s="1"/>
  <c r="H23" i="1"/>
  <c r="L23" i="1" s="1"/>
  <c r="T22" i="1"/>
  <c r="X22" i="1" s="1"/>
  <c r="K22" i="1"/>
  <c r="J22" i="1"/>
  <c r="I22" i="1"/>
  <c r="G22" i="1"/>
  <c r="F22" i="1"/>
  <c r="T21" i="1"/>
  <c r="X21" i="1" s="1"/>
  <c r="H21" i="1"/>
  <c r="L21" i="1" s="1"/>
  <c r="W20" i="1"/>
  <c r="V20" i="1"/>
  <c r="U20" i="1"/>
  <c r="S20" i="1"/>
  <c r="R20" i="1"/>
  <c r="H20" i="1"/>
  <c r="L20" i="1" s="1"/>
  <c r="T19" i="1"/>
  <c r="X19" i="1" s="1"/>
  <c r="T18" i="1"/>
  <c r="X18" i="1" s="1"/>
  <c r="K18" i="1"/>
  <c r="J18" i="1"/>
  <c r="I18" i="1"/>
  <c r="G18" i="1"/>
  <c r="F18" i="1"/>
  <c r="T17" i="1"/>
  <c r="X17" i="1" s="1"/>
  <c r="H17" i="1"/>
  <c r="L17" i="1" s="1"/>
  <c r="H16" i="1"/>
  <c r="L16" i="1" s="1"/>
  <c r="W15" i="1"/>
  <c r="V15" i="1"/>
  <c r="U15" i="1"/>
  <c r="S15" i="1"/>
  <c r="R15" i="1"/>
  <c r="H15" i="1"/>
  <c r="L15" i="1" s="1"/>
  <c r="T14" i="1"/>
  <c r="X14" i="1" s="1"/>
  <c r="K14" i="1"/>
  <c r="J14" i="1"/>
  <c r="I14" i="1"/>
  <c r="G14" i="1"/>
  <c r="F14" i="1"/>
  <c r="T13" i="1"/>
  <c r="X13" i="1" s="1"/>
  <c r="H13" i="1"/>
  <c r="L13" i="1" s="1"/>
  <c r="T12" i="1"/>
  <c r="X12" i="1" s="1"/>
  <c r="H12" i="1"/>
  <c r="L12" i="1" s="1"/>
  <c r="W11" i="1"/>
  <c r="V11" i="1"/>
  <c r="U11" i="1"/>
  <c r="S11" i="1"/>
  <c r="R11" i="1"/>
  <c r="K11" i="1"/>
  <c r="J11" i="1"/>
  <c r="J19" i="1" s="1"/>
  <c r="I11" i="1"/>
  <c r="G11" i="1"/>
  <c r="F11" i="1"/>
  <c r="T10" i="1"/>
  <c r="X10" i="1" s="1"/>
  <c r="H10" i="1"/>
  <c r="L10" i="1" s="1"/>
  <c r="T9" i="1"/>
  <c r="X9" i="1" s="1"/>
  <c r="H9" i="1"/>
  <c r="L9" i="1" s="1"/>
  <c r="T8" i="1"/>
  <c r="X8" i="1" s="1"/>
  <c r="H8" i="1"/>
  <c r="L8" i="1" s="1"/>
  <c r="W7" i="1"/>
  <c r="V7" i="1"/>
  <c r="U7" i="1"/>
  <c r="S7" i="1"/>
  <c r="R7" i="1"/>
  <c r="H7" i="1"/>
  <c r="L7" i="1" s="1"/>
  <c r="T6" i="1"/>
  <c r="X6" i="1" s="1"/>
  <c r="H6" i="1"/>
  <c r="L6" i="1" s="1"/>
  <c r="T5" i="1"/>
  <c r="X5" i="1" s="1"/>
  <c r="T4" i="1"/>
  <c r="X4" i="1" s="1"/>
  <c r="H55" i="1" l="1"/>
  <c r="H97" i="1"/>
  <c r="L97" i="1" s="1"/>
  <c r="T63" i="1"/>
  <c r="H76" i="1"/>
  <c r="H69" i="1"/>
  <c r="T94" i="1"/>
  <c r="X94" i="1"/>
  <c r="L69" i="1"/>
  <c r="T7" i="1"/>
  <c r="F19" i="1"/>
  <c r="X63" i="1"/>
  <c r="X7" i="1"/>
  <c r="T97" i="2"/>
  <c r="X97" i="2" s="1"/>
  <c r="H14" i="1"/>
  <c r="L14" i="1" s="1"/>
  <c r="T41" i="1"/>
  <c r="X41" i="1" s="1"/>
  <c r="H52" i="1"/>
  <c r="L52" i="1" s="1"/>
  <c r="H27" i="1"/>
  <c r="L27" i="1" s="1"/>
  <c r="S69" i="1"/>
  <c r="L47" i="1"/>
  <c r="S56" i="1"/>
  <c r="U16" i="1"/>
  <c r="T60" i="1"/>
  <c r="X60" i="1" s="1"/>
  <c r="H83" i="1"/>
  <c r="L83" i="1" s="1"/>
  <c r="H30" i="1"/>
  <c r="L30" i="1" s="1"/>
  <c r="V16" i="1"/>
  <c r="V42" i="1"/>
  <c r="W42" i="1"/>
  <c r="H18" i="1"/>
  <c r="L18" i="1" s="1"/>
  <c r="L61" i="1"/>
  <c r="U69" i="1"/>
  <c r="L76" i="1"/>
  <c r="F40" i="1"/>
  <c r="T15" i="1"/>
  <c r="X15" i="1" s="1"/>
  <c r="T26" i="1"/>
  <c r="X26" i="1" s="1"/>
  <c r="T36" i="1"/>
  <c r="X36" i="1" s="1"/>
  <c r="H87" i="1"/>
  <c r="L87" i="1" s="1"/>
  <c r="T73" i="1"/>
  <c r="X73" i="1" s="1"/>
  <c r="H72" i="1"/>
  <c r="L72" i="1" s="1"/>
  <c r="H92" i="1"/>
  <c r="L92" i="1" s="1"/>
  <c r="I98" i="1"/>
  <c r="K19" i="1"/>
  <c r="J98" i="1"/>
  <c r="U56" i="1"/>
  <c r="R16" i="1"/>
  <c r="H22" i="1"/>
  <c r="L22" i="1" s="1"/>
  <c r="K98" i="1"/>
  <c r="V56" i="1"/>
  <c r="S16" i="1"/>
  <c r="I40" i="1"/>
  <c r="W56" i="1"/>
  <c r="T11" i="1"/>
  <c r="X11" i="1" s="1"/>
  <c r="J40" i="1"/>
  <c r="R42" i="1"/>
  <c r="K40" i="1"/>
  <c r="W69" i="1"/>
  <c r="S42" i="1"/>
  <c r="W16" i="1"/>
  <c r="U42" i="1"/>
  <c r="H58" i="1"/>
  <c r="L58" i="1" s="1"/>
  <c r="F98" i="1"/>
  <c r="X49" i="1"/>
  <c r="G19" i="1"/>
  <c r="G98" i="1"/>
  <c r="V69" i="1"/>
  <c r="T89" i="1"/>
  <c r="X89" i="1" s="1"/>
  <c r="T90" i="1"/>
  <c r="X90" i="1" s="1"/>
  <c r="L55" i="1"/>
  <c r="I19" i="1"/>
  <c r="T32" i="1"/>
  <c r="X32" i="1" s="1"/>
  <c r="H38" i="1"/>
  <c r="L38" i="1" s="1"/>
  <c r="H44" i="1"/>
  <c r="L44" i="1" s="1"/>
  <c r="H79" i="1"/>
  <c r="L79" i="1" s="1"/>
  <c r="T68" i="1"/>
  <c r="X68" i="1" s="1"/>
  <c r="R69" i="1"/>
  <c r="S76" i="1"/>
  <c r="T76" i="1" s="1"/>
  <c r="X76" i="1" s="1"/>
  <c r="G40" i="1"/>
  <c r="H11" i="1"/>
  <c r="L11" i="1" s="1"/>
  <c r="T52" i="1"/>
  <c r="X52" i="1" s="1"/>
  <c r="R56" i="1"/>
  <c r="T20" i="1"/>
  <c r="X20" i="1" s="1"/>
  <c r="T56" i="1" l="1"/>
  <c r="H19" i="1"/>
  <c r="H40" i="1"/>
  <c r="T69" i="1"/>
  <c r="V95" i="1"/>
  <c r="T42" i="1"/>
  <c r="X42" i="1" s="1"/>
  <c r="U95" i="1"/>
  <c r="W95" i="1"/>
  <c r="L19" i="1"/>
  <c r="L40" i="1"/>
  <c r="H98" i="1"/>
  <c r="L98" i="1" s="1"/>
  <c r="X69" i="1"/>
  <c r="X56" i="1"/>
  <c r="T16" i="1"/>
  <c r="X16" i="1" s="1"/>
  <c r="S95" i="1"/>
  <c r="R95" i="1"/>
  <c r="T95" i="1" l="1"/>
  <c r="X95" i="1" s="1"/>
</calcChain>
</file>

<file path=xl/sharedStrings.xml><?xml version="1.0" encoding="utf-8"?>
<sst xmlns="http://schemas.openxmlformats.org/spreadsheetml/2006/main" count="2441" uniqueCount="227">
  <si>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2"/>
  </si>
  <si>
    <t>（令和　７年　４月末）</t>
    <phoneticPr fontId="2"/>
  </si>
  <si>
    <t>貨　　物　　車</t>
    <rPh sb="0" eb="1">
      <t>カ</t>
    </rPh>
    <rPh sb="3" eb="4">
      <t>モノ</t>
    </rPh>
    <rPh sb="6" eb="7">
      <t>クルマ</t>
    </rPh>
    <phoneticPr fontId="2"/>
  </si>
  <si>
    <t>乗　用　車</t>
    <rPh sb="0" eb="1">
      <t>ジョウ</t>
    </rPh>
    <rPh sb="2" eb="3">
      <t>ヨウ</t>
    </rPh>
    <rPh sb="4" eb="5">
      <t>クルマ</t>
    </rPh>
    <phoneticPr fontId="2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</si>
  <si>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2"/>
  </si>
  <si>
    <t>合　計</t>
    <rPh sb="0" eb="1">
      <t>ゴウ</t>
    </rPh>
    <rPh sb="2" eb="3">
      <t>ケイ</t>
    </rPh>
    <phoneticPr fontId="2"/>
  </si>
  <si>
    <t>新　　潟</t>
    <rPh sb="0" eb="1">
      <t>シン</t>
    </rPh>
    <rPh sb="3" eb="4">
      <t>カタ</t>
    </rPh>
    <phoneticPr fontId="2"/>
  </si>
  <si>
    <t>新潟</t>
    <rPh sb="0" eb="2">
      <t>ニイガタ</t>
    </rPh>
    <phoneticPr fontId="2"/>
  </si>
  <si>
    <t>四　輪　車</t>
    <rPh sb="0" eb="1">
      <t>４</t>
    </rPh>
    <rPh sb="2" eb="3">
      <t>リン</t>
    </rPh>
    <rPh sb="4" eb="5">
      <t>シャ</t>
    </rPh>
    <phoneticPr fontId="2"/>
  </si>
  <si>
    <t>三輪車</t>
    <rPh sb="0" eb="3">
      <t>サンリンシャ</t>
    </rPh>
    <phoneticPr fontId="2"/>
  </si>
  <si>
    <t>計</t>
    <rPh sb="0" eb="1">
      <t>ケイ</t>
    </rPh>
    <phoneticPr fontId="2"/>
  </si>
  <si>
    <t>事業用</t>
    <rPh sb="0" eb="3">
      <t>ジギョウヨウ</t>
    </rPh>
    <phoneticPr fontId="2"/>
  </si>
  <si>
    <t>長岡</t>
    <rPh sb="0" eb="1">
      <t>チョウ</t>
    </rPh>
    <rPh sb="1" eb="2">
      <t>オカ</t>
    </rPh>
    <phoneticPr fontId="2"/>
  </si>
  <si>
    <t>長　岡</t>
    <rPh sb="0" eb="1">
      <t>チョウ</t>
    </rPh>
    <rPh sb="2" eb="3">
      <t>オカ</t>
    </rPh>
    <phoneticPr fontId="2"/>
  </si>
  <si>
    <t>札　　　幌</t>
    <rPh sb="0" eb="1">
      <t>サツ</t>
    </rPh>
    <phoneticPr fontId="2"/>
  </si>
  <si>
    <t>札　　　幌</t>
    <rPh sb="0" eb="1">
      <t>サツ</t>
    </rPh>
    <rPh sb="4" eb="5">
      <t>ホロ</t>
    </rPh>
    <phoneticPr fontId="2"/>
  </si>
  <si>
    <t>上　越</t>
    <rPh sb="0" eb="1">
      <t>ウエ</t>
    </rPh>
    <rPh sb="2" eb="3">
      <t>コシ</t>
    </rPh>
    <phoneticPr fontId="2"/>
  </si>
  <si>
    <t>函　　　館</t>
    <rPh sb="0" eb="1">
      <t>ハコ</t>
    </rPh>
    <rPh sb="4" eb="5">
      <t>カン</t>
    </rPh>
    <phoneticPr fontId="2"/>
  </si>
  <si>
    <t>旭　　　川</t>
    <rPh sb="0" eb="1">
      <t>アサヒ</t>
    </rPh>
    <rPh sb="4" eb="5">
      <t>カワ</t>
    </rPh>
    <phoneticPr fontId="2"/>
  </si>
  <si>
    <t>富　　　山</t>
    <rPh sb="0" eb="1">
      <t>トミ</t>
    </rPh>
    <rPh sb="4" eb="5">
      <t>ヤマ</t>
    </rPh>
    <phoneticPr fontId="2"/>
  </si>
  <si>
    <t>室蘭</t>
    <rPh sb="0" eb="1">
      <t>シツ</t>
    </rPh>
    <rPh sb="1" eb="2">
      <t>ラン</t>
    </rPh>
    <phoneticPr fontId="2"/>
  </si>
  <si>
    <t>室　　蘭</t>
    <rPh sb="0" eb="1">
      <t>シツ</t>
    </rPh>
    <rPh sb="3" eb="4">
      <t>ラン</t>
    </rPh>
    <phoneticPr fontId="2"/>
  </si>
  <si>
    <t>石川</t>
    <rPh sb="0" eb="2">
      <t>イシカワ</t>
    </rPh>
    <phoneticPr fontId="2"/>
  </si>
  <si>
    <t>石　　川</t>
    <rPh sb="0" eb="1">
      <t>イシ</t>
    </rPh>
    <rPh sb="3" eb="4">
      <t>カワ</t>
    </rPh>
    <phoneticPr fontId="2"/>
  </si>
  <si>
    <t>苫 小 牧</t>
    <rPh sb="0" eb="1">
      <t>トマ</t>
    </rPh>
    <phoneticPr fontId="2"/>
  </si>
  <si>
    <t>金　　沢</t>
    <rPh sb="0" eb="1">
      <t>キン</t>
    </rPh>
    <rPh sb="3" eb="4">
      <t>サワ</t>
    </rPh>
    <phoneticPr fontId="2"/>
  </si>
  <si>
    <t>釧路</t>
    <rPh sb="0" eb="1">
      <t>ウデワ</t>
    </rPh>
    <rPh sb="1" eb="2">
      <t>ミチ</t>
    </rPh>
    <phoneticPr fontId="2"/>
  </si>
  <si>
    <t>釧　　路</t>
    <rPh sb="0" eb="1">
      <t>セン</t>
    </rPh>
    <phoneticPr fontId="2"/>
  </si>
  <si>
    <t>長野</t>
    <rPh sb="0" eb="2">
      <t>ナガノ</t>
    </rPh>
    <phoneticPr fontId="2"/>
  </si>
  <si>
    <t>長　　野</t>
    <rPh sb="0" eb="1">
      <t>チョウ</t>
    </rPh>
    <rPh sb="3" eb="4">
      <t>ノ</t>
    </rPh>
    <phoneticPr fontId="2"/>
  </si>
  <si>
    <t>知　　床</t>
    <rPh sb="0" eb="1">
      <t>チ</t>
    </rPh>
    <phoneticPr fontId="2"/>
  </si>
  <si>
    <t>松本</t>
    <rPh sb="0" eb="1">
      <t>マツ</t>
    </rPh>
    <rPh sb="1" eb="2">
      <t>ホン</t>
    </rPh>
    <phoneticPr fontId="2"/>
  </si>
  <si>
    <t>松　本</t>
    <rPh sb="0" eb="1">
      <t>マツ</t>
    </rPh>
    <rPh sb="2" eb="3">
      <t>ホン</t>
    </rPh>
    <phoneticPr fontId="2"/>
  </si>
  <si>
    <t>諏　訪</t>
    <rPh sb="0" eb="1">
      <t>ハカ</t>
    </rPh>
    <rPh sb="2" eb="3">
      <t>オトズ</t>
    </rPh>
    <phoneticPr fontId="2"/>
  </si>
  <si>
    <t>帯　　　広</t>
    <rPh sb="0" eb="1">
      <t>オビ</t>
    </rPh>
    <rPh sb="4" eb="5">
      <t>ヒロ</t>
    </rPh>
    <phoneticPr fontId="2"/>
  </si>
  <si>
    <t>北見</t>
    <rPh sb="0" eb="1">
      <t>キタ</t>
    </rPh>
    <rPh sb="1" eb="2">
      <t>ミ</t>
    </rPh>
    <phoneticPr fontId="2"/>
  </si>
  <si>
    <t>北　　見</t>
    <rPh sb="0" eb="1">
      <t>キタ</t>
    </rPh>
    <rPh sb="3" eb="4">
      <t>ミ</t>
    </rPh>
    <phoneticPr fontId="2"/>
  </si>
  <si>
    <t>小　　　計</t>
    <rPh sb="0" eb="1">
      <t>ショウ</t>
    </rPh>
    <rPh sb="4" eb="5">
      <t>ケイ</t>
    </rPh>
    <phoneticPr fontId="2"/>
  </si>
  <si>
    <t>愛　　　　　知</t>
    <rPh sb="0" eb="1">
      <t>アイ</t>
    </rPh>
    <rPh sb="6" eb="7">
      <t>チ</t>
    </rPh>
    <phoneticPr fontId="2"/>
  </si>
  <si>
    <t>福　　　井</t>
    <rPh sb="0" eb="1">
      <t>フク</t>
    </rPh>
    <rPh sb="4" eb="5">
      <t>イ</t>
    </rPh>
    <phoneticPr fontId="2"/>
  </si>
  <si>
    <t>岐阜</t>
    <rPh sb="0" eb="2">
      <t>ギフ</t>
    </rPh>
    <phoneticPr fontId="2"/>
  </si>
  <si>
    <t>岐　　阜</t>
    <rPh sb="0" eb="1">
      <t>チマタ</t>
    </rPh>
    <rPh sb="3" eb="4">
      <t>オカ</t>
    </rPh>
    <phoneticPr fontId="2"/>
  </si>
  <si>
    <t>飛　　騨</t>
    <rPh sb="0" eb="1">
      <t>ヒ</t>
    </rPh>
    <rPh sb="3" eb="4">
      <t>ダ</t>
    </rPh>
    <phoneticPr fontId="2"/>
  </si>
  <si>
    <t>宮　　　城</t>
    <rPh sb="0" eb="1">
      <t>ミヤ</t>
    </rPh>
    <rPh sb="4" eb="5">
      <t>シロ</t>
    </rPh>
    <phoneticPr fontId="2"/>
  </si>
  <si>
    <t>青森</t>
    <rPh sb="0" eb="2">
      <t>アオモリ</t>
    </rPh>
    <phoneticPr fontId="2"/>
  </si>
  <si>
    <t>青森</t>
    <rPh sb="0" eb="1">
      <t>アオ</t>
    </rPh>
    <rPh sb="1" eb="2">
      <t>モリ</t>
    </rPh>
    <phoneticPr fontId="2"/>
  </si>
  <si>
    <t>青　森</t>
    <rPh sb="0" eb="1">
      <t>アオ</t>
    </rPh>
    <phoneticPr fontId="2"/>
  </si>
  <si>
    <t>弘　前</t>
    <rPh sb="0" eb="1">
      <t>ヒロシ</t>
    </rPh>
    <phoneticPr fontId="2"/>
  </si>
  <si>
    <t>静　岡</t>
    <rPh sb="0" eb="1">
      <t>セイ</t>
    </rPh>
    <rPh sb="2" eb="3">
      <t>オカ</t>
    </rPh>
    <phoneticPr fontId="2"/>
  </si>
  <si>
    <t>静　　岡</t>
    <rPh sb="0" eb="1">
      <t>セイ</t>
    </rPh>
    <rPh sb="3" eb="4">
      <t>オカ</t>
    </rPh>
    <phoneticPr fontId="2"/>
  </si>
  <si>
    <t>浜　　松</t>
    <rPh sb="0" eb="1">
      <t>ハマ</t>
    </rPh>
    <rPh sb="3" eb="4">
      <t>マツ</t>
    </rPh>
    <phoneticPr fontId="2"/>
  </si>
  <si>
    <t>八　　戸</t>
    <rPh sb="0" eb="1">
      <t>ハチ</t>
    </rPh>
    <rPh sb="3" eb="4">
      <t>ト</t>
    </rPh>
    <phoneticPr fontId="2"/>
  </si>
  <si>
    <t>沼　津</t>
    <rPh sb="0" eb="1">
      <t>ヌマ</t>
    </rPh>
    <rPh sb="2" eb="3">
      <t>ツ</t>
    </rPh>
    <phoneticPr fontId="2"/>
  </si>
  <si>
    <t>岩手</t>
    <rPh sb="0" eb="2">
      <t>イワテ</t>
    </rPh>
    <phoneticPr fontId="2"/>
  </si>
  <si>
    <t>岩　　手</t>
    <rPh sb="0" eb="1">
      <t>イワ</t>
    </rPh>
    <rPh sb="3" eb="4">
      <t>テ</t>
    </rPh>
    <phoneticPr fontId="2"/>
  </si>
  <si>
    <t>伊　豆</t>
    <rPh sb="0" eb="1">
      <t>イ</t>
    </rPh>
    <rPh sb="2" eb="3">
      <t>マメ</t>
    </rPh>
    <phoneticPr fontId="2"/>
  </si>
  <si>
    <t>盛　　岡</t>
    <rPh sb="0" eb="1">
      <t>モリ</t>
    </rPh>
    <rPh sb="3" eb="4">
      <t>オカ</t>
    </rPh>
    <phoneticPr fontId="2"/>
  </si>
  <si>
    <t>富士山</t>
    <rPh sb="0" eb="2">
      <t>フジ</t>
    </rPh>
    <rPh sb="2" eb="3">
      <t>サン</t>
    </rPh>
    <phoneticPr fontId="2"/>
  </si>
  <si>
    <t>平　　泉</t>
    <rPh sb="0" eb="1">
      <t>ヒラ</t>
    </rPh>
    <rPh sb="3" eb="4">
      <t>イズミ</t>
    </rPh>
    <phoneticPr fontId="2"/>
  </si>
  <si>
    <t>愛　知</t>
    <rPh sb="0" eb="1">
      <t>アイ</t>
    </rPh>
    <rPh sb="2" eb="3">
      <t>チ</t>
    </rPh>
    <phoneticPr fontId="2"/>
  </si>
  <si>
    <t>名 古 屋</t>
    <rPh sb="0" eb="1">
      <t>メイ</t>
    </rPh>
    <rPh sb="2" eb="3">
      <t>イニシエ</t>
    </rPh>
    <rPh sb="4" eb="5">
      <t>ヤ</t>
    </rPh>
    <phoneticPr fontId="2"/>
  </si>
  <si>
    <t>宮城</t>
    <rPh sb="0" eb="2">
      <t>ミヤギ</t>
    </rPh>
    <phoneticPr fontId="2"/>
  </si>
  <si>
    <t>宮　　城</t>
    <rPh sb="0" eb="1">
      <t>ミヤ</t>
    </rPh>
    <rPh sb="3" eb="4">
      <t>シロ</t>
    </rPh>
    <phoneticPr fontId="2"/>
  </si>
  <si>
    <t>豊　　橋</t>
    <rPh sb="0" eb="1">
      <t>ユタカ</t>
    </rPh>
    <rPh sb="3" eb="4">
      <t>ハシ</t>
    </rPh>
    <phoneticPr fontId="2"/>
  </si>
  <si>
    <t>仙　　台</t>
    <rPh sb="0" eb="1">
      <t>ヤマト</t>
    </rPh>
    <rPh sb="3" eb="4">
      <t>ダイ</t>
    </rPh>
    <phoneticPr fontId="2"/>
  </si>
  <si>
    <t>三　河</t>
    <rPh sb="0" eb="1">
      <t>３</t>
    </rPh>
    <rPh sb="2" eb="3">
      <t>カワ</t>
    </rPh>
    <phoneticPr fontId="2"/>
  </si>
  <si>
    <t>岡　崎</t>
    <rPh sb="0" eb="1">
      <t>オカ</t>
    </rPh>
    <rPh sb="2" eb="3">
      <t>サキ</t>
    </rPh>
    <phoneticPr fontId="2"/>
  </si>
  <si>
    <t>秋　　　田</t>
    <rPh sb="0" eb="1">
      <t>アキ</t>
    </rPh>
    <rPh sb="4" eb="5">
      <t>タ</t>
    </rPh>
    <phoneticPr fontId="2"/>
  </si>
  <si>
    <t>豊　田</t>
    <rPh sb="0" eb="1">
      <t>トヨ</t>
    </rPh>
    <rPh sb="2" eb="3">
      <t>タ</t>
    </rPh>
    <phoneticPr fontId="2"/>
  </si>
  <si>
    <t>山形</t>
    <rPh sb="0" eb="2">
      <t>ヤマガタ</t>
    </rPh>
    <phoneticPr fontId="2"/>
  </si>
  <si>
    <t>山　　形</t>
    <rPh sb="0" eb="1">
      <t>ヤマ</t>
    </rPh>
    <rPh sb="3" eb="4">
      <t>カタチ</t>
    </rPh>
    <phoneticPr fontId="2"/>
  </si>
  <si>
    <t>庄　　内</t>
    <rPh sb="0" eb="1">
      <t>ショウ</t>
    </rPh>
    <rPh sb="3" eb="4">
      <t>ウチ</t>
    </rPh>
    <phoneticPr fontId="2"/>
  </si>
  <si>
    <t>小　牧</t>
    <rPh sb="0" eb="1">
      <t>ショウ</t>
    </rPh>
    <rPh sb="2" eb="3">
      <t>マキ</t>
    </rPh>
    <phoneticPr fontId="2"/>
  </si>
  <si>
    <t>尾張小牧</t>
    <rPh sb="0" eb="2">
      <t>オワリ</t>
    </rPh>
    <rPh sb="2" eb="4">
      <t>コマキ</t>
    </rPh>
    <phoneticPr fontId="2"/>
  </si>
  <si>
    <t>福島</t>
    <rPh sb="0" eb="2">
      <t>フクシマ</t>
    </rPh>
    <phoneticPr fontId="2"/>
  </si>
  <si>
    <t>福　島</t>
    <rPh sb="0" eb="1">
      <t>フク</t>
    </rPh>
    <rPh sb="2" eb="3">
      <t>シマ</t>
    </rPh>
    <phoneticPr fontId="2"/>
  </si>
  <si>
    <t>一　宮</t>
    <rPh sb="0" eb="1">
      <t>１</t>
    </rPh>
    <rPh sb="2" eb="3">
      <t>ミヤ</t>
    </rPh>
    <phoneticPr fontId="2"/>
  </si>
  <si>
    <t>会　津</t>
    <rPh sb="0" eb="1">
      <t>カイ</t>
    </rPh>
    <rPh sb="2" eb="3">
      <t>ツ</t>
    </rPh>
    <phoneticPr fontId="2"/>
  </si>
  <si>
    <t>春日井</t>
    <rPh sb="0" eb="3">
      <t>カスガイ</t>
    </rPh>
    <phoneticPr fontId="2"/>
  </si>
  <si>
    <t>郡　山</t>
    <rPh sb="0" eb="1">
      <t>グン</t>
    </rPh>
    <rPh sb="2" eb="3">
      <t>ヤマ</t>
    </rPh>
    <phoneticPr fontId="2"/>
  </si>
  <si>
    <t>白　河</t>
    <rPh sb="0" eb="1">
      <t>シロ</t>
    </rPh>
    <phoneticPr fontId="2"/>
  </si>
  <si>
    <t>三　重</t>
    <rPh sb="0" eb="1">
      <t>サン</t>
    </rPh>
    <rPh sb="2" eb="3">
      <t>ジュウ</t>
    </rPh>
    <phoneticPr fontId="2"/>
  </si>
  <si>
    <t>三　　重</t>
    <rPh sb="0" eb="1">
      <t>３</t>
    </rPh>
    <rPh sb="3" eb="4">
      <t>ジュウ</t>
    </rPh>
    <phoneticPr fontId="2"/>
  </si>
  <si>
    <t>鈴　　鹿</t>
    <rPh sb="0" eb="1">
      <t>スズ</t>
    </rPh>
    <rPh sb="3" eb="4">
      <t>シカ</t>
    </rPh>
    <phoneticPr fontId="2"/>
  </si>
  <si>
    <t>い わ き</t>
    <phoneticPr fontId="2"/>
  </si>
  <si>
    <t>伊勢志摩</t>
    <rPh sb="0" eb="4">
      <t>イセシマ</t>
    </rPh>
    <phoneticPr fontId="2"/>
  </si>
  <si>
    <t>四 日 市</t>
    <rPh sb="0" eb="1">
      <t>ヨン</t>
    </rPh>
    <rPh sb="2" eb="3">
      <t>ヒ</t>
    </rPh>
    <rPh sb="4" eb="5">
      <t>シ</t>
    </rPh>
    <phoneticPr fontId="2"/>
  </si>
  <si>
    <t>東　　　　　　　京</t>
    <rPh sb="0" eb="1">
      <t>ヒガシ</t>
    </rPh>
    <rPh sb="8" eb="9">
      <t>キョウ</t>
    </rPh>
    <phoneticPr fontId="2"/>
  </si>
  <si>
    <t>茨城</t>
    <rPh sb="0" eb="2">
      <t>イバラギ</t>
    </rPh>
    <phoneticPr fontId="2"/>
  </si>
  <si>
    <t>水　戸</t>
    <rPh sb="0" eb="1">
      <t>ミズ</t>
    </rPh>
    <rPh sb="2" eb="3">
      <t>ト</t>
    </rPh>
    <phoneticPr fontId="2"/>
  </si>
  <si>
    <t>土浦</t>
    <rPh sb="0" eb="1">
      <t>ツチ</t>
    </rPh>
    <rPh sb="1" eb="2">
      <t>ウラ</t>
    </rPh>
    <phoneticPr fontId="2"/>
  </si>
  <si>
    <t>土　浦</t>
    <rPh sb="0" eb="1">
      <t>ツチ</t>
    </rPh>
    <rPh sb="2" eb="3">
      <t>ウラ</t>
    </rPh>
    <phoneticPr fontId="2"/>
  </si>
  <si>
    <t>つくば</t>
    <phoneticPr fontId="2"/>
  </si>
  <si>
    <t>大　　　阪</t>
    <rPh sb="0" eb="1">
      <t>ダイ</t>
    </rPh>
    <rPh sb="4" eb="5">
      <t>サカ</t>
    </rPh>
    <phoneticPr fontId="2"/>
  </si>
  <si>
    <t>滋　　　賀</t>
    <rPh sb="0" eb="1">
      <t>シゲル</t>
    </rPh>
    <rPh sb="4" eb="5">
      <t>ガ</t>
    </rPh>
    <phoneticPr fontId="2"/>
  </si>
  <si>
    <t>京　　　都</t>
    <rPh sb="0" eb="1">
      <t>キョウ</t>
    </rPh>
    <rPh sb="4" eb="5">
      <t>ミヤコ</t>
    </rPh>
    <phoneticPr fontId="2"/>
  </si>
  <si>
    <t>栃木</t>
    <rPh sb="0" eb="2">
      <t>トチギ</t>
    </rPh>
    <phoneticPr fontId="2"/>
  </si>
  <si>
    <t>宇都宮</t>
    <rPh sb="0" eb="3">
      <t>ウツノミヤ</t>
    </rPh>
    <phoneticPr fontId="2"/>
  </si>
  <si>
    <t>大　阪</t>
    <rPh sb="0" eb="1">
      <t>ダイ</t>
    </rPh>
    <rPh sb="2" eb="3">
      <t>サカ</t>
    </rPh>
    <phoneticPr fontId="2"/>
  </si>
  <si>
    <t>な に わ</t>
    <phoneticPr fontId="2"/>
  </si>
  <si>
    <t>那　須</t>
    <rPh sb="0" eb="1">
      <t>トモ</t>
    </rPh>
    <rPh sb="2" eb="3">
      <t>ス</t>
    </rPh>
    <phoneticPr fontId="2"/>
  </si>
  <si>
    <t>大　　阪</t>
    <rPh sb="0" eb="1">
      <t>ダイ</t>
    </rPh>
    <rPh sb="3" eb="4">
      <t>サカ</t>
    </rPh>
    <phoneticPr fontId="2"/>
  </si>
  <si>
    <t>和泉</t>
    <rPh sb="0" eb="1">
      <t>ワ</t>
    </rPh>
    <rPh sb="1" eb="2">
      <t>イズミ</t>
    </rPh>
    <phoneticPr fontId="2"/>
  </si>
  <si>
    <t>和　泉</t>
    <rPh sb="0" eb="1">
      <t>ワ</t>
    </rPh>
    <rPh sb="2" eb="3">
      <t>イズミ</t>
    </rPh>
    <phoneticPr fontId="2"/>
  </si>
  <si>
    <t>と ち ぎ</t>
    <phoneticPr fontId="2"/>
  </si>
  <si>
    <t>堺</t>
    <rPh sb="0" eb="1">
      <t>サカイ</t>
    </rPh>
    <phoneticPr fontId="2"/>
  </si>
  <si>
    <t>群　馬</t>
    <rPh sb="0" eb="1">
      <t>グン</t>
    </rPh>
    <rPh sb="2" eb="3">
      <t>ウマ</t>
    </rPh>
    <phoneticPr fontId="2"/>
  </si>
  <si>
    <t>群　　馬</t>
    <rPh sb="0" eb="1">
      <t>グン</t>
    </rPh>
    <rPh sb="3" eb="4">
      <t>ウマ</t>
    </rPh>
    <phoneticPr fontId="2"/>
  </si>
  <si>
    <t>高　　崎</t>
    <rPh sb="0" eb="1">
      <t>コウ</t>
    </rPh>
    <rPh sb="3" eb="4">
      <t>ザキ</t>
    </rPh>
    <phoneticPr fontId="2"/>
  </si>
  <si>
    <t>奈良</t>
    <rPh sb="0" eb="1">
      <t>ナ</t>
    </rPh>
    <rPh sb="1" eb="2">
      <t>リョウ</t>
    </rPh>
    <phoneticPr fontId="2"/>
  </si>
  <si>
    <t>奈　　良</t>
    <rPh sb="0" eb="1">
      <t>ナ</t>
    </rPh>
    <rPh sb="3" eb="4">
      <t>リョウ</t>
    </rPh>
    <phoneticPr fontId="2"/>
  </si>
  <si>
    <t>前　　橋</t>
    <rPh sb="0" eb="1">
      <t>マエ</t>
    </rPh>
    <rPh sb="3" eb="4">
      <t>ハシ</t>
    </rPh>
    <phoneticPr fontId="2"/>
  </si>
  <si>
    <t>飛　　鳥</t>
    <rPh sb="0" eb="1">
      <t>トビ</t>
    </rPh>
    <rPh sb="3" eb="4">
      <t>トリ</t>
    </rPh>
    <phoneticPr fontId="2"/>
  </si>
  <si>
    <t>埼　玉</t>
    <rPh sb="0" eb="1">
      <t>サキ</t>
    </rPh>
    <rPh sb="2" eb="3">
      <t>タマ</t>
    </rPh>
    <phoneticPr fontId="2"/>
  </si>
  <si>
    <t>埼玉</t>
    <rPh sb="0" eb="2">
      <t>サイタマ</t>
    </rPh>
    <phoneticPr fontId="2"/>
  </si>
  <si>
    <t>大　宮</t>
    <rPh sb="0" eb="1">
      <t>ダイ</t>
    </rPh>
    <rPh sb="2" eb="3">
      <t>ミヤ</t>
    </rPh>
    <phoneticPr fontId="2"/>
  </si>
  <si>
    <t>和　歌　山</t>
    <rPh sb="0" eb="1">
      <t>ワ</t>
    </rPh>
    <rPh sb="2" eb="3">
      <t>ウタ</t>
    </rPh>
    <rPh sb="4" eb="5">
      <t>ヤマ</t>
    </rPh>
    <phoneticPr fontId="2"/>
  </si>
  <si>
    <t>川　口</t>
    <rPh sb="0" eb="1">
      <t>カワ</t>
    </rPh>
    <rPh sb="2" eb="3">
      <t>クチ</t>
    </rPh>
    <phoneticPr fontId="2"/>
  </si>
  <si>
    <t>兵庫</t>
    <rPh sb="0" eb="2">
      <t>ヒョウゴ</t>
    </rPh>
    <phoneticPr fontId="2"/>
  </si>
  <si>
    <t>兵　　庫</t>
    <rPh sb="0" eb="1">
      <t>ヘイ</t>
    </rPh>
    <rPh sb="3" eb="4">
      <t>コ</t>
    </rPh>
    <phoneticPr fontId="2"/>
  </si>
  <si>
    <t>姫　　路</t>
    <rPh sb="0" eb="1">
      <t>ヒメ</t>
    </rPh>
    <rPh sb="3" eb="4">
      <t>ミチ</t>
    </rPh>
    <phoneticPr fontId="2"/>
  </si>
  <si>
    <t>春日部</t>
    <rPh sb="0" eb="3">
      <t>カスカベ</t>
    </rPh>
    <phoneticPr fontId="2"/>
  </si>
  <si>
    <t>越　谷</t>
    <rPh sb="0" eb="1">
      <t>コシ</t>
    </rPh>
    <rPh sb="2" eb="3">
      <t>タニ</t>
    </rPh>
    <phoneticPr fontId="2"/>
  </si>
  <si>
    <t>広　　島</t>
    <rPh sb="0" eb="1">
      <t>ヒロ</t>
    </rPh>
    <rPh sb="3" eb="4">
      <t>シマ</t>
    </rPh>
    <phoneticPr fontId="2"/>
  </si>
  <si>
    <t>鳥　　　取</t>
    <rPh sb="0" eb="1">
      <t>トリ</t>
    </rPh>
    <rPh sb="4" eb="5">
      <t>トリ</t>
    </rPh>
    <phoneticPr fontId="2"/>
  </si>
  <si>
    <t>島根</t>
    <rPh sb="0" eb="1">
      <t>シマ</t>
    </rPh>
    <rPh sb="1" eb="2">
      <t>ネ</t>
    </rPh>
    <phoneticPr fontId="2"/>
  </si>
  <si>
    <t>島　　根</t>
    <rPh sb="0" eb="1">
      <t>シマ</t>
    </rPh>
    <rPh sb="3" eb="4">
      <t>ネ</t>
    </rPh>
    <phoneticPr fontId="2"/>
  </si>
  <si>
    <t>所沢</t>
    <rPh sb="0" eb="1">
      <t>トコロ</t>
    </rPh>
    <rPh sb="1" eb="2">
      <t>サワ</t>
    </rPh>
    <phoneticPr fontId="2"/>
  </si>
  <si>
    <t>所　沢</t>
    <rPh sb="0" eb="1">
      <t>トコロ</t>
    </rPh>
    <rPh sb="2" eb="3">
      <t>サワ</t>
    </rPh>
    <phoneticPr fontId="2"/>
  </si>
  <si>
    <t>出　　雲</t>
    <rPh sb="0" eb="1">
      <t>デ</t>
    </rPh>
    <rPh sb="3" eb="4">
      <t>クモ</t>
    </rPh>
    <phoneticPr fontId="2"/>
  </si>
  <si>
    <t>川　越</t>
    <rPh sb="0" eb="1">
      <t>カワ</t>
    </rPh>
    <rPh sb="2" eb="3">
      <t>コシ</t>
    </rPh>
    <phoneticPr fontId="2"/>
  </si>
  <si>
    <t>岡山</t>
    <rPh sb="0" eb="2">
      <t>オカヤマ</t>
    </rPh>
    <phoneticPr fontId="2"/>
  </si>
  <si>
    <t>岡　　山</t>
    <rPh sb="0" eb="1">
      <t>オカ</t>
    </rPh>
    <rPh sb="3" eb="4">
      <t>ヤマ</t>
    </rPh>
    <phoneticPr fontId="2"/>
  </si>
  <si>
    <t>熊　　谷</t>
    <rPh sb="0" eb="1">
      <t>クマ</t>
    </rPh>
    <rPh sb="3" eb="4">
      <t>タニ</t>
    </rPh>
    <phoneticPr fontId="2"/>
  </si>
  <si>
    <t>倉　　敷</t>
    <rPh sb="0" eb="1">
      <t>クラ</t>
    </rPh>
    <rPh sb="3" eb="4">
      <t>シキ</t>
    </rPh>
    <phoneticPr fontId="2"/>
  </si>
  <si>
    <t>千　　葉</t>
    <rPh sb="0" eb="1">
      <t>セン</t>
    </rPh>
    <rPh sb="3" eb="4">
      <t>ハ</t>
    </rPh>
    <phoneticPr fontId="2"/>
  </si>
  <si>
    <t>千葉</t>
    <rPh sb="0" eb="2">
      <t>チバ</t>
    </rPh>
    <phoneticPr fontId="2"/>
  </si>
  <si>
    <t>千　葉</t>
    <rPh sb="0" eb="1">
      <t>セン</t>
    </rPh>
    <rPh sb="2" eb="3">
      <t>ハ</t>
    </rPh>
    <phoneticPr fontId="2"/>
  </si>
  <si>
    <t>成　田</t>
    <rPh sb="0" eb="1">
      <t>ナル</t>
    </rPh>
    <rPh sb="2" eb="3">
      <t>タ</t>
    </rPh>
    <phoneticPr fontId="2"/>
  </si>
  <si>
    <t>広島</t>
    <rPh sb="0" eb="2">
      <t>ヒロシマ</t>
    </rPh>
    <phoneticPr fontId="2"/>
  </si>
  <si>
    <t>福　　山</t>
    <rPh sb="0" eb="1">
      <t>フク</t>
    </rPh>
    <rPh sb="3" eb="4">
      <t>ヤマ</t>
    </rPh>
    <phoneticPr fontId="2"/>
  </si>
  <si>
    <t>習志野</t>
    <rPh sb="0" eb="1">
      <t>ナライ</t>
    </rPh>
    <rPh sb="1" eb="2">
      <t>ココロザシ</t>
    </rPh>
    <rPh sb="2" eb="3">
      <t>ノ</t>
    </rPh>
    <phoneticPr fontId="2"/>
  </si>
  <si>
    <t>習志野</t>
    <rPh sb="0" eb="3">
      <t>ナラシノ</t>
    </rPh>
    <phoneticPr fontId="2"/>
  </si>
  <si>
    <t>山口</t>
    <rPh sb="0" eb="2">
      <t>ヤマグチ</t>
    </rPh>
    <phoneticPr fontId="2"/>
  </si>
  <si>
    <t>山　　口</t>
    <rPh sb="0" eb="1">
      <t>ヤマ</t>
    </rPh>
    <rPh sb="3" eb="4">
      <t>クチ</t>
    </rPh>
    <phoneticPr fontId="2"/>
  </si>
  <si>
    <t>市　川</t>
    <rPh sb="0" eb="1">
      <t>シ</t>
    </rPh>
    <phoneticPr fontId="2"/>
  </si>
  <si>
    <t>下　　関</t>
    <rPh sb="0" eb="1">
      <t>シタ</t>
    </rPh>
    <rPh sb="3" eb="4">
      <t>セキ</t>
    </rPh>
    <phoneticPr fontId="2"/>
  </si>
  <si>
    <t>船　橋</t>
    <rPh sb="0" eb="1">
      <t>フネ</t>
    </rPh>
    <phoneticPr fontId="2"/>
  </si>
  <si>
    <t>袖ヶ浦</t>
    <rPh sb="0" eb="1">
      <t>ソデ</t>
    </rPh>
    <rPh sb="2" eb="3">
      <t>ウラ</t>
    </rPh>
    <phoneticPr fontId="2"/>
  </si>
  <si>
    <t>袖ヶ浦</t>
    <phoneticPr fontId="2"/>
  </si>
  <si>
    <t>香　川</t>
    <rPh sb="0" eb="1">
      <t>カオリ</t>
    </rPh>
    <rPh sb="2" eb="3">
      <t>カワ</t>
    </rPh>
    <phoneticPr fontId="2"/>
  </si>
  <si>
    <t>徳　　　島</t>
    <rPh sb="0" eb="1">
      <t>トク</t>
    </rPh>
    <rPh sb="4" eb="5">
      <t>シマ</t>
    </rPh>
    <phoneticPr fontId="2"/>
  </si>
  <si>
    <t>市　原</t>
    <rPh sb="0" eb="1">
      <t>シ</t>
    </rPh>
    <rPh sb="2" eb="3">
      <t>ハラ</t>
    </rPh>
    <phoneticPr fontId="2"/>
  </si>
  <si>
    <t>香川</t>
    <rPh sb="0" eb="1">
      <t>カオリ</t>
    </rPh>
    <rPh sb="1" eb="2">
      <t>カワ</t>
    </rPh>
    <phoneticPr fontId="2"/>
  </si>
  <si>
    <t>香　　川</t>
    <rPh sb="0" eb="1">
      <t>カオリ</t>
    </rPh>
    <rPh sb="3" eb="4">
      <t>カワ</t>
    </rPh>
    <phoneticPr fontId="2"/>
  </si>
  <si>
    <t>高　　松</t>
    <rPh sb="0" eb="1">
      <t>タカ</t>
    </rPh>
    <rPh sb="3" eb="4">
      <t>マツ</t>
    </rPh>
    <phoneticPr fontId="2"/>
  </si>
  <si>
    <t>野　田</t>
    <rPh sb="0" eb="1">
      <t>ノ</t>
    </rPh>
    <rPh sb="2" eb="3">
      <t>タ</t>
    </rPh>
    <phoneticPr fontId="2"/>
  </si>
  <si>
    <t>柏</t>
    <rPh sb="0" eb="1">
      <t>カシワ</t>
    </rPh>
    <phoneticPr fontId="2"/>
  </si>
  <si>
    <t>愛　　　媛</t>
    <rPh sb="0" eb="1">
      <t>アイ</t>
    </rPh>
    <rPh sb="4" eb="5">
      <t>ヒメ</t>
    </rPh>
    <phoneticPr fontId="2"/>
  </si>
  <si>
    <t>松　戸</t>
    <rPh sb="0" eb="1">
      <t>マツ</t>
    </rPh>
    <phoneticPr fontId="2"/>
  </si>
  <si>
    <t>高　　　知</t>
    <rPh sb="0" eb="1">
      <t>タカ</t>
    </rPh>
    <rPh sb="4" eb="5">
      <t>チ</t>
    </rPh>
    <phoneticPr fontId="2"/>
  </si>
  <si>
    <t>東　　京</t>
    <rPh sb="0" eb="1">
      <t>ヒガシ</t>
    </rPh>
    <rPh sb="3" eb="4">
      <t>キョウ</t>
    </rPh>
    <phoneticPr fontId="2"/>
  </si>
  <si>
    <t>東京</t>
    <rPh sb="0" eb="2">
      <t>トウキョウ</t>
    </rPh>
    <phoneticPr fontId="2"/>
  </si>
  <si>
    <t>品　川</t>
    <rPh sb="0" eb="1">
      <t>ヒン</t>
    </rPh>
    <rPh sb="2" eb="3">
      <t>カワ</t>
    </rPh>
    <phoneticPr fontId="2"/>
  </si>
  <si>
    <t>福　　　岡</t>
    <rPh sb="0" eb="1">
      <t>フク</t>
    </rPh>
    <rPh sb="4" eb="5">
      <t>オカ</t>
    </rPh>
    <phoneticPr fontId="2"/>
  </si>
  <si>
    <t>福　岡</t>
    <rPh sb="0" eb="1">
      <t>フク</t>
    </rPh>
    <rPh sb="2" eb="3">
      <t>オカ</t>
    </rPh>
    <phoneticPr fontId="2"/>
  </si>
  <si>
    <t>福　　岡</t>
    <rPh sb="0" eb="1">
      <t>フク</t>
    </rPh>
    <rPh sb="3" eb="4">
      <t>オカ</t>
    </rPh>
    <phoneticPr fontId="2"/>
  </si>
  <si>
    <t>世田谷</t>
    <rPh sb="0" eb="3">
      <t>セタガヤ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</si>
  <si>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</si>
  <si>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久 留 米</t>
    <rPh sb="0" eb="1">
      <t>ヒサシ</t>
    </rPh>
    <rPh sb="2" eb="3">
      <t>ドメ</t>
    </rPh>
    <rPh sb="4" eb="5">
      <t>ベイ</t>
    </rPh>
    <phoneticPr fontId="2"/>
  </si>
  <si>
    <t>練　馬</t>
    <rPh sb="0" eb="1">
      <t>ネリ</t>
    </rPh>
    <rPh sb="2" eb="3">
      <t>ウマ</t>
    </rPh>
    <phoneticPr fontId="2"/>
  </si>
  <si>
    <t>筑　　豊</t>
    <rPh sb="0" eb="1">
      <t>チク</t>
    </rPh>
    <rPh sb="3" eb="4">
      <t>トヨ</t>
    </rPh>
    <phoneticPr fontId="2"/>
  </si>
  <si>
    <t>杉　並</t>
    <rPh sb="0" eb="1">
      <t>スギ</t>
    </rPh>
    <rPh sb="2" eb="3">
      <t>ナミ</t>
    </rPh>
    <phoneticPr fontId="2"/>
  </si>
  <si>
    <t>佐　　　賀</t>
    <rPh sb="0" eb="1">
      <t>タスク</t>
    </rPh>
    <rPh sb="4" eb="5">
      <t>ガ</t>
    </rPh>
    <phoneticPr fontId="2"/>
  </si>
  <si>
    <t>板　橋</t>
    <rPh sb="0" eb="1">
      <t>イタ</t>
    </rPh>
    <rPh sb="2" eb="3">
      <t>ハシ</t>
    </rPh>
    <phoneticPr fontId="2"/>
  </si>
  <si>
    <t>長崎</t>
    <rPh sb="0" eb="1">
      <t>チョウ</t>
    </rPh>
    <rPh sb="1" eb="2">
      <t>ザキ</t>
    </rPh>
    <phoneticPr fontId="2"/>
  </si>
  <si>
    <t>長　　崎</t>
    <rPh sb="0" eb="1">
      <t>チョウ</t>
    </rPh>
    <rPh sb="3" eb="4">
      <t>ザキ</t>
    </rPh>
    <phoneticPr fontId="2"/>
  </si>
  <si>
    <t>佐 世 保</t>
    <rPh sb="0" eb="1">
      <t>サ</t>
    </rPh>
    <rPh sb="2" eb="3">
      <t>ヨ</t>
    </rPh>
    <rPh sb="4" eb="5">
      <t>ホ</t>
    </rPh>
    <phoneticPr fontId="2"/>
  </si>
  <si>
    <t>足　立</t>
    <rPh sb="0" eb="1">
      <t>アシ</t>
    </rPh>
    <rPh sb="2" eb="3">
      <t>タテ</t>
    </rPh>
    <phoneticPr fontId="2"/>
  </si>
  <si>
    <t>厳　　原</t>
    <rPh sb="0" eb="1">
      <t>キビ</t>
    </rPh>
    <rPh sb="3" eb="4">
      <t>ハラ</t>
    </rPh>
    <phoneticPr fontId="2"/>
  </si>
  <si>
    <t>江　東</t>
    <rPh sb="0" eb="1">
      <t>エ</t>
    </rPh>
    <rPh sb="2" eb="3">
      <t>ヒガシ</t>
    </rPh>
    <phoneticPr fontId="2"/>
  </si>
  <si>
    <t>熊　　　本</t>
    <rPh sb="0" eb="1">
      <t>クマ</t>
    </rPh>
    <rPh sb="4" eb="5">
      <t>ホン</t>
    </rPh>
    <phoneticPr fontId="2"/>
  </si>
  <si>
    <t>葛　飾</t>
    <rPh sb="0" eb="1">
      <t>クズ</t>
    </rPh>
    <rPh sb="2" eb="3">
      <t>カザリ</t>
    </rPh>
    <phoneticPr fontId="2"/>
  </si>
  <si>
    <t>大　　　分</t>
    <rPh sb="0" eb="1">
      <t>ダイ</t>
    </rPh>
    <rPh sb="4" eb="5">
      <t>ブン</t>
    </rPh>
    <phoneticPr fontId="2"/>
  </si>
  <si>
    <t>宮　　　崎</t>
    <rPh sb="0" eb="1">
      <t>ミヤ</t>
    </rPh>
    <rPh sb="4" eb="5">
      <t>ザキ</t>
    </rPh>
    <phoneticPr fontId="2"/>
  </si>
  <si>
    <t>八 王 子</t>
    <rPh sb="0" eb="1">
      <t>ハチ</t>
    </rPh>
    <rPh sb="2" eb="3">
      <t>オウ</t>
    </rPh>
    <rPh sb="4" eb="5">
      <t>コ</t>
    </rPh>
    <phoneticPr fontId="2"/>
  </si>
  <si>
    <t>鹿児島</t>
    <rPh sb="0" eb="3">
      <t>カゴシマ</t>
    </rPh>
    <phoneticPr fontId="2"/>
  </si>
  <si>
    <t>鹿 児 島</t>
    <rPh sb="0" eb="1">
      <t>シカ</t>
    </rPh>
    <rPh sb="2" eb="3">
      <t>コ</t>
    </rPh>
    <rPh sb="4" eb="5">
      <t>シマ</t>
    </rPh>
    <phoneticPr fontId="2"/>
  </si>
  <si>
    <t>多　　摩</t>
    <rPh sb="0" eb="1">
      <t>タ</t>
    </rPh>
    <rPh sb="3" eb="4">
      <t>マ</t>
    </rPh>
    <phoneticPr fontId="2"/>
  </si>
  <si>
    <t>奄　　美</t>
    <rPh sb="0" eb="1">
      <t>エン</t>
    </rPh>
    <rPh sb="3" eb="4">
      <t>ビ</t>
    </rPh>
    <phoneticPr fontId="2"/>
  </si>
  <si>
    <t>神奈川</t>
    <rPh sb="0" eb="3">
      <t>カナガワ</t>
    </rPh>
    <phoneticPr fontId="2"/>
  </si>
  <si>
    <t>横　浜</t>
    <rPh sb="0" eb="1">
      <t>ヨコ</t>
    </rPh>
    <rPh sb="2" eb="3">
      <t>ハマ</t>
    </rPh>
    <phoneticPr fontId="2"/>
  </si>
  <si>
    <t>川　崎</t>
    <rPh sb="0" eb="1">
      <t>カワ</t>
    </rPh>
    <rPh sb="2" eb="3">
      <t>ザキ</t>
    </rPh>
    <phoneticPr fontId="2"/>
  </si>
  <si>
    <t>沖　縄</t>
    <rPh sb="0" eb="1">
      <t>オキ</t>
    </rPh>
    <rPh sb="2" eb="3">
      <t>ナワ</t>
    </rPh>
    <phoneticPr fontId="2"/>
  </si>
  <si>
    <t>沖　　　縄</t>
    <rPh sb="0" eb="1">
      <t>オキ</t>
    </rPh>
    <rPh sb="4" eb="5">
      <t>ナワ</t>
    </rPh>
    <phoneticPr fontId="2"/>
  </si>
  <si>
    <t>宮　　　古</t>
    <rPh sb="0" eb="1">
      <t>ミヤ</t>
    </rPh>
    <rPh sb="4" eb="5">
      <t>フル</t>
    </rPh>
    <phoneticPr fontId="2"/>
  </si>
  <si>
    <t>湘　　南</t>
    <rPh sb="0" eb="1">
      <t>ショウ</t>
    </rPh>
    <rPh sb="3" eb="4">
      <t>ミナミ</t>
    </rPh>
    <phoneticPr fontId="2"/>
  </si>
  <si>
    <t>八　重　山</t>
    <rPh sb="0" eb="1">
      <t>ハチ</t>
    </rPh>
    <rPh sb="2" eb="3">
      <t>ジュウ</t>
    </rPh>
    <rPh sb="4" eb="5">
      <t>ヤマ</t>
    </rPh>
    <phoneticPr fontId="2"/>
  </si>
  <si>
    <t>相　　模</t>
    <rPh sb="0" eb="1">
      <t>ソウ</t>
    </rPh>
    <rPh sb="3" eb="4">
      <t>ノット</t>
    </rPh>
    <phoneticPr fontId="2"/>
  </si>
  <si>
    <t>山梨</t>
    <rPh sb="0" eb="2">
      <t>ヤマナシ</t>
    </rPh>
    <phoneticPr fontId="2"/>
  </si>
  <si>
    <t>山　　梨</t>
    <rPh sb="0" eb="1">
      <t>ヤマ</t>
    </rPh>
    <rPh sb="3" eb="4">
      <t>ナシ</t>
    </rPh>
    <phoneticPr fontId="2"/>
  </si>
  <si>
    <t>合　　　　　計</t>
    <rPh sb="0" eb="1">
      <t>ゴウ</t>
    </rPh>
    <rPh sb="6" eb="7">
      <t>ケイ</t>
    </rPh>
    <phoneticPr fontId="2"/>
  </si>
  <si>
    <t>富 士 山</t>
    <rPh sb="0" eb="1">
      <t>トミ</t>
    </rPh>
    <rPh sb="2" eb="3">
      <t>シ</t>
    </rPh>
    <rPh sb="4" eb="5">
      <t>サン</t>
    </rPh>
    <phoneticPr fontId="2"/>
  </si>
  <si>
    <t>福岡</t>
    <rPh sb="0" eb="2">
      <t>フクオカ</t>
    </rPh>
    <phoneticPr fontId="2"/>
  </si>
  <si>
    <t>奄美</t>
    <rPh sb="0" eb="2">
      <t>アマミ</t>
    </rPh>
    <phoneticPr fontId="2"/>
  </si>
  <si>
    <t>奄　美</t>
    <rPh sb="0" eb="1">
      <t>エン</t>
    </rPh>
    <rPh sb="2" eb="3">
      <t>ビ</t>
    </rPh>
    <phoneticPr fontId="2"/>
  </si>
  <si>
    <t>（令和　７年　５月末）</t>
    <phoneticPr fontId="2"/>
  </si>
  <si>
    <t>新　潟</t>
    <rPh sb="0" eb="1">
      <t>シン</t>
    </rPh>
    <rPh sb="2" eb="3">
      <t>カタ</t>
    </rPh>
    <phoneticPr fontId="2"/>
  </si>
  <si>
    <t>長　野</t>
    <rPh sb="0" eb="1">
      <t>チョウ</t>
    </rPh>
    <rPh sb="2" eb="3">
      <t>ノ</t>
    </rPh>
    <phoneticPr fontId="2"/>
  </si>
  <si>
    <t>帯広</t>
    <rPh sb="0" eb="1">
      <t>オビ</t>
    </rPh>
    <rPh sb="1" eb="2">
      <t>ヒロ</t>
    </rPh>
    <phoneticPr fontId="2"/>
  </si>
  <si>
    <t>帯　広</t>
    <rPh sb="0" eb="1">
      <t>オビ</t>
    </rPh>
    <rPh sb="2" eb="3">
      <t>ヒロシ</t>
    </rPh>
    <phoneticPr fontId="2"/>
  </si>
  <si>
    <t>安曇野</t>
    <rPh sb="0" eb="3">
      <t>アズミノ</t>
    </rPh>
    <phoneticPr fontId="2"/>
  </si>
  <si>
    <t>十　勝</t>
    <rPh sb="0" eb="1">
      <t>ジュッ</t>
    </rPh>
    <rPh sb="2" eb="3">
      <t>マサル</t>
    </rPh>
    <phoneticPr fontId="2"/>
  </si>
  <si>
    <t>南信州</t>
    <rPh sb="0" eb="1">
      <t>ミナミ</t>
    </rPh>
    <rPh sb="1" eb="3">
      <t>シンシュウ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</si>
  <si>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</si>
  <si>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</si>
  <si>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</si>
  <si>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</si>
  <si>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日　光</t>
    <rPh sb="0" eb="1">
      <t>ヒ</t>
    </rPh>
    <rPh sb="2" eb="3">
      <t>ヒカリ</t>
    </rPh>
    <phoneticPr fontId="2"/>
  </si>
  <si>
    <t>江戸川</t>
    <rPh sb="0" eb="3">
      <t>エドガワ</t>
    </rPh>
    <phoneticPr fontId="2"/>
  </si>
  <si>
    <t>（令和　７年　６月末）</t>
    <phoneticPr fontId="2"/>
  </si>
  <si>
    <t>（令和　７年　７月末）</t>
    <phoneticPr fontId="2"/>
  </si>
  <si>
    <t>（令和　７年　８月末）</t>
    <phoneticPr fontId="2"/>
  </si>
  <si>
    <t>（令和　７年　９月末）</t>
    <phoneticPr fontId="2"/>
  </si>
  <si>
    <t>（令和　７年１０月末）</t>
    <phoneticPr fontId="2"/>
  </si>
  <si>
    <t>（令和　７年１１月末）</t>
    <phoneticPr fontId="2"/>
  </si>
  <si>
    <t>（令和　７年１２月末）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</si>
</sst>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/>
    <xf numFmtId="0" fontId="1" fillId="0" borderId="0" xfId="0" applyFont="1"/>
    <xf numFmtId="176" fontId="1" fillId="0" borderId="0" xfId="0" applyNumberFormat="1" applyFont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distributed"/>
    </xf>
    <xf numFmtId="176" fontId="4" fillId="0" borderId="0" xfId="0" applyNumberFormat="1" applyFont="1"/>
    <xf numFmtId="0" fontId="5" fillId="0" borderId="0" xfId="0" applyFont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3" fontId="6" fillId="0" borderId="7" xfId="0" applyNumberFormat="1" applyFont="1" applyBorder="1" applyAlignment="1">
      <alignment horizontal="right" vertical="center" shrinkToFit="1"/>
    </xf>
    <xf numFmtId="3" fontId="6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horizontal="right" vertical="center" shrinkToFit="1"/>
    </xf>
    <xf numFmtId="3" fontId="6" fillId="0" borderId="2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39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45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46" xfId="0" applyNumberFormat="1" applyFont="1" applyBorder="1" applyAlignment="1">
      <alignment horizontal="right" vertical="center" shrinkToFit="1"/>
    </xf>
    <xf numFmtId="3" fontId="6" fillId="0" borderId="47" xfId="0" applyNumberFormat="1" applyFont="1" applyBorder="1" applyAlignment="1">
      <alignment horizontal="right" vertical="center" shrinkToFit="1"/>
    </xf>
    <xf numFmtId="3" fontId="6" fillId="0" borderId="3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3" fontId="6" fillId="0" borderId="42" xfId="0" applyNumberFormat="1" applyFont="1" applyBorder="1" applyAlignment="1">
      <alignment horizontal="right" vertical="center" shrinkToFit="1"/>
    </xf>
    <xf numFmtId="3" fontId="6" fillId="0" borderId="44" xfId="0" applyNumberFormat="1" applyFont="1" applyBorder="1" applyAlignment="1">
      <alignment horizontal="right" vertical="center" shrinkToFit="1"/>
    </xf>
    <xf numFmtId="3" fontId="6" fillId="0" borderId="34" xfId="0" applyNumberFormat="1" applyFont="1" applyBorder="1" applyAlignment="1">
      <alignment horizontal="right" vertical="center" shrinkToFit="1"/>
    </xf>
    <xf numFmtId="3" fontId="6" fillId="0" borderId="35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4" xfId="0" applyNumberFormat="1" applyFont="1" applyBorder="1" applyAlignment="1">
      <alignment horizontal="right" vertical="center" shrinkToFit="1"/>
    </xf>
    <xf numFmtId="0" fontId="6" fillId="0" borderId="0" xfId="0" applyFont="1"/>
    <xf numFmtId="3" fontId="6" fillId="0" borderId="33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textRotation="255"/>
    </xf>
    <xf numFmtId="3" fontId="6" fillId="0" borderId="55" xfId="0" applyNumberFormat="1" applyFont="1" applyBorder="1" applyAlignment="1">
      <alignment horizontal="right" vertical="center" shrinkToFit="1"/>
    </xf>
    <xf numFmtId="3" fontId="6" fillId="0" borderId="29" xfId="0" applyNumberFormat="1" applyFont="1" applyBorder="1" applyAlignment="1">
      <alignment horizontal="right" vertical="center" shrinkToFit="1"/>
    </xf>
    <xf numFmtId="0" fontId="6" fillId="0" borderId="58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horizontal="right" vertical="center" shrinkToFit="1"/>
    </xf>
    <xf numFmtId="3" fontId="6" fillId="0" borderId="41" xfId="0" applyNumberFormat="1" applyFont="1" applyBorder="1" applyAlignment="1">
      <alignment horizontal="right" vertical="center" shrinkToFit="1"/>
    </xf>
    <xf numFmtId="3" fontId="6" fillId="0" borderId="6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/>
    </xf>
    <xf numFmtId="176" fontId="6" fillId="0" borderId="0" xfId="0" applyNumberFormat="1" applyFont="1"/>
    <xf numFmtId="176" fontId="6" fillId="0" borderId="8" xfId="0" applyNumberFormat="1" applyFont="1" applyBorder="1"/>
    <xf numFmtId="0" fontId="1" fillId="0" borderId="0" xfId="0" applyFont="1" applyAlignment="1">
      <alignment horizontal="distributed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share\01_&#26412;&#37096;&#29992;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2&#26376;\&#26908;&#26619;&#23550;&#35937;&#36605;&#33258;&#21205;&#36554;&#20445;&#26377;&#36554;&#20001;&#25968;&#65288;&#20107;&#21209;&#25152;&#21029;&#65289;00000712.xlsx" TargetMode="External"/><Relationship Id="rId1" Type="http://schemas.openxmlformats.org/officeDocument/2006/relationships/externalLinkPath" Target="/01_&#26412;&#37096;&#29992;/03_&#26412;&#37096;&#20869;&#20849;&#26377;/07_&#26908;&#26619;&#37096;&#65288;&#26412;&#37096;&#20869;&#20849;&#26377;&#65289;/05_&#26908;&#26619;&#20225;&#30011;&#35506;/100_&#26908;&#26619;&#38306;&#20418;&#26989;&#21209;&#37327;&#12539;&#20445;&#26377;&#25968;/&#26989;&#21209;&#37327;&#12539;&#20445;&#26377;&#25968;(&#30906;&#23450;&#20516;&#65289;/&#20196;&#21644;07&#24180;&#24230;/&#20196;&#21644;7&#24180;12&#26376;/&#26908;&#26619;&#23550;&#35937;&#36605;&#33258;&#21205;&#36554;&#20445;&#26377;&#36554;&#20001;&#25968;&#65288;&#20107;&#21209;&#25152;&#21029;&#65289;00000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0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FFA8-502C-4F9D-BBFF-3B96C70B5E74}">
  <sheetPr>
    <pageSetUpPr fitToPage="1"/>
  </sheetPr>
  <dimension ref="A1:X103"/>
  <sheetViews>
    <sheetView topLeftCell="B1" zoomScaleNormal="100" zoomScaleSheetLayoutView="120" workbookViewId="0">
      <selection activeCell="AC66" sqref="AC66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7</v>
      </c>
      <c r="P4" s="112" t="s">
        <v>6</v>
      </c>
      <c r="Q4" s="113"/>
      <c r="R4" s="14">
        <v>110207</v>
      </c>
      <c r="S4" s="15">
        <v>5</v>
      </c>
      <c r="T4" s="16">
        <f t="shared" ref="T4:T15" si="0">SUM(R4:S4)</f>
        <v>110212</v>
      </c>
      <c r="U4" s="17">
        <v>386802</v>
      </c>
      <c r="V4" s="17">
        <v>2222</v>
      </c>
      <c r="W4" s="14">
        <v>2649</v>
      </c>
      <c r="X4" s="16">
        <f t="shared" ref="X4:X77" si="1">SUM(T4:V4)</f>
        <v>499236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62015</v>
      </c>
      <c r="S5" s="27">
        <v>3</v>
      </c>
      <c r="T5" s="28">
        <f t="shared" si="0"/>
        <v>62018</v>
      </c>
      <c r="U5" s="29">
        <v>170879</v>
      </c>
      <c r="V5" s="29">
        <v>1136</v>
      </c>
      <c r="W5" s="26">
        <v>1077</v>
      </c>
      <c r="X5" s="28">
        <f t="shared" si="1"/>
        <v>234033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91857</v>
      </c>
      <c r="G6" s="15">
        <v>9</v>
      </c>
      <c r="H6" s="16">
        <f t="shared" ref="H6:H51" si="2">SUM(F6:G6)</f>
        <v>91866</v>
      </c>
      <c r="I6" s="17">
        <v>415429</v>
      </c>
      <c r="J6" s="17">
        <v>3605</v>
      </c>
      <c r="K6" s="14">
        <v>12203</v>
      </c>
      <c r="L6" s="16">
        <f t="shared" ref="L6:L51" si="3">SUM(H6:J6)</f>
        <v>510900</v>
      </c>
      <c r="N6" s="83"/>
      <c r="O6" s="92"/>
      <c r="P6" s="102"/>
      <c r="Q6" s="30" t="s">
        <v>16</v>
      </c>
      <c r="R6" s="26">
        <v>31375</v>
      </c>
      <c r="S6" s="27">
        <v>2</v>
      </c>
      <c r="T6" s="28">
        <f t="shared" si="0"/>
        <v>31377</v>
      </c>
      <c r="U6" s="29">
        <v>78633</v>
      </c>
      <c r="V6" s="29">
        <v>328</v>
      </c>
      <c r="W6" s="26">
        <v>532</v>
      </c>
      <c r="X6" s="28">
        <f t="shared" si="1"/>
        <v>110338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28529</v>
      </c>
      <c r="G7" s="27">
        <v>2</v>
      </c>
      <c r="H7" s="28">
        <f t="shared" si="2"/>
        <v>28531</v>
      </c>
      <c r="I7" s="29">
        <v>96420</v>
      </c>
      <c r="J7" s="29">
        <v>541</v>
      </c>
      <c r="K7" s="26">
        <v>1191</v>
      </c>
      <c r="L7" s="28">
        <f t="shared" si="3"/>
        <v>125492</v>
      </c>
      <c r="N7" s="83"/>
      <c r="O7" s="93"/>
      <c r="P7" s="103"/>
      <c r="Q7" s="30" t="s">
        <v>10</v>
      </c>
      <c r="R7" s="26">
        <f>SUM(R5:R6)</f>
        <v>93390</v>
      </c>
      <c r="S7" s="27">
        <f>SUM(S5:S6)</f>
        <v>5</v>
      </c>
      <c r="T7" s="28">
        <f t="shared" si="0"/>
        <v>93395</v>
      </c>
      <c r="U7" s="29">
        <f t="shared" ref="U7:W7" si="4">SUM(U5:U6)</f>
        <v>249512</v>
      </c>
      <c r="V7" s="29">
        <f t="shared" si="4"/>
        <v>1464</v>
      </c>
      <c r="W7" s="26">
        <f t="shared" si="4"/>
        <v>1609</v>
      </c>
      <c r="X7" s="28">
        <f t="shared" si="1"/>
        <v>344371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42116</v>
      </c>
      <c r="G8" s="27">
        <v>4</v>
      </c>
      <c r="H8" s="28">
        <f t="shared" si="2"/>
        <v>42120</v>
      </c>
      <c r="I8" s="29">
        <v>124287</v>
      </c>
      <c r="J8" s="29">
        <v>833</v>
      </c>
      <c r="K8" s="26">
        <v>1932</v>
      </c>
      <c r="L8" s="28">
        <f t="shared" si="3"/>
        <v>167240</v>
      </c>
      <c r="N8" s="83"/>
      <c r="O8" s="114" t="s">
        <v>19</v>
      </c>
      <c r="P8" s="71"/>
      <c r="Q8" s="72"/>
      <c r="R8" s="26">
        <v>83883</v>
      </c>
      <c r="S8" s="27">
        <v>10</v>
      </c>
      <c r="T8" s="28">
        <f t="shared" si="0"/>
        <v>83893</v>
      </c>
      <c r="U8" s="29">
        <v>293070</v>
      </c>
      <c r="V8" s="29">
        <v>1280</v>
      </c>
      <c r="W8" s="26">
        <v>2153</v>
      </c>
      <c r="X8" s="28">
        <f t="shared" si="1"/>
        <v>378243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22106</v>
      </c>
      <c r="G9" s="27">
        <v>2</v>
      </c>
      <c r="H9" s="28">
        <f t="shared" si="2"/>
        <v>22108</v>
      </c>
      <c r="I9" s="29">
        <v>56585</v>
      </c>
      <c r="J9" s="29">
        <v>317</v>
      </c>
      <c r="K9" s="26">
        <v>610</v>
      </c>
      <c r="L9" s="28">
        <f t="shared" si="3"/>
        <v>79010</v>
      </c>
      <c r="N9" s="83"/>
      <c r="O9" s="70" t="s">
        <v>22</v>
      </c>
      <c r="P9" s="71" t="s">
        <v>23</v>
      </c>
      <c r="Q9" s="72"/>
      <c r="R9" s="26">
        <v>55023</v>
      </c>
      <c r="S9" s="27">
        <v>5</v>
      </c>
      <c r="T9" s="28">
        <f t="shared" si="0"/>
        <v>55028</v>
      </c>
      <c r="U9" s="29">
        <v>153113</v>
      </c>
      <c r="V9" s="29">
        <v>774</v>
      </c>
      <c r="W9" s="26">
        <v>1087</v>
      </c>
      <c r="X9" s="28">
        <f t="shared" si="1"/>
        <v>208915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6447</v>
      </c>
      <c r="G10" s="27">
        <v>1</v>
      </c>
      <c r="H10" s="28">
        <f>SUM(F10:G10)</f>
        <v>6448</v>
      </c>
      <c r="I10" s="29">
        <v>37705</v>
      </c>
      <c r="J10" s="29">
        <v>195</v>
      </c>
      <c r="K10" s="26">
        <v>448</v>
      </c>
      <c r="L10" s="28">
        <f>SUM(H10:J10)</f>
        <v>44348</v>
      </c>
      <c r="N10" s="83"/>
      <c r="O10" s="70"/>
      <c r="P10" s="71" t="s">
        <v>25</v>
      </c>
      <c r="Q10" s="72"/>
      <c r="R10" s="26">
        <v>28686</v>
      </c>
      <c r="S10" s="27">
        <v>9</v>
      </c>
      <c r="T10" s="28">
        <f t="shared" si="0"/>
        <v>28695</v>
      </c>
      <c r="U10" s="26">
        <v>130554</v>
      </c>
      <c r="V10" s="26">
        <v>746</v>
      </c>
      <c r="W10" s="26">
        <v>1631</v>
      </c>
      <c r="X10" s="28">
        <f t="shared" si="1"/>
        <v>159995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28553</v>
      </c>
      <c r="G11" s="27">
        <f>SUM(G9:G10)</f>
        <v>3</v>
      </c>
      <c r="H11" s="28">
        <f>SUM(F11:G11)</f>
        <v>28556</v>
      </c>
      <c r="I11" s="29">
        <f t="shared" ref="I11:K11" si="5">SUM(I9:I10)</f>
        <v>94290</v>
      </c>
      <c r="J11" s="29">
        <f t="shared" si="5"/>
        <v>512</v>
      </c>
      <c r="K11" s="26">
        <f t="shared" si="5"/>
        <v>1058</v>
      </c>
      <c r="L11" s="28">
        <f>SUM(H11:J11)</f>
        <v>123358</v>
      </c>
      <c r="N11" s="83"/>
      <c r="O11" s="70"/>
      <c r="P11" s="71" t="s">
        <v>10</v>
      </c>
      <c r="Q11" s="72"/>
      <c r="R11" s="26">
        <f>SUM(R9:R10)</f>
        <v>83709</v>
      </c>
      <c r="S11" s="27">
        <f>SUM(S9:S10)</f>
        <v>14</v>
      </c>
      <c r="T11" s="28">
        <f t="shared" si="0"/>
        <v>83723</v>
      </c>
      <c r="U11" s="29">
        <f t="shared" ref="U11:W11" si="6">SUM(U9:U10)</f>
        <v>283667</v>
      </c>
      <c r="V11" s="29">
        <f t="shared" si="6"/>
        <v>1520</v>
      </c>
      <c r="W11" s="26">
        <f t="shared" si="6"/>
        <v>2718</v>
      </c>
      <c r="X11" s="28">
        <f t="shared" si="1"/>
        <v>368910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16104</v>
      </c>
      <c r="G12" s="27">
        <v>1</v>
      </c>
      <c r="H12" s="28">
        <f t="shared" si="2"/>
        <v>16105</v>
      </c>
      <c r="I12" s="29">
        <v>58514</v>
      </c>
      <c r="J12" s="29">
        <v>290</v>
      </c>
      <c r="K12" s="26">
        <v>678</v>
      </c>
      <c r="L12" s="28">
        <f t="shared" si="3"/>
        <v>74909</v>
      </c>
      <c r="N12" s="83"/>
      <c r="O12" s="70" t="s">
        <v>28</v>
      </c>
      <c r="P12" s="71" t="s">
        <v>29</v>
      </c>
      <c r="Q12" s="72"/>
      <c r="R12" s="26">
        <v>150994</v>
      </c>
      <c r="S12" s="27">
        <v>28</v>
      </c>
      <c r="T12" s="28">
        <f t="shared" si="0"/>
        <v>151022</v>
      </c>
      <c r="U12" s="29">
        <v>296198</v>
      </c>
      <c r="V12" s="29">
        <v>2070</v>
      </c>
      <c r="W12" s="26">
        <v>2563</v>
      </c>
      <c r="X12" s="28">
        <f t="shared" si="1"/>
        <v>449290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5700</v>
      </c>
      <c r="G13" s="27">
        <v>0</v>
      </c>
      <c r="H13" s="28">
        <f t="shared" si="2"/>
        <v>5700</v>
      </c>
      <c r="I13" s="29">
        <v>10268</v>
      </c>
      <c r="J13" s="29">
        <v>68</v>
      </c>
      <c r="K13" s="26">
        <v>143</v>
      </c>
      <c r="L13" s="28">
        <f t="shared" si="3"/>
        <v>16036</v>
      </c>
      <c r="N13" s="83"/>
      <c r="O13" s="70"/>
      <c r="P13" s="104" t="s">
        <v>31</v>
      </c>
      <c r="Q13" s="30" t="s">
        <v>32</v>
      </c>
      <c r="R13" s="31">
        <v>125787</v>
      </c>
      <c r="S13" s="32">
        <v>20</v>
      </c>
      <c r="T13" s="28">
        <f t="shared" si="0"/>
        <v>125807</v>
      </c>
      <c r="U13" s="33">
        <v>247165</v>
      </c>
      <c r="V13" s="33">
        <v>1692</v>
      </c>
      <c r="W13" s="31">
        <v>2388</v>
      </c>
      <c r="X13" s="28">
        <f t="shared" si="1"/>
        <v>374664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21804</v>
      </c>
      <c r="G14" s="27">
        <f>SUM(G12:G13)</f>
        <v>1</v>
      </c>
      <c r="H14" s="28">
        <f t="shared" si="2"/>
        <v>21805</v>
      </c>
      <c r="I14" s="29">
        <f t="shared" ref="I14:K14" si="7">SUM(I12:I13)</f>
        <v>68782</v>
      </c>
      <c r="J14" s="29">
        <f t="shared" si="7"/>
        <v>358</v>
      </c>
      <c r="K14" s="26">
        <f t="shared" si="7"/>
        <v>821</v>
      </c>
      <c r="L14" s="28">
        <f t="shared" si="3"/>
        <v>90945</v>
      </c>
      <c r="N14" s="83"/>
      <c r="O14" s="70"/>
      <c r="P14" s="111"/>
      <c r="Q14" s="30" t="s">
        <v>33</v>
      </c>
      <c r="R14" s="31">
        <v>25824</v>
      </c>
      <c r="S14" s="32">
        <v>7</v>
      </c>
      <c r="T14" s="28">
        <f t="shared" si="0"/>
        <v>25831</v>
      </c>
      <c r="U14" s="33">
        <v>58720</v>
      </c>
      <c r="V14" s="33">
        <v>360</v>
      </c>
      <c r="W14" s="31">
        <v>496</v>
      </c>
      <c r="X14" s="28">
        <f t="shared" si="1"/>
        <v>84911</v>
      </c>
    </row>
    <row r="15" spans="1:24" s="13" customFormat="1" ht="7.5" customHeight="1" x14ac:dyDescent="0.2">
      <c r="A15" s="9"/>
      <c r="B15" s="83"/>
      <c r="C15" s="87" t="s">
        <v>34</v>
      </c>
      <c r="D15" s="88"/>
      <c r="E15" s="89"/>
      <c r="F15" s="26">
        <v>26878</v>
      </c>
      <c r="G15" s="27">
        <v>3</v>
      </c>
      <c r="H15" s="28">
        <f t="shared" si="2"/>
        <v>26881</v>
      </c>
      <c r="I15" s="29">
        <v>79930</v>
      </c>
      <c r="J15" s="29">
        <v>401</v>
      </c>
      <c r="K15" s="26">
        <v>1036</v>
      </c>
      <c r="L15" s="28">
        <f t="shared" si="3"/>
        <v>107212</v>
      </c>
      <c r="N15" s="83"/>
      <c r="O15" s="70"/>
      <c r="P15" s="111"/>
      <c r="Q15" s="30" t="s">
        <v>10</v>
      </c>
      <c r="R15" s="26">
        <f>SUM(R13:R14)</f>
        <v>151611</v>
      </c>
      <c r="S15" s="27">
        <f>SUM(S13:S14)</f>
        <v>27</v>
      </c>
      <c r="T15" s="28">
        <f t="shared" si="0"/>
        <v>151638</v>
      </c>
      <c r="U15" s="29">
        <f>SUM(U13:U14)</f>
        <v>305885</v>
      </c>
      <c r="V15" s="29">
        <f t="shared" ref="V15:W15" si="8">SUM(V13:V14)</f>
        <v>2052</v>
      </c>
      <c r="W15" s="26">
        <f t="shared" si="8"/>
        <v>2884</v>
      </c>
      <c r="X15" s="28">
        <f t="shared" si="1"/>
        <v>459575</v>
      </c>
    </row>
    <row r="16" spans="1:24" s="13" customFormat="1" ht="7.5" customHeight="1" x14ac:dyDescent="0.2">
      <c r="A16" s="9"/>
      <c r="B16" s="83"/>
      <c r="C16" s="105" t="s">
        <v>35</v>
      </c>
      <c r="D16" s="90" t="s">
        <v>36</v>
      </c>
      <c r="E16" s="89"/>
      <c r="F16" s="26">
        <v>22304</v>
      </c>
      <c r="G16" s="27">
        <v>2</v>
      </c>
      <c r="H16" s="28">
        <f t="shared" si="2"/>
        <v>22306</v>
      </c>
      <c r="I16" s="29">
        <v>59011</v>
      </c>
      <c r="J16" s="29">
        <v>363</v>
      </c>
      <c r="K16" s="26">
        <v>667</v>
      </c>
      <c r="L16" s="28">
        <f t="shared" si="3"/>
        <v>81680</v>
      </c>
      <c r="N16" s="67"/>
      <c r="O16" s="80" t="s">
        <v>37</v>
      </c>
      <c r="P16" s="81"/>
      <c r="Q16" s="82"/>
      <c r="R16" s="34">
        <f>SUM(R4,R11:R12,R15,R7:R8)</f>
        <v>673794</v>
      </c>
      <c r="S16" s="35">
        <f>SUM(S4,S11:S12,S15,S7:S8)</f>
        <v>89</v>
      </c>
      <c r="T16" s="36">
        <f t="shared" ref="T16" si="9">SUM(R16:S16)</f>
        <v>673883</v>
      </c>
      <c r="U16" s="34">
        <f t="shared" ref="U16:W16" si="10">SUM(U4,U11:U12,U15,U7:U8)</f>
        <v>1815134</v>
      </c>
      <c r="V16" s="34">
        <f t="shared" si="10"/>
        <v>10608</v>
      </c>
      <c r="W16" s="34">
        <f t="shared" si="10"/>
        <v>14576</v>
      </c>
      <c r="X16" s="36">
        <f t="shared" ref="X16" si="11">SUM(T16:V16)</f>
        <v>2499625</v>
      </c>
    </row>
    <row r="17" spans="1:24" s="13" customFormat="1" ht="7.5" customHeight="1" x14ac:dyDescent="0.2">
      <c r="A17" s="9"/>
      <c r="B17" s="83"/>
      <c r="C17" s="122"/>
      <c r="D17" s="90" t="s">
        <v>30</v>
      </c>
      <c r="E17" s="89"/>
      <c r="F17" s="26">
        <v>2801</v>
      </c>
      <c r="G17" s="27">
        <v>0</v>
      </c>
      <c r="H17" s="28">
        <f t="shared" si="2"/>
        <v>2801</v>
      </c>
      <c r="I17" s="29">
        <v>4256</v>
      </c>
      <c r="J17" s="29">
        <v>40</v>
      </c>
      <c r="K17" s="26">
        <v>56</v>
      </c>
      <c r="L17" s="28">
        <f t="shared" si="3"/>
        <v>7097</v>
      </c>
      <c r="N17" s="66" t="s">
        <v>38</v>
      </c>
      <c r="O17" s="84" t="s">
        <v>39</v>
      </c>
      <c r="P17" s="85"/>
      <c r="Q17" s="86"/>
      <c r="R17" s="26">
        <v>78650</v>
      </c>
      <c r="S17" s="27">
        <v>4</v>
      </c>
      <c r="T17" s="28">
        <f t="shared" ref="T17:T88" si="12">SUM(R17:S17)</f>
        <v>78654</v>
      </c>
      <c r="U17" s="29">
        <v>211525</v>
      </c>
      <c r="V17" s="29">
        <v>1176</v>
      </c>
      <c r="W17" s="26">
        <v>1395</v>
      </c>
      <c r="X17" s="28">
        <f t="shared" si="1"/>
        <v>291355</v>
      </c>
    </row>
    <row r="18" spans="1:24" s="13" customFormat="1" ht="7.5" customHeight="1" x14ac:dyDescent="0.2">
      <c r="A18" s="9"/>
      <c r="B18" s="83"/>
      <c r="C18" s="123"/>
      <c r="D18" s="71" t="s">
        <v>10</v>
      </c>
      <c r="E18" s="72"/>
      <c r="F18" s="26">
        <f>SUM(F16:F17)</f>
        <v>25105</v>
      </c>
      <c r="G18" s="27">
        <f>SUM(G16:G17)</f>
        <v>2</v>
      </c>
      <c r="H18" s="28">
        <f t="shared" si="2"/>
        <v>25107</v>
      </c>
      <c r="I18" s="29">
        <f t="shared" ref="I18:K18" si="13">SUM(I16:I17)</f>
        <v>63267</v>
      </c>
      <c r="J18" s="29">
        <f t="shared" si="13"/>
        <v>403</v>
      </c>
      <c r="K18" s="26">
        <f t="shared" si="13"/>
        <v>723</v>
      </c>
      <c r="L18" s="28">
        <f t="shared" si="3"/>
        <v>88777</v>
      </c>
      <c r="N18" s="83"/>
      <c r="O18" s="95" t="s">
        <v>40</v>
      </c>
      <c r="P18" s="90" t="s">
        <v>41</v>
      </c>
      <c r="Q18" s="89"/>
      <c r="R18" s="26">
        <v>150080</v>
      </c>
      <c r="S18" s="27">
        <v>27</v>
      </c>
      <c r="T18" s="28">
        <f t="shared" si="12"/>
        <v>150107</v>
      </c>
      <c r="U18" s="29">
        <v>478217</v>
      </c>
      <c r="V18" s="29">
        <v>2394</v>
      </c>
      <c r="W18" s="26">
        <v>4273</v>
      </c>
      <c r="X18" s="28">
        <f t="shared" si="1"/>
        <v>630718</v>
      </c>
    </row>
    <row r="19" spans="1:24" s="13" customFormat="1" ht="7.5" customHeight="1" x14ac:dyDescent="0.2">
      <c r="A19" s="9"/>
      <c r="B19" s="67"/>
      <c r="C19" s="80" t="s">
        <v>37</v>
      </c>
      <c r="D19" s="81"/>
      <c r="E19" s="82"/>
      <c r="F19" s="34">
        <f>SUM(F6:F8,F11,F14:F15,F18)</f>
        <v>264842</v>
      </c>
      <c r="G19" s="37">
        <f>SUM(G6:G8,G11,G14:G15,G18)</f>
        <v>24</v>
      </c>
      <c r="H19" s="36">
        <f t="shared" si="2"/>
        <v>264866</v>
      </c>
      <c r="I19" s="38">
        <f t="shared" ref="I19:K19" si="14">SUM(I6:I8,I11,I14:I15,I18)</f>
        <v>942405</v>
      </c>
      <c r="J19" s="38">
        <f t="shared" si="14"/>
        <v>6653</v>
      </c>
      <c r="K19" s="34">
        <f t="shared" si="14"/>
        <v>18964</v>
      </c>
      <c r="L19" s="36">
        <f t="shared" si="3"/>
        <v>1213924</v>
      </c>
      <c r="N19" s="83"/>
      <c r="O19" s="92"/>
      <c r="P19" s="90" t="s">
        <v>42</v>
      </c>
      <c r="Q19" s="89"/>
      <c r="R19" s="26">
        <v>22385</v>
      </c>
      <c r="S19" s="27">
        <v>5</v>
      </c>
      <c r="T19" s="28">
        <f t="shared" si="12"/>
        <v>22390</v>
      </c>
      <c r="U19" s="29">
        <v>39198</v>
      </c>
      <c r="V19" s="29">
        <v>285</v>
      </c>
      <c r="W19" s="26">
        <v>280</v>
      </c>
      <c r="X19" s="28">
        <f t="shared" si="1"/>
        <v>61873</v>
      </c>
    </row>
    <row r="20" spans="1:24" s="13" customFormat="1" ht="7.5" customHeight="1" x14ac:dyDescent="0.2">
      <c r="A20" s="9"/>
      <c r="B20" s="66" t="s">
        <v>43</v>
      </c>
      <c r="C20" s="91" t="s">
        <v>44</v>
      </c>
      <c r="D20" s="104" t="s">
        <v>45</v>
      </c>
      <c r="E20" s="30" t="s">
        <v>46</v>
      </c>
      <c r="F20" s="26">
        <v>65197</v>
      </c>
      <c r="G20" s="27">
        <v>3</v>
      </c>
      <c r="H20" s="28">
        <f t="shared" si="2"/>
        <v>65200</v>
      </c>
      <c r="I20" s="29">
        <v>160133</v>
      </c>
      <c r="J20" s="29">
        <v>1181</v>
      </c>
      <c r="K20" s="26">
        <v>1324</v>
      </c>
      <c r="L20" s="28">
        <f t="shared" si="3"/>
        <v>226514</v>
      </c>
      <c r="N20" s="83"/>
      <c r="O20" s="93"/>
      <c r="P20" s="90" t="s">
        <v>10</v>
      </c>
      <c r="Q20" s="89"/>
      <c r="R20" s="26">
        <f>SUM(R18:R19)</f>
        <v>172465</v>
      </c>
      <c r="S20" s="27">
        <f>SUM(S18:S19)</f>
        <v>32</v>
      </c>
      <c r="T20" s="28">
        <f t="shared" si="12"/>
        <v>172497</v>
      </c>
      <c r="U20" s="29">
        <f t="shared" ref="U20:W20" si="15">SUM(U18:U19)</f>
        <v>517415</v>
      </c>
      <c r="V20" s="29">
        <f t="shared" si="15"/>
        <v>2679</v>
      </c>
      <c r="W20" s="26">
        <f t="shared" si="15"/>
        <v>4553</v>
      </c>
      <c r="X20" s="28">
        <f t="shared" si="1"/>
        <v>692591</v>
      </c>
    </row>
    <row r="21" spans="1:24" s="13" customFormat="1" ht="7.5" customHeight="1" x14ac:dyDescent="0.2">
      <c r="A21" s="9"/>
      <c r="B21" s="83"/>
      <c r="C21" s="92"/>
      <c r="D21" s="111"/>
      <c r="E21" s="30" t="s">
        <v>47</v>
      </c>
      <c r="F21" s="26">
        <v>17482</v>
      </c>
      <c r="G21" s="27">
        <v>0</v>
      </c>
      <c r="H21" s="28">
        <f t="shared" si="2"/>
        <v>17482</v>
      </c>
      <c r="I21" s="29">
        <v>44509</v>
      </c>
      <c r="J21" s="29">
        <v>308</v>
      </c>
      <c r="K21" s="26">
        <v>327</v>
      </c>
      <c r="L21" s="28">
        <f t="shared" si="3"/>
        <v>62299</v>
      </c>
      <c r="N21" s="83"/>
      <c r="O21" s="95" t="s">
        <v>48</v>
      </c>
      <c r="P21" s="90" t="s">
        <v>49</v>
      </c>
      <c r="Q21" s="89"/>
      <c r="R21" s="26">
        <v>75660</v>
      </c>
      <c r="S21" s="27">
        <v>17</v>
      </c>
      <c r="T21" s="28">
        <f t="shared" si="12"/>
        <v>75677</v>
      </c>
      <c r="U21" s="29">
        <v>270806</v>
      </c>
      <c r="V21" s="29">
        <v>1239</v>
      </c>
      <c r="W21" s="26">
        <v>2402</v>
      </c>
      <c r="X21" s="28">
        <f t="shared" si="1"/>
        <v>347722</v>
      </c>
    </row>
    <row r="22" spans="1:24" s="13" customFormat="1" ht="7.5" customHeight="1" x14ac:dyDescent="0.2">
      <c r="A22" s="9"/>
      <c r="B22" s="83"/>
      <c r="C22" s="92"/>
      <c r="D22" s="111"/>
      <c r="E22" s="30" t="s">
        <v>10</v>
      </c>
      <c r="F22" s="26">
        <f>SUM(F20:F21)</f>
        <v>82679</v>
      </c>
      <c r="G22" s="27">
        <f>SUM(G20:G21)</f>
        <v>3</v>
      </c>
      <c r="H22" s="28">
        <f t="shared" si="2"/>
        <v>82682</v>
      </c>
      <c r="I22" s="29">
        <f t="shared" ref="I22:K22" si="16">SUM(I20:I21)</f>
        <v>204642</v>
      </c>
      <c r="J22" s="29">
        <f t="shared" si="16"/>
        <v>1489</v>
      </c>
      <c r="K22" s="26">
        <f t="shared" si="16"/>
        <v>1651</v>
      </c>
      <c r="L22" s="28">
        <f t="shared" si="3"/>
        <v>288813</v>
      </c>
      <c r="N22" s="83"/>
      <c r="O22" s="92"/>
      <c r="P22" s="90" t="s">
        <v>50</v>
      </c>
      <c r="Q22" s="89"/>
      <c r="R22" s="31">
        <v>102868</v>
      </c>
      <c r="S22" s="32">
        <v>18</v>
      </c>
      <c r="T22" s="39">
        <f t="shared" si="12"/>
        <v>102886</v>
      </c>
      <c r="U22" s="33">
        <v>369337</v>
      </c>
      <c r="V22" s="33">
        <v>1323</v>
      </c>
      <c r="W22" s="31">
        <v>3563</v>
      </c>
      <c r="X22" s="39">
        <f t="shared" si="1"/>
        <v>473546</v>
      </c>
    </row>
    <row r="23" spans="1:24" s="13" customFormat="1" ht="7.5" customHeight="1" x14ac:dyDescent="0.2">
      <c r="A23" s="9"/>
      <c r="B23" s="83"/>
      <c r="C23" s="93"/>
      <c r="D23" s="90" t="s">
        <v>51</v>
      </c>
      <c r="E23" s="89"/>
      <c r="F23" s="26">
        <v>50711</v>
      </c>
      <c r="G23" s="27">
        <v>0</v>
      </c>
      <c r="H23" s="28">
        <f t="shared" si="2"/>
        <v>50711</v>
      </c>
      <c r="I23" s="29">
        <v>119192</v>
      </c>
      <c r="J23" s="29">
        <v>845</v>
      </c>
      <c r="K23" s="26">
        <v>935</v>
      </c>
      <c r="L23" s="28">
        <f t="shared" si="3"/>
        <v>170748</v>
      </c>
      <c r="N23" s="83"/>
      <c r="O23" s="92"/>
      <c r="P23" s="96" t="s">
        <v>52</v>
      </c>
      <c r="Q23" s="30" t="s">
        <v>52</v>
      </c>
      <c r="R23" s="31">
        <v>17332</v>
      </c>
      <c r="S23" s="32">
        <v>1</v>
      </c>
      <c r="T23" s="39">
        <f t="shared" si="12"/>
        <v>17333</v>
      </c>
      <c r="U23" s="33">
        <v>61168</v>
      </c>
      <c r="V23" s="33">
        <v>341</v>
      </c>
      <c r="W23" s="31">
        <v>714</v>
      </c>
      <c r="X23" s="39">
        <f t="shared" si="1"/>
        <v>78842</v>
      </c>
    </row>
    <row r="24" spans="1:24" s="13" customFormat="1" ht="7.5" customHeight="1" x14ac:dyDescent="0.2">
      <c r="A24" s="9"/>
      <c r="B24" s="83"/>
      <c r="C24" s="70" t="s">
        <v>53</v>
      </c>
      <c r="D24" s="106" t="s">
        <v>54</v>
      </c>
      <c r="E24" s="107"/>
      <c r="F24" s="26">
        <v>74485</v>
      </c>
      <c r="G24" s="27">
        <v>7</v>
      </c>
      <c r="H24" s="28">
        <f t="shared" si="2"/>
        <v>74492</v>
      </c>
      <c r="I24" s="29">
        <v>146750</v>
      </c>
      <c r="J24" s="29">
        <v>993</v>
      </c>
      <c r="K24" s="26">
        <v>1196</v>
      </c>
      <c r="L24" s="28">
        <f t="shared" si="3"/>
        <v>222235</v>
      </c>
      <c r="N24" s="83"/>
      <c r="O24" s="92"/>
      <c r="P24" s="102"/>
      <c r="Q24" s="30" t="s">
        <v>55</v>
      </c>
      <c r="R24" s="31">
        <v>36795</v>
      </c>
      <c r="S24" s="32">
        <v>5</v>
      </c>
      <c r="T24" s="39">
        <f t="shared" si="12"/>
        <v>36800</v>
      </c>
      <c r="U24" s="33">
        <v>91833</v>
      </c>
      <c r="V24" s="33">
        <v>564</v>
      </c>
      <c r="W24" s="31">
        <v>769</v>
      </c>
      <c r="X24" s="39">
        <f t="shared" si="1"/>
        <v>129197</v>
      </c>
    </row>
    <row r="25" spans="1:24" s="13" customFormat="1" ht="7.5" customHeight="1" x14ac:dyDescent="0.2">
      <c r="A25" s="9"/>
      <c r="B25" s="83"/>
      <c r="C25" s="70"/>
      <c r="D25" s="90" t="s">
        <v>56</v>
      </c>
      <c r="E25" s="89"/>
      <c r="F25" s="26">
        <v>30986</v>
      </c>
      <c r="G25" s="27">
        <v>2</v>
      </c>
      <c r="H25" s="28">
        <f t="shared" si="2"/>
        <v>30988</v>
      </c>
      <c r="I25" s="29">
        <v>99425</v>
      </c>
      <c r="J25" s="29">
        <v>569</v>
      </c>
      <c r="K25" s="26">
        <v>1198</v>
      </c>
      <c r="L25" s="28">
        <f t="shared" si="3"/>
        <v>130982</v>
      </c>
      <c r="N25" s="83"/>
      <c r="O25" s="92"/>
      <c r="P25" s="102"/>
      <c r="Q25" s="30" t="s">
        <v>57</v>
      </c>
      <c r="R25" s="31">
        <v>42613</v>
      </c>
      <c r="S25" s="27">
        <v>10</v>
      </c>
      <c r="T25" s="28">
        <f t="shared" si="12"/>
        <v>42623</v>
      </c>
      <c r="U25" s="29">
        <v>144690</v>
      </c>
      <c r="V25" s="29">
        <v>687</v>
      </c>
      <c r="W25" s="26">
        <v>1100</v>
      </c>
      <c r="X25" s="28">
        <f t="shared" si="1"/>
        <v>188000</v>
      </c>
    </row>
    <row r="26" spans="1:24" s="13" customFormat="1" ht="7.5" customHeight="1" x14ac:dyDescent="0.2">
      <c r="A26" s="9"/>
      <c r="B26" s="83"/>
      <c r="C26" s="70"/>
      <c r="D26" s="90" t="s">
        <v>58</v>
      </c>
      <c r="E26" s="89"/>
      <c r="F26" s="26">
        <v>35155</v>
      </c>
      <c r="G26" s="27">
        <v>1</v>
      </c>
      <c r="H26" s="28">
        <f t="shared" si="2"/>
        <v>35156</v>
      </c>
      <c r="I26" s="29">
        <v>72577</v>
      </c>
      <c r="J26" s="29">
        <v>359</v>
      </c>
      <c r="K26" s="26">
        <v>435</v>
      </c>
      <c r="L26" s="28">
        <f t="shared" si="3"/>
        <v>108092</v>
      </c>
      <c r="N26" s="83"/>
      <c r="O26" s="93"/>
      <c r="P26" s="103"/>
      <c r="Q26" s="30" t="s">
        <v>10</v>
      </c>
      <c r="R26" s="26">
        <f>SUM(R23:R25)</f>
        <v>96740</v>
      </c>
      <c r="S26" s="27">
        <f>SUM(S23:S25)</f>
        <v>16</v>
      </c>
      <c r="T26" s="39">
        <f t="shared" si="12"/>
        <v>96756</v>
      </c>
      <c r="U26" s="29">
        <f t="shared" ref="U26:W26" si="17">SUM(U23:U25)</f>
        <v>297691</v>
      </c>
      <c r="V26" s="29">
        <f t="shared" si="17"/>
        <v>1592</v>
      </c>
      <c r="W26" s="26">
        <f t="shared" si="17"/>
        <v>2583</v>
      </c>
      <c r="X26" s="39">
        <f t="shared" si="1"/>
        <v>396039</v>
      </c>
    </row>
    <row r="27" spans="1:24" s="13" customFormat="1" ht="7.5" customHeight="1" x14ac:dyDescent="0.2">
      <c r="A27" s="9"/>
      <c r="B27" s="83"/>
      <c r="C27" s="70"/>
      <c r="D27" s="109" t="s">
        <v>10</v>
      </c>
      <c r="E27" s="110"/>
      <c r="F27" s="40">
        <f>SUM(F24:F26)</f>
        <v>140626</v>
      </c>
      <c r="G27" s="27">
        <f>SUM(G24:G26)</f>
        <v>10</v>
      </c>
      <c r="H27" s="28">
        <f t="shared" si="2"/>
        <v>140636</v>
      </c>
      <c r="I27" s="29">
        <f>SUM(I24:I26)</f>
        <v>318752</v>
      </c>
      <c r="J27" s="29">
        <f>SUM(J24:J26)</f>
        <v>1921</v>
      </c>
      <c r="K27" s="26">
        <f>SUM(K24:K26)</f>
        <v>2829</v>
      </c>
      <c r="L27" s="28">
        <f>SUM(H27:J27)</f>
        <v>461309</v>
      </c>
      <c r="N27" s="83"/>
      <c r="O27" s="95" t="s">
        <v>59</v>
      </c>
      <c r="P27" s="90" t="s">
        <v>60</v>
      </c>
      <c r="Q27" s="89"/>
      <c r="R27" s="26">
        <v>130308</v>
      </c>
      <c r="S27" s="27">
        <v>30</v>
      </c>
      <c r="T27" s="28">
        <f t="shared" si="12"/>
        <v>130338</v>
      </c>
      <c r="U27" s="29">
        <v>510188</v>
      </c>
      <c r="V27" s="29">
        <v>3523</v>
      </c>
      <c r="W27" s="26">
        <v>10805</v>
      </c>
      <c r="X27" s="39">
        <f t="shared" si="1"/>
        <v>644049</v>
      </c>
    </row>
    <row r="28" spans="1:24" s="13" customFormat="1" ht="7.5" customHeight="1" x14ac:dyDescent="0.2">
      <c r="A28" s="9"/>
      <c r="B28" s="83"/>
      <c r="C28" s="95" t="s">
        <v>61</v>
      </c>
      <c r="D28" s="90" t="s">
        <v>62</v>
      </c>
      <c r="E28" s="89"/>
      <c r="F28" s="26">
        <v>121444</v>
      </c>
      <c r="G28" s="27">
        <v>9</v>
      </c>
      <c r="H28" s="28">
        <f t="shared" si="2"/>
        <v>121453</v>
      </c>
      <c r="I28" s="29">
        <v>325917</v>
      </c>
      <c r="J28" s="29">
        <v>2570</v>
      </c>
      <c r="K28" s="26">
        <v>2753</v>
      </c>
      <c r="L28" s="28">
        <f t="shared" si="3"/>
        <v>449940</v>
      </c>
      <c r="N28" s="83"/>
      <c r="O28" s="92"/>
      <c r="P28" s="90" t="s">
        <v>63</v>
      </c>
      <c r="Q28" s="89"/>
      <c r="R28" s="26">
        <v>66199</v>
      </c>
      <c r="S28" s="27">
        <v>9</v>
      </c>
      <c r="T28" s="28">
        <f t="shared" si="12"/>
        <v>66208</v>
      </c>
      <c r="U28" s="29">
        <v>186469</v>
      </c>
      <c r="V28" s="29">
        <v>757</v>
      </c>
      <c r="W28" s="26">
        <v>1764</v>
      </c>
      <c r="X28" s="39">
        <f t="shared" si="1"/>
        <v>253434</v>
      </c>
    </row>
    <row r="29" spans="1:24" s="13" customFormat="1" ht="7.5" customHeight="1" x14ac:dyDescent="0.2">
      <c r="A29" s="9"/>
      <c r="B29" s="83"/>
      <c r="C29" s="92"/>
      <c r="D29" s="90" t="s">
        <v>64</v>
      </c>
      <c r="E29" s="89"/>
      <c r="F29" s="26">
        <v>33875</v>
      </c>
      <c r="G29" s="27">
        <v>3</v>
      </c>
      <c r="H29" s="28">
        <f t="shared" si="2"/>
        <v>33878</v>
      </c>
      <c r="I29" s="29">
        <v>158587</v>
      </c>
      <c r="J29" s="29">
        <v>955</v>
      </c>
      <c r="K29" s="26">
        <v>3304</v>
      </c>
      <c r="L29" s="28">
        <f t="shared" si="3"/>
        <v>193420</v>
      </c>
      <c r="N29" s="83"/>
      <c r="O29" s="92"/>
      <c r="P29" s="96" t="s">
        <v>65</v>
      </c>
      <c r="Q29" s="30" t="s">
        <v>65</v>
      </c>
      <c r="R29" s="26">
        <v>46414</v>
      </c>
      <c r="S29" s="27">
        <v>9</v>
      </c>
      <c r="T29" s="28">
        <f t="shared" si="12"/>
        <v>46423</v>
      </c>
      <c r="U29" s="29">
        <v>168128</v>
      </c>
      <c r="V29" s="29">
        <v>788</v>
      </c>
      <c r="W29" s="26">
        <v>2421</v>
      </c>
      <c r="X29" s="39">
        <f t="shared" si="1"/>
        <v>215339</v>
      </c>
    </row>
    <row r="30" spans="1:24" s="13" customFormat="1" ht="7.5" customHeight="1" x14ac:dyDescent="0.2">
      <c r="A30" s="9"/>
      <c r="B30" s="83"/>
      <c r="C30" s="93"/>
      <c r="D30" s="90" t="s">
        <v>10</v>
      </c>
      <c r="E30" s="89"/>
      <c r="F30" s="40">
        <f>SUM(F28:F29)</f>
        <v>155319</v>
      </c>
      <c r="G30" s="27">
        <f>SUM(G28:G29)</f>
        <v>12</v>
      </c>
      <c r="H30" s="28">
        <f t="shared" si="2"/>
        <v>155331</v>
      </c>
      <c r="I30" s="26">
        <f>SUM(I28:I29)</f>
        <v>484504</v>
      </c>
      <c r="J30" s="26">
        <f>SUM(J28:J29)</f>
        <v>3525</v>
      </c>
      <c r="K30" s="26">
        <f>SUM(K28:K29)</f>
        <v>6057</v>
      </c>
      <c r="L30" s="28">
        <f t="shared" si="3"/>
        <v>643360</v>
      </c>
      <c r="N30" s="83"/>
      <c r="O30" s="92"/>
      <c r="P30" s="102"/>
      <c r="Q30" s="30" t="s">
        <v>66</v>
      </c>
      <c r="R30" s="26">
        <v>23550</v>
      </c>
      <c r="S30" s="27">
        <v>5</v>
      </c>
      <c r="T30" s="28">
        <f t="shared" si="12"/>
        <v>23555</v>
      </c>
      <c r="U30" s="29">
        <v>93068</v>
      </c>
      <c r="V30" s="29">
        <v>382</v>
      </c>
      <c r="W30" s="26">
        <v>1240</v>
      </c>
      <c r="X30" s="39">
        <f t="shared" si="1"/>
        <v>117005</v>
      </c>
    </row>
    <row r="31" spans="1:24" s="13" customFormat="1" ht="7.5" customHeight="1" x14ac:dyDescent="0.2">
      <c r="A31" s="9"/>
      <c r="B31" s="83"/>
      <c r="C31" s="87" t="s">
        <v>67</v>
      </c>
      <c r="D31" s="88"/>
      <c r="E31" s="89"/>
      <c r="F31" s="26">
        <v>117839</v>
      </c>
      <c r="G31" s="27">
        <v>6</v>
      </c>
      <c r="H31" s="28">
        <f t="shared" si="2"/>
        <v>117845</v>
      </c>
      <c r="I31" s="29">
        <v>249749</v>
      </c>
      <c r="J31" s="29">
        <v>1920</v>
      </c>
      <c r="K31" s="26">
        <v>2048</v>
      </c>
      <c r="L31" s="28">
        <f t="shared" si="3"/>
        <v>369514</v>
      </c>
      <c r="N31" s="83"/>
      <c r="O31" s="92"/>
      <c r="P31" s="102"/>
      <c r="Q31" s="30" t="s">
        <v>68</v>
      </c>
      <c r="R31" s="40">
        <v>25471</v>
      </c>
      <c r="S31" s="27">
        <v>12</v>
      </c>
      <c r="T31" s="28">
        <f t="shared" si="12"/>
        <v>25483</v>
      </c>
      <c r="U31" s="26">
        <v>84227</v>
      </c>
      <c r="V31" s="26">
        <v>444</v>
      </c>
      <c r="W31" s="26">
        <v>1067</v>
      </c>
      <c r="X31" s="28">
        <f t="shared" si="1"/>
        <v>110154</v>
      </c>
    </row>
    <row r="32" spans="1:24" s="13" customFormat="1" ht="7.5" customHeight="1" x14ac:dyDescent="0.2">
      <c r="A32" s="9"/>
      <c r="B32" s="83"/>
      <c r="C32" s="95" t="s">
        <v>69</v>
      </c>
      <c r="D32" s="90" t="s">
        <v>70</v>
      </c>
      <c r="E32" s="89"/>
      <c r="F32" s="26">
        <v>90748</v>
      </c>
      <c r="G32" s="27">
        <v>7</v>
      </c>
      <c r="H32" s="28">
        <f t="shared" si="2"/>
        <v>90755</v>
      </c>
      <c r="I32" s="29">
        <v>212201</v>
      </c>
      <c r="J32" s="29">
        <v>1562</v>
      </c>
      <c r="K32" s="26">
        <v>1603</v>
      </c>
      <c r="L32" s="28">
        <f t="shared" si="3"/>
        <v>304518</v>
      </c>
      <c r="N32" s="83"/>
      <c r="O32" s="92"/>
      <c r="P32" s="103"/>
      <c r="Q32" s="30" t="s">
        <v>10</v>
      </c>
      <c r="R32" s="26">
        <f>SUM(R29:R31)</f>
        <v>95435</v>
      </c>
      <c r="S32" s="27">
        <f>SUM(S29:S31)</f>
        <v>26</v>
      </c>
      <c r="T32" s="28">
        <f t="shared" si="12"/>
        <v>95461</v>
      </c>
      <c r="U32" s="29">
        <f t="shared" ref="U32:W32" si="18">SUM(U29:U31)</f>
        <v>345423</v>
      </c>
      <c r="V32" s="29">
        <f t="shared" si="18"/>
        <v>1614</v>
      </c>
      <c r="W32" s="26">
        <f t="shared" si="18"/>
        <v>4728</v>
      </c>
      <c r="X32" s="39">
        <f t="shared" si="1"/>
        <v>442498</v>
      </c>
    </row>
    <row r="33" spans="1:24" s="13" customFormat="1" ht="7.5" customHeight="1" x14ac:dyDescent="0.2">
      <c r="A33" s="41"/>
      <c r="B33" s="83"/>
      <c r="C33" s="93"/>
      <c r="D33" s="90" t="s">
        <v>71</v>
      </c>
      <c r="E33" s="89"/>
      <c r="F33" s="26">
        <v>32050</v>
      </c>
      <c r="G33" s="27">
        <v>2</v>
      </c>
      <c r="H33" s="28">
        <f t="shared" si="2"/>
        <v>32052</v>
      </c>
      <c r="I33" s="29">
        <v>75262</v>
      </c>
      <c r="J33" s="29">
        <v>699</v>
      </c>
      <c r="K33" s="26">
        <v>423</v>
      </c>
      <c r="L33" s="28">
        <f t="shared" si="3"/>
        <v>108013</v>
      </c>
      <c r="N33" s="83"/>
      <c r="O33" s="92"/>
      <c r="P33" s="96" t="s">
        <v>72</v>
      </c>
      <c r="Q33" s="30" t="s">
        <v>73</v>
      </c>
      <c r="R33" s="26">
        <v>42683</v>
      </c>
      <c r="S33" s="27">
        <v>10</v>
      </c>
      <c r="T33" s="28">
        <f t="shared" si="12"/>
        <v>42693</v>
      </c>
      <c r="U33" s="29">
        <v>191656</v>
      </c>
      <c r="V33" s="29">
        <v>993</v>
      </c>
      <c r="W33" s="26">
        <v>2907</v>
      </c>
      <c r="X33" s="39">
        <f t="shared" si="1"/>
        <v>235342</v>
      </c>
    </row>
    <row r="34" spans="1:24" s="13" customFormat="1" ht="7.5" customHeight="1" x14ac:dyDescent="0.2">
      <c r="A34" s="42"/>
      <c r="B34" s="83"/>
      <c r="C34" s="95" t="s">
        <v>74</v>
      </c>
      <c r="D34" s="96" t="s">
        <v>75</v>
      </c>
      <c r="E34" s="30" t="s">
        <v>75</v>
      </c>
      <c r="F34" s="26">
        <v>81351</v>
      </c>
      <c r="G34" s="27">
        <v>4</v>
      </c>
      <c r="H34" s="28">
        <f t="shared" si="2"/>
        <v>81355</v>
      </c>
      <c r="I34" s="29">
        <v>193197</v>
      </c>
      <c r="J34" s="29">
        <v>1221</v>
      </c>
      <c r="K34" s="26">
        <v>1340</v>
      </c>
      <c r="L34" s="28">
        <f t="shared" si="3"/>
        <v>275773</v>
      </c>
      <c r="N34" s="83"/>
      <c r="O34" s="92"/>
      <c r="P34" s="102"/>
      <c r="Q34" s="30" t="s">
        <v>76</v>
      </c>
      <c r="R34" s="26">
        <v>14223</v>
      </c>
      <c r="S34" s="27">
        <v>6</v>
      </c>
      <c r="T34" s="28">
        <f t="shared" si="12"/>
        <v>14229</v>
      </c>
      <c r="U34" s="29">
        <v>81229</v>
      </c>
      <c r="V34" s="29">
        <v>515</v>
      </c>
      <c r="W34" s="26">
        <v>1106</v>
      </c>
      <c r="X34" s="39">
        <f t="shared" si="1"/>
        <v>95973</v>
      </c>
    </row>
    <row r="35" spans="1:24" s="13" customFormat="1" ht="7.5" customHeight="1" x14ac:dyDescent="0.2">
      <c r="A35" s="42"/>
      <c r="B35" s="83"/>
      <c r="C35" s="92"/>
      <c r="D35" s="102"/>
      <c r="E35" s="30" t="s">
        <v>77</v>
      </c>
      <c r="F35" s="26">
        <v>34243</v>
      </c>
      <c r="G35" s="27">
        <v>2</v>
      </c>
      <c r="H35" s="28">
        <f t="shared" si="2"/>
        <v>34245</v>
      </c>
      <c r="I35" s="29">
        <v>61403</v>
      </c>
      <c r="J35" s="29">
        <v>787</v>
      </c>
      <c r="K35" s="26">
        <v>576</v>
      </c>
      <c r="L35" s="28">
        <f t="shared" si="3"/>
        <v>96435</v>
      </c>
      <c r="N35" s="83"/>
      <c r="O35" s="92"/>
      <c r="P35" s="102"/>
      <c r="Q35" s="30" t="s">
        <v>78</v>
      </c>
      <c r="R35" s="26">
        <v>10789</v>
      </c>
      <c r="S35" s="27">
        <v>3</v>
      </c>
      <c r="T35" s="28">
        <f t="shared" si="12"/>
        <v>10792</v>
      </c>
      <c r="U35" s="29">
        <v>56139</v>
      </c>
      <c r="V35" s="29">
        <v>258</v>
      </c>
      <c r="W35" s="26">
        <v>701</v>
      </c>
      <c r="X35" s="28">
        <f t="shared" si="1"/>
        <v>67189</v>
      </c>
    </row>
    <row r="36" spans="1:24" s="13" customFormat="1" ht="7.5" customHeight="1" x14ac:dyDescent="0.2">
      <c r="A36" s="42"/>
      <c r="B36" s="83"/>
      <c r="C36" s="92"/>
      <c r="D36" s="102"/>
      <c r="E36" s="30" t="s">
        <v>79</v>
      </c>
      <c r="F36" s="26">
        <v>22473</v>
      </c>
      <c r="G36" s="27">
        <v>0</v>
      </c>
      <c r="H36" s="28">
        <f t="shared" si="2"/>
        <v>22473</v>
      </c>
      <c r="I36" s="29">
        <v>75576</v>
      </c>
      <c r="J36" s="29">
        <v>508</v>
      </c>
      <c r="K36" s="26">
        <v>961</v>
      </c>
      <c r="L36" s="28">
        <f t="shared" si="3"/>
        <v>98557</v>
      </c>
      <c r="N36" s="83"/>
      <c r="O36" s="93"/>
      <c r="P36" s="103"/>
      <c r="Q36" s="30" t="s">
        <v>10</v>
      </c>
      <c r="R36" s="26">
        <f>SUM(R33:R35)</f>
        <v>67695</v>
      </c>
      <c r="S36" s="27">
        <f>SUM(S33:S35)</f>
        <v>19</v>
      </c>
      <c r="T36" s="28">
        <f t="shared" si="12"/>
        <v>67714</v>
      </c>
      <c r="U36" s="29">
        <f t="shared" ref="U36:W36" si="19">SUM(U33:U35)</f>
        <v>329024</v>
      </c>
      <c r="V36" s="29">
        <f t="shared" si="19"/>
        <v>1766</v>
      </c>
      <c r="W36" s="26">
        <f t="shared" si="19"/>
        <v>4714</v>
      </c>
      <c r="X36" s="39">
        <f t="shared" si="1"/>
        <v>398504</v>
      </c>
    </row>
    <row r="37" spans="1:24" s="13" customFormat="1" ht="7.5" customHeight="1" x14ac:dyDescent="0.2">
      <c r="A37" s="42"/>
      <c r="B37" s="83"/>
      <c r="C37" s="92"/>
      <c r="D37" s="102"/>
      <c r="E37" s="30" t="s">
        <v>80</v>
      </c>
      <c r="F37" s="40">
        <v>12075</v>
      </c>
      <c r="G37" s="27">
        <v>0</v>
      </c>
      <c r="H37" s="28">
        <f t="shared" si="2"/>
        <v>12075</v>
      </c>
      <c r="I37" s="40">
        <v>27801</v>
      </c>
      <c r="J37" s="40">
        <v>202</v>
      </c>
      <c r="K37" s="26">
        <v>232</v>
      </c>
      <c r="L37" s="28">
        <f t="shared" si="3"/>
        <v>40078</v>
      </c>
      <c r="N37" s="83"/>
      <c r="O37" s="95" t="s">
        <v>81</v>
      </c>
      <c r="P37" s="90" t="s">
        <v>82</v>
      </c>
      <c r="Q37" s="89"/>
      <c r="R37" s="26">
        <v>100853</v>
      </c>
      <c r="S37" s="27">
        <v>8</v>
      </c>
      <c r="T37" s="28">
        <f t="shared" ref="T37:T39" si="20">SUM(R37:S37)</f>
        <v>100861</v>
      </c>
      <c r="U37" s="29">
        <v>271597</v>
      </c>
      <c r="V37" s="29">
        <v>1932</v>
      </c>
      <c r="W37" s="26">
        <v>2354</v>
      </c>
      <c r="X37" s="39">
        <f t="shared" si="1"/>
        <v>374390</v>
      </c>
    </row>
    <row r="38" spans="1:24" s="13" customFormat="1" ht="7.5" customHeight="1" x14ac:dyDescent="0.2">
      <c r="A38" s="42"/>
      <c r="B38" s="83"/>
      <c r="C38" s="92"/>
      <c r="D38" s="103"/>
      <c r="E38" s="30" t="s">
        <v>10</v>
      </c>
      <c r="F38" s="40">
        <f>SUM(F34:F37)</f>
        <v>150142</v>
      </c>
      <c r="G38" s="27">
        <f>SUM(G34:G37)</f>
        <v>6</v>
      </c>
      <c r="H38" s="28">
        <f t="shared" si="2"/>
        <v>150148</v>
      </c>
      <c r="I38" s="26">
        <f>SUM(I34:I37)</f>
        <v>357977</v>
      </c>
      <c r="J38" s="26">
        <f>SUM(J34:J37)</f>
        <v>2718</v>
      </c>
      <c r="K38" s="26">
        <f>SUM(K34:K37)</f>
        <v>3109</v>
      </c>
      <c r="L38" s="28">
        <f t="shared" si="3"/>
        <v>510843</v>
      </c>
      <c r="N38" s="83"/>
      <c r="O38" s="92"/>
      <c r="P38" s="90" t="s">
        <v>83</v>
      </c>
      <c r="Q38" s="89"/>
      <c r="R38" s="26">
        <v>23467</v>
      </c>
      <c r="S38" s="27">
        <v>5</v>
      </c>
      <c r="T38" s="28">
        <f t="shared" si="20"/>
        <v>23472</v>
      </c>
      <c r="U38" s="29">
        <v>71822</v>
      </c>
      <c r="V38" s="29">
        <v>337</v>
      </c>
      <c r="W38" s="26">
        <v>780</v>
      </c>
      <c r="X38" s="39">
        <f t="shared" si="1"/>
        <v>95631</v>
      </c>
    </row>
    <row r="39" spans="1:24" s="13" customFormat="1" ht="7.5" customHeight="1" x14ac:dyDescent="0.2">
      <c r="A39" s="42"/>
      <c r="B39" s="83"/>
      <c r="C39" s="93"/>
      <c r="D39" s="90" t="s">
        <v>84</v>
      </c>
      <c r="E39" s="89"/>
      <c r="F39" s="26">
        <v>45098</v>
      </c>
      <c r="G39" s="27">
        <v>2</v>
      </c>
      <c r="H39" s="28">
        <f t="shared" si="2"/>
        <v>45100</v>
      </c>
      <c r="I39" s="29">
        <v>110898</v>
      </c>
      <c r="J39" s="29">
        <v>651</v>
      </c>
      <c r="K39" s="26">
        <v>821</v>
      </c>
      <c r="L39" s="28">
        <f t="shared" si="3"/>
        <v>156649</v>
      </c>
      <c r="N39" s="83"/>
      <c r="O39" s="92"/>
      <c r="P39" s="90" t="s">
        <v>85</v>
      </c>
      <c r="Q39" s="89"/>
      <c r="R39" s="26">
        <v>28298</v>
      </c>
      <c r="S39" s="27">
        <v>0</v>
      </c>
      <c r="T39" s="28">
        <f t="shared" si="20"/>
        <v>28298</v>
      </c>
      <c r="U39" s="29">
        <v>71279</v>
      </c>
      <c r="V39" s="29">
        <v>591</v>
      </c>
      <c r="W39" s="26">
        <v>389</v>
      </c>
      <c r="X39" s="39">
        <f t="shared" si="1"/>
        <v>100168</v>
      </c>
    </row>
    <row r="40" spans="1:24" s="13" customFormat="1" ht="7.5" customHeight="1" x14ac:dyDescent="0.2">
      <c r="A40" s="42"/>
      <c r="B40" s="67"/>
      <c r="C40" s="80" t="s">
        <v>37</v>
      </c>
      <c r="D40" s="81"/>
      <c r="E40" s="82"/>
      <c r="F40" s="43">
        <f>SUM(F22:F23,F27,F30:F33,F38:F39)</f>
        <v>865212</v>
      </c>
      <c r="G40" s="37">
        <f>SUM(G22:G23,G27,G30:G33,G38:G39)</f>
        <v>48</v>
      </c>
      <c r="H40" s="36">
        <f t="shared" si="2"/>
        <v>865260</v>
      </c>
      <c r="I40" s="34">
        <f t="shared" ref="I40:K40" si="21">SUM(I22:I23,I27,I30:I33,I38:I39)</f>
        <v>2133177</v>
      </c>
      <c r="J40" s="34">
        <f t="shared" si="21"/>
        <v>15330</v>
      </c>
      <c r="K40" s="34">
        <f t="shared" si="21"/>
        <v>19476</v>
      </c>
      <c r="L40" s="44">
        <f t="shared" si="3"/>
        <v>3013767</v>
      </c>
      <c r="N40" s="83"/>
      <c r="O40" s="92"/>
      <c r="P40" s="90" t="s">
        <v>86</v>
      </c>
      <c r="Q40" s="89"/>
      <c r="R40" s="31">
        <v>22753</v>
      </c>
      <c r="S40" s="32">
        <v>13</v>
      </c>
      <c r="T40" s="28">
        <f t="shared" si="12"/>
        <v>22766</v>
      </c>
      <c r="U40" s="33">
        <v>76217</v>
      </c>
      <c r="V40" s="33">
        <v>530</v>
      </c>
      <c r="W40" s="31">
        <v>981</v>
      </c>
      <c r="X40" s="39">
        <f t="shared" si="1"/>
        <v>99513</v>
      </c>
    </row>
    <row r="41" spans="1:24" s="13" customFormat="1" ht="7.5" customHeight="1" x14ac:dyDescent="0.2">
      <c r="A41" s="42"/>
      <c r="B41" s="66" t="s">
        <v>87</v>
      </c>
      <c r="C41" s="91" t="s">
        <v>88</v>
      </c>
      <c r="D41" s="94" t="s">
        <v>89</v>
      </c>
      <c r="E41" s="86"/>
      <c r="F41" s="26">
        <v>133635</v>
      </c>
      <c r="G41" s="27">
        <v>10</v>
      </c>
      <c r="H41" s="28">
        <f t="shared" si="2"/>
        <v>133645</v>
      </c>
      <c r="I41" s="29">
        <v>334599</v>
      </c>
      <c r="J41" s="29">
        <v>1698</v>
      </c>
      <c r="K41" s="26">
        <v>2957</v>
      </c>
      <c r="L41" s="28">
        <f t="shared" si="3"/>
        <v>469942</v>
      </c>
      <c r="N41" s="83"/>
      <c r="O41" s="93"/>
      <c r="P41" s="90" t="s">
        <v>10</v>
      </c>
      <c r="Q41" s="89"/>
      <c r="R41" s="26">
        <f>SUM(R37:R40)</f>
        <v>175371</v>
      </c>
      <c r="S41" s="27">
        <f>SUM(S37:S40)</f>
        <v>26</v>
      </c>
      <c r="T41" s="28">
        <f t="shared" si="12"/>
        <v>175397</v>
      </c>
      <c r="U41" s="29">
        <f t="shared" ref="U41:W41" si="22">SUM(U37:U40)</f>
        <v>490915</v>
      </c>
      <c r="V41" s="29">
        <f t="shared" si="22"/>
        <v>3390</v>
      </c>
      <c r="W41" s="26">
        <f t="shared" si="22"/>
        <v>4504</v>
      </c>
      <c r="X41" s="28">
        <f t="shared" si="1"/>
        <v>669702</v>
      </c>
    </row>
    <row r="42" spans="1:24" s="13" customFormat="1" ht="7.5" customHeight="1" x14ac:dyDescent="0.2">
      <c r="A42" s="42"/>
      <c r="B42" s="83"/>
      <c r="C42" s="92"/>
      <c r="D42" s="96" t="s">
        <v>90</v>
      </c>
      <c r="E42" s="30" t="s">
        <v>91</v>
      </c>
      <c r="F42" s="26">
        <v>53446</v>
      </c>
      <c r="G42" s="27">
        <v>5</v>
      </c>
      <c r="H42" s="28">
        <f t="shared" si="2"/>
        <v>53451</v>
      </c>
      <c r="I42" s="29">
        <v>155840</v>
      </c>
      <c r="J42" s="29">
        <v>814</v>
      </c>
      <c r="K42" s="26">
        <v>1933</v>
      </c>
      <c r="L42" s="28">
        <f t="shared" si="3"/>
        <v>210105</v>
      </c>
      <c r="N42" s="67"/>
      <c r="O42" s="80" t="s">
        <v>37</v>
      </c>
      <c r="P42" s="81"/>
      <c r="Q42" s="82"/>
      <c r="R42" s="34">
        <f>SUM(R17,R20:R22,R26:R28,R32,R36,R41)</f>
        <v>1061391</v>
      </c>
      <c r="S42" s="35">
        <f>SUM(S17,S20:S22,S26:S28,S32,S36,S41)</f>
        <v>197</v>
      </c>
      <c r="T42" s="36">
        <f t="shared" si="12"/>
        <v>1061588</v>
      </c>
      <c r="U42" s="34">
        <f t="shared" ref="U42:W42" si="23">SUM(U17,U20:U22,U26:U28,U32,U36,U41)</f>
        <v>3528793</v>
      </c>
      <c r="V42" s="34">
        <f t="shared" si="23"/>
        <v>19059</v>
      </c>
      <c r="W42" s="34">
        <f t="shared" si="23"/>
        <v>41011</v>
      </c>
      <c r="X42" s="36">
        <f t="shared" si="1"/>
        <v>4609440</v>
      </c>
    </row>
    <row r="43" spans="1:24" s="13" customFormat="1" ht="7.5" customHeight="1" x14ac:dyDescent="0.2">
      <c r="A43" s="42"/>
      <c r="B43" s="83"/>
      <c r="C43" s="92"/>
      <c r="D43" s="102"/>
      <c r="E43" s="30" t="s">
        <v>92</v>
      </c>
      <c r="F43" s="26">
        <v>83456</v>
      </c>
      <c r="G43" s="27">
        <v>6</v>
      </c>
      <c r="H43" s="28">
        <f t="shared" si="2"/>
        <v>83462</v>
      </c>
      <c r="I43" s="29">
        <v>215589</v>
      </c>
      <c r="J43" s="29">
        <v>942</v>
      </c>
      <c r="K43" s="26">
        <v>2202</v>
      </c>
      <c r="L43" s="28">
        <f t="shared" si="3"/>
        <v>299993</v>
      </c>
      <c r="N43" s="66" t="s">
        <v>93</v>
      </c>
      <c r="O43" s="84" t="s">
        <v>94</v>
      </c>
      <c r="P43" s="85"/>
      <c r="Q43" s="86"/>
      <c r="R43" s="26">
        <v>115923</v>
      </c>
      <c r="S43" s="27">
        <v>14</v>
      </c>
      <c r="T43" s="28">
        <f t="shared" si="12"/>
        <v>115937</v>
      </c>
      <c r="U43" s="29">
        <v>360241</v>
      </c>
      <c r="V43" s="29">
        <v>2356</v>
      </c>
      <c r="W43" s="26">
        <v>3724</v>
      </c>
      <c r="X43" s="28">
        <f t="shared" si="1"/>
        <v>478534</v>
      </c>
    </row>
    <row r="44" spans="1:24" s="13" customFormat="1" ht="7.5" customHeight="1" x14ac:dyDescent="0.2">
      <c r="A44" s="42"/>
      <c r="B44" s="83"/>
      <c r="C44" s="93"/>
      <c r="D44" s="103"/>
      <c r="E44" s="30" t="s">
        <v>10</v>
      </c>
      <c r="F44" s="40">
        <f>SUM(F42:F43)</f>
        <v>136902</v>
      </c>
      <c r="G44" s="27">
        <f>SUM(G42:G43)</f>
        <v>11</v>
      </c>
      <c r="H44" s="28">
        <f t="shared" si="2"/>
        <v>136913</v>
      </c>
      <c r="I44" s="26">
        <f>SUM(I42:I43)</f>
        <v>371429</v>
      </c>
      <c r="J44" s="26">
        <f>SUM(J42:J43)</f>
        <v>1756</v>
      </c>
      <c r="K44" s="26">
        <f>SUM(K42:K43)</f>
        <v>4135</v>
      </c>
      <c r="L44" s="28">
        <f t="shared" si="3"/>
        <v>510098</v>
      </c>
      <c r="N44" s="83"/>
      <c r="O44" s="87" t="s">
        <v>95</v>
      </c>
      <c r="P44" s="88"/>
      <c r="Q44" s="89"/>
      <c r="R44" s="26">
        <v>146457</v>
      </c>
      <c r="S44" s="27">
        <v>27</v>
      </c>
      <c r="T44" s="28">
        <f t="shared" si="12"/>
        <v>146484</v>
      </c>
      <c r="U44" s="29">
        <v>374371</v>
      </c>
      <c r="V44" s="29">
        <v>3698</v>
      </c>
      <c r="W44" s="26">
        <v>7635</v>
      </c>
      <c r="X44" s="28">
        <f t="shared" si="1"/>
        <v>524553</v>
      </c>
    </row>
    <row r="45" spans="1:24" s="13" customFormat="1" ht="7.5" customHeight="1" x14ac:dyDescent="0.2">
      <c r="A45" s="42"/>
      <c r="B45" s="83"/>
      <c r="C45" s="70" t="s">
        <v>96</v>
      </c>
      <c r="D45" s="104" t="s">
        <v>96</v>
      </c>
      <c r="E45" s="30" t="s">
        <v>97</v>
      </c>
      <c r="F45" s="26">
        <v>93034</v>
      </c>
      <c r="G45" s="27">
        <v>20</v>
      </c>
      <c r="H45" s="28">
        <f t="shared" si="2"/>
        <v>93054</v>
      </c>
      <c r="I45" s="29">
        <v>259932</v>
      </c>
      <c r="J45" s="29">
        <v>1388</v>
      </c>
      <c r="K45" s="26">
        <v>2493</v>
      </c>
      <c r="L45" s="28">
        <f t="shared" si="3"/>
        <v>354374</v>
      </c>
      <c r="N45" s="83"/>
      <c r="O45" s="95" t="s">
        <v>98</v>
      </c>
      <c r="P45" s="90" t="s">
        <v>99</v>
      </c>
      <c r="Q45" s="89"/>
      <c r="R45" s="45">
        <v>84475</v>
      </c>
      <c r="S45" s="46">
        <v>16</v>
      </c>
      <c r="T45" s="47">
        <f t="shared" si="12"/>
        <v>84491</v>
      </c>
      <c r="U45" s="48">
        <v>137546</v>
      </c>
      <c r="V45" s="48">
        <v>3186</v>
      </c>
      <c r="W45" s="45">
        <v>10141</v>
      </c>
      <c r="X45" s="47">
        <f t="shared" si="1"/>
        <v>225223</v>
      </c>
    </row>
    <row r="46" spans="1:24" s="13" customFormat="1" ht="7.5" customHeight="1" x14ac:dyDescent="0.2">
      <c r="A46" s="42"/>
      <c r="B46" s="83"/>
      <c r="C46" s="70"/>
      <c r="D46" s="104"/>
      <c r="E46" s="30" t="s">
        <v>100</v>
      </c>
      <c r="F46" s="26">
        <v>24879</v>
      </c>
      <c r="G46" s="27">
        <v>5</v>
      </c>
      <c r="H46" s="28">
        <f t="shared" si="2"/>
        <v>24884</v>
      </c>
      <c r="I46" s="29">
        <v>59084</v>
      </c>
      <c r="J46" s="29">
        <v>315</v>
      </c>
      <c r="K46" s="26">
        <v>378</v>
      </c>
      <c r="L46" s="28">
        <f t="shared" si="3"/>
        <v>84283</v>
      </c>
      <c r="N46" s="83"/>
      <c r="O46" s="92"/>
      <c r="P46" s="90" t="s">
        <v>101</v>
      </c>
      <c r="Q46" s="89"/>
      <c r="R46" s="26">
        <v>130009</v>
      </c>
      <c r="S46" s="27">
        <v>23</v>
      </c>
      <c r="T46" s="28">
        <f t="shared" si="12"/>
        <v>130032</v>
      </c>
      <c r="U46" s="29">
        <v>338884</v>
      </c>
      <c r="V46" s="29">
        <v>4117</v>
      </c>
      <c r="W46" s="26">
        <v>13834</v>
      </c>
      <c r="X46" s="28">
        <f t="shared" si="1"/>
        <v>473033</v>
      </c>
    </row>
    <row r="47" spans="1:24" s="13" customFormat="1" ht="7.5" customHeight="1" x14ac:dyDescent="0.2">
      <c r="A47" s="42"/>
      <c r="B47" s="83"/>
      <c r="C47" s="70"/>
      <c r="D47" s="104"/>
      <c r="E47" s="30" t="s">
        <v>10</v>
      </c>
      <c r="F47" s="40">
        <f>SUM(F45:F46)</f>
        <v>117913</v>
      </c>
      <c r="G47" s="27">
        <f>SUM(G45:G46)</f>
        <v>25</v>
      </c>
      <c r="H47" s="28">
        <f t="shared" si="2"/>
        <v>117938</v>
      </c>
      <c r="I47" s="26">
        <f>SUM(I45:I46)</f>
        <v>319016</v>
      </c>
      <c r="J47" s="26">
        <f>SUM(J45:J46)</f>
        <v>1703</v>
      </c>
      <c r="K47" s="26">
        <f>SUM(K45:K46)</f>
        <v>2871</v>
      </c>
      <c r="L47" s="28">
        <f t="shared" si="3"/>
        <v>438657</v>
      </c>
      <c r="N47" s="83"/>
      <c r="O47" s="92"/>
      <c r="P47" s="96" t="s">
        <v>102</v>
      </c>
      <c r="Q47" s="30" t="s">
        <v>103</v>
      </c>
      <c r="R47" s="26">
        <v>85136</v>
      </c>
      <c r="S47" s="27">
        <v>16</v>
      </c>
      <c r="T47" s="28">
        <f t="shared" si="12"/>
        <v>85152</v>
      </c>
      <c r="U47" s="29">
        <v>285579</v>
      </c>
      <c r="V47" s="29">
        <v>2224</v>
      </c>
      <c r="W47" s="26">
        <v>4460</v>
      </c>
      <c r="X47" s="28">
        <f t="shared" si="1"/>
        <v>372955</v>
      </c>
    </row>
    <row r="48" spans="1:24" s="13" customFormat="1" ht="7.5" customHeight="1" x14ac:dyDescent="0.2">
      <c r="A48" s="42"/>
      <c r="B48" s="83"/>
      <c r="C48" s="70"/>
      <c r="D48" s="71" t="s">
        <v>104</v>
      </c>
      <c r="E48" s="72"/>
      <c r="F48" s="26">
        <v>44146</v>
      </c>
      <c r="G48" s="27">
        <v>2</v>
      </c>
      <c r="H48" s="28">
        <f t="shared" si="2"/>
        <v>44148</v>
      </c>
      <c r="I48" s="29">
        <v>157691</v>
      </c>
      <c r="J48" s="29">
        <v>745</v>
      </c>
      <c r="K48" s="26">
        <v>1352</v>
      </c>
      <c r="L48" s="28">
        <f t="shared" si="3"/>
        <v>202584</v>
      </c>
      <c r="N48" s="83"/>
      <c r="O48" s="92"/>
      <c r="P48" s="102"/>
      <c r="Q48" s="30" t="s">
        <v>105</v>
      </c>
      <c r="R48" s="26">
        <v>37464</v>
      </c>
      <c r="S48" s="27">
        <v>7</v>
      </c>
      <c r="T48" s="28">
        <f t="shared" si="12"/>
        <v>37471</v>
      </c>
      <c r="U48" s="29">
        <v>109068</v>
      </c>
      <c r="V48" s="29">
        <v>963</v>
      </c>
      <c r="W48" s="26">
        <v>2771</v>
      </c>
      <c r="X48" s="28">
        <f t="shared" si="1"/>
        <v>147502</v>
      </c>
    </row>
    <row r="49" spans="1:24" s="13" customFormat="1" ht="7.5" customHeight="1" x14ac:dyDescent="0.2">
      <c r="A49" s="42"/>
      <c r="B49" s="83"/>
      <c r="C49" s="70" t="s">
        <v>106</v>
      </c>
      <c r="D49" s="106" t="s">
        <v>107</v>
      </c>
      <c r="E49" s="107"/>
      <c r="F49" s="26">
        <v>125248</v>
      </c>
      <c r="G49" s="27">
        <v>13</v>
      </c>
      <c r="H49" s="28">
        <f t="shared" si="2"/>
        <v>125261</v>
      </c>
      <c r="I49" s="29">
        <v>338632</v>
      </c>
      <c r="J49" s="29">
        <v>1923</v>
      </c>
      <c r="K49" s="26">
        <v>2966</v>
      </c>
      <c r="L49" s="28">
        <f t="shared" si="3"/>
        <v>465816</v>
      </c>
      <c r="N49" s="83"/>
      <c r="O49" s="93"/>
      <c r="P49" s="103"/>
      <c r="Q49" s="30" t="s">
        <v>10</v>
      </c>
      <c r="R49" s="26">
        <f>SUM(R47:R48)</f>
        <v>122600</v>
      </c>
      <c r="S49" s="27">
        <f>SUM(S47:S48)</f>
        <v>23</v>
      </c>
      <c r="T49" s="28">
        <f t="shared" si="12"/>
        <v>122623</v>
      </c>
      <c r="U49" s="29">
        <f>SUM(U47:U48)</f>
        <v>394647</v>
      </c>
      <c r="V49" s="29">
        <f>SUM(V47:V48)</f>
        <v>3187</v>
      </c>
      <c r="W49" s="26">
        <f>SUM(W47:W48)</f>
        <v>7231</v>
      </c>
      <c r="X49" s="28">
        <f t="shared" si="1"/>
        <v>520457</v>
      </c>
    </row>
    <row r="50" spans="1:24" s="13" customFormat="1" ht="7.5" customHeight="1" x14ac:dyDescent="0.2">
      <c r="A50" s="42"/>
      <c r="B50" s="83"/>
      <c r="C50" s="70"/>
      <c r="D50" s="90" t="s">
        <v>108</v>
      </c>
      <c r="E50" s="89"/>
      <c r="F50" s="26">
        <v>34921</v>
      </c>
      <c r="G50" s="27">
        <v>9</v>
      </c>
      <c r="H50" s="28">
        <f t="shared" si="2"/>
        <v>34930</v>
      </c>
      <c r="I50" s="29">
        <v>104614</v>
      </c>
      <c r="J50" s="29">
        <v>599</v>
      </c>
      <c r="K50" s="26">
        <v>997</v>
      </c>
      <c r="L50" s="28">
        <f t="shared" si="3"/>
        <v>140143</v>
      </c>
      <c r="N50" s="83"/>
      <c r="O50" s="108" t="s">
        <v>109</v>
      </c>
      <c r="P50" s="90" t="s">
        <v>110</v>
      </c>
      <c r="Q50" s="89"/>
      <c r="R50" s="26">
        <v>75928</v>
      </c>
      <c r="S50" s="27">
        <v>14</v>
      </c>
      <c r="T50" s="28">
        <f t="shared" si="12"/>
        <v>75942</v>
      </c>
      <c r="U50" s="29">
        <v>232328</v>
      </c>
      <c r="V50" s="29">
        <v>1912</v>
      </c>
      <c r="W50" s="26">
        <v>2914</v>
      </c>
      <c r="X50" s="28">
        <f t="shared" si="1"/>
        <v>310182</v>
      </c>
    </row>
    <row r="51" spans="1:24" s="13" customFormat="1" ht="7.5" customHeight="1" x14ac:dyDescent="0.2">
      <c r="A51" s="42"/>
      <c r="B51" s="83"/>
      <c r="C51" s="70"/>
      <c r="D51" s="90" t="s">
        <v>111</v>
      </c>
      <c r="E51" s="89"/>
      <c r="F51" s="40">
        <v>28367</v>
      </c>
      <c r="G51" s="27">
        <v>3</v>
      </c>
      <c r="H51" s="28">
        <f t="shared" si="2"/>
        <v>28370</v>
      </c>
      <c r="I51" s="40">
        <v>90242</v>
      </c>
      <c r="J51" s="40">
        <v>595</v>
      </c>
      <c r="K51" s="26">
        <v>974</v>
      </c>
      <c r="L51" s="28">
        <f t="shared" si="3"/>
        <v>119207</v>
      </c>
      <c r="N51" s="83"/>
      <c r="O51" s="102"/>
      <c r="P51" s="90" t="s">
        <v>112</v>
      </c>
      <c r="Q51" s="89"/>
      <c r="R51" s="26">
        <v>11102</v>
      </c>
      <c r="S51" s="27">
        <v>5</v>
      </c>
      <c r="T51" s="28">
        <f t="shared" si="12"/>
        <v>11107</v>
      </c>
      <c r="U51" s="29">
        <v>39965</v>
      </c>
      <c r="V51" s="29">
        <v>238</v>
      </c>
      <c r="W51" s="26">
        <v>438</v>
      </c>
      <c r="X51" s="28">
        <f t="shared" ref="X51:X52" si="24">SUM(T51:V51)</f>
        <v>51310</v>
      </c>
    </row>
    <row r="52" spans="1:24" s="13" customFormat="1" ht="7.5" customHeight="1" x14ac:dyDescent="0.2">
      <c r="A52" s="42"/>
      <c r="B52" s="83"/>
      <c r="C52" s="70"/>
      <c r="D52" s="109" t="s">
        <v>10</v>
      </c>
      <c r="E52" s="110"/>
      <c r="F52" s="40">
        <f>SUM(F49:F51)</f>
        <v>188536</v>
      </c>
      <c r="G52" s="27">
        <f>SUM(G49:G51)</f>
        <v>25</v>
      </c>
      <c r="H52" s="28">
        <f t="shared" ref="H52:H98" si="25">SUM(F52:G52)</f>
        <v>188561</v>
      </c>
      <c r="I52" s="40">
        <f>SUM(I49:I51)</f>
        <v>533488</v>
      </c>
      <c r="J52" s="40">
        <f>SUM(J49:J51)</f>
        <v>3117</v>
      </c>
      <c r="K52" s="40">
        <f>SUM(K49:K51)</f>
        <v>4937</v>
      </c>
      <c r="L52" s="28">
        <f t="shared" ref="L52:L98" si="26">SUM(H52:J52)</f>
        <v>725166</v>
      </c>
      <c r="N52" s="83"/>
      <c r="O52" s="103"/>
      <c r="P52" s="90" t="s">
        <v>10</v>
      </c>
      <c r="Q52" s="89"/>
      <c r="R52" s="26">
        <f>SUM(R50:R51)</f>
        <v>87030</v>
      </c>
      <c r="S52" s="27">
        <f>SUM(S50:S51)</f>
        <v>19</v>
      </c>
      <c r="T52" s="28">
        <f t="shared" si="12"/>
        <v>87049</v>
      </c>
      <c r="U52" s="29">
        <f t="shared" ref="U52:W52" si="27">SUM(U50:U51)</f>
        <v>272293</v>
      </c>
      <c r="V52" s="29">
        <f t="shared" si="27"/>
        <v>2150</v>
      </c>
      <c r="W52" s="26">
        <f t="shared" si="27"/>
        <v>3352</v>
      </c>
      <c r="X52" s="28">
        <f t="shared" si="24"/>
        <v>361492</v>
      </c>
    </row>
    <row r="53" spans="1:24" s="13" customFormat="1" ht="7.5" customHeight="1" x14ac:dyDescent="0.2">
      <c r="A53" s="42"/>
      <c r="B53" s="83"/>
      <c r="C53" s="95" t="s">
        <v>113</v>
      </c>
      <c r="D53" s="104" t="s">
        <v>114</v>
      </c>
      <c r="E53" s="30" t="s">
        <v>115</v>
      </c>
      <c r="F53" s="26">
        <v>64065</v>
      </c>
      <c r="G53" s="27">
        <v>13</v>
      </c>
      <c r="H53" s="28">
        <f t="shared" si="25"/>
        <v>64078</v>
      </c>
      <c r="I53" s="29">
        <v>234783</v>
      </c>
      <c r="J53" s="29">
        <v>1774</v>
      </c>
      <c r="K53" s="26">
        <v>7011</v>
      </c>
      <c r="L53" s="28">
        <f t="shared" si="26"/>
        <v>300635</v>
      </c>
      <c r="N53" s="83"/>
      <c r="O53" s="87" t="s">
        <v>116</v>
      </c>
      <c r="P53" s="88"/>
      <c r="Q53" s="89"/>
      <c r="R53" s="26">
        <v>116720</v>
      </c>
      <c r="S53" s="27">
        <v>19</v>
      </c>
      <c r="T53" s="28">
        <f t="shared" si="12"/>
        <v>116739</v>
      </c>
      <c r="U53" s="29">
        <v>278013</v>
      </c>
      <c r="V53" s="29">
        <v>2497</v>
      </c>
      <c r="W53" s="26">
        <v>2137</v>
      </c>
      <c r="X53" s="28">
        <f t="shared" si="1"/>
        <v>397249</v>
      </c>
    </row>
    <row r="54" spans="1:24" s="13" customFormat="1" ht="7.5" customHeight="1" x14ac:dyDescent="0.2">
      <c r="A54" s="42"/>
      <c r="B54" s="83"/>
      <c r="C54" s="92"/>
      <c r="D54" s="104"/>
      <c r="E54" s="30" t="s">
        <v>117</v>
      </c>
      <c r="F54" s="26">
        <v>18522</v>
      </c>
      <c r="G54" s="27">
        <v>3</v>
      </c>
      <c r="H54" s="28">
        <f t="shared" si="25"/>
        <v>18525</v>
      </c>
      <c r="I54" s="29">
        <v>52921</v>
      </c>
      <c r="J54" s="29">
        <v>609</v>
      </c>
      <c r="K54" s="26">
        <v>2965</v>
      </c>
      <c r="L54" s="28">
        <f t="shared" si="26"/>
        <v>72055</v>
      </c>
      <c r="N54" s="83"/>
      <c r="O54" s="95" t="s">
        <v>118</v>
      </c>
      <c r="P54" s="90" t="s">
        <v>119</v>
      </c>
      <c r="Q54" s="89"/>
      <c r="R54" s="26">
        <v>171742</v>
      </c>
      <c r="S54" s="27">
        <v>41</v>
      </c>
      <c r="T54" s="28">
        <f t="shared" si="12"/>
        <v>171783</v>
      </c>
      <c r="U54" s="29">
        <v>459232</v>
      </c>
      <c r="V54" s="29">
        <v>4179</v>
      </c>
      <c r="W54" s="26">
        <v>11043</v>
      </c>
      <c r="X54" s="28">
        <f t="shared" si="1"/>
        <v>635194</v>
      </c>
    </row>
    <row r="55" spans="1:24" s="13" customFormat="1" ht="7.5" customHeight="1" x14ac:dyDescent="0.2">
      <c r="A55" s="42"/>
      <c r="B55" s="83"/>
      <c r="C55" s="92"/>
      <c r="D55" s="104"/>
      <c r="E55" s="30" t="s">
        <v>10</v>
      </c>
      <c r="F55" s="40">
        <f>SUM(F53:F54)</f>
        <v>82587</v>
      </c>
      <c r="G55" s="27">
        <f>SUM(G53:G54)</f>
        <v>16</v>
      </c>
      <c r="H55" s="28">
        <f t="shared" si="25"/>
        <v>82603</v>
      </c>
      <c r="I55" s="40">
        <f>SUM(I53:I54)</f>
        <v>287704</v>
      </c>
      <c r="J55" s="40">
        <f>SUM(J53:J54)</f>
        <v>2383</v>
      </c>
      <c r="K55" s="40">
        <f>SUM(K53:K54)</f>
        <v>9976</v>
      </c>
      <c r="L55" s="28">
        <f t="shared" si="26"/>
        <v>372690</v>
      </c>
      <c r="N55" s="83"/>
      <c r="O55" s="93"/>
      <c r="P55" s="90" t="s">
        <v>120</v>
      </c>
      <c r="Q55" s="89"/>
      <c r="R55" s="26">
        <v>122564</v>
      </c>
      <c r="S55" s="27">
        <v>32</v>
      </c>
      <c r="T55" s="28">
        <f t="shared" si="12"/>
        <v>122596</v>
      </c>
      <c r="U55" s="29">
        <v>357288</v>
      </c>
      <c r="V55" s="29">
        <v>2431</v>
      </c>
      <c r="W55" s="26">
        <v>3103</v>
      </c>
      <c r="X55" s="28">
        <f t="shared" si="1"/>
        <v>482315</v>
      </c>
    </row>
    <row r="56" spans="1:24" s="13" customFormat="1" ht="7.5" customHeight="1" x14ac:dyDescent="0.2">
      <c r="A56" s="42"/>
      <c r="B56" s="83"/>
      <c r="C56" s="92"/>
      <c r="D56" s="77" t="s">
        <v>121</v>
      </c>
      <c r="E56" s="30" t="s">
        <v>121</v>
      </c>
      <c r="F56" s="26">
        <v>45016</v>
      </c>
      <c r="G56" s="27">
        <v>8</v>
      </c>
      <c r="H56" s="28">
        <f t="shared" si="25"/>
        <v>45024</v>
      </c>
      <c r="I56" s="29">
        <v>169090</v>
      </c>
      <c r="J56" s="29">
        <v>1155</v>
      </c>
      <c r="K56" s="26">
        <v>4490</v>
      </c>
      <c r="L56" s="28">
        <f t="shared" si="26"/>
        <v>215269</v>
      </c>
      <c r="N56" s="67"/>
      <c r="O56" s="80" t="s">
        <v>37</v>
      </c>
      <c r="P56" s="81"/>
      <c r="Q56" s="82"/>
      <c r="R56" s="34">
        <f>SUM(R43:R46,R52:R55,R49)</f>
        <v>1097520</v>
      </c>
      <c r="S56" s="35">
        <f>SUM(S43:S46,S52:S55,S49)</f>
        <v>214</v>
      </c>
      <c r="T56" s="36">
        <f t="shared" si="12"/>
        <v>1097734</v>
      </c>
      <c r="U56" s="34">
        <f t="shared" ref="U56:W56" si="28">SUM(U43:U46,U52:U55,U49)</f>
        <v>2972515</v>
      </c>
      <c r="V56" s="34">
        <f t="shared" si="28"/>
        <v>27801</v>
      </c>
      <c r="W56" s="34">
        <f t="shared" si="28"/>
        <v>62200</v>
      </c>
      <c r="X56" s="36">
        <f t="shared" si="1"/>
        <v>4098050</v>
      </c>
    </row>
    <row r="57" spans="1:24" s="13" customFormat="1" ht="7.5" customHeight="1" x14ac:dyDescent="0.2">
      <c r="A57" s="42"/>
      <c r="B57" s="83"/>
      <c r="C57" s="92"/>
      <c r="D57" s="78"/>
      <c r="E57" s="30" t="s">
        <v>122</v>
      </c>
      <c r="F57" s="26">
        <v>11364</v>
      </c>
      <c r="G57" s="27">
        <v>3</v>
      </c>
      <c r="H57" s="28">
        <f t="shared" si="25"/>
        <v>11367</v>
      </c>
      <c r="I57" s="29">
        <v>41194</v>
      </c>
      <c r="J57" s="29">
        <v>430</v>
      </c>
      <c r="K57" s="26">
        <v>1743</v>
      </c>
      <c r="L57" s="28">
        <f t="shared" si="26"/>
        <v>52991</v>
      </c>
      <c r="N57" s="66" t="s">
        <v>123</v>
      </c>
      <c r="O57" s="84" t="s">
        <v>124</v>
      </c>
      <c r="P57" s="85"/>
      <c r="Q57" s="86"/>
      <c r="R57" s="26">
        <v>73679</v>
      </c>
      <c r="S57" s="27">
        <v>4</v>
      </c>
      <c r="T57" s="28">
        <f t="shared" si="12"/>
        <v>73683</v>
      </c>
      <c r="U57" s="29">
        <v>166794</v>
      </c>
      <c r="V57" s="29">
        <v>932</v>
      </c>
      <c r="W57" s="26">
        <v>1198</v>
      </c>
      <c r="X57" s="28">
        <f t="shared" si="1"/>
        <v>241409</v>
      </c>
    </row>
    <row r="58" spans="1:24" s="13" customFormat="1" ht="7.5" customHeight="1" x14ac:dyDescent="0.2">
      <c r="A58" s="42"/>
      <c r="B58" s="83"/>
      <c r="C58" s="92"/>
      <c r="D58" s="79"/>
      <c r="E58" s="30" t="s">
        <v>10</v>
      </c>
      <c r="F58" s="40">
        <f>SUM(F56:F57)</f>
        <v>56380</v>
      </c>
      <c r="G58" s="27">
        <f>SUM(G56:G57)</f>
        <v>11</v>
      </c>
      <c r="H58" s="28">
        <f t="shared" si="25"/>
        <v>56391</v>
      </c>
      <c r="I58" s="40">
        <f>SUM(I56:I57)</f>
        <v>210284</v>
      </c>
      <c r="J58" s="40">
        <f>SUM(J56:J57)</f>
        <v>1585</v>
      </c>
      <c r="K58" s="40">
        <f>SUM(K56:K57)</f>
        <v>6233</v>
      </c>
      <c r="L58" s="28">
        <f t="shared" si="26"/>
        <v>268260</v>
      </c>
      <c r="N58" s="83"/>
      <c r="O58" s="105" t="s">
        <v>125</v>
      </c>
      <c r="P58" s="90" t="s">
        <v>126</v>
      </c>
      <c r="Q58" s="89"/>
      <c r="R58" s="26">
        <v>63903</v>
      </c>
      <c r="S58" s="27">
        <v>3</v>
      </c>
      <c r="T58" s="28">
        <f t="shared" si="12"/>
        <v>63906</v>
      </c>
      <c r="U58" s="29">
        <v>140497</v>
      </c>
      <c r="V58" s="29">
        <v>1139</v>
      </c>
      <c r="W58" s="26">
        <v>1194</v>
      </c>
      <c r="X58" s="28">
        <f t="shared" si="1"/>
        <v>205542</v>
      </c>
    </row>
    <row r="59" spans="1:24" ht="7.5" customHeight="1" x14ac:dyDescent="0.15">
      <c r="A59" s="42"/>
      <c r="B59" s="83"/>
      <c r="C59" s="92"/>
      <c r="D59" s="104" t="s">
        <v>127</v>
      </c>
      <c r="E59" s="30" t="s">
        <v>128</v>
      </c>
      <c r="F59" s="26">
        <v>56973</v>
      </c>
      <c r="G59" s="27">
        <v>14</v>
      </c>
      <c r="H59" s="28">
        <f t="shared" si="25"/>
        <v>56987</v>
      </c>
      <c r="I59" s="29">
        <v>200870</v>
      </c>
      <c r="J59" s="29">
        <v>1242</v>
      </c>
      <c r="K59" s="26">
        <v>5805</v>
      </c>
      <c r="L59" s="28">
        <f t="shared" si="26"/>
        <v>259099</v>
      </c>
      <c r="M59" s="13"/>
      <c r="N59" s="83"/>
      <c r="O59" s="92"/>
      <c r="P59" s="90" t="s">
        <v>129</v>
      </c>
      <c r="Q59" s="89"/>
      <c r="R59" s="31">
        <v>23946</v>
      </c>
      <c r="S59" s="32">
        <v>1</v>
      </c>
      <c r="T59" s="28">
        <f>SUM(R59:S59)</f>
        <v>23947</v>
      </c>
      <c r="U59" s="33">
        <v>61156</v>
      </c>
      <c r="V59" s="33">
        <v>408</v>
      </c>
      <c r="W59" s="31">
        <v>379</v>
      </c>
      <c r="X59" s="39">
        <f>SUM(T59:V59)</f>
        <v>85511</v>
      </c>
    </row>
    <row r="60" spans="1:24" ht="7.5" customHeight="1" x14ac:dyDescent="0.15">
      <c r="A60" s="42"/>
      <c r="B60" s="83"/>
      <c r="C60" s="92"/>
      <c r="D60" s="104"/>
      <c r="E60" s="30" t="s">
        <v>130</v>
      </c>
      <c r="F60" s="26">
        <v>25945</v>
      </c>
      <c r="G60" s="27">
        <v>6</v>
      </c>
      <c r="H60" s="28">
        <f t="shared" si="25"/>
        <v>25951</v>
      </c>
      <c r="I60" s="29">
        <v>102544</v>
      </c>
      <c r="J60" s="29">
        <v>458</v>
      </c>
      <c r="K60" s="26">
        <v>1811</v>
      </c>
      <c r="L60" s="28">
        <f t="shared" si="26"/>
        <v>128953</v>
      </c>
      <c r="M60" s="13"/>
      <c r="N60" s="83"/>
      <c r="O60" s="93"/>
      <c r="P60" s="90" t="s">
        <v>10</v>
      </c>
      <c r="Q60" s="89"/>
      <c r="R60" s="31">
        <f>SUM(R58:R59)</f>
        <v>87849</v>
      </c>
      <c r="S60" s="32">
        <f>SUM(S58:S59)</f>
        <v>4</v>
      </c>
      <c r="T60" s="28">
        <f>SUM(R60:S60)</f>
        <v>87853</v>
      </c>
      <c r="U60" s="33">
        <f t="shared" ref="U60:W60" si="29">SUM(U58:U59)</f>
        <v>201653</v>
      </c>
      <c r="V60" s="33">
        <f t="shared" si="29"/>
        <v>1547</v>
      </c>
      <c r="W60" s="31">
        <f t="shared" si="29"/>
        <v>1573</v>
      </c>
      <c r="X60" s="39">
        <f>SUM(T60:V60)</f>
        <v>291053</v>
      </c>
    </row>
    <row r="61" spans="1:24" ht="7.5" customHeight="1" x14ac:dyDescent="0.15">
      <c r="A61" s="42"/>
      <c r="B61" s="83"/>
      <c r="C61" s="92"/>
      <c r="D61" s="104"/>
      <c r="E61" s="30" t="s">
        <v>10</v>
      </c>
      <c r="F61" s="40">
        <f>SUM(F59:F60)</f>
        <v>82918</v>
      </c>
      <c r="G61" s="27">
        <f>SUM(G59:G60)</f>
        <v>20</v>
      </c>
      <c r="H61" s="28">
        <f t="shared" si="25"/>
        <v>82938</v>
      </c>
      <c r="I61" s="26">
        <f>SUM(I59:I60)</f>
        <v>303414</v>
      </c>
      <c r="J61" s="26">
        <f>SUM(J59:J60)</f>
        <v>1700</v>
      </c>
      <c r="K61" s="26">
        <f>SUM(K59:K60)</f>
        <v>7616</v>
      </c>
      <c r="L61" s="28">
        <f t="shared" si="26"/>
        <v>388052</v>
      </c>
      <c r="M61" s="13"/>
      <c r="N61" s="83"/>
      <c r="O61" s="95" t="s">
        <v>131</v>
      </c>
      <c r="P61" s="90" t="s">
        <v>132</v>
      </c>
      <c r="Q61" s="89"/>
      <c r="R61" s="31">
        <v>136702</v>
      </c>
      <c r="S61" s="32">
        <v>32</v>
      </c>
      <c r="T61" s="28">
        <f>SUM(R61:S61)</f>
        <v>136734</v>
      </c>
      <c r="U61" s="33">
        <v>345443</v>
      </c>
      <c r="V61" s="33">
        <v>2375</v>
      </c>
      <c r="W61" s="31">
        <v>3704</v>
      </c>
      <c r="X61" s="39">
        <f>SUM(T61:V61)</f>
        <v>484552</v>
      </c>
    </row>
    <row r="62" spans="1:24" ht="7.5" customHeight="1" x14ac:dyDescent="0.15">
      <c r="A62" s="42"/>
      <c r="B62" s="83"/>
      <c r="C62" s="93"/>
      <c r="D62" s="71" t="s">
        <v>133</v>
      </c>
      <c r="E62" s="72"/>
      <c r="F62" s="26">
        <v>100011</v>
      </c>
      <c r="G62" s="27">
        <v>17</v>
      </c>
      <c r="H62" s="28">
        <f t="shared" si="25"/>
        <v>100028</v>
      </c>
      <c r="I62" s="29">
        <v>313575</v>
      </c>
      <c r="J62" s="29">
        <v>1596</v>
      </c>
      <c r="K62" s="26">
        <v>3028</v>
      </c>
      <c r="L62" s="28">
        <f t="shared" si="26"/>
        <v>415199</v>
      </c>
      <c r="M62" s="13"/>
      <c r="N62" s="83"/>
      <c r="O62" s="92"/>
      <c r="P62" s="90" t="s">
        <v>134</v>
      </c>
      <c r="Q62" s="89"/>
      <c r="R62" s="31">
        <v>57382</v>
      </c>
      <c r="S62" s="32">
        <v>12</v>
      </c>
      <c r="T62" s="28">
        <f>SUM(R62:S62)</f>
        <v>57394</v>
      </c>
      <c r="U62" s="33">
        <v>189300</v>
      </c>
      <c r="V62" s="33">
        <v>880</v>
      </c>
      <c r="W62" s="31">
        <v>1393</v>
      </c>
      <c r="X62" s="39">
        <f>SUM(T62:V62)</f>
        <v>247574</v>
      </c>
    </row>
    <row r="63" spans="1:24" ht="7.5" customHeight="1" x14ac:dyDescent="0.15">
      <c r="A63" s="42"/>
      <c r="B63" s="83"/>
      <c r="C63" s="95" t="s">
        <v>135</v>
      </c>
      <c r="D63" s="96" t="s">
        <v>136</v>
      </c>
      <c r="E63" s="25" t="s">
        <v>137</v>
      </c>
      <c r="F63" s="26">
        <v>97966</v>
      </c>
      <c r="G63" s="27">
        <v>14</v>
      </c>
      <c r="H63" s="28">
        <f t="shared" si="25"/>
        <v>97980</v>
      </c>
      <c r="I63" s="29">
        <v>282224</v>
      </c>
      <c r="J63" s="29">
        <v>1635</v>
      </c>
      <c r="K63" s="26">
        <v>5593</v>
      </c>
      <c r="L63" s="28">
        <f t="shared" si="26"/>
        <v>381839</v>
      </c>
      <c r="M63" s="13"/>
      <c r="N63" s="83"/>
      <c r="O63" s="93"/>
      <c r="P63" s="90" t="s">
        <v>10</v>
      </c>
      <c r="Q63" s="89"/>
      <c r="R63" s="26">
        <f>SUM(R61:R62)</f>
        <v>194084</v>
      </c>
      <c r="S63" s="27">
        <f>SUM(S61:S62)</f>
        <v>44</v>
      </c>
      <c r="T63" s="28">
        <f t="shared" si="12"/>
        <v>194128</v>
      </c>
      <c r="U63" s="29">
        <f t="shared" ref="U63:W63" si="30">SUM(U61:U62)</f>
        <v>534743</v>
      </c>
      <c r="V63" s="29">
        <f t="shared" si="30"/>
        <v>3255</v>
      </c>
      <c r="W63" s="26">
        <f t="shared" si="30"/>
        <v>5097</v>
      </c>
      <c r="X63" s="28">
        <f t="shared" si="1"/>
        <v>732126</v>
      </c>
    </row>
    <row r="64" spans="1:24" ht="7.5" customHeight="1" x14ac:dyDescent="0.15">
      <c r="A64" s="42"/>
      <c r="B64" s="83"/>
      <c r="C64" s="92"/>
      <c r="D64" s="97"/>
      <c r="E64" s="25" t="s">
        <v>138</v>
      </c>
      <c r="F64" s="26">
        <v>32625</v>
      </c>
      <c r="G64" s="27">
        <v>1</v>
      </c>
      <c r="H64" s="28">
        <f t="shared" si="25"/>
        <v>32626</v>
      </c>
      <c r="I64" s="29">
        <v>71107</v>
      </c>
      <c r="J64" s="29">
        <v>387</v>
      </c>
      <c r="K64" s="26">
        <v>1099</v>
      </c>
      <c r="L64" s="28">
        <f t="shared" si="26"/>
        <v>104120</v>
      </c>
      <c r="M64" s="13"/>
      <c r="N64" s="83"/>
      <c r="O64" s="95" t="s">
        <v>139</v>
      </c>
      <c r="P64" s="90" t="s">
        <v>123</v>
      </c>
      <c r="Q64" s="89"/>
      <c r="R64" s="26">
        <v>125849</v>
      </c>
      <c r="S64" s="27">
        <v>22</v>
      </c>
      <c r="T64" s="28">
        <f t="shared" si="12"/>
        <v>125871</v>
      </c>
      <c r="U64" s="29">
        <v>406346</v>
      </c>
      <c r="V64" s="29">
        <v>2355</v>
      </c>
      <c r="W64" s="26">
        <v>5984</v>
      </c>
      <c r="X64" s="39">
        <f t="shared" si="1"/>
        <v>534572</v>
      </c>
    </row>
    <row r="65" spans="1:24" ht="7.5" customHeight="1" x14ac:dyDescent="0.15">
      <c r="A65" s="42"/>
      <c r="B65" s="83"/>
      <c r="C65" s="92"/>
      <c r="D65" s="97"/>
      <c r="E65" s="30" t="s">
        <v>10</v>
      </c>
      <c r="F65" s="40">
        <f>SUM(F63:F64)</f>
        <v>130591</v>
      </c>
      <c r="G65" s="27">
        <f>SUM(G63:G64)</f>
        <v>15</v>
      </c>
      <c r="H65" s="28">
        <f t="shared" si="25"/>
        <v>130606</v>
      </c>
      <c r="I65" s="26">
        <f>SUM(I63:I64)</f>
        <v>353331</v>
      </c>
      <c r="J65" s="26">
        <f>SUM(J63:J64)</f>
        <v>2022</v>
      </c>
      <c r="K65" s="26">
        <f>SUM(K63:K64)</f>
        <v>6692</v>
      </c>
      <c r="L65" s="28">
        <f t="shared" si="26"/>
        <v>485959</v>
      </c>
      <c r="M65" s="13"/>
      <c r="N65" s="83"/>
      <c r="O65" s="93"/>
      <c r="P65" s="90" t="s">
        <v>140</v>
      </c>
      <c r="Q65" s="89"/>
      <c r="R65" s="26">
        <v>75336</v>
      </c>
      <c r="S65" s="27">
        <v>13</v>
      </c>
      <c r="T65" s="28">
        <f t="shared" si="12"/>
        <v>75349</v>
      </c>
      <c r="U65" s="29">
        <v>228113</v>
      </c>
      <c r="V65" s="29">
        <v>1198</v>
      </c>
      <c r="W65" s="26">
        <v>1835</v>
      </c>
      <c r="X65" s="28">
        <f t="shared" si="1"/>
        <v>304660</v>
      </c>
    </row>
    <row r="66" spans="1:24" ht="7.5" customHeight="1" x14ac:dyDescent="0.15">
      <c r="A66" s="42"/>
      <c r="B66" s="83"/>
      <c r="C66" s="92"/>
      <c r="D66" s="96" t="s">
        <v>141</v>
      </c>
      <c r="E66" s="30" t="s">
        <v>142</v>
      </c>
      <c r="F66" s="26">
        <v>24310</v>
      </c>
      <c r="G66" s="27">
        <v>2</v>
      </c>
      <c r="H66" s="28">
        <f t="shared" ref="H66:H72" si="31">SUM(F66:G66)</f>
        <v>24312</v>
      </c>
      <c r="I66" s="29">
        <v>89016</v>
      </c>
      <c r="J66" s="29">
        <v>536</v>
      </c>
      <c r="K66" s="26">
        <v>2341</v>
      </c>
      <c r="L66" s="28">
        <f t="shared" ref="L66:L72" si="32">SUM(H66:J66)</f>
        <v>113864</v>
      </c>
      <c r="M66" s="13"/>
      <c r="N66" s="83"/>
      <c r="O66" s="95" t="s">
        <v>143</v>
      </c>
      <c r="P66" s="90" t="s">
        <v>144</v>
      </c>
      <c r="Q66" s="89"/>
      <c r="R66" s="26">
        <v>106254</v>
      </c>
      <c r="S66" s="27">
        <v>11</v>
      </c>
      <c r="T66" s="28">
        <f t="shared" si="12"/>
        <v>106265</v>
      </c>
      <c r="U66" s="29">
        <v>299693</v>
      </c>
      <c r="V66" s="29">
        <v>1613</v>
      </c>
      <c r="W66" s="26">
        <v>2133</v>
      </c>
      <c r="X66" s="28">
        <f t="shared" si="1"/>
        <v>407571</v>
      </c>
    </row>
    <row r="67" spans="1:24" ht="7.5" customHeight="1" x14ac:dyDescent="0.15">
      <c r="A67" s="42"/>
      <c r="B67" s="83"/>
      <c r="C67" s="92"/>
      <c r="D67" s="102"/>
      <c r="E67" s="30" t="s">
        <v>145</v>
      </c>
      <c r="F67" s="26">
        <v>10022</v>
      </c>
      <c r="G67" s="27">
        <v>1</v>
      </c>
      <c r="H67" s="28">
        <f t="shared" si="31"/>
        <v>10023</v>
      </c>
      <c r="I67" s="29">
        <v>26906</v>
      </c>
      <c r="J67" s="29">
        <v>270</v>
      </c>
      <c r="K67" s="26">
        <v>1708</v>
      </c>
      <c r="L67" s="28">
        <f t="shared" si="32"/>
        <v>37199</v>
      </c>
      <c r="M67" s="13"/>
      <c r="N67" s="83"/>
      <c r="O67" s="92"/>
      <c r="P67" s="90" t="s">
        <v>146</v>
      </c>
      <c r="Q67" s="89"/>
      <c r="R67" s="31">
        <v>20213</v>
      </c>
      <c r="S67" s="32">
        <v>0</v>
      </c>
      <c r="T67" s="28">
        <f t="shared" si="12"/>
        <v>20213</v>
      </c>
      <c r="U67" s="33">
        <v>66233</v>
      </c>
      <c r="V67" s="33">
        <v>368</v>
      </c>
      <c r="W67" s="31">
        <v>569</v>
      </c>
      <c r="X67" s="28">
        <f t="shared" si="1"/>
        <v>86814</v>
      </c>
    </row>
    <row r="68" spans="1:24" ht="7.5" customHeight="1" x14ac:dyDescent="0.15">
      <c r="A68" s="42"/>
      <c r="B68" s="83"/>
      <c r="C68" s="92"/>
      <c r="D68" s="102"/>
      <c r="E68" s="30" t="s">
        <v>147</v>
      </c>
      <c r="F68" s="26">
        <v>15250</v>
      </c>
      <c r="G68" s="27">
        <v>0</v>
      </c>
      <c r="H68" s="28">
        <f t="shared" si="31"/>
        <v>15250</v>
      </c>
      <c r="I68" s="29">
        <v>52271</v>
      </c>
      <c r="J68" s="29">
        <v>485</v>
      </c>
      <c r="K68" s="26">
        <v>2238</v>
      </c>
      <c r="L68" s="28">
        <f t="shared" si="32"/>
        <v>68006</v>
      </c>
      <c r="M68" s="13"/>
      <c r="N68" s="83"/>
      <c r="O68" s="93"/>
      <c r="P68" s="90" t="s">
        <v>10</v>
      </c>
      <c r="Q68" s="89"/>
      <c r="R68" s="26">
        <f>SUM(R66:R67)</f>
        <v>126467</v>
      </c>
      <c r="S68" s="27">
        <f>SUM(S66:S67)</f>
        <v>11</v>
      </c>
      <c r="T68" s="28">
        <f t="shared" si="12"/>
        <v>126478</v>
      </c>
      <c r="U68" s="29">
        <f>SUM(U66:U67)</f>
        <v>365926</v>
      </c>
      <c r="V68" s="29">
        <f>SUM(V66:V67)</f>
        <v>1981</v>
      </c>
      <c r="W68" s="26">
        <f>SUM(W66:W67)</f>
        <v>2702</v>
      </c>
      <c r="X68" s="28">
        <f t="shared" si="1"/>
        <v>494385</v>
      </c>
    </row>
    <row r="69" spans="1:24" ht="7.5" customHeight="1" x14ac:dyDescent="0.15">
      <c r="A69" s="42"/>
      <c r="B69" s="83"/>
      <c r="C69" s="92"/>
      <c r="D69" s="103"/>
      <c r="E69" s="30" t="s">
        <v>10</v>
      </c>
      <c r="F69" s="40">
        <f>SUM(F66:F68)</f>
        <v>49582</v>
      </c>
      <c r="G69" s="27">
        <f>SUM(G66:G68)</f>
        <v>3</v>
      </c>
      <c r="H69" s="28">
        <f t="shared" si="31"/>
        <v>49585</v>
      </c>
      <c r="I69" s="26">
        <f t="shared" ref="I69:K69" si="33">SUM(I66:I68)</f>
        <v>168193</v>
      </c>
      <c r="J69" s="26">
        <f t="shared" si="33"/>
        <v>1291</v>
      </c>
      <c r="K69" s="26">
        <f t="shared" si="33"/>
        <v>6287</v>
      </c>
      <c r="L69" s="28">
        <f t="shared" si="32"/>
        <v>219069</v>
      </c>
      <c r="M69" s="13"/>
      <c r="N69" s="67"/>
      <c r="O69" s="80" t="s">
        <v>37</v>
      </c>
      <c r="P69" s="81"/>
      <c r="Q69" s="82"/>
      <c r="R69" s="34">
        <f>SUM(R57,R63:R65,R68,R60)</f>
        <v>683264</v>
      </c>
      <c r="S69" s="35">
        <f>SUM(S57,S63:S65,S68,S60)</f>
        <v>98</v>
      </c>
      <c r="T69" s="36">
        <f t="shared" si="12"/>
        <v>683362</v>
      </c>
      <c r="U69" s="34">
        <f t="shared" ref="U69:W69" si="34">SUM(U57,U63:U65,U68,U60)</f>
        <v>1903575</v>
      </c>
      <c r="V69" s="34">
        <f t="shared" si="34"/>
        <v>11268</v>
      </c>
      <c r="W69" s="34">
        <f t="shared" si="34"/>
        <v>18389</v>
      </c>
      <c r="X69" s="36">
        <f t="shared" si="1"/>
        <v>2598205</v>
      </c>
    </row>
    <row r="70" spans="1:24" ht="7.5" customHeight="1" x14ac:dyDescent="0.15">
      <c r="A70" s="42"/>
      <c r="B70" s="83"/>
      <c r="C70" s="92"/>
      <c r="D70" s="77" t="s">
        <v>148</v>
      </c>
      <c r="E70" s="30" t="s">
        <v>149</v>
      </c>
      <c r="F70" s="26">
        <v>77145</v>
      </c>
      <c r="G70" s="27">
        <v>4</v>
      </c>
      <c r="H70" s="28">
        <f t="shared" si="31"/>
        <v>77149</v>
      </c>
      <c r="I70" s="29">
        <v>178108</v>
      </c>
      <c r="J70" s="29">
        <v>962</v>
      </c>
      <c r="K70" s="26">
        <v>1484</v>
      </c>
      <c r="L70" s="28">
        <f t="shared" si="32"/>
        <v>256219</v>
      </c>
      <c r="M70" s="13"/>
      <c r="N70" s="66" t="s">
        <v>150</v>
      </c>
      <c r="O70" s="84" t="s">
        <v>151</v>
      </c>
      <c r="P70" s="85"/>
      <c r="Q70" s="86"/>
      <c r="R70" s="31">
        <v>89046</v>
      </c>
      <c r="S70" s="32">
        <v>12</v>
      </c>
      <c r="T70" s="39">
        <f t="shared" si="12"/>
        <v>89058</v>
      </c>
      <c r="U70" s="33">
        <v>210265</v>
      </c>
      <c r="V70" s="33">
        <v>1110</v>
      </c>
      <c r="W70" s="31">
        <v>1819</v>
      </c>
      <c r="X70" s="39">
        <f t="shared" si="1"/>
        <v>300433</v>
      </c>
    </row>
    <row r="71" spans="1:24" ht="7.5" customHeight="1" x14ac:dyDescent="0.15">
      <c r="A71" s="42"/>
      <c r="B71" s="83"/>
      <c r="C71" s="92"/>
      <c r="D71" s="78"/>
      <c r="E71" s="30" t="s">
        <v>152</v>
      </c>
      <c r="F71" s="26">
        <v>20148</v>
      </c>
      <c r="G71" s="27">
        <v>0</v>
      </c>
      <c r="H71" s="28">
        <f t="shared" si="31"/>
        <v>20148</v>
      </c>
      <c r="I71" s="29">
        <v>59445</v>
      </c>
      <c r="J71" s="29">
        <v>317</v>
      </c>
      <c r="K71" s="26">
        <v>736</v>
      </c>
      <c r="L71" s="28">
        <f t="shared" si="32"/>
        <v>79910</v>
      </c>
      <c r="M71" s="5"/>
      <c r="N71" s="83"/>
      <c r="O71" s="105" t="s">
        <v>153</v>
      </c>
      <c r="P71" s="90" t="s">
        <v>154</v>
      </c>
      <c r="Q71" s="89"/>
      <c r="R71" s="26">
        <v>69917</v>
      </c>
      <c r="S71" s="27">
        <v>19</v>
      </c>
      <c r="T71" s="28">
        <f t="shared" si="12"/>
        <v>69936</v>
      </c>
      <c r="U71" s="29">
        <v>172866</v>
      </c>
      <c r="V71" s="29">
        <v>1083</v>
      </c>
      <c r="W71" s="26">
        <v>1440</v>
      </c>
      <c r="X71" s="28">
        <f t="shared" si="1"/>
        <v>243885</v>
      </c>
    </row>
    <row r="72" spans="1:24" ht="7.5" customHeight="1" x14ac:dyDescent="0.15">
      <c r="A72" s="42"/>
      <c r="B72" s="83"/>
      <c r="C72" s="92"/>
      <c r="D72" s="79"/>
      <c r="E72" s="30" t="s">
        <v>10</v>
      </c>
      <c r="F72" s="40">
        <f>SUM(F70:F71)</f>
        <v>97293</v>
      </c>
      <c r="G72" s="27">
        <f>SUM(G70:G71)</f>
        <v>4</v>
      </c>
      <c r="H72" s="28">
        <f t="shared" si="31"/>
        <v>97297</v>
      </c>
      <c r="I72" s="26">
        <f>SUM(I70:I71)</f>
        <v>237553</v>
      </c>
      <c r="J72" s="26">
        <f>SUM(J70:J71)</f>
        <v>1279</v>
      </c>
      <c r="K72" s="26">
        <f>SUM(K70:K71)</f>
        <v>2220</v>
      </c>
      <c r="L72" s="28">
        <f t="shared" si="32"/>
        <v>336129</v>
      </c>
      <c r="M72" s="5"/>
      <c r="N72" s="83"/>
      <c r="O72" s="92"/>
      <c r="P72" s="90" t="s">
        <v>155</v>
      </c>
      <c r="Q72" s="89"/>
      <c r="R72" s="31">
        <v>30076</v>
      </c>
      <c r="S72" s="32">
        <v>10</v>
      </c>
      <c r="T72" s="28">
        <f t="shared" si="12"/>
        <v>30086</v>
      </c>
      <c r="U72" s="33">
        <v>107802</v>
      </c>
      <c r="V72" s="33">
        <v>672</v>
      </c>
      <c r="W72" s="31">
        <v>1352</v>
      </c>
      <c r="X72" s="39">
        <f t="shared" ref="X72:X73" si="35">SUM(T72:V72)</f>
        <v>138560</v>
      </c>
    </row>
    <row r="73" spans="1:24" ht="7.5" customHeight="1" x14ac:dyDescent="0.15">
      <c r="A73" s="42"/>
      <c r="B73" s="83"/>
      <c r="C73" s="92"/>
      <c r="D73" s="96" t="s">
        <v>156</v>
      </c>
      <c r="E73" s="30" t="s">
        <v>156</v>
      </c>
      <c r="F73" s="26">
        <v>14048</v>
      </c>
      <c r="G73" s="27">
        <v>5</v>
      </c>
      <c r="H73" s="28">
        <f t="shared" si="25"/>
        <v>14053</v>
      </c>
      <c r="I73" s="29">
        <v>53834</v>
      </c>
      <c r="J73" s="29">
        <v>322</v>
      </c>
      <c r="K73" s="26">
        <v>1079</v>
      </c>
      <c r="L73" s="28">
        <f t="shared" si="26"/>
        <v>68209</v>
      </c>
      <c r="M73" s="5"/>
      <c r="N73" s="83"/>
      <c r="O73" s="93"/>
      <c r="P73" s="90" t="s">
        <v>10</v>
      </c>
      <c r="Q73" s="89"/>
      <c r="R73" s="31">
        <f>SUM(R71:R72)</f>
        <v>99993</v>
      </c>
      <c r="S73" s="32">
        <f>SUM(S71:S72)</f>
        <v>29</v>
      </c>
      <c r="T73" s="28">
        <f t="shared" si="12"/>
        <v>100022</v>
      </c>
      <c r="U73" s="33">
        <f t="shared" ref="U73:W73" si="36">SUM(U71:U72)</f>
        <v>280668</v>
      </c>
      <c r="V73" s="33">
        <f t="shared" si="36"/>
        <v>1755</v>
      </c>
      <c r="W73" s="31">
        <f t="shared" si="36"/>
        <v>2792</v>
      </c>
      <c r="X73" s="39">
        <f t="shared" si="35"/>
        <v>382445</v>
      </c>
    </row>
    <row r="74" spans="1:24" ht="7.5" customHeight="1" x14ac:dyDescent="0.15">
      <c r="A74" s="42"/>
      <c r="B74" s="83"/>
      <c r="C74" s="92"/>
      <c r="D74" s="102"/>
      <c r="E74" s="30" t="s">
        <v>157</v>
      </c>
      <c r="F74" s="26">
        <v>17773</v>
      </c>
      <c r="G74" s="27">
        <v>1</v>
      </c>
      <c r="H74" s="28">
        <f t="shared" si="25"/>
        <v>17774</v>
      </c>
      <c r="I74" s="29">
        <v>66756</v>
      </c>
      <c r="J74" s="29">
        <v>456</v>
      </c>
      <c r="K74" s="26">
        <v>1919</v>
      </c>
      <c r="L74" s="28">
        <f t="shared" si="26"/>
        <v>84986</v>
      </c>
      <c r="M74" s="5"/>
      <c r="N74" s="83"/>
      <c r="O74" s="87" t="s">
        <v>158</v>
      </c>
      <c r="P74" s="88"/>
      <c r="Q74" s="89"/>
      <c r="R74" s="26">
        <v>148897</v>
      </c>
      <c r="S74" s="27">
        <v>30</v>
      </c>
      <c r="T74" s="28">
        <f t="shared" si="12"/>
        <v>148927</v>
      </c>
      <c r="U74" s="29">
        <v>368562</v>
      </c>
      <c r="V74" s="29">
        <v>2648</v>
      </c>
      <c r="W74" s="26">
        <v>3498</v>
      </c>
      <c r="X74" s="28">
        <f t="shared" si="1"/>
        <v>520137</v>
      </c>
    </row>
    <row r="75" spans="1:24" ht="7.5" customHeight="1" x14ac:dyDescent="0.15">
      <c r="A75" s="42"/>
      <c r="B75" s="83"/>
      <c r="C75" s="92"/>
      <c r="D75" s="102"/>
      <c r="E75" s="30" t="s">
        <v>159</v>
      </c>
      <c r="F75" s="45">
        <v>12994</v>
      </c>
      <c r="G75" s="46">
        <v>2</v>
      </c>
      <c r="H75" s="28">
        <f t="shared" si="25"/>
        <v>12996</v>
      </c>
      <c r="I75" s="48">
        <v>43635</v>
      </c>
      <c r="J75" s="48">
        <v>441</v>
      </c>
      <c r="K75" s="45">
        <v>2030</v>
      </c>
      <c r="L75" s="28">
        <f t="shared" si="26"/>
        <v>57072</v>
      </c>
      <c r="M75" s="5"/>
      <c r="N75" s="83"/>
      <c r="O75" s="87" t="s">
        <v>160</v>
      </c>
      <c r="P75" s="88"/>
      <c r="Q75" s="89"/>
      <c r="R75" s="26">
        <v>96406</v>
      </c>
      <c r="S75" s="27">
        <v>22</v>
      </c>
      <c r="T75" s="28">
        <f t="shared" si="12"/>
        <v>96428</v>
      </c>
      <c r="U75" s="29">
        <v>203091</v>
      </c>
      <c r="V75" s="29">
        <v>1218</v>
      </c>
      <c r="W75" s="26">
        <v>1723</v>
      </c>
      <c r="X75" s="28">
        <f t="shared" si="1"/>
        <v>300737</v>
      </c>
    </row>
    <row r="76" spans="1:24" ht="7.5" customHeight="1" x14ac:dyDescent="0.15">
      <c r="A76" s="42"/>
      <c r="B76" s="83"/>
      <c r="C76" s="93"/>
      <c r="D76" s="103"/>
      <c r="E76" s="30" t="s">
        <v>10</v>
      </c>
      <c r="F76" s="40">
        <f>SUM(F73:F75)</f>
        <v>44815</v>
      </c>
      <c r="G76" s="27">
        <f>SUM(G73:G75)</f>
        <v>8</v>
      </c>
      <c r="H76" s="28">
        <f t="shared" si="25"/>
        <v>44823</v>
      </c>
      <c r="I76" s="26">
        <f t="shared" ref="I76:K76" si="37">SUM(I73:I75)</f>
        <v>164225</v>
      </c>
      <c r="J76" s="26">
        <f t="shared" si="37"/>
        <v>1219</v>
      </c>
      <c r="K76" s="26">
        <f t="shared" si="37"/>
        <v>5028</v>
      </c>
      <c r="L76" s="28">
        <f t="shared" si="26"/>
        <v>210267</v>
      </c>
      <c r="M76" s="5"/>
      <c r="N76" s="67"/>
      <c r="O76" s="80" t="s">
        <v>37</v>
      </c>
      <c r="P76" s="81"/>
      <c r="Q76" s="82"/>
      <c r="R76" s="34">
        <f>SUM(R73:R75,R70)</f>
        <v>434342</v>
      </c>
      <c r="S76" s="37">
        <f>SUM(S73:S75,S70)</f>
        <v>93</v>
      </c>
      <c r="T76" s="36">
        <f t="shared" si="12"/>
        <v>434435</v>
      </c>
      <c r="U76" s="38">
        <f t="shared" ref="U76:W76" si="38">SUM(U73:U75,U70)</f>
        <v>1062586</v>
      </c>
      <c r="V76" s="38">
        <f t="shared" si="38"/>
        <v>6731</v>
      </c>
      <c r="W76" s="34">
        <f t="shared" si="38"/>
        <v>9832</v>
      </c>
      <c r="X76" s="36">
        <f t="shared" si="1"/>
        <v>1503752</v>
      </c>
    </row>
    <row r="77" spans="1:24" ht="7.5" customHeight="1" x14ac:dyDescent="0.15">
      <c r="A77" s="42"/>
      <c r="B77" s="83"/>
      <c r="C77" s="95" t="s">
        <v>161</v>
      </c>
      <c r="D77" s="104" t="s">
        <v>162</v>
      </c>
      <c r="E77" s="30" t="s">
        <v>163</v>
      </c>
      <c r="F77" s="45">
        <v>41349</v>
      </c>
      <c r="G77" s="46">
        <v>15</v>
      </c>
      <c r="H77" s="47">
        <f>SUM(F77:G77)</f>
        <v>41364</v>
      </c>
      <c r="I77" s="48">
        <v>41545</v>
      </c>
      <c r="J77" s="48">
        <v>1500</v>
      </c>
      <c r="K77" s="45">
        <v>7395</v>
      </c>
      <c r="L77" s="47">
        <f>SUM(H77:J77)</f>
        <v>84409</v>
      </c>
      <c r="M77" s="5"/>
      <c r="N77" s="66" t="s">
        <v>164</v>
      </c>
      <c r="O77" s="91" t="s">
        <v>165</v>
      </c>
      <c r="P77" s="94" t="s">
        <v>166</v>
      </c>
      <c r="Q77" s="86"/>
      <c r="R77" s="14">
        <v>107319</v>
      </c>
      <c r="S77" s="15">
        <v>5</v>
      </c>
      <c r="T77" s="16">
        <f t="shared" si="12"/>
        <v>107324</v>
      </c>
      <c r="U77" s="17">
        <v>391678</v>
      </c>
      <c r="V77" s="17">
        <v>2486</v>
      </c>
      <c r="W77" s="14">
        <v>9132</v>
      </c>
      <c r="X77" s="16">
        <f t="shared" si="1"/>
        <v>501488</v>
      </c>
    </row>
    <row r="78" spans="1:24" ht="7.5" customHeight="1" x14ac:dyDescent="0.15">
      <c r="A78" s="42"/>
      <c r="B78" s="83"/>
      <c r="C78" s="92"/>
      <c r="D78" s="104"/>
      <c r="E78" s="30" t="s">
        <v>167</v>
      </c>
      <c r="F78" s="45">
        <v>12560</v>
      </c>
      <c r="G78" s="46">
        <v>5</v>
      </c>
      <c r="H78" s="47">
        <f>SUM(F78:G78)</f>
        <v>12565</v>
      </c>
      <c r="I78" s="48">
        <v>15166</v>
      </c>
      <c r="J78" s="48">
        <v>429</v>
      </c>
      <c r="K78" s="45">
        <v>1925</v>
      </c>
      <c r="L78" s="47">
        <f>SUM(H78:J78)</f>
        <v>28160</v>
      </c>
      <c r="M78" s="5"/>
      <c r="N78" s="83"/>
      <c r="O78" s="92"/>
      <c r="P78" s="90" t="s">
        <v>168</v>
      </c>
      <c r="Q78" s="89"/>
      <c r="R78" s="26">
        <v>79897</v>
      </c>
      <c r="S78" s="27">
        <v>8</v>
      </c>
      <c r="T78" s="28">
        <f t="shared" si="12"/>
        <v>79905</v>
      </c>
      <c r="U78" s="29">
        <v>287108</v>
      </c>
      <c r="V78" s="29">
        <v>1376</v>
      </c>
      <c r="W78" s="26">
        <v>3068</v>
      </c>
      <c r="X78" s="28">
        <f t="shared" ref="X78:X88" si="39">SUM(T78:V78)</f>
        <v>368389</v>
      </c>
    </row>
    <row r="79" spans="1:24" ht="7.5" customHeight="1" x14ac:dyDescent="0.15">
      <c r="A79" s="42"/>
      <c r="B79" s="83"/>
      <c r="C79" s="92"/>
      <c r="D79" s="104"/>
      <c r="E79" s="30" t="s">
        <v>10</v>
      </c>
      <c r="F79" s="40">
        <f>SUM(F77:F78)</f>
        <v>53909</v>
      </c>
      <c r="G79" s="27">
        <f>SUM(G77:G78)</f>
        <v>20</v>
      </c>
      <c r="H79" s="28">
        <f>SUM(F79:G79)</f>
        <v>53929</v>
      </c>
      <c r="I79" s="40">
        <f>SUM(I77:I78)</f>
        <v>56711</v>
      </c>
      <c r="J79" s="40">
        <f>SUM(J77:J78)</f>
        <v>1929</v>
      </c>
      <c r="K79" s="40">
        <f>SUM(K77:K78)</f>
        <v>9320</v>
      </c>
      <c r="L79" s="47">
        <f>SUM(H79:J79)</f>
        <v>112569</v>
      </c>
      <c r="M79" s="5"/>
      <c r="N79" s="83"/>
      <c r="O79" s="92"/>
      <c r="P79" s="90" t="s">
        <v>169</v>
      </c>
      <c r="Q79" s="89"/>
      <c r="R79" s="26">
        <v>91609</v>
      </c>
      <c r="S79" s="27">
        <v>6</v>
      </c>
      <c r="T79" s="28">
        <f t="shared" si="12"/>
        <v>91615</v>
      </c>
      <c r="U79" s="29">
        <v>249793</v>
      </c>
      <c r="V79" s="29">
        <v>1240</v>
      </c>
      <c r="W79" s="26">
        <v>2123</v>
      </c>
      <c r="X79" s="28">
        <f t="shared" si="39"/>
        <v>342648</v>
      </c>
    </row>
    <row r="80" spans="1:24" ht="7.5" customHeight="1" x14ac:dyDescent="0.15">
      <c r="A80" s="42"/>
      <c r="B80" s="83"/>
      <c r="C80" s="92"/>
      <c r="D80" s="96" t="s">
        <v>170</v>
      </c>
      <c r="E80" s="30" t="s">
        <v>170</v>
      </c>
      <c r="F80" s="26">
        <v>35122</v>
      </c>
      <c r="G80" s="27">
        <v>6</v>
      </c>
      <c r="H80" s="28">
        <f t="shared" si="25"/>
        <v>35128</v>
      </c>
      <c r="I80" s="29">
        <v>45825</v>
      </c>
      <c r="J80" s="29">
        <v>1155</v>
      </c>
      <c r="K80" s="26">
        <v>5703</v>
      </c>
      <c r="L80" s="28">
        <f t="shared" si="26"/>
        <v>82108</v>
      </c>
      <c r="M80" s="5"/>
      <c r="N80" s="83"/>
      <c r="O80" s="93"/>
      <c r="P80" s="90" t="s">
        <v>171</v>
      </c>
      <c r="Q80" s="89"/>
      <c r="R80" s="26">
        <v>43320</v>
      </c>
      <c r="S80" s="27">
        <v>4</v>
      </c>
      <c r="T80" s="28">
        <f t="shared" si="12"/>
        <v>43324</v>
      </c>
      <c r="U80" s="29">
        <v>126010</v>
      </c>
      <c r="V80" s="29">
        <v>514</v>
      </c>
      <c r="W80" s="26">
        <v>973</v>
      </c>
      <c r="X80" s="28">
        <f t="shared" si="39"/>
        <v>169848</v>
      </c>
    </row>
    <row r="81" spans="1:24" ht="7.5" customHeight="1" x14ac:dyDescent="0.15">
      <c r="A81" s="42"/>
      <c r="B81" s="83"/>
      <c r="C81" s="92"/>
      <c r="D81" s="102"/>
      <c r="E81" s="30" t="s">
        <v>172</v>
      </c>
      <c r="F81" s="45">
        <v>7494</v>
      </c>
      <c r="G81" s="46">
        <v>2</v>
      </c>
      <c r="H81" s="47">
        <f>SUM(F81:G81)</f>
        <v>7496</v>
      </c>
      <c r="I81" s="48">
        <v>9914</v>
      </c>
      <c r="J81" s="48">
        <v>249</v>
      </c>
      <c r="K81" s="45">
        <v>1113</v>
      </c>
      <c r="L81" s="47">
        <f>SUM(H81:J81)</f>
        <v>17659</v>
      </c>
      <c r="M81" s="5"/>
      <c r="N81" s="83"/>
      <c r="O81" s="87" t="s">
        <v>173</v>
      </c>
      <c r="P81" s="88"/>
      <c r="Q81" s="89"/>
      <c r="R81" s="26">
        <v>89117</v>
      </c>
      <c r="S81" s="27">
        <v>15</v>
      </c>
      <c r="T81" s="28">
        <f t="shared" si="12"/>
        <v>89132</v>
      </c>
      <c r="U81" s="29">
        <v>251168</v>
      </c>
      <c r="V81" s="29">
        <v>1334</v>
      </c>
      <c r="W81" s="26">
        <v>1578</v>
      </c>
      <c r="X81" s="28">
        <f t="shared" si="39"/>
        <v>341634</v>
      </c>
    </row>
    <row r="82" spans="1:24" ht="7.5" customHeight="1" x14ac:dyDescent="0.15">
      <c r="A82" s="42"/>
      <c r="B82" s="83"/>
      <c r="C82" s="92"/>
      <c r="D82" s="102"/>
      <c r="E82" s="30" t="s">
        <v>174</v>
      </c>
      <c r="F82" s="45">
        <v>10145</v>
      </c>
      <c r="G82" s="46">
        <v>3</v>
      </c>
      <c r="H82" s="47">
        <f>SUM(F82:G82)</f>
        <v>10148</v>
      </c>
      <c r="I82" s="48">
        <v>14205</v>
      </c>
      <c r="J82" s="48">
        <v>346</v>
      </c>
      <c r="K82" s="45">
        <v>1948</v>
      </c>
      <c r="L82" s="47">
        <f>SUM(H82:J82)</f>
        <v>24699</v>
      </c>
      <c r="M82" s="5"/>
      <c r="N82" s="83"/>
      <c r="O82" s="95" t="s">
        <v>175</v>
      </c>
      <c r="P82" s="90" t="s">
        <v>176</v>
      </c>
      <c r="Q82" s="89"/>
      <c r="R82" s="26">
        <v>82967</v>
      </c>
      <c r="S82" s="27">
        <v>8</v>
      </c>
      <c r="T82" s="28">
        <f t="shared" si="12"/>
        <v>82975</v>
      </c>
      <c r="U82" s="29">
        <v>239627</v>
      </c>
      <c r="V82" s="29">
        <v>1284</v>
      </c>
      <c r="W82" s="26">
        <v>2257</v>
      </c>
      <c r="X82" s="28">
        <f t="shared" si="39"/>
        <v>323886</v>
      </c>
    </row>
    <row r="83" spans="1:24" ht="7.5" customHeight="1" x14ac:dyDescent="0.15">
      <c r="A83" s="42"/>
      <c r="B83" s="83"/>
      <c r="C83" s="92"/>
      <c r="D83" s="103"/>
      <c r="E83" s="30" t="s">
        <v>10</v>
      </c>
      <c r="F83" s="40">
        <f>SUM(F80:F82)</f>
        <v>52761</v>
      </c>
      <c r="G83" s="27">
        <f>SUM(G80:G82)</f>
        <v>11</v>
      </c>
      <c r="H83" s="28">
        <f>SUM(F83:G83)</f>
        <v>52772</v>
      </c>
      <c r="I83" s="40">
        <f t="shared" ref="I83:K83" si="40">SUM(I80:I82)</f>
        <v>69944</v>
      </c>
      <c r="J83" s="40">
        <f t="shared" si="40"/>
        <v>1750</v>
      </c>
      <c r="K83" s="40">
        <f t="shared" si="40"/>
        <v>8764</v>
      </c>
      <c r="L83" s="47">
        <f>SUM(H83:J83)</f>
        <v>124466</v>
      </c>
      <c r="M83" s="5"/>
      <c r="N83" s="83"/>
      <c r="O83" s="92"/>
      <c r="P83" s="90" t="s">
        <v>177</v>
      </c>
      <c r="Q83" s="89"/>
      <c r="R83" s="26">
        <v>41231</v>
      </c>
      <c r="S83" s="27">
        <v>4</v>
      </c>
      <c r="T83" s="28">
        <f t="shared" si="12"/>
        <v>41235</v>
      </c>
      <c r="U83" s="29">
        <v>109061</v>
      </c>
      <c r="V83" s="29">
        <v>491</v>
      </c>
      <c r="W83" s="26">
        <v>828</v>
      </c>
      <c r="X83" s="28">
        <f t="shared" si="39"/>
        <v>150787</v>
      </c>
    </row>
    <row r="84" spans="1:24" ht="7.5" customHeight="1" x14ac:dyDescent="0.15">
      <c r="A84" s="42"/>
      <c r="B84" s="83"/>
      <c r="C84" s="92"/>
      <c r="D84" s="96" t="s">
        <v>178</v>
      </c>
      <c r="E84" s="25" t="s">
        <v>178</v>
      </c>
      <c r="F84" s="45">
        <v>46525</v>
      </c>
      <c r="G84" s="46">
        <v>8</v>
      </c>
      <c r="H84" s="47">
        <f>SUM(F84:G84)</f>
        <v>46533</v>
      </c>
      <c r="I84" s="48">
        <v>72220</v>
      </c>
      <c r="J84" s="48">
        <v>1692</v>
      </c>
      <c r="K84" s="45">
        <v>8723</v>
      </c>
      <c r="L84" s="47">
        <f>SUM(H84:J84)</f>
        <v>120445</v>
      </c>
      <c r="M84" s="5"/>
      <c r="N84" s="83"/>
      <c r="O84" s="93"/>
      <c r="P84" s="90" t="s">
        <v>179</v>
      </c>
      <c r="Q84" s="89"/>
      <c r="R84" s="26">
        <v>12338</v>
      </c>
      <c r="S84" s="27">
        <v>0</v>
      </c>
      <c r="T84" s="28">
        <f t="shared" si="12"/>
        <v>12338</v>
      </c>
      <c r="U84" s="29">
        <v>20453</v>
      </c>
      <c r="V84" s="29">
        <v>187</v>
      </c>
      <c r="W84" s="26">
        <v>161</v>
      </c>
      <c r="X84" s="28">
        <f t="shared" si="39"/>
        <v>32978</v>
      </c>
    </row>
    <row r="85" spans="1:24" ht="7.5" customHeight="1" x14ac:dyDescent="0.15">
      <c r="A85" s="42"/>
      <c r="B85" s="83"/>
      <c r="C85" s="92"/>
      <c r="D85" s="102"/>
      <c r="E85" s="30" t="s">
        <v>180</v>
      </c>
      <c r="F85" s="45">
        <v>7570</v>
      </c>
      <c r="G85" s="46">
        <v>0</v>
      </c>
      <c r="H85" s="47">
        <f>SUM(F85:G85)</f>
        <v>7570</v>
      </c>
      <c r="I85" s="48">
        <v>8183</v>
      </c>
      <c r="J85" s="48">
        <v>563</v>
      </c>
      <c r="K85" s="45">
        <v>1973</v>
      </c>
      <c r="L85" s="47">
        <f>SUM(H85:J85)</f>
        <v>16316</v>
      </c>
      <c r="M85" s="49"/>
      <c r="N85" s="83"/>
      <c r="O85" s="87" t="s">
        <v>181</v>
      </c>
      <c r="P85" s="88"/>
      <c r="Q85" s="89"/>
      <c r="R85" s="26">
        <v>184656</v>
      </c>
      <c r="S85" s="27">
        <v>13</v>
      </c>
      <c r="T85" s="28">
        <f t="shared" si="12"/>
        <v>184669</v>
      </c>
      <c r="U85" s="29">
        <v>484262</v>
      </c>
      <c r="V85" s="29">
        <v>3370</v>
      </c>
      <c r="W85" s="26">
        <v>4012</v>
      </c>
      <c r="X85" s="28">
        <f t="shared" si="39"/>
        <v>672301</v>
      </c>
    </row>
    <row r="86" spans="1:24" ht="7.5" customHeight="1" x14ac:dyDescent="0.15">
      <c r="A86" s="42"/>
      <c r="B86" s="83"/>
      <c r="C86" s="92"/>
      <c r="D86" s="102"/>
      <c r="E86" s="30" t="s">
        <v>182</v>
      </c>
      <c r="F86" s="26">
        <v>9629</v>
      </c>
      <c r="G86" s="27">
        <v>5</v>
      </c>
      <c r="H86" s="28">
        <f t="shared" si="25"/>
        <v>9634</v>
      </c>
      <c r="I86" s="29">
        <v>18200</v>
      </c>
      <c r="J86" s="29">
        <v>332</v>
      </c>
      <c r="K86" s="26">
        <v>1914</v>
      </c>
      <c r="L86" s="28">
        <f t="shared" si="26"/>
        <v>28166</v>
      </c>
      <c r="M86" s="49"/>
      <c r="N86" s="83"/>
      <c r="O86" s="87" t="s">
        <v>183</v>
      </c>
      <c r="P86" s="88"/>
      <c r="Q86" s="89"/>
      <c r="R86" s="26">
        <v>124171</v>
      </c>
      <c r="S86" s="27">
        <v>14</v>
      </c>
      <c r="T86" s="28">
        <f t="shared" si="12"/>
        <v>124185</v>
      </c>
      <c r="U86" s="50">
        <v>324127</v>
      </c>
      <c r="V86" s="50">
        <v>1804</v>
      </c>
      <c r="W86" s="26">
        <v>2510</v>
      </c>
      <c r="X86" s="28">
        <f t="shared" si="39"/>
        <v>450116</v>
      </c>
    </row>
    <row r="87" spans="1:24" ht="7.5" customHeight="1" x14ac:dyDescent="0.15">
      <c r="A87" s="51"/>
      <c r="B87" s="83"/>
      <c r="C87" s="92"/>
      <c r="D87" s="103"/>
      <c r="E87" s="30" t="s">
        <v>10</v>
      </c>
      <c r="F87" s="40">
        <f>SUM(F84:F86)</f>
        <v>63724</v>
      </c>
      <c r="G87" s="27">
        <f>SUM(G84:G86)</f>
        <v>13</v>
      </c>
      <c r="H87" s="28">
        <f t="shared" si="25"/>
        <v>63737</v>
      </c>
      <c r="I87" s="40">
        <f t="shared" ref="I87:K87" si="41">SUM(I84:I86)</f>
        <v>98603</v>
      </c>
      <c r="J87" s="40">
        <f t="shared" si="41"/>
        <v>2587</v>
      </c>
      <c r="K87" s="40">
        <f t="shared" si="41"/>
        <v>12610</v>
      </c>
      <c r="L87" s="28">
        <f t="shared" si="26"/>
        <v>164927</v>
      </c>
      <c r="M87" s="49"/>
      <c r="N87" s="83"/>
      <c r="O87" s="87" t="s">
        <v>184</v>
      </c>
      <c r="P87" s="88"/>
      <c r="Q87" s="89"/>
      <c r="R87" s="26">
        <v>143485</v>
      </c>
      <c r="S87" s="27">
        <v>6</v>
      </c>
      <c r="T87" s="28">
        <f t="shared" si="12"/>
        <v>143491</v>
      </c>
      <c r="U87" s="50">
        <v>325298</v>
      </c>
      <c r="V87" s="50">
        <v>1717</v>
      </c>
      <c r="W87" s="52">
        <v>2130</v>
      </c>
      <c r="X87" s="28">
        <f t="shared" si="39"/>
        <v>470506</v>
      </c>
    </row>
    <row r="88" spans="1:24" ht="7.5" customHeight="1" x14ac:dyDescent="0.15">
      <c r="A88" s="5"/>
      <c r="B88" s="83"/>
      <c r="C88" s="92"/>
      <c r="D88" s="71" t="s">
        <v>185</v>
      </c>
      <c r="E88" s="72"/>
      <c r="F88" s="26">
        <v>48576</v>
      </c>
      <c r="G88" s="27">
        <v>13</v>
      </c>
      <c r="H88" s="28">
        <f t="shared" si="25"/>
        <v>48589</v>
      </c>
      <c r="I88" s="29">
        <v>150470</v>
      </c>
      <c r="J88" s="29">
        <v>1118</v>
      </c>
      <c r="K88" s="26">
        <v>4226</v>
      </c>
      <c r="L88" s="28">
        <f t="shared" si="26"/>
        <v>200177</v>
      </c>
      <c r="M88" s="49"/>
      <c r="N88" s="83"/>
      <c r="O88" s="98" t="s">
        <v>186</v>
      </c>
      <c r="P88" s="90" t="s">
        <v>187</v>
      </c>
      <c r="Q88" s="89"/>
      <c r="R88" s="26">
        <v>192840</v>
      </c>
      <c r="S88" s="27">
        <v>12</v>
      </c>
      <c r="T88" s="28">
        <f t="shared" si="12"/>
        <v>192852</v>
      </c>
      <c r="U88" s="50">
        <v>440284</v>
      </c>
      <c r="V88" s="50">
        <v>2203</v>
      </c>
      <c r="W88" s="52">
        <v>3312</v>
      </c>
      <c r="X88" s="28">
        <f t="shared" si="39"/>
        <v>635339</v>
      </c>
    </row>
    <row r="89" spans="1:24" ht="7.5" customHeight="1" x14ac:dyDescent="0.15">
      <c r="A89" s="5"/>
      <c r="B89" s="83"/>
      <c r="C89" s="93"/>
      <c r="D89" s="71" t="s">
        <v>188</v>
      </c>
      <c r="E89" s="72"/>
      <c r="F89" s="26">
        <v>76549</v>
      </c>
      <c r="G89" s="27">
        <v>22</v>
      </c>
      <c r="H89" s="28">
        <f t="shared" si="25"/>
        <v>76571</v>
      </c>
      <c r="I89" s="29">
        <v>197939</v>
      </c>
      <c r="J89" s="29">
        <v>1955</v>
      </c>
      <c r="K89" s="26">
        <v>9362</v>
      </c>
      <c r="L89" s="28">
        <f t="shared" si="26"/>
        <v>276465</v>
      </c>
      <c r="N89" s="83"/>
      <c r="O89" s="99"/>
      <c r="P89" s="100" t="s">
        <v>189</v>
      </c>
      <c r="Q89" s="101"/>
      <c r="R89" s="26">
        <f t="shared" ref="R89:W89" si="42">SUM(R101:R102)</f>
        <v>24499</v>
      </c>
      <c r="S89" s="27">
        <f t="shared" si="42"/>
        <v>0</v>
      </c>
      <c r="T89" s="28">
        <f>SUM(T101:T102)</f>
        <v>24499</v>
      </c>
      <c r="U89" s="50">
        <f>SUM(U101:U102)</f>
        <v>35696</v>
      </c>
      <c r="V89" s="50">
        <f t="shared" si="42"/>
        <v>275</v>
      </c>
      <c r="W89" s="52">
        <f t="shared" si="42"/>
        <v>403</v>
      </c>
      <c r="X89" s="28">
        <f>SUM(T89:V89)</f>
        <v>60470</v>
      </c>
    </row>
    <row r="90" spans="1:24" ht="7.5" customHeight="1" x14ac:dyDescent="0.15">
      <c r="A90" s="5"/>
      <c r="B90" s="83"/>
      <c r="C90" s="70" t="s">
        <v>190</v>
      </c>
      <c r="D90" s="77" t="s">
        <v>190</v>
      </c>
      <c r="E90" s="25" t="s">
        <v>191</v>
      </c>
      <c r="F90" s="26">
        <v>112652</v>
      </c>
      <c r="G90" s="27">
        <v>26</v>
      </c>
      <c r="H90" s="28">
        <f t="shared" si="25"/>
        <v>112678</v>
      </c>
      <c r="I90" s="29">
        <v>278059</v>
      </c>
      <c r="J90" s="29">
        <v>3626</v>
      </c>
      <c r="K90" s="26">
        <v>14070</v>
      </c>
      <c r="L90" s="28">
        <f t="shared" si="26"/>
        <v>394363</v>
      </c>
      <c r="N90" s="67"/>
      <c r="O90" s="80" t="s">
        <v>37</v>
      </c>
      <c r="P90" s="81"/>
      <c r="Q90" s="82"/>
      <c r="R90" s="34">
        <f>SUM(R77:R89)</f>
        <v>1217449</v>
      </c>
      <c r="S90" s="37">
        <f>SUM(S77:S89)</f>
        <v>95</v>
      </c>
      <c r="T90" s="36">
        <f t="shared" ref="T90:T95" si="43">SUM(R90:S90)</f>
        <v>1217544</v>
      </c>
      <c r="U90" s="44">
        <f>SUM(U77:U89)</f>
        <v>3284565</v>
      </c>
      <c r="V90" s="44">
        <f>SUM(V77:V89)</f>
        <v>18281</v>
      </c>
      <c r="W90" s="35">
        <f>SUM(W77:W89)</f>
        <v>32487</v>
      </c>
      <c r="X90" s="36">
        <f t="shared" ref="X90:X95" si="44">SUM(T90:V90)</f>
        <v>4520390</v>
      </c>
    </row>
    <row r="91" spans="1:24" ht="7.5" customHeight="1" x14ac:dyDescent="0.15">
      <c r="B91" s="83"/>
      <c r="C91" s="70"/>
      <c r="D91" s="78"/>
      <c r="E91" s="25" t="s">
        <v>192</v>
      </c>
      <c r="F91" s="26">
        <v>28619</v>
      </c>
      <c r="G91" s="27">
        <v>5</v>
      </c>
      <c r="H91" s="28">
        <f t="shared" si="25"/>
        <v>28624</v>
      </c>
      <c r="I91" s="29">
        <v>56271</v>
      </c>
      <c r="J91" s="29">
        <v>937</v>
      </c>
      <c r="K91" s="26">
        <v>4798</v>
      </c>
      <c r="L91" s="28">
        <f t="shared" si="26"/>
        <v>85832</v>
      </c>
      <c r="N91" s="66" t="s">
        <v>193</v>
      </c>
      <c r="O91" s="84" t="s">
        <v>194</v>
      </c>
      <c r="P91" s="85"/>
      <c r="Q91" s="86"/>
      <c r="R91" s="14">
        <v>120891</v>
      </c>
      <c r="S91" s="15">
        <v>3</v>
      </c>
      <c r="T91" s="16">
        <f t="shared" si="43"/>
        <v>120894</v>
      </c>
      <c r="U91" s="53">
        <v>437481</v>
      </c>
      <c r="V91" s="17">
        <v>2517</v>
      </c>
      <c r="W91" s="14">
        <v>2808</v>
      </c>
      <c r="X91" s="16">
        <f t="shared" si="44"/>
        <v>560892</v>
      </c>
    </row>
    <row r="92" spans="1:24" ht="7.5" customHeight="1" x14ac:dyDescent="0.15">
      <c r="B92" s="83"/>
      <c r="C92" s="70"/>
      <c r="D92" s="79"/>
      <c r="E92" s="25" t="s">
        <v>10</v>
      </c>
      <c r="F92" s="26">
        <f>SUM(F90:F91)</f>
        <v>141271</v>
      </c>
      <c r="G92" s="27">
        <f>SUM(G90:G91)</f>
        <v>31</v>
      </c>
      <c r="H92" s="28">
        <f t="shared" si="25"/>
        <v>141302</v>
      </c>
      <c r="I92" s="29">
        <f>SUM(I90:I91)</f>
        <v>334330</v>
      </c>
      <c r="J92" s="29">
        <f>SUM(J90:J91)</f>
        <v>4563</v>
      </c>
      <c r="K92" s="26">
        <f>SUM(K90:K91)</f>
        <v>18868</v>
      </c>
      <c r="L92" s="28">
        <f t="shared" si="26"/>
        <v>480195</v>
      </c>
      <c r="N92" s="83"/>
      <c r="O92" s="87" t="s">
        <v>195</v>
      </c>
      <c r="P92" s="88"/>
      <c r="Q92" s="89"/>
      <c r="R92" s="26">
        <v>11817</v>
      </c>
      <c r="S92" s="27">
        <v>0</v>
      </c>
      <c r="T92" s="28">
        <f t="shared" si="43"/>
        <v>11817</v>
      </c>
      <c r="U92" s="29">
        <v>22467</v>
      </c>
      <c r="V92" s="29">
        <v>237</v>
      </c>
      <c r="W92" s="26">
        <v>136</v>
      </c>
      <c r="X92" s="28">
        <f t="shared" si="44"/>
        <v>34521</v>
      </c>
    </row>
    <row r="93" spans="1:24" ht="7.5" customHeight="1" x14ac:dyDescent="0.15">
      <c r="B93" s="83"/>
      <c r="C93" s="70"/>
      <c r="D93" s="90" t="s">
        <v>196</v>
      </c>
      <c r="E93" s="89"/>
      <c r="F93" s="26">
        <v>75611</v>
      </c>
      <c r="G93" s="27">
        <v>10</v>
      </c>
      <c r="H93" s="28">
        <f t="shared" si="25"/>
        <v>75621</v>
      </c>
      <c r="I93" s="29">
        <v>228948</v>
      </c>
      <c r="J93" s="29">
        <v>1650</v>
      </c>
      <c r="K93" s="26">
        <v>4609</v>
      </c>
      <c r="L93" s="28">
        <f t="shared" si="26"/>
        <v>306219</v>
      </c>
      <c r="N93" s="83"/>
      <c r="O93" s="87" t="s">
        <v>197</v>
      </c>
      <c r="P93" s="88"/>
      <c r="Q93" s="89"/>
      <c r="R93" s="26">
        <v>11059</v>
      </c>
      <c r="S93" s="27">
        <v>0</v>
      </c>
      <c r="T93" s="28">
        <f t="shared" si="43"/>
        <v>11059</v>
      </c>
      <c r="U93" s="29">
        <v>19893</v>
      </c>
      <c r="V93" s="29">
        <v>191</v>
      </c>
      <c r="W93" s="26">
        <v>213</v>
      </c>
      <c r="X93" s="28">
        <f t="shared" si="44"/>
        <v>31143</v>
      </c>
    </row>
    <row r="94" spans="1:24" ht="7.5" customHeight="1" x14ac:dyDescent="0.15">
      <c r="B94" s="83"/>
      <c r="C94" s="70"/>
      <c r="D94" s="90" t="s">
        <v>198</v>
      </c>
      <c r="E94" s="89"/>
      <c r="F94" s="26">
        <v>67059</v>
      </c>
      <c r="G94" s="27">
        <v>20</v>
      </c>
      <c r="H94" s="28">
        <f t="shared" si="25"/>
        <v>67079</v>
      </c>
      <c r="I94" s="29">
        <v>205690</v>
      </c>
      <c r="J94" s="29">
        <v>1632</v>
      </c>
      <c r="K94" s="26">
        <v>6705</v>
      </c>
      <c r="L94" s="28">
        <f t="shared" si="26"/>
        <v>274401</v>
      </c>
      <c r="N94" s="67"/>
      <c r="O94" s="80" t="s">
        <v>37</v>
      </c>
      <c r="P94" s="81"/>
      <c r="Q94" s="82"/>
      <c r="R94" s="34">
        <f>SUM(R91:R93)</f>
        <v>143767</v>
      </c>
      <c r="S94" s="37">
        <f>SUM(S91:S93)</f>
        <v>3</v>
      </c>
      <c r="T94" s="36">
        <f t="shared" si="43"/>
        <v>143770</v>
      </c>
      <c r="U94" s="38">
        <f>SUM(U91:U93)</f>
        <v>479841</v>
      </c>
      <c r="V94" s="38">
        <f>SUM(V91:V93)</f>
        <v>2945</v>
      </c>
      <c r="W94" s="34">
        <f>SUM(W91:W93)</f>
        <v>3157</v>
      </c>
      <c r="X94" s="36">
        <f t="shared" si="44"/>
        <v>626556</v>
      </c>
    </row>
    <row r="95" spans="1:24" ht="7.5" customHeight="1" x14ac:dyDescent="0.15">
      <c r="B95" s="83"/>
      <c r="C95" s="70" t="s">
        <v>199</v>
      </c>
      <c r="D95" s="71" t="s">
        <v>200</v>
      </c>
      <c r="E95" s="72"/>
      <c r="F95" s="26">
        <v>98395</v>
      </c>
      <c r="G95" s="27">
        <v>23</v>
      </c>
      <c r="H95" s="28">
        <f t="shared" si="25"/>
        <v>98418</v>
      </c>
      <c r="I95" s="29">
        <v>206172</v>
      </c>
      <c r="J95" s="29">
        <v>1489</v>
      </c>
      <c r="K95" s="26">
        <v>2064</v>
      </c>
      <c r="L95" s="28">
        <f t="shared" si="26"/>
        <v>306079</v>
      </c>
      <c r="N95" s="73" t="s">
        <v>201</v>
      </c>
      <c r="O95" s="74"/>
      <c r="P95" s="74"/>
      <c r="Q95" s="75"/>
      <c r="R95" s="55">
        <f>SUM(F40,F19,F98,R16,R42,R56,R69,R76,R90,R94)</f>
        <v>8396291</v>
      </c>
      <c r="S95" s="55">
        <f>SUM(G40,G19,G98,S16,S42,S56,S69,S76,S90,S94)</f>
        <v>1195</v>
      </c>
      <c r="T95" s="56">
        <f t="shared" si="43"/>
        <v>8397486</v>
      </c>
      <c r="U95" s="57">
        <f t="shared" ref="U95:W95" si="45">SUM(I40,I19,I98,U16,U42,U56,U69,U76,U90,U94)</f>
        <v>23453517</v>
      </c>
      <c r="V95" s="57">
        <f t="shared" si="45"/>
        <v>159657</v>
      </c>
      <c r="W95" s="58">
        <f t="shared" si="45"/>
        <v>360094</v>
      </c>
      <c r="X95" s="56">
        <f t="shared" si="44"/>
        <v>32010660</v>
      </c>
    </row>
    <row r="96" spans="1:24" ht="7.5" customHeight="1" x14ac:dyDescent="0.15">
      <c r="B96" s="83"/>
      <c r="C96" s="70"/>
      <c r="D96" s="71" t="s">
        <v>202</v>
      </c>
      <c r="E96" s="72"/>
      <c r="F96" s="26">
        <v>11546</v>
      </c>
      <c r="G96" s="27">
        <v>4</v>
      </c>
      <c r="H96" s="28">
        <f t="shared" si="25"/>
        <v>11550</v>
      </c>
      <c r="I96" s="29">
        <v>27617</v>
      </c>
      <c r="J96" s="29">
        <v>214</v>
      </c>
      <c r="K96" s="26">
        <v>142</v>
      </c>
      <c r="L96" s="28">
        <f t="shared" si="26"/>
        <v>39381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2:24" ht="7.5" customHeight="1" x14ac:dyDescent="0.15">
      <c r="B97" s="83"/>
      <c r="C97" s="70"/>
      <c r="D97" s="71" t="s">
        <v>10</v>
      </c>
      <c r="E97" s="72"/>
      <c r="F97" s="40">
        <f>SUM(F95:F96)</f>
        <v>109941</v>
      </c>
      <c r="G97" s="27">
        <f>SUM(G95:G96)</f>
        <v>27</v>
      </c>
      <c r="H97" s="28">
        <f t="shared" si="25"/>
        <v>109968</v>
      </c>
      <c r="I97" s="26">
        <f>SUM(I95:I96)</f>
        <v>233789</v>
      </c>
      <c r="J97" s="26">
        <f>SUM(J95:J96)</f>
        <v>1703</v>
      </c>
      <c r="K97" s="26">
        <f>SUM(K95:K96)</f>
        <v>2206</v>
      </c>
      <c r="L97" s="28">
        <f t="shared" si="26"/>
        <v>345460</v>
      </c>
      <c r="N97" s="49"/>
      <c r="O97" s="49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15">
      <c r="B98" s="67"/>
      <c r="C98" s="76" t="s">
        <v>37</v>
      </c>
      <c r="D98" s="76"/>
      <c r="E98" s="76"/>
      <c r="F98" s="43">
        <f>SUM(F41,F44,F47:F48,F52,F55,F58,F61:F62,F65,F69,F72,F76,F79,F83,F87:F89,F92:F94,F97)</f>
        <v>1954710</v>
      </c>
      <c r="G98" s="37">
        <f>SUM(G41,G44,G47:G48,G52,G55,G58,G61:G62,G65,G69,G72,G76,G79,G83,G87:G89,G92:G94,G97)</f>
        <v>334</v>
      </c>
      <c r="H98" s="36">
        <f t="shared" si="25"/>
        <v>1955044</v>
      </c>
      <c r="I98" s="34">
        <f t="shared" ref="I98:K98" si="46">SUM(I41,I44,I47:I48,I52,I55,I58,I61:I62,I65,I69,I72,I76,I79,I83,I87:I89,I92:I94,I97)</f>
        <v>5330926</v>
      </c>
      <c r="J98" s="34">
        <f t="shared" si="46"/>
        <v>40981</v>
      </c>
      <c r="K98" s="34">
        <f t="shared" si="46"/>
        <v>140002</v>
      </c>
      <c r="L98" s="36">
        <f t="shared" si="26"/>
        <v>7326951</v>
      </c>
      <c r="N98" s="49"/>
      <c r="O98" s="49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15">
      <c r="B99" s="5"/>
      <c r="C99" s="5"/>
      <c r="D99" s="6"/>
      <c r="E99" s="6"/>
      <c r="F99" s="7"/>
      <c r="G99" s="7"/>
      <c r="H99" s="7"/>
      <c r="I99" s="7"/>
      <c r="J99" s="7"/>
      <c r="K99" s="7"/>
      <c r="L99" s="7"/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15">
      <c r="B100" s="5"/>
      <c r="C100" s="5"/>
      <c r="D100" s="6"/>
      <c r="E100" s="6"/>
      <c r="F100" s="7"/>
      <c r="G100" s="7"/>
      <c r="H100" s="7"/>
      <c r="I100" s="7"/>
      <c r="J100" s="7"/>
      <c r="K100" s="7"/>
      <c r="L100" s="7"/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9.5" hidden="1" customHeight="1" x14ac:dyDescent="0.15">
      <c r="B101" s="5"/>
      <c r="C101" s="5"/>
      <c r="D101" s="6"/>
      <c r="E101" s="6"/>
      <c r="F101" s="7"/>
      <c r="G101" s="7"/>
      <c r="H101" s="7"/>
      <c r="I101" s="7"/>
      <c r="J101" s="7"/>
      <c r="K101" s="7"/>
      <c r="L101" s="7"/>
      <c r="N101" s="66" t="s">
        <v>203</v>
      </c>
      <c r="O101" s="68" t="s">
        <v>186</v>
      </c>
      <c r="P101" s="66" t="s">
        <v>204</v>
      </c>
      <c r="Q101" s="54" t="s">
        <v>186</v>
      </c>
      <c r="R101" s="61">
        <v>722</v>
      </c>
      <c r="S101" s="61">
        <v>0</v>
      </c>
      <c r="T101" s="61">
        <f>SUM(R101:S101)</f>
        <v>722</v>
      </c>
      <c r="U101" s="61">
        <v>316</v>
      </c>
      <c r="V101" s="61">
        <v>3</v>
      </c>
      <c r="W101" s="61">
        <v>12</v>
      </c>
      <c r="X101" s="61">
        <f t="shared" ref="X101:X102" si="47">SUM(T101:V101)</f>
        <v>1041</v>
      </c>
    </row>
    <row r="102" spans="2:24" hidden="1" x14ac:dyDescent="0.15">
      <c r="B102" s="5"/>
      <c r="C102" s="5"/>
      <c r="D102" s="6"/>
      <c r="E102" s="6"/>
      <c r="F102" s="7"/>
      <c r="G102" s="7"/>
      <c r="H102" s="7"/>
      <c r="I102" s="7"/>
      <c r="J102" s="7"/>
      <c r="K102" s="7"/>
      <c r="L102" s="7"/>
      <c r="N102" s="67"/>
      <c r="O102" s="69"/>
      <c r="P102" s="67"/>
      <c r="Q102" s="54" t="s">
        <v>205</v>
      </c>
      <c r="R102" s="61">
        <v>23777</v>
      </c>
      <c r="S102" s="61">
        <v>0</v>
      </c>
      <c r="T102" s="61">
        <f>SUM(R102:S102)</f>
        <v>23777</v>
      </c>
      <c r="U102" s="61">
        <v>35380</v>
      </c>
      <c r="V102" s="61">
        <v>272</v>
      </c>
      <c r="W102" s="61">
        <v>391</v>
      </c>
      <c r="X102" s="61">
        <f t="shared" si="47"/>
        <v>59429</v>
      </c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P103" s="2"/>
      <c r="Q103" s="2"/>
      <c r="R103" s="2"/>
      <c r="S103" s="2"/>
      <c r="T103" s="2"/>
      <c r="U103" s="2"/>
    </row>
  </sheetData>
  <mergeCells count="186"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77:C89"/>
    <mergeCell ref="D77:D79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  <mergeCell ref="N77:N90"/>
    <mergeCell ref="O77:O80"/>
    <mergeCell ref="P77:Q77"/>
    <mergeCell ref="P78:Q78"/>
    <mergeCell ref="P79:Q79"/>
    <mergeCell ref="N101:N102"/>
    <mergeCell ref="O101:O102"/>
    <mergeCell ref="P101:P102"/>
    <mergeCell ref="C95:C97"/>
    <mergeCell ref="D95:E95"/>
    <mergeCell ref="N95:Q95"/>
    <mergeCell ref="D96:E96"/>
    <mergeCell ref="D97:E97"/>
    <mergeCell ref="C98:E98"/>
  </mergeCells>
  <phoneticPr fontId="2"/>
  <printOptions horizontalCentered="1"/>
  <pageMargins left="0" right="0" top="0.19685039370078741" bottom="0.19685039370078741" header="0" footer="0"/>
  <pageSetup paperSize="9" scale="84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F2EC-B944-4292-87A5-4E31DD600525}">
  <sheetPr>
    <pageSetUpPr fitToPage="1"/>
  </sheetPr>
  <dimension ref="A1:X107"/>
  <sheetViews>
    <sheetView topLeftCell="B1" zoomScaleNormal="100" zoomScaleSheetLayoutView="100" workbookViewId="0">
      <selection activeCell="AA33" sqref="AA33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206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110381</v>
      </c>
      <c r="S4" s="15">
        <v>5</v>
      </c>
      <c r="T4" s="16">
        <f t="shared" ref="T4:T17" si="0">SUM(R4:S4)</f>
        <v>110386</v>
      </c>
      <c r="U4" s="17">
        <v>387236</v>
      </c>
      <c r="V4" s="17">
        <v>2222</v>
      </c>
      <c r="W4" s="14">
        <v>2654</v>
      </c>
      <c r="X4" s="16">
        <f t="shared" ref="X4:X48" si="1">SUM(T4:V4)</f>
        <v>499844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62092</v>
      </c>
      <c r="S5" s="27">
        <v>3</v>
      </c>
      <c r="T5" s="28">
        <f t="shared" si="0"/>
        <v>62095</v>
      </c>
      <c r="U5" s="29">
        <v>170949</v>
      </c>
      <c r="V5" s="29">
        <v>1137</v>
      </c>
      <c r="W5" s="26">
        <v>1076</v>
      </c>
      <c r="X5" s="28">
        <f t="shared" si="1"/>
        <v>234181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92062</v>
      </c>
      <c r="G6" s="15">
        <v>9</v>
      </c>
      <c r="H6" s="16">
        <f t="shared" ref="H6:H54" si="2">SUM(F6:G6)</f>
        <v>92071</v>
      </c>
      <c r="I6" s="17">
        <v>416510</v>
      </c>
      <c r="J6" s="17">
        <v>3623</v>
      </c>
      <c r="K6" s="14">
        <v>12247</v>
      </c>
      <c r="L6" s="16">
        <f t="shared" ref="L6:L54" si="3">SUM(H6:J6)</f>
        <v>512204</v>
      </c>
      <c r="N6" s="83"/>
      <c r="O6" s="92"/>
      <c r="P6" s="102"/>
      <c r="Q6" s="30" t="s">
        <v>16</v>
      </c>
      <c r="R6" s="26">
        <v>31397</v>
      </c>
      <c r="S6" s="27">
        <v>2</v>
      </c>
      <c r="T6" s="28">
        <f t="shared" si="0"/>
        <v>31399</v>
      </c>
      <c r="U6" s="29">
        <v>78729</v>
      </c>
      <c r="V6" s="29">
        <v>330</v>
      </c>
      <c r="W6" s="26">
        <v>528</v>
      </c>
      <c r="X6" s="28">
        <f t="shared" si="1"/>
        <v>110458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28560</v>
      </c>
      <c r="G7" s="27">
        <v>2</v>
      </c>
      <c r="H7" s="28">
        <f t="shared" si="2"/>
        <v>28562</v>
      </c>
      <c r="I7" s="29">
        <v>96603</v>
      </c>
      <c r="J7" s="29">
        <v>543</v>
      </c>
      <c r="K7" s="26">
        <v>1185</v>
      </c>
      <c r="L7" s="28">
        <f t="shared" si="3"/>
        <v>125708</v>
      </c>
      <c r="N7" s="83"/>
      <c r="O7" s="93"/>
      <c r="P7" s="103"/>
      <c r="Q7" s="30" t="s">
        <v>10</v>
      </c>
      <c r="R7" s="26">
        <f>SUM(R5:R6)</f>
        <v>93489</v>
      </c>
      <c r="S7" s="27">
        <f>SUM(S5:S6)</f>
        <v>5</v>
      </c>
      <c r="T7" s="28">
        <f t="shared" si="0"/>
        <v>93494</v>
      </c>
      <c r="U7" s="29">
        <f t="shared" ref="U7:W7" si="4">SUM(U5:U6)</f>
        <v>249678</v>
      </c>
      <c r="V7" s="29">
        <f t="shared" si="4"/>
        <v>1467</v>
      </c>
      <c r="W7" s="26">
        <f t="shared" si="4"/>
        <v>1604</v>
      </c>
      <c r="X7" s="28">
        <f t="shared" si="1"/>
        <v>344639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42170</v>
      </c>
      <c r="G8" s="27">
        <v>4</v>
      </c>
      <c r="H8" s="28">
        <f t="shared" si="2"/>
        <v>42174</v>
      </c>
      <c r="I8" s="29">
        <v>124497</v>
      </c>
      <c r="J8" s="29">
        <v>831</v>
      </c>
      <c r="K8" s="26">
        <v>1930</v>
      </c>
      <c r="L8" s="28">
        <f>SUM(H8:J8)</f>
        <v>167502</v>
      </c>
      <c r="N8" s="83"/>
      <c r="O8" s="114" t="s">
        <v>19</v>
      </c>
      <c r="P8" s="71"/>
      <c r="Q8" s="72"/>
      <c r="R8" s="26">
        <v>83996</v>
      </c>
      <c r="S8" s="27">
        <v>10</v>
      </c>
      <c r="T8" s="28">
        <f t="shared" si="0"/>
        <v>84006</v>
      </c>
      <c r="U8" s="29">
        <v>293354</v>
      </c>
      <c r="V8" s="29">
        <v>1284</v>
      </c>
      <c r="W8" s="26">
        <v>2153</v>
      </c>
      <c r="X8" s="28">
        <f t="shared" si="1"/>
        <v>378644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22186</v>
      </c>
      <c r="G9" s="27">
        <v>2</v>
      </c>
      <c r="H9" s="28">
        <f t="shared" si="2"/>
        <v>22188</v>
      </c>
      <c r="I9" s="29">
        <v>56695</v>
      </c>
      <c r="J9" s="29">
        <v>319</v>
      </c>
      <c r="K9" s="26">
        <v>612</v>
      </c>
      <c r="L9" s="28">
        <f t="shared" si="3"/>
        <v>79202</v>
      </c>
      <c r="N9" s="83"/>
      <c r="O9" s="70" t="s">
        <v>22</v>
      </c>
      <c r="P9" s="71" t="s">
        <v>23</v>
      </c>
      <c r="Q9" s="72"/>
      <c r="R9" s="26">
        <v>55072</v>
      </c>
      <c r="S9" s="27">
        <v>5</v>
      </c>
      <c r="T9" s="28">
        <f t="shared" si="0"/>
        <v>55077</v>
      </c>
      <c r="U9" s="29">
        <v>153332</v>
      </c>
      <c r="V9" s="29">
        <v>777</v>
      </c>
      <c r="W9" s="26">
        <v>1085</v>
      </c>
      <c r="X9" s="28">
        <f t="shared" si="1"/>
        <v>209186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6467</v>
      </c>
      <c r="G10" s="27">
        <v>1</v>
      </c>
      <c r="H10" s="28">
        <f>SUM(F10:G10)</f>
        <v>6468</v>
      </c>
      <c r="I10" s="29">
        <v>37796</v>
      </c>
      <c r="J10" s="29">
        <v>194</v>
      </c>
      <c r="K10" s="26">
        <v>454</v>
      </c>
      <c r="L10" s="28">
        <f>SUM(H10:J10)</f>
        <v>44458</v>
      </c>
      <c r="N10" s="83"/>
      <c r="O10" s="70"/>
      <c r="P10" s="71" t="s">
        <v>25</v>
      </c>
      <c r="Q10" s="72"/>
      <c r="R10" s="26">
        <v>28746</v>
      </c>
      <c r="S10" s="27">
        <v>9</v>
      </c>
      <c r="T10" s="28">
        <f t="shared" si="0"/>
        <v>28755</v>
      </c>
      <c r="U10" s="26">
        <v>130852</v>
      </c>
      <c r="V10" s="26">
        <v>744</v>
      </c>
      <c r="W10" s="26">
        <v>1644</v>
      </c>
      <c r="X10" s="28">
        <f t="shared" si="1"/>
        <v>160351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28653</v>
      </c>
      <c r="G11" s="27">
        <f>SUM(G9:G10)</f>
        <v>3</v>
      </c>
      <c r="H11" s="28">
        <f>SUM(F11:G11)</f>
        <v>28656</v>
      </c>
      <c r="I11" s="29">
        <f t="shared" ref="I11:K11" si="5">SUM(I9:I10)</f>
        <v>94491</v>
      </c>
      <c r="J11" s="29">
        <f t="shared" si="5"/>
        <v>513</v>
      </c>
      <c r="K11" s="26">
        <f t="shared" si="5"/>
        <v>1066</v>
      </c>
      <c r="L11" s="28">
        <f>SUM(H11:J11)</f>
        <v>123660</v>
      </c>
      <c r="N11" s="83"/>
      <c r="O11" s="70"/>
      <c r="P11" s="71" t="s">
        <v>10</v>
      </c>
      <c r="Q11" s="72"/>
      <c r="R11" s="26">
        <f>SUM(R9:R10)</f>
        <v>83818</v>
      </c>
      <c r="S11" s="27">
        <f>SUM(S9:S10)</f>
        <v>14</v>
      </c>
      <c r="T11" s="28">
        <f t="shared" si="0"/>
        <v>83832</v>
      </c>
      <c r="U11" s="29">
        <f t="shared" ref="U11:W11" si="6">SUM(U9:U10)</f>
        <v>284184</v>
      </c>
      <c r="V11" s="29">
        <f t="shared" si="6"/>
        <v>1521</v>
      </c>
      <c r="W11" s="26">
        <f t="shared" si="6"/>
        <v>2729</v>
      </c>
      <c r="X11" s="28">
        <f t="shared" si="1"/>
        <v>369537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16109</v>
      </c>
      <c r="G12" s="27">
        <v>1</v>
      </c>
      <c r="H12" s="28">
        <f t="shared" si="2"/>
        <v>16110</v>
      </c>
      <c r="I12" s="29">
        <v>58613</v>
      </c>
      <c r="J12" s="29">
        <v>291</v>
      </c>
      <c r="K12" s="26">
        <v>678</v>
      </c>
      <c r="L12" s="28">
        <f t="shared" si="3"/>
        <v>75014</v>
      </c>
      <c r="N12" s="83"/>
      <c r="O12" s="70" t="s">
        <v>208</v>
      </c>
      <c r="P12" s="71" t="s">
        <v>29</v>
      </c>
      <c r="Q12" s="72"/>
      <c r="R12" s="26">
        <v>151202</v>
      </c>
      <c r="S12" s="27">
        <v>28</v>
      </c>
      <c r="T12" s="28">
        <f t="shared" si="0"/>
        <v>151230</v>
      </c>
      <c r="U12" s="29">
        <v>296776</v>
      </c>
      <c r="V12" s="29">
        <v>2057</v>
      </c>
      <c r="W12" s="26">
        <v>2561</v>
      </c>
      <c r="X12" s="28">
        <f t="shared" si="1"/>
        <v>450063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5709</v>
      </c>
      <c r="G13" s="27">
        <v>0</v>
      </c>
      <c r="H13" s="28">
        <f t="shared" si="2"/>
        <v>5709</v>
      </c>
      <c r="I13" s="29">
        <v>10277</v>
      </c>
      <c r="J13" s="29">
        <v>69</v>
      </c>
      <c r="K13" s="26">
        <v>142</v>
      </c>
      <c r="L13" s="28">
        <f t="shared" si="3"/>
        <v>16055</v>
      </c>
      <c r="N13" s="83"/>
      <c r="O13" s="70"/>
      <c r="P13" s="104" t="s">
        <v>32</v>
      </c>
      <c r="Q13" s="30" t="s">
        <v>32</v>
      </c>
      <c r="R13" s="31">
        <v>82664</v>
      </c>
      <c r="S13" s="32">
        <v>12</v>
      </c>
      <c r="T13" s="28">
        <f t="shared" si="0"/>
        <v>82676</v>
      </c>
      <c r="U13" s="33">
        <v>164588</v>
      </c>
      <c r="V13" s="33">
        <v>1150</v>
      </c>
      <c r="W13" s="31">
        <v>1711</v>
      </c>
      <c r="X13" s="28">
        <f t="shared" si="1"/>
        <v>248414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21818</v>
      </c>
      <c r="G14" s="27">
        <f>SUM(G12:G13)</f>
        <v>1</v>
      </c>
      <c r="H14" s="28">
        <f t="shared" si="2"/>
        <v>21819</v>
      </c>
      <c r="I14" s="29">
        <f t="shared" ref="I14:J14" si="7">SUM(I12:I13)</f>
        <v>68890</v>
      </c>
      <c r="J14" s="29">
        <f t="shared" si="7"/>
        <v>360</v>
      </c>
      <c r="K14" s="26">
        <f>SUM(K12:K13)</f>
        <v>820</v>
      </c>
      <c r="L14" s="28">
        <f t="shared" si="3"/>
        <v>91069</v>
      </c>
      <c r="N14" s="83"/>
      <c r="O14" s="70"/>
      <c r="P14" s="111"/>
      <c r="Q14" s="30" t="s">
        <v>33</v>
      </c>
      <c r="R14" s="31">
        <v>25860</v>
      </c>
      <c r="S14" s="32">
        <v>7</v>
      </c>
      <c r="T14" s="28">
        <f t="shared" si="0"/>
        <v>25867</v>
      </c>
      <c r="U14" s="33">
        <v>58802</v>
      </c>
      <c r="V14" s="33">
        <v>357</v>
      </c>
      <c r="W14" s="31">
        <v>498</v>
      </c>
      <c r="X14" s="28">
        <f t="shared" si="1"/>
        <v>85026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8660</v>
      </c>
      <c r="G15" s="27">
        <v>1</v>
      </c>
      <c r="H15" s="28">
        <f t="shared" si="2"/>
        <v>8661</v>
      </c>
      <c r="I15" s="29">
        <v>41036</v>
      </c>
      <c r="J15" s="29">
        <v>195</v>
      </c>
      <c r="K15" s="26">
        <v>572</v>
      </c>
      <c r="L15" s="28">
        <f t="shared" si="3"/>
        <v>49892</v>
      </c>
      <c r="N15" s="83"/>
      <c r="O15" s="70"/>
      <c r="P15" s="111"/>
      <c r="Q15" s="30" t="s">
        <v>211</v>
      </c>
      <c r="R15" s="31">
        <v>15232</v>
      </c>
      <c r="S15" s="32">
        <v>1</v>
      </c>
      <c r="T15" s="28">
        <f t="shared" si="0"/>
        <v>15233</v>
      </c>
      <c r="U15" s="33">
        <v>34559</v>
      </c>
      <c r="V15" s="33">
        <v>161</v>
      </c>
      <c r="W15" s="31">
        <v>279</v>
      </c>
      <c r="X15" s="28">
        <f t="shared" si="1"/>
        <v>49953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18268</v>
      </c>
      <c r="G16" s="27">
        <v>2</v>
      </c>
      <c r="H16" s="28">
        <f>SUM(F16:G16)</f>
        <v>18270</v>
      </c>
      <c r="I16" s="29">
        <v>39043</v>
      </c>
      <c r="J16" s="29">
        <v>211</v>
      </c>
      <c r="K16" s="26">
        <v>465</v>
      </c>
      <c r="L16" s="28">
        <f t="shared" si="3"/>
        <v>57524</v>
      </c>
      <c r="N16" s="83"/>
      <c r="O16" s="70"/>
      <c r="P16" s="111"/>
      <c r="Q16" s="30" t="s">
        <v>213</v>
      </c>
      <c r="R16" s="31">
        <v>28068</v>
      </c>
      <c r="S16" s="32">
        <v>7</v>
      </c>
      <c r="T16" s="28">
        <f t="shared" si="0"/>
        <v>28075</v>
      </c>
      <c r="U16" s="33">
        <v>48528</v>
      </c>
      <c r="V16" s="33">
        <v>384</v>
      </c>
      <c r="W16" s="31">
        <v>393</v>
      </c>
      <c r="X16" s="28">
        <f>SUM(T16:V16)</f>
        <v>76987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26928</v>
      </c>
      <c r="G17" s="27">
        <f>SUM(G15:G16)</f>
        <v>3</v>
      </c>
      <c r="H17" s="28">
        <f t="shared" si="2"/>
        <v>26931</v>
      </c>
      <c r="I17" s="29">
        <f t="shared" ref="I17:K17" si="8">SUM(I15:I16)</f>
        <v>80079</v>
      </c>
      <c r="J17" s="29">
        <f t="shared" si="8"/>
        <v>406</v>
      </c>
      <c r="K17" s="26">
        <f t="shared" si="8"/>
        <v>1037</v>
      </c>
      <c r="L17" s="28">
        <f t="shared" si="3"/>
        <v>107416</v>
      </c>
      <c r="N17" s="83"/>
      <c r="O17" s="70"/>
      <c r="P17" s="111"/>
      <c r="Q17" s="30" t="s">
        <v>10</v>
      </c>
      <c r="R17" s="26">
        <f>SUM(R13:R16)</f>
        <v>151824</v>
      </c>
      <c r="S17" s="27">
        <f>SUM(S13:S16)</f>
        <v>27</v>
      </c>
      <c r="T17" s="28">
        <f t="shared" si="0"/>
        <v>151851</v>
      </c>
      <c r="U17" s="29">
        <f>SUM(U13:U16)</f>
        <v>306477</v>
      </c>
      <c r="V17" s="29">
        <f>SUM(V13:V16)</f>
        <v>2052</v>
      </c>
      <c r="W17" s="26">
        <f>SUM(W13:W16)</f>
        <v>2881</v>
      </c>
      <c r="X17" s="28">
        <f>SUM(T17:V17)</f>
        <v>460380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22337</v>
      </c>
      <c r="G18" s="27">
        <v>2</v>
      </c>
      <c r="H18" s="28">
        <f t="shared" si="2"/>
        <v>22339</v>
      </c>
      <c r="I18" s="29">
        <v>59093</v>
      </c>
      <c r="J18" s="29">
        <v>368</v>
      </c>
      <c r="K18" s="26">
        <v>669</v>
      </c>
      <c r="L18" s="28">
        <f t="shared" si="3"/>
        <v>81800</v>
      </c>
      <c r="N18" s="67"/>
      <c r="O18" s="80" t="s">
        <v>37</v>
      </c>
      <c r="P18" s="81"/>
      <c r="Q18" s="82"/>
      <c r="R18" s="34">
        <f>SUM(R4,R11:R12,R17,R7:R8)</f>
        <v>674710</v>
      </c>
      <c r="S18" s="35">
        <f>SUM(S4,S11:S12,S17,S7:S8)</f>
        <v>89</v>
      </c>
      <c r="T18" s="36">
        <f t="shared" ref="T18" si="9">SUM(R18:S18)</f>
        <v>674799</v>
      </c>
      <c r="U18" s="34">
        <f>SUM(U4,U11:U12,U17,U7:U8)</f>
        <v>1817705</v>
      </c>
      <c r="V18" s="34">
        <f>SUM(V4,V11:V12,V17,V7:V8)</f>
        <v>10603</v>
      </c>
      <c r="W18" s="34">
        <f>SUM(W4,W11:W12,W17,W7:W8)</f>
        <v>14582</v>
      </c>
      <c r="X18" s="36">
        <f t="shared" ref="X18" si="10">SUM(T18:V18)</f>
        <v>2503107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2809</v>
      </c>
      <c r="G19" s="27">
        <v>0</v>
      </c>
      <c r="H19" s="28">
        <f t="shared" si="2"/>
        <v>2809</v>
      </c>
      <c r="I19" s="29">
        <v>4257</v>
      </c>
      <c r="J19" s="29">
        <v>40</v>
      </c>
      <c r="K19" s="26">
        <v>56</v>
      </c>
      <c r="L19" s="28">
        <f t="shared" si="3"/>
        <v>7106</v>
      </c>
      <c r="N19" s="66" t="s">
        <v>38</v>
      </c>
      <c r="O19" s="84" t="s">
        <v>39</v>
      </c>
      <c r="P19" s="85"/>
      <c r="Q19" s="86"/>
      <c r="R19" s="26">
        <v>78741</v>
      </c>
      <c r="S19" s="27">
        <v>4</v>
      </c>
      <c r="T19" s="28">
        <f t="shared" ref="T19:T82" si="11">SUM(R19:S19)</f>
        <v>78745</v>
      </c>
      <c r="U19" s="29">
        <v>211667</v>
      </c>
      <c r="V19" s="29">
        <v>1172</v>
      </c>
      <c r="W19" s="26">
        <v>1407</v>
      </c>
      <c r="X19" s="28">
        <f t="shared" si="1"/>
        <v>291584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25146</v>
      </c>
      <c r="G20" s="27">
        <f>SUM(G18:G19)</f>
        <v>2</v>
      </c>
      <c r="H20" s="28">
        <f t="shared" si="2"/>
        <v>25148</v>
      </c>
      <c r="I20" s="29">
        <f t="shared" ref="I20:K20" si="12">SUM(I18:I19)</f>
        <v>63350</v>
      </c>
      <c r="J20" s="29">
        <f t="shared" si="12"/>
        <v>408</v>
      </c>
      <c r="K20" s="26">
        <f t="shared" si="12"/>
        <v>725</v>
      </c>
      <c r="L20" s="28">
        <f t="shared" si="3"/>
        <v>88906</v>
      </c>
      <c r="N20" s="83"/>
      <c r="O20" s="95" t="s">
        <v>40</v>
      </c>
      <c r="P20" s="90" t="s">
        <v>41</v>
      </c>
      <c r="Q20" s="89"/>
      <c r="R20" s="26">
        <v>150369</v>
      </c>
      <c r="S20" s="27">
        <v>27</v>
      </c>
      <c r="T20" s="28">
        <f t="shared" si="11"/>
        <v>150396</v>
      </c>
      <c r="U20" s="29">
        <v>478912</v>
      </c>
      <c r="V20" s="29">
        <v>2399</v>
      </c>
      <c r="W20" s="26">
        <v>4280</v>
      </c>
      <c r="X20" s="28">
        <f t="shared" si="1"/>
        <v>631707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265337</v>
      </c>
      <c r="G21" s="37">
        <f>SUM(G6:G8,G11,G14,G17,G20)</f>
        <v>24</v>
      </c>
      <c r="H21" s="36">
        <f>SUM(F21:G21)</f>
        <v>265361</v>
      </c>
      <c r="I21" s="38">
        <f>SUM(I6:I8,I11,I14,I17,I20)</f>
        <v>944420</v>
      </c>
      <c r="J21" s="38">
        <f>SUM(J6:J8,J11,J14,J17,J20)</f>
        <v>6684</v>
      </c>
      <c r="K21" s="34">
        <f>SUM(K6:K8,K11,K14,K17,K20)</f>
        <v>19010</v>
      </c>
      <c r="L21" s="36">
        <f>SUM(H21:J21)</f>
        <v>1216465</v>
      </c>
      <c r="N21" s="83"/>
      <c r="O21" s="92"/>
      <c r="P21" s="90" t="s">
        <v>42</v>
      </c>
      <c r="Q21" s="89"/>
      <c r="R21" s="26">
        <v>22401</v>
      </c>
      <c r="S21" s="27">
        <v>5</v>
      </c>
      <c r="T21" s="28">
        <f t="shared" si="11"/>
        <v>22406</v>
      </c>
      <c r="U21" s="29">
        <v>39266</v>
      </c>
      <c r="V21" s="29">
        <v>283</v>
      </c>
      <c r="W21" s="26">
        <v>281</v>
      </c>
      <c r="X21" s="28">
        <f t="shared" si="1"/>
        <v>61955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64115</v>
      </c>
      <c r="G22" s="27">
        <v>3</v>
      </c>
      <c r="H22" s="28">
        <f t="shared" si="2"/>
        <v>64118</v>
      </c>
      <c r="I22" s="29">
        <v>158103</v>
      </c>
      <c r="J22" s="29">
        <v>1161</v>
      </c>
      <c r="K22" s="26">
        <v>1298</v>
      </c>
      <c r="L22" s="28">
        <f t="shared" si="3"/>
        <v>223382</v>
      </c>
      <c r="N22" s="83"/>
      <c r="O22" s="93"/>
      <c r="P22" s="90" t="s">
        <v>10</v>
      </c>
      <c r="Q22" s="89"/>
      <c r="R22" s="26">
        <f>SUM(R20:R21)</f>
        <v>172770</v>
      </c>
      <c r="S22" s="27">
        <f>SUM(S20:S21)</f>
        <v>32</v>
      </c>
      <c r="T22" s="28">
        <f t="shared" si="11"/>
        <v>172802</v>
      </c>
      <c r="U22" s="29">
        <f t="shared" ref="U22:W22" si="13">SUM(U20:U21)</f>
        <v>518178</v>
      </c>
      <c r="V22" s="29">
        <f t="shared" si="13"/>
        <v>2682</v>
      </c>
      <c r="W22" s="26">
        <f t="shared" si="13"/>
        <v>4561</v>
      </c>
      <c r="X22" s="28">
        <f t="shared" si="1"/>
        <v>693662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18687</v>
      </c>
      <c r="G23" s="27">
        <v>0</v>
      </c>
      <c r="H23" s="28">
        <f t="shared" si="2"/>
        <v>18687</v>
      </c>
      <c r="I23" s="29">
        <v>46776</v>
      </c>
      <c r="J23" s="29">
        <v>324</v>
      </c>
      <c r="K23" s="26">
        <v>344</v>
      </c>
      <c r="L23" s="28">
        <f t="shared" si="3"/>
        <v>65787</v>
      </c>
      <c r="N23" s="83"/>
      <c r="O23" s="95" t="s">
        <v>48</v>
      </c>
      <c r="P23" s="90" t="s">
        <v>49</v>
      </c>
      <c r="Q23" s="89"/>
      <c r="R23" s="26">
        <v>75720</v>
      </c>
      <c r="S23" s="27">
        <v>17</v>
      </c>
      <c r="T23" s="28">
        <f t="shared" si="11"/>
        <v>75737</v>
      </c>
      <c r="U23" s="29">
        <v>271286</v>
      </c>
      <c r="V23" s="29">
        <v>1237</v>
      </c>
      <c r="W23" s="26">
        <v>2427</v>
      </c>
      <c r="X23" s="28">
        <f t="shared" si="1"/>
        <v>348260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82802</v>
      </c>
      <c r="G24" s="27">
        <f>SUM(G22:G23)</f>
        <v>3</v>
      </c>
      <c r="H24" s="28">
        <f t="shared" si="2"/>
        <v>82805</v>
      </c>
      <c r="I24" s="29">
        <f t="shared" ref="I24:K24" si="14">SUM(I22:I23)</f>
        <v>204879</v>
      </c>
      <c r="J24" s="29">
        <f t="shared" si="14"/>
        <v>1485</v>
      </c>
      <c r="K24" s="26">
        <f t="shared" si="14"/>
        <v>1642</v>
      </c>
      <c r="L24" s="28">
        <f t="shared" si="3"/>
        <v>289169</v>
      </c>
      <c r="N24" s="83"/>
      <c r="O24" s="92"/>
      <c r="P24" s="90" t="s">
        <v>50</v>
      </c>
      <c r="Q24" s="89"/>
      <c r="R24" s="31">
        <v>102972</v>
      </c>
      <c r="S24" s="32">
        <v>18</v>
      </c>
      <c r="T24" s="39">
        <f t="shared" si="11"/>
        <v>102990</v>
      </c>
      <c r="U24" s="33">
        <v>369870</v>
      </c>
      <c r="V24" s="33">
        <v>1322</v>
      </c>
      <c r="W24" s="31">
        <v>3579</v>
      </c>
      <c r="X24" s="39">
        <f t="shared" si="1"/>
        <v>474182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50813</v>
      </c>
      <c r="G25" s="27">
        <v>0</v>
      </c>
      <c r="H25" s="28">
        <f t="shared" si="2"/>
        <v>50813</v>
      </c>
      <c r="I25" s="29">
        <v>119376</v>
      </c>
      <c r="J25" s="29">
        <v>846</v>
      </c>
      <c r="K25" s="26">
        <v>937</v>
      </c>
      <c r="L25" s="28">
        <f t="shared" si="3"/>
        <v>171035</v>
      </c>
      <c r="N25" s="83"/>
      <c r="O25" s="92"/>
      <c r="P25" s="96" t="s">
        <v>52</v>
      </c>
      <c r="Q25" s="30" t="s">
        <v>52</v>
      </c>
      <c r="R25" s="31">
        <v>17382</v>
      </c>
      <c r="S25" s="32">
        <v>1</v>
      </c>
      <c r="T25" s="39">
        <f t="shared" si="11"/>
        <v>17383</v>
      </c>
      <c r="U25" s="33">
        <v>61216</v>
      </c>
      <c r="V25" s="33">
        <v>338</v>
      </c>
      <c r="W25" s="31">
        <v>726</v>
      </c>
      <c r="X25" s="39">
        <f t="shared" si="1"/>
        <v>78937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74535</v>
      </c>
      <c r="G26" s="27">
        <v>7</v>
      </c>
      <c r="H26" s="28">
        <f t="shared" si="2"/>
        <v>74542</v>
      </c>
      <c r="I26" s="29">
        <v>146859</v>
      </c>
      <c r="J26" s="29">
        <v>989</v>
      </c>
      <c r="K26" s="26">
        <v>1206</v>
      </c>
      <c r="L26" s="28">
        <f t="shared" si="3"/>
        <v>222390</v>
      </c>
      <c r="N26" s="83"/>
      <c r="O26" s="92"/>
      <c r="P26" s="102"/>
      <c r="Q26" s="30" t="s">
        <v>55</v>
      </c>
      <c r="R26" s="31">
        <v>36838</v>
      </c>
      <c r="S26" s="32">
        <v>5</v>
      </c>
      <c r="T26" s="39">
        <f t="shared" si="11"/>
        <v>36843</v>
      </c>
      <c r="U26" s="33">
        <v>91996</v>
      </c>
      <c r="V26" s="33">
        <v>563</v>
      </c>
      <c r="W26" s="31">
        <v>763</v>
      </c>
      <c r="X26" s="39">
        <f t="shared" si="1"/>
        <v>129402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31004</v>
      </c>
      <c r="G27" s="27">
        <v>2</v>
      </c>
      <c r="H27" s="28">
        <f t="shared" si="2"/>
        <v>31006</v>
      </c>
      <c r="I27" s="29">
        <v>99577</v>
      </c>
      <c r="J27" s="29">
        <v>567</v>
      </c>
      <c r="K27" s="26">
        <v>1209</v>
      </c>
      <c r="L27" s="28">
        <f t="shared" si="3"/>
        <v>131150</v>
      </c>
      <c r="N27" s="83"/>
      <c r="O27" s="92"/>
      <c r="P27" s="102"/>
      <c r="Q27" s="30" t="s">
        <v>57</v>
      </c>
      <c r="R27" s="31">
        <v>42697</v>
      </c>
      <c r="S27" s="27">
        <v>10</v>
      </c>
      <c r="T27" s="28">
        <f t="shared" si="11"/>
        <v>42707</v>
      </c>
      <c r="U27" s="29">
        <v>144898</v>
      </c>
      <c r="V27" s="29">
        <v>685</v>
      </c>
      <c r="W27" s="26">
        <v>1099</v>
      </c>
      <c r="X27" s="28">
        <f t="shared" si="1"/>
        <v>188290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35222</v>
      </c>
      <c r="G28" s="27">
        <v>1</v>
      </c>
      <c r="H28" s="28">
        <f t="shared" si="2"/>
        <v>35223</v>
      </c>
      <c r="I28" s="29">
        <v>72689</v>
      </c>
      <c r="J28" s="29">
        <v>359</v>
      </c>
      <c r="K28" s="26">
        <v>440</v>
      </c>
      <c r="L28" s="28">
        <f t="shared" si="3"/>
        <v>108271</v>
      </c>
      <c r="N28" s="83"/>
      <c r="O28" s="93"/>
      <c r="P28" s="103"/>
      <c r="Q28" s="30" t="s">
        <v>10</v>
      </c>
      <c r="R28" s="26">
        <f>SUM(R25:R27)</f>
        <v>96917</v>
      </c>
      <c r="S28" s="27">
        <f>SUM(S25:S27)</f>
        <v>16</v>
      </c>
      <c r="T28" s="39">
        <f t="shared" si="11"/>
        <v>96933</v>
      </c>
      <c r="U28" s="29">
        <f t="shared" ref="U28:W28" si="15">SUM(U25:U27)</f>
        <v>298110</v>
      </c>
      <c r="V28" s="29">
        <f t="shared" si="15"/>
        <v>1586</v>
      </c>
      <c r="W28" s="26">
        <f t="shared" si="15"/>
        <v>2588</v>
      </c>
      <c r="X28" s="39">
        <f t="shared" si="1"/>
        <v>396629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140761</v>
      </c>
      <c r="G29" s="27">
        <f>SUM(G26:G28)</f>
        <v>10</v>
      </c>
      <c r="H29" s="28">
        <f t="shared" si="2"/>
        <v>140771</v>
      </c>
      <c r="I29" s="29">
        <f>SUM(I26:I28)</f>
        <v>319125</v>
      </c>
      <c r="J29" s="29">
        <f>SUM(J26:J28)</f>
        <v>1915</v>
      </c>
      <c r="K29" s="26">
        <f>SUM(K26:K28)</f>
        <v>2855</v>
      </c>
      <c r="L29" s="28">
        <f>SUM(H29:J29)</f>
        <v>461811</v>
      </c>
      <c r="N29" s="83"/>
      <c r="O29" s="95" t="s">
        <v>59</v>
      </c>
      <c r="P29" s="90" t="s">
        <v>60</v>
      </c>
      <c r="Q29" s="89"/>
      <c r="R29" s="26">
        <v>130534</v>
      </c>
      <c r="S29" s="27">
        <v>30</v>
      </c>
      <c r="T29" s="28">
        <f t="shared" si="11"/>
        <v>130564</v>
      </c>
      <c r="U29" s="29">
        <v>510871</v>
      </c>
      <c r="V29" s="29">
        <v>3528</v>
      </c>
      <c r="W29" s="26">
        <v>10817</v>
      </c>
      <c r="X29" s="39">
        <f t="shared" si="1"/>
        <v>644963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121510</v>
      </c>
      <c r="G30" s="27">
        <v>9</v>
      </c>
      <c r="H30" s="28">
        <f t="shared" si="2"/>
        <v>121519</v>
      </c>
      <c r="I30" s="29">
        <v>326339</v>
      </c>
      <c r="J30" s="29">
        <v>2579</v>
      </c>
      <c r="K30" s="26">
        <v>2784</v>
      </c>
      <c r="L30" s="28">
        <f t="shared" si="3"/>
        <v>450437</v>
      </c>
      <c r="N30" s="83"/>
      <c r="O30" s="92"/>
      <c r="P30" s="90" t="s">
        <v>63</v>
      </c>
      <c r="Q30" s="89"/>
      <c r="R30" s="26">
        <v>66301</v>
      </c>
      <c r="S30" s="27">
        <v>9</v>
      </c>
      <c r="T30" s="28">
        <f t="shared" si="11"/>
        <v>66310</v>
      </c>
      <c r="U30" s="29">
        <v>186762</v>
      </c>
      <c r="V30" s="29">
        <v>765</v>
      </c>
      <c r="W30" s="26">
        <v>1774</v>
      </c>
      <c r="X30" s="39">
        <f t="shared" si="1"/>
        <v>253837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33920</v>
      </c>
      <c r="G31" s="27">
        <v>3</v>
      </c>
      <c r="H31" s="28">
        <f t="shared" si="2"/>
        <v>33923</v>
      </c>
      <c r="I31" s="29">
        <v>158885</v>
      </c>
      <c r="J31" s="29">
        <v>952</v>
      </c>
      <c r="K31" s="26">
        <v>3333</v>
      </c>
      <c r="L31" s="28">
        <f t="shared" si="3"/>
        <v>193760</v>
      </c>
      <c r="N31" s="83"/>
      <c r="O31" s="92"/>
      <c r="P31" s="96" t="s">
        <v>65</v>
      </c>
      <c r="Q31" s="30" t="s">
        <v>65</v>
      </c>
      <c r="R31" s="26">
        <v>46494</v>
      </c>
      <c r="S31" s="27">
        <v>9</v>
      </c>
      <c r="T31" s="28">
        <f t="shared" si="11"/>
        <v>46503</v>
      </c>
      <c r="U31" s="29">
        <v>168428</v>
      </c>
      <c r="V31" s="29">
        <v>791</v>
      </c>
      <c r="W31" s="26">
        <v>2426</v>
      </c>
      <c r="X31" s="39">
        <f t="shared" si="1"/>
        <v>215722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155430</v>
      </c>
      <c r="G32" s="27">
        <f>SUM(G30:G31)</f>
        <v>12</v>
      </c>
      <c r="H32" s="28">
        <f t="shared" si="2"/>
        <v>155442</v>
      </c>
      <c r="I32" s="26">
        <f>SUM(I30:I31)</f>
        <v>485224</v>
      </c>
      <c r="J32" s="26">
        <f>SUM(J30:J31)</f>
        <v>3531</v>
      </c>
      <c r="K32" s="26">
        <f>SUM(K30:K31)</f>
        <v>6117</v>
      </c>
      <c r="L32" s="28">
        <f t="shared" si="3"/>
        <v>644197</v>
      </c>
      <c r="N32" s="83"/>
      <c r="O32" s="92"/>
      <c r="P32" s="102"/>
      <c r="Q32" s="30" t="s">
        <v>66</v>
      </c>
      <c r="R32" s="26">
        <v>23612</v>
      </c>
      <c r="S32" s="27">
        <v>5</v>
      </c>
      <c r="T32" s="28">
        <f t="shared" si="11"/>
        <v>23617</v>
      </c>
      <c r="U32" s="29">
        <v>93336</v>
      </c>
      <c r="V32" s="29">
        <v>379</v>
      </c>
      <c r="W32" s="26">
        <v>1252</v>
      </c>
      <c r="X32" s="39">
        <f t="shared" si="1"/>
        <v>117332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117978</v>
      </c>
      <c r="G33" s="27">
        <v>6</v>
      </c>
      <c r="H33" s="28">
        <f t="shared" si="2"/>
        <v>117984</v>
      </c>
      <c r="I33" s="29">
        <v>250108</v>
      </c>
      <c r="J33" s="29">
        <v>1912</v>
      </c>
      <c r="K33" s="26">
        <v>2052</v>
      </c>
      <c r="L33" s="28">
        <f t="shared" si="3"/>
        <v>370004</v>
      </c>
      <c r="N33" s="83"/>
      <c r="O33" s="92"/>
      <c r="P33" s="102"/>
      <c r="Q33" s="30" t="s">
        <v>68</v>
      </c>
      <c r="R33" s="40">
        <v>25514</v>
      </c>
      <c r="S33" s="27">
        <v>12</v>
      </c>
      <c r="T33" s="28">
        <f t="shared" si="11"/>
        <v>25526</v>
      </c>
      <c r="U33" s="26">
        <v>84331</v>
      </c>
      <c r="V33" s="26">
        <v>448</v>
      </c>
      <c r="W33" s="26">
        <v>1082</v>
      </c>
      <c r="X33" s="28">
        <f t="shared" si="1"/>
        <v>110305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90830</v>
      </c>
      <c r="G34" s="27">
        <v>7</v>
      </c>
      <c r="H34" s="28">
        <f t="shared" si="2"/>
        <v>90837</v>
      </c>
      <c r="I34" s="29">
        <v>212383</v>
      </c>
      <c r="J34" s="29">
        <v>1558</v>
      </c>
      <c r="K34" s="26">
        <v>1636</v>
      </c>
      <c r="L34" s="28">
        <f t="shared" si="3"/>
        <v>304778</v>
      </c>
      <c r="N34" s="83"/>
      <c r="O34" s="92"/>
      <c r="P34" s="103"/>
      <c r="Q34" s="30" t="s">
        <v>10</v>
      </c>
      <c r="R34" s="26">
        <f>SUM(R31:R33)</f>
        <v>95620</v>
      </c>
      <c r="S34" s="27">
        <f>SUM(S31:S33)</f>
        <v>26</v>
      </c>
      <c r="T34" s="28">
        <f t="shared" si="11"/>
        <v>95646</v>
      </c>
      <c r="U34" s="29">
        <f t="shared" ref="U34:W34" si="16">SUM(U31:U33)</f>
        <v>346095</v>
      </c>
      <c r="V34" s="29">
        <f t="shared" si="16"/>
        <v>1618</v>
      </c>
      <c r="W34" s="26">
        <f t="shared" si="16"/>
        <v>4760</v>
      </c>
      <c r="X34" s="39">
        <f t="shared" si="1"/>
        <v>443359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32086</v>
      </c>
      <c r="G35" s="27">
        <v>2</v>
      </c>
      <c r="H35" s="28">
        <f t="shared" si="2"/>
        <v>32088</v>
      </c>
      <c r="I35" s="29">
        <v>75337</v>
      </c>
      <c r="J35" s="29">
        <v>698</v>
      </c>
      <c r="K35" s="26">
        <v>429</v>
      </c>
      <c r="L35" s="28">
        <f t="shared" si="3"/>
        <v>108123</v>
      </c>
      <c r="N35" s="83"/>
      <c r="O35" s="92"/>
      <c r="P35" s="96" t="s">
        <v>72</v>
      </c>
      <c r="Q35" s="30" t="s">
        <v>73</v>
      </c>
      <c r="R35" s="26">
        <v>42750</v>
      </c>
      <c r="S35" s="27">
        <v>10</v>
      </c>
      <c r="T35" s="28">
        <f t="shared" si="11"/>
        <v>42760</v>
      </c>
      <c r="U35" s="29">
        <v>192100</v>
      </c>
      <c r="V35" s="29">
        <v>995</v>
      </c>
      <c r="W35" s="26">
        <v>2935</v>
      </c>
      <c r="X35" s="39">
        <f t="shared" si="1"/>
        <v>235855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81362</v>
      </c>
      <c r="G36" s="27">
        <v>4</v>
      </c>
      <c r="H36" s="28">
        <f t="shared" si="2"/>
        <v>81366</v>
      </c>
      <c r="I36" s="29">
        <v>193349</v>
      </c>
      <c r="J36" s="29">
        <v>1223</v>
      </c>
      <c r="K36" s="26">
        <v>1354</v>
      </c>
      <c r="L36" s="28">
        <f t="shared" si="3"/>
        <v>275938</v>
      </c>
      <c r="N36" s="83"/>
      <c r="O36" s="92"/>
      <c r="P36" s="102"/>
      <c r="Q36" s="30" t="s">
        <v>76</v>
      </c>
      <c r="R36" s="26">
        <v>14276</v>
      </c>
      <c r="S36" s="27">
        <v>6</v>
      </c>
      <c r="T36" s="28">
        <f t="shared" si="11"/>
        <v>14282</v>
      </c>
      <c r="U36" s="29">
        <v>81319</v>
      </c>
      <c r="V36" s="29">
        <v>519</v>
      </c>
      <c r="W36" s="26">
        <v>1112</v>
      </c>
      <c r="X36" s="39">
        <f t="shared" si="1"/>
        <v>96120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34298</v>
      </c>
      <c r="G37" s="27">
        <v>2</v>
      </c>
      <c r="H37" s="28">
        <f t="shared" si="2"/>
        <v>34300</v>
      </c>
      <c r="I37" s="29">
        <v>61533</v>
      </c>
      <c r="J37" s="29">
        <v>783</v>
      </c>
      <c r="K37" s="26">
        <v>583</v>
      </c>
      <c r="L37" s="28">
        <f t="shared" si="3"/>
        <v>96616</v>
      </c>
      <c r="N37" s="83"/>
      <c r="O37" s="92"/>
      <c r="P37" s="102"/>
      <c r="Q37" s="30" t="s">
        <v>78</v>
      </c>
      <c r="R37" s="26">
        <v>10814</v>
      </c>
      <c r="S37" s="27">
        <v>3</v>
      </c>
      <c r="T37" s="28">
        <f t="shared" si="11"/>
        <v>10817</v>
      </c>
      <c r="U37" s="29">
        <v>56265</v>
      </c>
      <c r="V37" s="29">
        <v>258</v>
      </c>
      <c r="W37" s="26">
        <v>701</v>
      </c>
      <c r="X37" s="28">
        <f t="shared" si="1"/>
        <v>67340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22517</v>
      </c>
      <c r="G38" s="27">
        <v>0</v>
      </c>
      <c r="H38" s="28">
        <f t="shared" si="2"/>
        <v>22517</v>
      </c>
      <c r="I38" s="29">
        <v>75626</v>
      </c>
      <c r="J38" s="29">
        <v>506</v>
      </c>
      <c r="K38" s="26">
        <v>962</v>
      </c>
      <c r="L38" s="28">
        <f t="shared" si="3"/>
        <v>98649</v>
      </c>
      <c r="N38" s="83"/>
      <c r="O38" s="93"/>
      <c r="P38" s="103"/>
      <c r="Q38" s="30" t="s">
        <v>10</v>
      </c>
      <c r="R38" s="26">
        <f>SUM(R35:R37)</f>
        <v>67840</v>
      </c>
      <c r="S38" s="27">
        <f>SUM(S35:S37)</f>
        <v>19</v>
      </c>
      <c r="T38" s="28">
        <f t="shared" si="11"/>
        <v>67859</v>
      </c>
      <c r="U38" s="29">
        <f t="shared" ref="U38:W38" si="17">SUM(U35:U37)</f>
        <v>329684</v>
      </c>
      <c r="V38" s="29">
        <f t="shared" si="17"/>
        <v>1772</v>
      </c>
      <c r="W38" s="26">
        <f t="shared" si="17"/>
        <v>4748</v>
      </c>
      <c r="X38" s="39">
        <f t="shared" si="1"/>
        <v>399315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12073</v>
      </c>
      <c r="G39" s="27">
        <v>0</v>
      </c>
      <c r="H39" s="28">
        <f t="shared" si="2"/>
        <v>12073</v>
      </c>
      <c r="I39" s="40">
        <v>27825</v>
      </c>
      <c r="J39" s="40">
        <v>202</v>
      </c>
      <c r="K39" s="26">
        <v>237</v>
      </c>
      <c r="L39" s="28">
        <f t="shared" si="3"/>
        <v>40100</v>
      </c>
      <c r="N39" s="83"/>
      <c r="O39" s="95" t="s">
        <v>81</v>
      </c>
      <c r="P39" s="90" t="s">
        <v>82</v>
      </c>
      <c r="Q39" s="89"/>
      <c r="R39" s="26">
        <v>100964</v>
      </c>
      <c r="S39" s="27">
        <v>8</v>
      </c>
      <c r="T39" s="28">
        <f t="shared" ref="T39:T41" si="18">SUM(R39:S39)</f>
        <v>100972</v>
      </c>
      <c r="U39" s="29">
        <v>271794</v>
      </c>
      <c r="V39" s="29">
        <v>1932</v>
      </c>
      <c r="W39" s="26">
        <v>2357</v>
      </c>
      <c r="X39" s="39">
        <f t="shared" si="1"/>
        <v>374698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150250</v>
      </c>
      <c r="G40" s="27">
        <f>SUM(G36:G39)</f>
        <v>6</v>
      </c>
      <c r="H40" s="28">
        <f t="shared" si="2"/>
        <v>150256</v>
      </c>
      <c r="I40" s="26">
        <f>SUM(I36:I39)</f>
        <v>358333</v>
      </c>
      <c r="J40" s="26">
        <f>SUM(J36:J39)</f>
        <v>2714</v>
      </c>
      <c r="K40" s="26">
        <f>SUM(K36:K39)</f>
        <v>3136</v>
      </c>
      <c r="L40" s="28">
        <f t="shared" si="3"/>
        <v>511303</v>
      </c>
      <c r="N40" s="83"/>
      <c r="O40" s="92"/>
      <c r="P40" s="90" t="s">
        <v>83</v>
      </c>
      <c r="Q40" s="89"/>
      <c r="R40" s="26">
        <v>23517</v>
      </c>
      <c r="S40" s="27">
        <v>6</v>
      </c>
      <c r="T40" s="28">
        <f t="shared" si="18"/>
        <v>23523</v>
      </c>
      <c r="U40" s="29">
        <v>71913</v>
      </c>
      <c r="V40" s="29">
        <v>335</v>
      </c>
      <c r="W40" s="26">
        <v>779</v>
      </c>
      <c r="X40" s="39">
        <f t="shared" si="1"/>
        <v>95771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45139</v>
      </c>
      <c r="G41" s="27">
        <v>2</v>
      </c>
      <c r="H41" s="28">
        <f t="shared" si="2"/>
        <v>45141</v>
      </c>
      <c r="I41" s="29">
        <v>111019</v>
      </c>
      <c r="J41" s="29">
        <v>651</v>
      </c>
      <c r="K41" s="26">
        <v>821</v>
      </c>
      <c r="L41" s="28">
        <f t="shared" si="3"/>
        <v>156811</v>
      </c>
      <c r="N41" s="83"/>
      <c r="O41" s="92"/>
      <c r="P41" s="90" t="s">
        <v>85</v>
      </c>
      <c r="Q41" s="89"/>
      <c r="R41" s="26">
        <v>28334</v>
      </c>
      <c r="S41" s="27">
        <v>0</v>
      </c>
      <c r="T41" s="28">
        <f t="shared" si="18"/>
        <v>28334</v>
      </c>
      <c r="U41" s="29">
        <v>71318</v>
      </c>
      <c r="V41" s="29">
        <v>590</v>
      </c>
      <c r="W41" s="26">
        <v>393</v>
      </c>
      <c r="X41" s="39">
        <f t="shared" si="1"/>
        <v>100242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866089</v>
      </c>
      <c r="G42" s="37">
        <f>SUM(G24:G25,G29,G32:G35,G40:G41)</f>
        <v>48</v>
      </c>
      <c r="H42" s="36">
        <f t="shared" si="2"/>
        <v>866137</v>
      </c>
      <c r="I42" s="34">
        <f t="shared" ref="I42:K42" si="19">SUM(I24:I25,I29,I32:I35,I40:I41)</f>
        <v>2135784</v>
      </c>
      <c r="J42" s="34">
        <f t="shared" si="19"/>
        <v>15310</v>
      </c>
      <c r="K42" s="34">
        <f t="shared" si="19"/>
        <v>19625</v>
      </c>
      <c r="L42" s="44">
        <f>SUM(H42:J42)</f>
        <v>3017231</v>
      </c>
      <c r="N42" s="83"/>
      <c r="O42" s="92"/>
      <c r="P42" s="90" t="s">
        <v>86</v>
      </c>
      <c r="Q42" s="89"/>
      <c r="R42" s="31">
        <v>22747</v>
      </c>
      <c r="S42" s="32">
        <v>13</v>
      </c>
      <c r="T42" s="28">
        <f t="shared" si="11"/>
        <v>22760</v>
      </c>
      <c r="U42" s="33">
        <v>76360</v>
      </c>
      <c r="V42" s="33">
        <v>531</v>
      </c>
      <c r="W42" s="31">
        <v>985</v>
      </c>
      <c r="X42" s="39">
        <f t="shared" si="1"/>
        <v>99651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133833</v>
      </c>
      <c r="G43" s="15">
        <v>10</v>
      </c>
      <c r="H43" s="16">
        <f t="shared" si="2"/>
        <v>133843</v>
      </c>
      <c r="I43" s="17">
        <v>334953</v>
      </c>
      <c r="J43" s="17">
        <v>1699</v>
      </c>
      <c r="K43" s="14">
        <v>2972</v>
      </c>
      <c r="L43" s="16">
        <f t="shared" si="3"/>
        <v>470495</v>
      </c>
      <c r="N43" s="83"/>
      <c r="O43" s="93"/>
      <c r="P43" s="90" t="s">
        <v>10</v>
      </c>
      <c r="Q43" s="89"/>
      <c r="R43" s="26">
        <f>SUM(R39:R42)</f>
        <v>175562</v>
      </c>
      <c r="S43" s="27">
        <f>SUM(S39:S42)</f>
        <v>27</v>
      </c>
      <c r="T43" s="28">
        <f t="shared" si="11"/>
        <v>175589</v>
      </c>
      <c r="U43" s="29">
        <f t="shared" ref="U43:W43" si="20">SUM(U39:U42)</f>
        <v>491385</v>
      </c>
      <c r="V43" s="29">
        <f t="shared" si="20"/>
        <v>3388</v>
      </c>
      <c r="W43" s="26">
        <f t="shared" si="20"/>
        <v>4514</v>
      </c>
      <c r="X43" s="28">
        <f t="shared" si="1"/>
        <v>670362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53461</v>
      </c>
      <c r="G44" s="27">
        <v>5</v>
      </c>
      <c r="H44" s="28">
        <f t="shared" si="2"/>
        <v>53466</v>
      </c>
      <c r="I44" s="29">
        <v>156133</v>
      </c>
      <c r="J44" s="29">
        <v>817</v>
      </c>
      <c r="K44" s="26">
        <v>1940</v>
      </c>
      <c r="L44" s="28">
        <f t="shared" si="3"/>
        <v>210416</v>
      </c>
      <c r="N44" s="67"/>
      <c r="O44" s="80" t="s">
        <v>37</v>
      </c>
      <c r="P44" s="81"/>
      <c r="Q44" s="82"/>
      <c r="R44" s="34">
        <f>SUM(R19,R22:R24,R28:R30,R34,R38,R43)</f>
        <v>1062977</v>
      </c>
      <c r="S44" s="35">
        <f>SUM(S19,S22:S24,S28:S30,S34,S38,S43)</f>
        <v>198</v>
      </c>
      <c r="T44" s="36">
        <f t="shared" si="11"/>
        <v>1063175</v>
      </c>
      <c r="U44" s="34">
        <f t="shared" ref="U44:W44" si="21">SUM(U19,U22:U24,U28:U30,U34,U38,U43)</f>
        <v>3533908</v>
      </c>
      <c r="V44" s="34">
        <f t="shared" si="21"/>
        <v>19070</v>
      </c>
      <c r="W44" s="34">
        <f t="shared" si="21"/>
        <v>41175</v>
      </c>
      <c r="X44" s="36">
        <f t="shared" si="1"/>
        <v>4616153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83613</v>
      </c>
      <c r="G45" s="27">
        <v>6</v>
      </c>
      <c r="H45" s="28">
        <f t="shared" si="2"/>
        <v>83619</v>
      </c>
      <c r="I45" s="29">
        <v>216062</v>
      </c>
      <c r="J45" s="29">
        <v>946</v>
      </c>
      <c r="K45" s="26">
        <v>2214</v>
      </c>
      <c r="L45" s="28">
        <f t="shared" si="3"/>
        <v>300627</v>
      </c>
      <c r="N45" s="66" t="s">
        <v>93</v>
      </c>
      <c r="O45" s="84" t="s">
        <v>94</v>
      </c>
      <c r="P45" s="85"/>
      <c r="Q45" s="86"/>
      <c r="R45" s="26">
        <v>116176</v>
      </c>
      <c r="S45" s="27">
        <v>14</v>
      </c>
      <c r="T45" s="28">
        <f t="shared" si="11"/>
        <v>116190</v>
      </c>
      <c r="U45" s="29">
        <v>360785</v>
      </c>
      <c r="V45" s="29">
        <v>2358</v>
      </c>
      <c r="W45" s="26">
        <v>3769</v>
      </c>
      <c r="X45" s="28">
        <f t="shared" si="1"/>
        <v>479333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137074</v>
      </c>
      <c r="G46" s="27">
        <f>SUM(G44:G45)</f>
        <v>11</v>
      </c>
      <c r="H46" s="28">
        <f t="shared" si="2"/>
        <v>137085</v>
      </c>
      <c r="I46" s="26">
        <f>SUM(I44:I45)</f>
        <v>372195</v>
      </c>
      <c r="J46" s="26">
        <f>SUM(J44:J45)</f>
        <v>1763</v>
      </c>
      <c r="K46" s="26">
        <f>SUM(K44:K45)</f>
        <v>4154</v>
      </c>
      <c r="L46" s="28">
        <f t="shared" si="3"/>
        <v>511043</v>
      </c>
      <c r="N46" s="83"/>
      <c r="O46" s="87" t="s">
        <v>95</v>
      </c>
      <c r="P46" s="88"/>
      <c r="Q46" s="89"/>
      <c r="R46" s="26">
        <v>146504</v>
      </c>
      <c r="S46" s="27">
        <v>27</v>
      </c>
      <c r="T46" s="28">
        <f t="shared" si="11"/>
        <v>146531</v>
      </c>
      <c r="U46" s="29">
        <v>374570</v>
      </c>
      <c r="V46" s="29">
        <v>3695</v>
      </c>
      <c r="W46" s="26">
        <v>7633</v>
      </c>
      <c r="X46" s="28">
        <f t="shared" si="1"/>
        <v>524796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84275</v>
      </c>
      <c r="G47" s="27">
        <v>19</v>
      </c>
      <c r="H47" s="28">
        <f t="shared" si="2"/>
        <v>84294</v>
      </c>
      <c r="I47" s="29">
        <v>237434</v>
      </c>
      <c r="J47" s="29">
        <v>1256</v>
      </c>
      <c r="K47" s="26">
        <v>2346</v>
      </c>
      <c r="L47" s="28">
        <f t="shared" si="3"/>
        <v>322984</v>
      </c>
      <c r="N47" s="83"/>
      <c r="O47" s="95" t="s">
        <v>98</v>
      </c>
      <c r="P47" s="90" t="s">
        <v>99</v>
      </c>
      <c r="Q47" s="89"/>
      <c r="R47" s="45">
        <v>84556</v>
      </c>
      <c r="S47" s="46">
        <v>16</v>
      </c>
      <c r="T47" s="47">
        <f t="shared" si="11"/>
        <v>84572</v>
      </c>
      <c r="U47" s="48">
        <v>137680</v>
      </c>
      <c r="V47" s="48">
        <v>3200</v>
      </c>
      <c r="W47" s="45">
        <v>10172</v>
      </c>
      <c r="X47" s="47">
        <f t="shared" si="1"/>
        <v>225452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24918</v>
      </c>
      <c r="G48" s="27">
        <v>5</v>
      </c>
      <c r="H48" s="28">
        <f t="shared" si="2"/>
        <v>24923</v>
      </c>
      <c r="I48" s="29">
        <v>59191</v>
      </c>
      <c r="J48" s="29">
        <v>315</v>
      </c>
      <c r="K48" s="26">
        <v>377</v>
      </c>
      <c r="L48" s="28">
        <f t="shared" si="3"/>
        <v>84429</v>
      </c>
      <c r="N48" s="83"/>
      <c r="O48" s="92"/>
      <c r="P48" s="90" t="s">
        <v>101</v>
      </c>
      <c r="Q48" s="89"/>
      <c r="R48" s="26">
        <v>130115</v>
      </c>
      <c r="S48" s="27">
        <v>23</v>
      </c>
      <c r="T48" s="28">
        <f t="shared" si="11"/>
        <v>130138</v>
      </c>
      <c r="U48" s="29">
        <v>339553</v>
      </c>
      <c r="V48" s="29">
        <v>4111</v>
      </c>
      <c r="W48" s="26">
        <v>13869</v>
      </c>
      <c r="X48" s="28">
        <f t="shared" si="1"/>
        <v>473802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8921</v>
      </c>
      <c r="G49" s="27">
        <v>1</v>
      </c>
      <c r="H49" s="28">
        <f t="shared" si="2"/>
        <v>8922</v>
      </c>
      <c r="I49" s="40">
        <v>22998</v>
      </c>
      <c r="J49" s="40">
        <v>126</v>
      </c>
      <c r="K49" s="26">
        <v>182</v>
      </c>
      <c r="L49" s="28">
        <f t="shared" si="3"/>
        <v>32046</v>
      </c>
      <c r="N49" s="83"/>
      <c r="O49" s="92"/>
      <c r="P49" s="96" t="s">
        <v>102</v>
      </c>
      <c r="Q49" s="30" t="s">
        <v>103</v>
      </c>
      <c r="R49" s="26">
        <v>85226</v>
      </c>
      <c r="S49" s="27">
        <v>16</v>
      </c>
      <c r="T49" s="28">
        <f t="shared" si="11"/>
        <v>85242</v>
      </c>
      <c r="U49" s="29">
        <v>285909</v>
      </c>
      <c r="V49" s="29">
        <v>2220</v>
      </c>
      <c r="W49" s="26">
        <v>4457</v>
      </c>
      <c r="X49" s="28">
        <f t="shared" ref="X49:X80" si="22">SUM(T49:V49)</f>
        <v>373371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118114</v>
      </c>
      <c r="G50" s="27">
        <f>SUM(G47:G49)</f>
        <v>25</v>
      </c>
      <c r="H50" s="28">
        <f>SUM(F50:G50)</f>
        <v>118139</v>
      </c>
      <c r="I50" s="26">
        <f>SUM(I47:I49)</f>
        <v>319623</v>
      </c>
      <c r="J50" s="26">
        <f>SUM(J47:J49)</f>
        <v>1697</v>
      </c>
      <c r="K50" s="26">
        <f>SUM(K47:K49)</f>
        <v>2905</v>
      </c>
      <c r="L50" s="28">
        <f t="shared" si="3"/>
        <v>439459</v>
      </c>
      <c r="N50" s="83"/>
      <c r="O50" s="92"/>
      <c r="P50" s="102"/>
      <c r="Q50" s="30" t="s">
        <v>105</v>
      </c>
      <c r="R50" s="26">
        <v>37505</v>
      </c>
      <c r="S50" s="27">
        <v>7</v>
      </c>
      <c r="T50" s="28">
        <f t="shared" si="11"/>
        <v>37512</v>
      </c>
      <c r="U50" s="29">
        <v>109163</v>
      </c>
      <c r="V50" s="29">
        <v>960</v>
      </c>
      <c r="W50" s="26">
        <v>2759</v>
      </c>
      <c r="X50" s="28">
        <f t="shared" si="22"/>
        <v>147635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44209</v>
      </c>
      <c r="G51" s="27">
        <v>2</v>
      </c>
      <c r="H51" s="28">
        <f t="shared" si="2"/>
        <v>44211</v>
      </c>
      <c r="I51" s="29">
        <v>157966</v>
      </c>
      <c r="J51" s="29">
        <v>747</v>
      </c>
      <c r="K51" s="26">
        <v>1365</v>
      </c>
      <c r="L51" s="28">
        <f t="shared" si="3"/>
        <v>202924</v>
      </c>
      <c r="N51" s="83"/>
      <c r="O51" s="92"/>
      <c r="P51" s="102"/>
      <c r="Q51" s="30" t="s">
        <v>10</v>
      </c>
      <c r="R51" s="26">
        <f>SUM(R49:R50)</f>
        <v>122731</v>
      </c>
      <c r="S51" s="27">
        <f>SUM(S49:S50)</f>
        <v>23</v>
      </c>
      <c r="T51" s="28">
        <f t="shared" si="11"/>
        <v>122754</v>
      </c>
      <c r="U51" s="29">
        <f>SUM(U49:U50)</f>
        <v>395072</v>
      </c>
      <c r="V51" s="29">
        <f>SUM(V49:V50)</f>
        <v>3180</v>
      </c>
      <c r="W51" s="26">
        <f>SUM(W49:W50)</f>
        <v>7216</v>
      </c>
      <c r="X51" s="28">
        <f t="shared" si="22"/>
        <v>521006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125434</v>
      </c>
      <c r="G52" s="27">
        <v>13</v>
      </c>
      <c r="H52" s="28">
        <f t="shared" si="2"/>
        <v>125447</v>
      </c>
      <c r="I52" s="29">
        <v>339201</v>
      </c>
      <c r="J52" s="29">
        <v>1925</v>
      </c>
      <c r="K52" s="26">
        <v>2999</v>
      </c>
      <c r="L52" s="28">
        <f t="shared" si="3"/>
        <v>466573</v>
      </c>
      <c r="N52" s="83"/>
      <c r="O52" s="92" t="s">
        <v>109</v>
      </c>
      <c r="P52" s="90" t="s">
        <v>110</v>
      </c>
      <c r="Q52" s="89"/>
      <c r="R52" s="26">
        <v>76028</v>
      </c>
      <c r="S52" s="27">
        <v>13</v>
      </c>
      <c r="T52" s="28">
        <f t="shared" si="11"/>
        <v>76041</v>
      </c>
      <c r="U52" s="29">
        <v>232654</v>
      </c>
      <c r="V52" s="29">
        <v>1919</v>
      </c>
      <c r="W52" s="26">
        <v>2952</v>
      </c>
      <c r="X52" s="28">
        <f t="shared" si="22"/>
        <v>310614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34925</v>
      </c>
      <c r="G53" s="27">
        <v>9</v>
      </c>
      <c r="H53" s="28">
        <f t="shared" si="2"/>
        <v>34934</v>
      </c>
      <c r="I53" s="29">
        <v>104798</v>
      </c>
      <c r="J53" s="29">
        <v>597</v>
      </c>
      <c r="K53" s="26">
        <v>995</v>
      </c>
      <c r="L53" s="28">
        <f t="shared" si="3"/>
        <v>140329</v>
      </c>
      <c r="N53" s="83"/>
      <c r="O53" s="92"/>
      <c r="P53" s="90" t="s">
        <v>112</v>
      </c>
      <c r="Q53" s="89"/>
      <c r="R53" s="26">
        <v>11123</v>
      </c>
      <c r="S53" s="27">
        <v>5</v>
      </c>
      <c r="T53" s="28">
        <f t="shared" si="11"/>
        <v>11128</v>
      </c>
      <c r="U53" s="29">
        <v>40014</v>
      </c>
      <c r="V53" s="29">
        <v>240</v>
      </c>
      <c r="W53" s="26">
        <v>440</v>
      </c>
      <c r="X53" s="28">
        <f t="shared" si="22"/>
        <v>51382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28437</v>
      </c>
      <c r="G54" s="27">
        <v>3</v>
      </c>
      <c r="H54" s="28">
        <f t="shared" si="2"/>
        <v>28440</v>
      </c>
      <c r="I54" s="40">
        <v>90510</v>
      </c>
      <c r="J54" s="40">
        <v>591</v>
      </c>
      <c r="K54" s="26">
        <v>977</v>
      </c>
      <c r="L54" s="28">
        <f t="shared" si="3"/>
        <v>119541</v>
      </c>
      <c r="N54" s="83"/>
      <c r="O54" s="92"/>
      <c r="P54" s="90" t="s">
        <v>10</v>
      </c>
      <c r="Q54" s="89"/>
      <c r="R54" s="26">
        <f>SUM(R52:R53)</f>
        <v>87151</v>
      </c>
      <c r="S54" s="27">
        <f>SUM(S52:S53)</f>
        <v>18</v>
      </c>
      <c r="T54" s="28">
        <f t="shared" si="11"/>
        <v>87169</v>
      </c>
      <c r="U54" s="29">
        <f>SUM(U52:U53)</f>
        <v>272668</v>
      </c>
      <c r="V54" s="29">
        <f>SUM(V52:V53)</f>
        <v>2159</v>
      </c>
      <c r="W54" s="26">
        <f>SUM(W52:W53)</f>
        <v>3392</v>
      </c>
      <c r="X54" s="28">
        <f t="shared" si="22"/>
        <v>361996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188796</v>
      </c>
      <c r="G55" s="27">
        <f>SUM(G52:G54)</f>
        <v>25</v>
      </c>
      <c r="H55" s="28">
        <f t="shared" ref="H55:H102" si="23">SUM(F55:G55)</f>
        <v>188821</v>
      </c>
      <c r="I55" s="40">
        <f>SUM(I52:I54)</f>
        <v>534509</v>
      </c>
      <c r="J55" s="40">
        <f>SUM(J52:J54)</f>
        <v>3113</v>
      </c>
      <c r="K55" s="40">
        <f>SUM(K52:K54)</f>
        <v>4971</v>
      </c>
      <c r="L55" s="28">
        <f t="shared" ref="L55:L102" si="24">SUM(H55:J55)</f>
        <v>726443</v>
      </c>
      <c r="N55" s="83"/>
      <c r="O55" s="87" t="s">
        <v>116</v>
      </c>
      <c r="P55" s="88"/>
      <c r="Q55" s="89"/>
      <c r="R55" s="26">
        <v>116828</v>
      </c>
      <c r="S55" s="27">
        <v>19</v>
      </c>
      <c r="T55" s="28">
        <f t="shared" si="11"/>
        <v>116847</v>
      </c>
      <c r="U55" s="29">
        <v>278384</v>
      </c>
      <c r="V55" s="29">
        <v>2499</v>
      </c>
      <c r="W55" s="26">
        <v>2152</v>
      </c>
      <c r="X55" s="28">
        <f t="shared" si="22"/>
        <v>397730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64074</v>
      </c>
      <c r="G56" s="27">
        <v>13</v>
      </c>
      <c r="H56" s="28">
        <f t="shared" si="23"/>
        <v>64087</v>
      </c>
      <c r="I56" s="29">
        <v>235103</v>
      </c>
      <c r="J56" s="29">
        <v>1778</v>
      </c>
      <c r="K56" s="26">
        <v>7005</v>
      </c>
      <c r="L56" s="28">
        <f t="shared" si="24"/>
        <v>300968</v>
      </c>
      <c r="N56" s="83"/>
      <c r="O56" s="105" t="s">
        <v>118</v>
      </c>
      <c r="P56" s="90" t="s">
        <v>119</v>
      </c>
      <c r="Q56" s="89"/>
      <c r="R56" s="26">
        <v>172020</v>
      </c>
      <c r="S56" s="27">
        <v>41</v>
      </c>
      <c r="T56" s="28">
        <f t="shared" si="11"/>
        <v>172061</v>
      </c>
      <c r="U56" s="29">
        <v>460053</v>
      </c>
      <c r="V56" s="29">
        <v>4203</v>
      </c>
      <c r="W56" s="26">
        <v>11090</v>
      </c>
      <c r="X56" s="28">
        <f t="shared" si="22"/>
        <v>636317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18530</v>
      </c>
      <c r="G57" s="27">
        <v>3</v>
      </c>
      <c r="H57" s="28">
        <f t="shared" si="23"/>
        <v>18533</v>
      </c>
      <c r="I57" s="29">
        <v>53025</v>
      </c>
      <c r="J57" s="29">
        <v>606</v>
      </c>
      <c r="K57" s="26">
        <v>2961</v>
      </c>
      <c r="L57" s="28">
        <f t="shared" si="24"/>
        <v>72164</v>
      </c>
      <c r="N57" s="83"/>
      <c r="O57" s="122"/>
      <c r="P57" s="90" t="s">
        <v>120</v>
      </c>
      <c r="Q57" s="89"/>
      <c r="R57" s="26">
        <v>122771</v>
      </c>
      <c r="S57" s="27">
        <v>32</v>
      </c>
      <c r="T57" s="28">
        <f t="shared" si="11"/>
        <v>122803</v>
      </c>
      <c r="U57" s="29">
        <v>357722</v>
      </c>
      <c r="V57" s="29">
        <v>2435</v>
      </c>
      <c r="W57" s="26">
        <v>3150</v>
      </c>
      <c r="X57" s="28">
        <f t="shared" si="22"/>
        <v>482960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82604</v>
      </c>
      <c r="G58" s="27">
        <f>SUM(G56:G57)</f>
        <v>16</v>
      </c>
      <c r="H58" s="28">
        <f t="shared" si="23"/>
        <v>82620</v>
      </c>
      <c r="I58" s="40">
        <f>SUM(I56:I57)</f>
        <v>288128</v>
      </c>
      <c r="J58" s="40">
        <f>SUM(J56:J57)</f>
        <v>2384</v>
      </c>
      <c r="K58" s="40">
        <f>SUM(K56:K57)</f>
        <v>9966</v>
      </c>
      <c r="L58" s="28">
        <f t="shared" si="24"/>
        <v>373132</v>
      </c>
      <c r="N58" s="83"/>
      <c r="O58" s="80" t="s">
        <v>37</v>
      </c>
      <c r="P58" s="81"/>
      <c r="Q58" s="82"/>
      <c r="R58" s="34">
        <f>SUM(R45:R48,R54:R57,R51)</f>
        <v>1098852</v>
      </c>
      <c r="S58" s="35">
        <f>SUM(S45:S48,S54:S57,S51)</f>
        <v>213</v>
      </c>
      <c r="T58" s="36">
        <f>SUM(R58:S58)</f>
        <v>1099065</v>
      </c>
      <c r="U58" s="34">
        <f>SUM(U45:U48,U54:U57,U51)</f>
        <v>2976487</v>
      </c>
      <c r="V58" s="34">
        <f>SUM(V45:V48,V54:V57,V51)</f>
        <v>27840</v>
      </c>
      <c r="W58" s="34">
        <f>SUM(W45:W48,W54:W57,W51)</f>
        <v>62443</v>
      </c>
      <c r="X58" s="36">
        <f t="shared" si="22"/>
        <v>4103392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45077</v>
      </c>
      <c r="G59" s="27">
        <v>8</v>
      </c>
      <c r="H59" s="28">
        <f t="shared" si="23"/>
        <v>45085</v>
      </c>
      <c r="I59" s="29">
        <v>169541</v>
      </c>
      <c r="J59" s="29">
        <v>1153</v>
      </c>
      <c r="K59" s="26">
        <v>4517</v>
      </c>
      <c r="L59" s="28">
        <f t="shared" si="24"/>
        <v>215779</v>
      </c>
      <c r="M59" s="13"/>
      <c r="N59" s="66" t="s">
        <v>123</v>
      </c>
      <c r="O59" s="84" t="s">
        <v>124</v>
      </c>
      <c r="P59" s="85"/>
      <c r="Q59" s="86"/>
      <c r="R59" s="26">
        <v>73725</v>
      </c>
      <c r="S59" s="27">
        <v>4</v>
      </c>
      <c r="T59" s="28">
        <f t="shared" si="11"/>
        <v>73729</v>
      </c>
      <c r="U59" s="29">
        <v>166987</v>
      </c>
      <c r="V59" s="29">
        <v>935</v>
      </c>
      <c r="W59" s="26">
        <v>1191</v>
      </c>
      <c r="X59" s="28">
        <f t="shared" si="22"/>
        <v>241651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11409</v>
      </c>
      <c r="G60" s="27">
        <v>3</v>
      </c>
      <c r="H60" s="28">
        <f t="shared" si="23"/>
        <v>11412</v>
      </c>
      <c r="I60" s="29">
        <v>41350</v>
      </c>
      <c r="J60" s="29">
        <v>435</v>
      </c>
      <c r="K60" s="26">
        <v>1749</v>
      </c>
      <c r="L60" s="28">
        <f t="shared" si="24"/>
        <v>53197</v>
      </c>
      <c r="M60" s="13"/>
      <c r="N60" s="83"/>
      <c r="O60" s="105" t="s">
        <v>125</v>
      </c>
      <c r="P60" s="90" t="s">
        <v>126</v>
      </c>
      <c r="Q60" s="89"/>
      <c r="R60" s="26">
        <v>63921</v>
      </c>
      <c r="S60" s="27">
        <v>3</v>
      </c>
      <c r="T60" s="28">
        <f t="shared" si="11"/>
        <v>63924</v>
      </c>
      <c r="U60" s="29">
        <v>140638</v>
      </c>
      <c r="V60" s="29">
        <v>1138</v>
      </c>
      <c r="W60" s="26">
        <v>1209</v>
      </c>
      <c r="X60" s="28">
        <f t="shared" si="22"/>
        <v>205700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56486</v>
      </c>
      <c r="G61" s="27">
        <f>SUM(G59:G60)</f>
        <v>11</v>
      </c>
      <c r="H61" s="28">
        <f t="shared" si="23"/>
        <v>56497</v>
      </c>
      <c r="I61" s="40">
        <f>SUM(I59:I60)</f>
        <v>210891</v>
      </c>
      <c r="J61" s="40">
        <f>SUM(J59:J60)</f>
        <v>1588</v>
      </c>
      <c r="K61" s="40">
        <f>SUM(K59:K60)</f>
        <v>6266</v>
      </c>
      <c r="L61" s="28">
        <f t="shared" si="24"/>
        <v>268976</v>
      </c>
      <c r="M61" s="13"/>
      <c r="N61" s="83"/>
      <c r="O61" s="92"/>
      <c r="P61" s="90" t="s">
        <v>129</v>
      </c>
      <c r="Q61" s="89"/>
      <c r="R61" s="31">
        <v>23999</v>
      </c>
      <c r="S61" s="32">
        <v>1</v>
      </c>
      <c r="T61" s="28">
        <f t="shared" si="11"/>
        <v>24000</v>
      </c>
      <c r="U61" s="33">
        <v>61298</v>
      </c>
      <c r="V61" s="33">
        <v>412</v>
      </c>
      <c r="W61" s="31">
        <v>384</v>
      </c>
      <c r="X61" s="39">
        <f t="shared" si="22"/>
        <v>85710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57006</v>
      </c>
      <c r="G62" s="27">
        <v>14</v>
      </c>
      <c r="H62" s="28">
        <f t="shared" si="23"/>
        <v>57020</v>
      </c>
      <c r="I62" s="29">
        <v>201232</v>
      </c>
      <c r="J62" s="29">
        <v>1237</v>
      </c>
      <c r="K62" s="26">
        <v>5792</v>
      </c>
      <c r="L62" s="28">
        <f t="shared" si="24"/>
        <v>259489</v>
      </c>
      <c r="M62" s="13"/>
      <c r="N62" s="83"/>
      <c r="O62" s="93"/>
      <c r="P62" s="90" t="s">
        <v>10</v>
      </c>
      <c r="Q62" s="89"/>
      <c r="R62" s="31">
        <f>SUM(R60:R61)</f>
        <v>87920</v>
      </c>
      <c r="S62" s="32">
        <f>SUM(S60:S61)</f>
        <v>4</v>
      </c>
      <c r="T62" s="28">
        <f t="shared" si="11"/>
        <v>87924</v>
      </c>
      <c r="U62" s="33">
        <f>SUM(U60:U61)</f>
        <v>201936</v>
      </c>
      <c r="V62" s="33">
        <f>SUM(V60:V61)</f>
        <v>1550</v>
      </c>
      <c r="W62" s="31">
        <f>SUM(W60:W61)</f>
        <v>1593</v>
      </c>
      <c r="X62" s="39">
        <f t="shared" si="22"/>
        <v>291410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25990</v>
      </c>
      <c r="G63" s="27">
        <v>6</v>
      </c>
      <c r="H63" s="28">
        <f t="shared" si="23"/>
        <v>25996</v>
      </c>
      <c r="I63" s="29">
        <v>102818</v>
      </c>
      <c r="J63" s="29">
        <v>454</v>
      </c>
      <c r="K63" s="26">
        <v>1835</v>
      </c>
      <c r="L63" s="28">
        <f t="shared" si="24"/>
        <v>129268</v>
      </c>
      <c r="M63" s="13"/>
      <c r="N63" s="83"/>
      <c r="O63" s="95" t="s">
        <v>131</v>
      </c>
      <c r="P63" s="90" t="s">
        <v>132</v>
      </c>
      <c r="Q63" s="89"/>
      <c r="R63" s="31">
        <v>136891</v>
      </c>
      <c r="S63" s="32">
        <v>32</v>
      </c>
      <c r="T63" s="28">
        <f t="shared" si="11"/>
        <v>136923</v>
      </c>
      <c r="U63" s="33">
        <v>346032</v>
      </c>
      <c r="V63" s="33">
        <v>2374</v>
      </c>
      <c r="W63" s="31">
        <v>3727</v>
      </c>
      <c r="X63" s="39">
        <f t="shared" si="22"/>
        <v>485329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82996</v>
      </c>
      <c r="G64" s="27">
        <f>SUM(G62:G63)</f>
        <v>20</v>
      </c>
      <c r="H64" s="28">
        <f t="shared" si="23"/>
        <v>83016</v>
      </c>
      <c r="I64" s="26">
        <f>SUM(I62:I63)</f>
        <v>304050</v>
      </c>
      <c r="J64" s="26">
        <f>SUM(J62:J63)</f>
        <v>1691</v>
      </c>
      <c r="K64" s="26">
        <f>SUM(K62:K63)</f>
        <v>7627</v>
      </c>
      <c r="L64" s="28">
        <f t="shared" si="24"/>
        <v>388757</v>
      </c>
      <c r="M64" s="13"/>
      <c r="N64" s="83"/>
      <c r="O64" s="92"/>
      <c r="P64" s="90" t="s">
        <v>134</v>
      </c>
      <c r="Q64" s="89"/>
      <c r="R64" s="31">
        <v>57440</v>
      </c>
      <c r="S64" s="32">
        <v>12</v>
      </c>
      <c r="T64" s="28">
        <f t="shared" si="11"/>
        <v>57452</v>
      </c>
      <c r="U64" s="33">
        <v>189365</v>
      </c>
      <c r="V64" s="33">
        <v>880</v>
      </c>
      <c r="W64" s="31">
        <v>1406</v>
      </c>
      <c r="X64" s="39">
        <f t="shared" si="22"/>
        <v>247697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100184</v>
      </c>
      <c r="G65" s="27">
        <v>17</v>
      </c>
      <c r="H65" s="28">
        <f t="shared" si="23"/>
        <v>100201</v>
      </c>
      <c r="I65" s="29">
        <v>314218</v>
      </c>
      <c r="J65" s="29">
        <v>1594</v>
      </c>
      <c r="K65" s="26">
        <v>3015</v>
      </c>
      <c r="L65" s="28">
        <f t="shared" si="24"/>
        <v>416013</v>
      </c>
      <c r="M65" s="13"/>
      <c r="N65" s="83"/>
      <c r="O65" s="93"/>
      <c r="P65" s="90" t="s">
        <v>10</v>
      </c>
      <c r="Q65" s="89"/>
      <c r="R65" s="26">
        <f>SUM(R63:R64)</f>
        <v>194331</v>
      </c>
      <c r="S65" s="27">
        <f>SUM(S63:S64)</f>
        <v>44</v>
      </c>
      <c r="T65" s="28">
        <f t="shared" si="11"/>
        <v>194375</v>
      </c>
      <c r="U65" s="29">
        <f>SUM(U63:U64)</f>
        <v>535397</v>
      </c>
      <c r="V65" s="29">
        <f>SUM(V63:V64)</f>
        <v>3254</v>
      </c>
      <c r="W65" s="26">
        <f>SUM(W63:W64)</f>
        <v>5133</v>
      </c>
      <c r="X65" s="28">
        <f t="shared" si="22"/>
        <v>733026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98040</v>
      </c>
      <c r="G66" s="27">
        <v>14</v>
      </c>
      <c r="H66" s="28">
        <f t="shared" si="23"/>
        <v>98054</v>
      </c>
      <c r="I66" s="29">
        <v>282875</v>
      </c>
      <c r="J66" s="29">
        <v>1644</v>
      </c>
      <c r="K66" s="26">
        <v>5592</v>
      </c>
      <c r="L66" s="28">
        <f t="shared" si="24"/>
        <v>382573</v>
      </c>
      <c r="M66" s="13"/>
      <c r="N66" s="83"/>
      <c r="O66" s="95" t="s">
        <v>139</v>
      </c>
      <c r="P66" s="90" t="s">
        <v>123</v>
      </c>
      <c r="Q66" s="89"/>
      <c r="R66" s="26">
        <v>125958</v>
      </c>
      <c r="S66" s="27">
        <v>22</v>
      </c>
      <c r="T66" s="28">
        <f t="shared" si="11"/>
        <v>125980</v>
      </c>
      <c r="U66" s="29">
        <v>406863</v>
      </c>
      <c r="V66" s="29">
        <v>2352</v>
      </c>
      <c r="W66" s="26">
        <v>5998</v>
      </c>
      <c r="X66" s="39">
        <f t="shared" si="22"/>
        <v>535195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32689</v>
      </c>
      <c r="G67" s="27">
        <v>1</v>
      </c>
      <c r="H67" s="28">
        <f t="shared" si="23"/>
        <v>32690</v>
      </c>
      <c r="I67" s="29">
        <v>71244</v>
      </c>
      <c r="J67" s="29">
        <v>387</v>
      </c>
      <c r="K67" s="26">
        <v>1095</v>
      </c>
      <c r="L67" s="28">
        <f t="shared" si="24"/>
        <v>104321</v>
      </c>
      <c r="M67" s="13"/>
      <c r="N67" s="83"/>
      <c r="O67" s="93"/>
      <c r="P67" s="90" t="s">
        <v>140</v>
      </c>
      <c r="Q67" s="89"/>
      <c r="R67" s="26">
        <v>75451</v>
      </c>
      <c r="S67" s="27">
        <v>13</v>
      </c>
      <c r="T67" s="28">
        <f t="shared" si="11"/>
        <v>75464</v>
      </c>
      <c r="U67" s="29">
        <v>228335</v>
      </c>
      <c r="V67" s="29">
        <v>1202</v>
      </c>
      <c r="W67" s="26">
        <v>1839</v>
      </c>
      <c r="X67" s="28">
        <f t="shared" si="22"/>
        <v>305001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130729</v>
      </c>
      <c r="G68" s="27">
        <f>SUM(G66:G67)</f>
        <v>15</v>
      </c>
      <c r="H68" s="28">
        <f t="shared" si="23"/>
        <v>130744</v>
      </c>
      <c r="I68" s="26">
        <f>SUM(I66:I67)</f>
        <v>354119</v>
      </c>
      <c r="J68" s="26">
        <f>SUM(J66:J67)</f>
        <v>2031</v>
      </c>
      <c r="K68" s="26">
        <f>SUM(K66:K67)</f>
        <v>6687</v>
      </c>
      <c r="L68" s="28">
        <f t="shared" si="24"/>
        <v>486894</v>
      </c>
      <c r="M68" s="13"/>
      <c r="N68" s="83"/>
      <c r="O68" s="95" t="s">
        <v>143</v>
      </c>
      <c r="P68" s="90" t="s">
        <v>144</v>
      </c>
      <c r="Q68" s="89"/>
      <c r="R68" s="26">
        <v>106364</v>
      </c>
      <c r="S68" s="27">
        <v>11</v>
      </c>
      <c r="T68" s="28">
        <f t="shared" si="11"/>
        <v>106375</v>
      </c>
      <c r="U68" s="29">
        <v>299838</v>
      </c>
      <c r="V68" s="29">
        <v>1618</v>
      </c>
      <c r="W68" s="26">
        <v>2144</v>
      </c>
      <c r="X68" s="28">
        <f t="shared" si="22"/>
        <v>407831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24345</v>
      </c>
      <c r="G69" s="27">
        <v>2</v>
      </c>
      <c r="H69" s="28">
        <f t="shared" ref="H69:H75" si="25">SUM(F69:G69)</f>
        <v>24347</v>
      </c>
      <c r="I69" s="29">
        <v>89183</v>
      </c>
      <c r="J69" s="29">
        <v>535</v>
      </c>
      <c r="K69" s="26">
        <v>2330</v>
      </c>
      <c r="L69" s="28">
        <f t="shared" ref="L69:L75" si="26">SUM(H69:J69)</f>
        <v>114065</v>
      </c>
      <c r="M69" s="13"/>
      <c r="N69" s="83"/>
      <c r="O69" s="92"/>
      <c r="P69" s="90" t="s">
        <v>146</v>
      </c>
      <c r="Q69" s="89"/>
      <c r="R69" s="31">
        <v>20212</v>
      </c>
      <c r="S69" s="32">
        <v>0</v>
      </c>
      <c r="T69" s="28">
        <f t="shared" si="11"/>
        <v>20212</v>
      </c>
      <c r="U69" s="33">
        <v>66272</v>
      </c>
      <c r="V69" s="33">
        <v>366</v>
      </c>
      <c r="W69" s="31">
        <v>572</v>
      </c>
      <c r="X69" s="28">
        <f t="shared" si="22"/>
        <v>86850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10031</v>
      </c>
      <c r="G70" s="27">
        <v>1</v>
      </c>
      <c r="H70" s="28">
        <f t="shared" si="25"/>
        <v>10032</v>
      </c>
      <c r="I70" s="29">
        <v>26935</v>
      </c>
      <c r="J70" s="29">
        <v>272</v>
      </c>
      <c r="K70" s="26">
        <v>1716</v>
      </c>
      <c r="L70" s="28">
        <f t="shared" si="26"/>
        <v>37239</v>
      </c>
      <c r="M70" s="13"/>
      <c r="N70" s="83"/>
      <c r="O70" s="93"/>
      <c r="P70" s="90" t="s">
        <v>10</v>
      </c>
      <c r="Q70" s="89"/>
      <c r="R70" s="26">
        <f>SUM(R68:R69)</f>
        <v>126576</v>
      </c>
      <c r="S70" s="27">
        <f>SUM(S68:S69)</f>
        <v>11</v>
      </c>
      <c r="T70" s="28">
        <f t="shared" si="11"/>
        <v>126587</v>
      </c>
      <c r="U70" s="29">
        <f>SUM(U68:U69)</f>
        <v>366110</v>
      </c>
      <c r="V70" s="29">
        <f>SUM(V68:V69)</f>
        <v>1984</v>
      </c>
      <c r="W70" s="26">
        <f>SUM(W68:W69)</f>
        <v>2716</v>
      </c>
      <c r="X70" s="28">
        <f t="shared" si="22"/>
        <v>494681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15267</v>
      </c>
      <c r="G71" s="27">
        <v>0</v>
      </c>
      <c r="H71" s="28">
        <f t="shared" si="25"/>
        <v>15267</v>
      </c>
      <c r="I71" s="29">
        <v>52388</v>
      </c>
      <c r="J71" s="29">
        <v>481</v>
      </c>
      <c r="K71" s="26">
        <v>2240</v>
      </c>
      <c r="L71" s="28">
        <f t="shared" si="26"/>
        <v>68136</v>
      </c>
      <c r="M71" s="13"/>
      <c r="N71" s="67"/>
      <c r="O71" s="80" t="s">
        <v>37</v>
      </c>
      <c r="P71" s="81"/>
      <c r="Q71" s="82"/>
      <c r="R71" s="34">
        <f>SUM(R59,R65:R67,R70,R62)</f>
        <v>683961</v>
      </c>
      <c r="S71" s="35">
        <f>SUM(S59,S65:S67,S70,S62)</f>
        <v>98</v>
      </c>
      <c r="T71" s="36">
        <f t="shared" si="11"/>
        <v>684059</v>
      </c>
      <c r="U71" s="34">
        <f>SUM(U59,U65:U67,U70,U62)</f>
        <v>1905628</v>
      </c>
      <c r="V71" s="34">
        <f>SUM(V59,V65:V67,V70,V62)</f>
        <v>11277</v>
      </c>
      <c r="W71" s="34">
        <f>SUM(W59,W65:W67,W70,W62)</f>
        <v>18470</v>
      </c>
      <c r="X71" s="36">
        <f t="shared" si="22"/>
        <v>2600964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49643</v>
      </c>
      <c r="G72" s="27">
        <f>SUM(G69:G71)</f>
        <v>3</v>
      </c>
      <c r="H72" s="28">
        <f t="shared" si="25"/>
        <v>49646</v>
      </c>
      <c r="I72" s="26">
        <f t="shared" ref="I72:K72" si="27">SUM(I69:I71)</f>
        <v>168506</v>
      </c>
      <c r="J72" s="26">
        <f t="shared" si="27"/>
        <v>1288</v>
      </c>
      <c r="K72" s="26">
        <f t="shared" si="27"/>
        <v>6286</v>
      </c>
      <c r="L72" s="28">
        <f t="shared" si="26"/>
        <v>219440</v>
      </c>
      <c r="M72" s="13"/>
      <c r="N72" s="66" t="s">
        <v>150</v>
      </c>
      <c r="O72" s="84" t="s">
        <v>151</v>
      </c>
      <c r="P72" s="85"/>
      <c r="Q72" s="86"/>
      <c r="R72" s="31">
        <v>89109</v>
      </c>
      <c r="S72" s="32">
        <v>11</v>
      </c>
      <c r="T72" s="39">
        <f t="shared" si="11"/>
        <v>89120</v>
      </c>
      <c r="U72" s="33">
        <v>210495</v>
      </c>
      <c r="V72" s="33">
        <v>1114</v>
      </c>
      <c r="W72" s="31">
        <v>1815</v>
      </c>
      <c r="X72" s="39">
        <f t="shared" si="22"/>
        <v>300729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77172</v>
      </c>
      <c r="G73" s="27">
        <v>4</v>
      </c>
      <c r="H73" s="28">
        <f t="shared" si="25"/>
        <v>77176</v>
      </c>
      <c r="I73" s="29">
        <v>178291</v>
      </c>
      <c r="J73" s="29">
        <v>960</v>
      </c>
      <c r="K73" s="26">
        <v>1472</v>
      </c>
      <c r="L73" s="28">
        <f t="shared" si="26"/>
        <v>256427</v>
      </c>
      <c r="M73" s="13"/>
      <c r="N73" s="83"/>
      <c r="O73" s="105" t="s">
        <v>153</v>
      </c>
      <c r="P73" s="90" t="s">
        <v>154</v>
      </c>
      <c r="Q73" s="89"/>
      <c r="R73" s="26">
        <v>69987</v>
      </c>
      <c r="S73" s="27">
        <v>19</v>
      </c>
      <c r="T73" s="28">
        <f t="shared" si="11"/>
        <v>70006</v>
      </c>
      <c r="U73" s="29">
        <v>173059</v>
      </c>
      <c r="V73" s="29">
        <v>1087</v>
      </c>
      <c r="W73" s="26">
        <v>1436</v>
      </c>
      <c r="X73" s="28">
        <f t="shared" si="22"/>
        <v>244152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20181</v>
      </c>
      <c r="G74" s="27">
        <v>0</v>
      </c>
      <c r="H74" s="28">
        <f t="shared" si="25"/>
        <v>20181</v>
      </c>
      <c r="I74" s="29">
        <v>59487</v>
      </c>
      <c r="J74" s="29">
        <v>315</v>
      </c>
      <c r="K74" s="26">
        <v>733</v>
      </c>
      <c r="L74" s="28">
        <f t="shared" si="26"/>
        <v>79983</v>
      </c>
      <c r="M74" s="5"/>
      <c r="N74" s="83"/>
      <c r="O74" s="92"/>
      <c r="P74" s="90" t="s">
        <v>155</v>
      </c>
      <c r="Q74" s="89"/>
      <c r="R74" s="31">
        <v>30100</v>
      </c>
      <c r="S74" s="32">
        <v>10</v>
      </c>
      <c r="T74" s="28">
        <f t="shared" si="11"/>
        <v>30110</v>
      </c>
      <c r="U74" s="33">
        <v>107931</v>
      </c>
      <c r="V74" s="33">
        <v>670</v>
      </c>
      <c r="W74" s="31">
        <v>1350</v>
      </c>
      <c r="X74" s="39">
        <f t="shared" si="22"/>
        <v>138711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97353</v>
      </c>
      <c r="G75" s="27">
        <f>SUM(G73:G74)</f>
        <v>4</v>
      </c>
      <c r="H75" s="28">
        <f t="shared" si="25"/>
        <v>97357</v>
      </c>
      <c r="I75" s="26">
        <f>SUM(I73:I74)</f>
        <v>237778</v>
      </c>
      <c r="J75" s="26">
        <f>SUM(J73:J74)</f>
        <v>1275</v>
      </c>
      <c r="K75" s="26">
        <f>SUM(K73:K74)</f>
        <v>2205</v>
      </c>
      <c r="L75" s="28">
        <f t="shared" si="26"/>
        <v>336410</v>
      </c>
      <c r="M75" s="5"/>
      <c r="N75" s="83"/>
      <c r="O75" s="93"/>
      <c r="P75" s="90" t="s">
        <v>10</v>
      </c>
      <c r="Q75" s="89"/>
      <c r="R75" s="31">
        <f>SUM(R73:R74)</f>
        <v>100087</v>
      </c>
      <c r="S75" s="32">
        <f>SUM(S73:S74)</f>
        <v>29</v>
      </c>
      <c r="T75" s="28">
        <f t="shared" si="11"/>
        <v>100116</v>
      </c>
      <c r="U75" s="33">
        <f>SUM(U73:U74)</f>
        <v>280990</v>
      </c>
      <c r="V75" s="33">
        <f>SUM(V73:V74)</f>
        <v>1757</v>
      </c>
      <c r="W75" s="31">
        <f>SUM(W73:W74)</f>
        <v>2786</v>
      </c>
      <c r="X75" s="39">
        <f t="shared" si="22"/>
        <v>382863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53925</v>
      </c>
      <c r="J76" s="29">
        <v>313</v>
      </c>
      <c r="K76" s="26">
        <v>1088</v>
      </c>
      <c r="L76" s="28">
        <f t="shared" si="24"/>
        <v>68333</v>
      </c>
      <c r="M76" s="5"/>
      <c r="N76" s="83"/>
      <c r="O76" s="87" t="s">
        <v>158</v>
      </c>
      <c r="P76" s="88"/>
      <c r="Q76" s="89"/>
      <c r="R76" s="26">
        <v>148976</v>
      </c>
      <c r="S76" s="27">
        <v>30</v>
      </c>
      <c r="T76" s="28">
        <f t="shared" si="11"/>
        <v>149006</v>
      </c>
      <c r="U76" s="29">
        <v>368897</v>
      </c>
      <c r="V76" s="29">
        <v>2659</v>
      </c>
      <c r="W76" s="26">
        <v>3492</v>
      </c>
      <c r="X76" s="28">
        <f t="shared" si="22"/>
        <v>520562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17776</v>
      </c>
      <c r="G77" s="27">
        <v>1</v>
      </c>
      <c r="H77" s="28">
        <f t="shared" si="23"/>
        <v>17777</v>
      </c>
      <c r="I77" s="29">
        <v>66928</v>
      </c>
      <c r="J77" s="29">
        <v>458</v>
      </c>
      <c r="K77" s="26">
        <v>1926</v>
      </c>
      <c r="L77" s="28">
        <f t="shared" si="24"/>
        <v>85163</v>
      </c>
      <c r="M77" s="5"/>
      <c r="N77" s="83"/>
      <c r="O77" s="87" t="s">
        <v>160</v>
      </c>
      <c r="P77" s="88"/>
      <c r="Q77" s="89"/>
      <c r="R77" s="26">
        <v>96503</v>
      </c>
      <c r="S77" s="27">
        <v>22</v>
      </c>
      <c r="T77" s="28">
        <f t="shared" si="11"/>
        <v>96525</v>
      </c>
      <c r="U77" s="29">
        <v>203335</v>
      </c>
      <c r="V77" s="29">
        <v>1226</v>
      </c>
      <c r="W77" s="26">
        <v>1721</v>
      </c>
      <c r="X77" s="28">
        <f t="shared" si="22"/>
        <v>301086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12976</v>
      </c>
      <c r="G78" s="46">
        <v>2</v>
      </c>
      <c r="H78" s="28">
        <f t="shared" si="23"/>
        <v>12978</v>
      </c>
      <c r="I78" s="48">
        <v>43777</v>
      </c>
      <c r="J78" s="48">
        <v>441</v>
      </c>
      <c r="K78" s="45">
        <v>2025</v>
      </c>
      <c r="L78" s="28">
        <f t="shared" si="24"/>
        <v>57196</v>
      </c>
      <c r="M78" s="5"/>
      <c r="N78" s="67"/>
      <c r="O78" s="80" t="s">
        <v>37</v>
      </c>
      <c r="P78" s="81"/>
      <c r="Q78" s="82"/>
      <c r="R78" s="34">
        <f>SUM(R75:R77,R72)</f>
        <v>434675</v>
      </c>
      <c r="S78" s="37">
        <f>SUM(S75:S77,S72)</f>
        <v>92</v>
      </c>
      <c r="T78" s="36">
        <f t="shared" si="11"/>
        <v>434767</v>
      </c>
      <c r="U78" s="38">
        <f>SUM(U75:U77,U72)</f>
        <v>1063717</v>
      </c>
      <c r="V78" s="38">
        <f>SUM(V75:V77,V72)</f>
        <v>6756</v>
      </c>
      <c r="W78" s="34">
        <f>SUM(W75:W77,W72)</f>
        <v>9814</v>
      </c>
      <c r="X78" s="36">
        <f t="shared" si="22"/>
        <v>1505240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44842</v>
      </c>
      <c r="G79" s="27">
        <f>SUM(G76:G78)</f>
        <v>8</v>
      </c>
      <c r="H79" s="28">
        <f t="shared" si="23"/>
        <v>44850</v>
      </c>
      <c r="I79" s="26">
        <f t="shared" ref="I79:K79" si="28">SUM(I76:I78)</f>
        <v>164630</v>
      </c>
      <c r="J79" s="26">
        <f t="shared" si="28"/>
        <v>1212</v>
      </c>
      <c r="K79" s="26">
        <f t="shared" si="28"/>
        <v>5039</v>
      </c>
      <c r="L79" s="28">
        <f t="shared" si="24"/>
        <v>210692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107444</v>
      </c>
      <c r="S79" s="15">
        <v>5</v>
      </c>
      <c r="T79" s="16">
        <f t="shared" si="11"/>
        <v>107449</v>
      </c>
      <c r="U79" s="17">
        <v>392531</v>
      </c>
      <c r="V79" s="17">
        <v>2491</v>
      </c>
      <c r="W79" s="14">
        <v>9145</v>
      </c>
      <c r="X79" s="16">
        <f t="shared" si="22"/>
        <v>502471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41372</v>
      </c>
      <c r="G80" s="46">
        <v>15</v>
      </c>
      <c r="H80" s="47">
        <f>SUM(F80:G80)</f>
        <v>41387</v>
      </c>
      <c r="I80" s="48">
        <v>41708</v>
      </c>
      <c r="J80" s="48">
        <v>1501</v>
      </c>
      <c r="K80" s="45">
        <v>7422</v>
      </c>
      <c r="L80" s="47">
        <f>SUM(H80:J80)</f>
        <v>84596</v>
      </c>
      <c r="M80" s="5"/>
      <c r="N80" s="83"/>
      <c r="O80" s="92"/>
      <c r="P80" s="90" t="s">
        <v>168</v>
      </c>
      <c r="Q80" s="89"/>
      <c r="R80" s="26">
        <v>79960</v>
      </c>
      <c r="S80" s="27">
        <v>8</v>
      </c>
      <c r="T80" s="28">
        <f t="shared" si="11"/>
        <v>79968</v>
      </c>
      <c r="U80" s="29">
        <v>287498</v>
      </c>
      <c r="V80" s="29">
        <v>1375</v>
      </c>
      <c r="W80" s="26">
        <v>3088</v>
      </c>
      <c r="X80" s="28">
        <f t="shared" si="22"/>
        <v>368841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12536</v>
      </c>
      <c r="G81" s="46">
        <v>5</v>
      </c>
      <c r="H81" s="47">
        <f>SUM(F81:G81)</f>
        <v>12541</v>
      </c>
      <c r="I81" s="48">
        <v>15185</v>
      </c>
      <c r="J81" s="48">
        <v>428</v>
      </c>
      <c r="K81" s="45">
        <v>1917</v>
      </c>
      <c r="L81" s="47">
        <f>SUM(H81:J81)</f>
        <v>28154</v>
      </c>
      <c r="M81" s="5"/>
      <c r="N81" s="83"/>
      <c r="O81" s="92"/>
      <c r="P81" s="90" t="s">
        <v>169</v>
      </c>
      <c r="Q81" s="89"/>
      <c r="R81" s="26">
        <v>91720</v>
      </c>
      <c r="S81" s="27">
        <v>6</v>
      </c>
      <c r="T81" s="28">
        <f t="shared" si="11"/>
        <v>91726</v>
      </c>
      <c r="U81" s="29">
        <v>250157</v>
      </c>
      <c r="V81" s="29">
        <v>1246</v>
      </c>
      <c r="W81" s="26">
        <v>2141</v>
      </c>
      <c r="X81" s="28">
        <f t="shared" ref="X81:X97" si="29">SUM(T81:V81)</f>
        <v>343129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53908</v>
      </c>
      <c r="G82" s="27">
        <f>SUM(G80:G81)</f>
        <v>20</v>
      </c>
      <c r="H82" s="28">
        <f>SUM(F82:G82)</f>
        <v>53928</v>
      </c>
      <c r="I82" s="40">
        <f>SUM(I80:I81)</f>
        <v>56893</v>
      </c>
      <c r="J82" s="40">
        <f>SUM(J80:J81)</f>
        <v>1929</v>
      </c>
      <c r="K82" s="40">
        <f>SUM(K80:K81)</f>
        <v>9339</v>
      </c>
      <c r="L82" s="47">
        <f>SUM(H82:J82)</f>
        <v>112750</v>
      </c>
      <c r="M82" s="5"/>
      <c r="N82" s="83"/>
      <c r="O82" s="93"/>
      <c r="P82" s="90" t="s">
        <v>171</v>
      </c>
      <c r="Q82" s="89"/>
      <c r="R82" s="26">
        <v>43383</v>
      </c>
      <c r="S82" s="27">
        <v>4</v>
      </c>
      <c r="T82" s="28">
        <f t="shared" si="11"/>
        <v>43387</v>
      </c>
      <c r="U82" s="29">
        <v>126067</v>
      </c>
      <c r="V82" s="29">
        <v>522</v>
      </c>
      <c r="W82" s="26">
        <v>985</v>
      </c>
      <c r="X82" s="28">
        <f t="shared" si="29"/>
        <v>169976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35107</v>
      </c>
      <c r="G83" s="27">
        <v>6</v>
      </c>
      <c r="H83" s="28">
        <f t="shared" si="23"/>
        <v>35113</v>
      </c>
      <c r="I83" s="29">
        <v>45878</v>
      </c>
      <c r="J83" s="29">
        <v>1152</v>
      </c>
      <c r="K83" s="26">
        <v>5682</v>
      </c>
      <c r="L83" s="28">
        <f t="shared" si="24"/>
        <v>82143</v>
      </c>
      <c r="M83" s="5"/>
      <c r="N83" s="83"/>
      <c r="O83" s="87" t="s">
        <v>173</v>
      </c>
      <c r="P83" s="88"/>
      <c r="Q83" s="89"/>
      <c r="R83" s="26">
        <v>89286</v>
      </c>
      <c r="S83" s="27">
        <v>15</v>
      </c>
      <c r="T83" s="28">
        <f t="shared" ref="T83:T90" si="30">SUM(R83:S83)</f>
        <v>89301</v>
      </c>
      <c r="U83" s="29">
        <v>251531</v>
      </c>
      <c r="V83" s="29">
        <v>1336</v>
      </c>
      <c r="W83" s="26">
        <v>1587</v>
      </c>
      <c r="X83" s="28">
        <f t="shared" si="29"/>
        <v>342168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9944</v>
      </c>
      <c r="J84" s="48">
        <v>250</v>
      </c>
      <c r="K84" s="45">
        <v>1115</v>
      </c>
      <c r="L84" s="47">
        <f>SUM(H84:J84)</f>
        <v>17704</v>
      </c>
      <c r="M84" s="5"/>
      <c r="N84" s="83"/>
      <c r="O84" s="95" t="s">
        <v>175</v>
      </c>
      <c r="P84" s="90" t="s">
        <v>176</v>
      </c>
      <c r="Q84" s="89"/>
      <c r="R84" s="26">
        <v>83036</v>
      </c>
      <c r="S84" s="27">
        <v>8</v>
      </c>
      <c r="T84" s="28">
        <f t="shared" si="30"/>
        <v>83044</v>
      </c>
      <c r="U84" s="29">
        <v>240022</v>
      </c>
      <c r="V84" s="29">
        <v>1287</v>
      </c>
      <c r="W84" s="26">
        <v>2271</v>
      </c>
      <c r="X84" s="28">
        <f t="shared" si="29"/>
        <v>324353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10149</v>
      </c>
      <c r="G85" s="46">
        <v>3</v>
      </c>
      <c r="H85" s="47">
        <f>SUM(F85:G85)</f>
        <v>10152</v>
      </c>
      <c r="I85" s="48">
        <v>14218</v>
      </c>
      <c r="J85" s="48">
        <v>346</v>
      </c>
      <c r="K85" s="45">
        <v>1945</v>
      </c>
      <c r="L85" s="47">
        <f>SUM(H85:J85)</f>
        <v>24716</v>
      </c>
      <c r="M85" s="5"/>
      <c r="N85" s="83"/>
      <c r="O85" s="92"/>
      <c r="P85" s="90" t="s">
        <v>177</v>
      </c>
      <c r="Q85" s="89"/>
      <c r="R85" s="26">
        <v>41272</v>
      </c>
      <c r="S85" s="27">
        <v>4</v>
      </c>
      <c r="T85" s="28">
        <f t="shared" si="30"/>
        <v>41276</v>
      </c>
      <c r="U85" s="29">
        <v>109219</v>
      </c>
      <c r="V85" s="29">
        <v>493</v>
      </c>
      <c r="W85" s="26">
        <v>829</v>
      </c>
      <c r="X85" s="28">
        <f t="shared" si="29"/>
        <v>150988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52764</v>
      </c>
      <c r="G86" s="27">
        <f>SUM(G83:G85)</f>
        <v>11</v>
      </c>
      <c r="H86" s="28">
        <f>SUM(F86:G86)</f>
        <v>52775</v>
      </c>
      <c r="I86" s="40">
        <f t="shared" ref="I86:K86" si="31">SUM(I83:I85)</f>
        <v>70040</v>
      </c>
      <c r="J86" s="40">
        <f t="shared" si="31"/>
        <v>1748</v>
      </c>
      <c r="K86" s="40">
        <f t="shared" si="31"/>
        <v>8742</v>
      </c>
      <c r="L86" s="47">
        <f>SUM(H86:J86)</f>
        <v>124563</v>
      </c>
      <c r="M86" s="5"/>
      <c r="N86" s="83"/>
      <c r="O86" s="93"/>
      <c r="P86" s="90" t="s">
        <v>179</v>
      </c>
      <c r="Q86" s="89"/>
      <c r="R86" s="26">
        <v>12350</v>
      </c>
      <c r="S86" s="27">
        <v>0</v>
      </c>
      <c r="T86" s="28">
        <f t="shared" si="30"/>
        <v>12350</v>
      </c>
      <c r="U86" s="29">
        <v>20485</v>
      </c>
      <c r="V86" s="29">
        <v>187</v>
      </c>
      <c r="W86" s="26">
        <v>162</v>
      </c>
      <c r="X86" s="28">
        <f t="shared" si="29"/>
        <v>33022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31330</v>
      </c>
      <c r="G87" s="46">
        <v>5</v>
      </c>
      <c r="H87" s="47">
        <f>SUM(F87:G87)</f>
        <v>31335</v>
      </c>
      <c r="I87" s="48">
        <v>47333</v>
      </c>
      <c r="J87" s="48">
        <v>1107</v>
      </c>
      <c r="K87" s="45">
        <v>5490</v>
      </c>
      <c r="L87" s="47">
        <f>SUM(H87:J87)</f>
        <v>79775</v>
      </c>
      <c r="M87" s="5"/>
      <c r="N87" s="83"/>
      <c r="O87" s="87" t="s">
        <v>181</v>
      </c>
      <c r="P87" s="88"/>
      <c r="Q87" s="89"/>
      <c r="R87" s="26">
        <v>185025</v>
      </c>
      <c r="S87" s="27">
        <v>13</v>
      </c>
      <c r="T87" s="28">
        <f t="shared" si="30"/>
        <v>185038</v>
      </c>
      <c r="U87" s="29">
        <v>484863</v>
      </c>
      <c r="V87" s="29">
        <v>3371</v>
      </c>
      <c r="W87" s="26">
        <v>4017</v>
      </c>
      <c r="X87" s="28">
        <f t="shared" si="29"/>
        <v>673272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7575</v>
      </c>
      <c r="G88" s="46">
        <v>0</v>
      </c>
      <c r="H88" s="47">
        <f>SUM(F88:G88)</f>
        <v>7575</v>
      </c>
      <c r="I88" s="48">
        <v>8180</v>
      </c>
      <c r="J88" s="48">
        <v>566</v>
      </c>
      <c r="K88" s="45">
        <v>1967</v>
      </c>
      <c r="L88" s="47">
        <f>SUM(H88:J88)</f>
        <v>16321</v>
      </c>
      <c r="M88" s="49"/>
      <c r="N88" s="83"/>
      <c r="O88" s="87" t="s">
        <v>183</v>
      </c>
      <c r="P88" s="88"/>
      <c r="Q88" s="89"/>
      <c r="R88" s="26">
        <v>124340</v>
      </c>
      <c r="S88" s="27">
        <v>14</v>
      </c>
      <c r="T88" s="28">
        <f t="shared" si="30"/>
        <v>124354</v>
      </c>
      <c r="U88" s="50">
        <v>324672</v>
      </c>
      <c r="V88" s="50">
        <v>1803</v>
      </c>
      <c r="W88" s="26">
        <v>2529</v>
      </c>
      <c r="X88" s="28">
        <f t="shared" si="29"/>
        <v>450829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9656</v>
      </c>
      <c r="G89" s="27">
        <v>5</v>
      </c>
      <c r="H89" s="28">
        <f t="shared" si="23"/>
        <v>9661</v>
      </c>
      <c r="I89" s="29">
        <v>18236</v>
      </c>
      <c r="J89" s="29">
        <v>336</v>
      </c>
      <c r="K89" s="26">
        <v>1922</v>
      </c>
      <c r="L89" s="28">
        <f t="shared" si="24"/>
        <v>28233</v>
      </c>
      <c r="M89" s="49"/>
      <c r="N89" s="83"/>
      <c r="O89" s="87" t="s">
        <v>184</v>
      </c>
      <c r="P89" s="88"/>
      <c r="Q89" s="89"/>
      <c r="R89" s="26">
        <v>143627</v>
      </c>
      <c r="S89" s="27">
        <v>6</v>
      </c>
      <c r="T89" s="28">
        <f t="shared" si="30"/>
        <v>143633</v>
      </c>
      <c r="U89" s="50">
        <v>325819</v>
      </c>
      <c r="V89" s="50">
        <v>1722</v>
      </c>
      <c r="W89" s="52">
        <v>2124</v>
      </c>
      <c r="X89" s="28">
        <f t="shared" si="29"/>
        <v>471174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15266</v>
      </c>
      <c r="G90" s="27">
        <v>3</v>
      </c>
      <c r="H90" s="28">
        <f t="shared" si="23"/>
        <v>15269</v>
      </c>
      <c r="I90" s="40">
        <v>25048</v>
      </c>
      <c r="J90" s="40">
        <v>589</v>
      </c>
      <c r="K90" s="40">
        <v>3270</v>
      </c>
      <c r="L90" s="28">
        <f t="shared" si="24"/>
        <v>40906</v>
      </c>
      <c r="M90" s="49"/>
      <c r="N90" s="83"/>
      <c r="O90" s="124" t="s">
        <v>186</v>
      </c>
      <c r="P90" s="90" t="s">
        <v>187</v>
      </c>
      <c r="Q90" s="89"/>
      <c r="R90" s="26">
        <v>192983</v>
      </c>
      <c r="S90" s="27">
        <v>11</v>
      </c>
      <c r="T90" s="28">
        <f t="shared" si="30"/>
        <v>192994</v>
      </c>
      <c r="U90" s="50">
        <v>440851</v>
      </c>
      <c r="V90" s="50">
        <v>2209</v>
      </c>
      <c r="W90" s="52">
        <v>3308</v>
      </c>
      <c r="X90" s="28">
        <f t="shared" si="29"/>
        <v>636054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63827</v>
      </c>
      <c r="G91" s="27">
        <f>SUM(G87:G90)</f>
        <v>13</v>
      </c>
      <c r="H91" s="28">
        <f t="shared" si="23"/>
        <v>63840</v>
      </c>
      <c r="I91" s="40">
        <f>SUM(I87:I90)</f>
        <v>98797</v>
      </c>
      <c r="J91" s="40">
        <f>SUM(J87:J90)</f>
        <v>2598</v>
      </c>
      <c r="K91" s="40">
        <f>SUM(K87:K90)</f>
        <v>12649</v>
      </c>
      <c r="L91" s="28">
        <f t="shared" si="24"/>
        <v>165235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24552</v>
      </c>
      <c r="S91" s="52">
        <f t="shared" si="32"/>
        <v>0</v>
      </c>
      <c r="T91" s="28">
        <f t="shared" si="32"/>
        <v>24552</v>
      </c>
      <c r="U91" s="50">
        <f t="shared" si="32"/>
        <v>35805</v>
      </c>
      <c r="V91" s="50">
        <f t="shared" si="32"/>
        <v>278</v>
      </c>
      <c r="W91" s="52">
        <f t="shared" si="32"/>
        <v>404</v>
      </c>
      <c r="X91" s="28">
        <f t="shared" si="29"/>
        <v>60635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48650</v>
      </c>
      <c r="G92" s="27">
        <v>13</v>
      </c>
      <c r="H92" s="28">
        <f t="shared" si="23"/>
        <v>48663</v>
      </c>
      <c r="I92" s="29">
        <v>150830</v>
      </c>
      <c r="J92" s="29">
        <v>1117</v>
      </c>
      <c r="K92" s="26">
        <v>4260</v>
      </c>
      <c r="L92" s="28">
        <f t="shared" si="24"/>
        <v>200610</v>
      </c>
      <c r="M92" s="49"/>
      <c r="N92" s="83"/>
      <c r="O92" s="80" t="s">
        <v>37</v>
      </c>
      <c r="P92" s="81"/>
      <c r="Q92" s="82"/>
      <c r="R92" s="34">
        <f>SUM(R79:R91)</f>
        <v>1218978</v>
      </c>
      <c r="S92" s="37">
        <f>SUM(S79:S91)</f>
        <v>94</v>
      </c>
      <c r="T92" s="36">
        <f t="shared" ref="T92:T97" si="33">SUM(R92:S92)</f>
        <v>1219072</v>
      </c>
      <c r="U92" s="44">
        <f>SUM(U79:U91)</f>
        <v>3289520</v>
      </c>
      <c r="V92" s="44">
        <f>SUM(V79:V91)</f>
        <v>18320</v>
      </c>
      <c r="W92" s="35">
        <f>SUM(W79:W91)</f>
        <v>32590</v>
      </c>
      <c r="X92" s="36">
        <f t="shared" si="29"/>
        <v>4526912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76593</v>
      </c>
      <c r="G93" s="27">
        <v>22</v>
      </c>
      <c r="H93" s="28">
        <f t="shared" si="23"/>
        <v>76615</v>
      </c>
      <c r="I93" s="29">
        <v>198352</v>
      </c>
      <c r="J93" s="29">
        <v>1965</v>
      </c>
      <c r="K93" s="26">
        <v>9325</v>
      </c>
      <c r="L93" s="28">
        <f t="shared" si="24"/>
        <v>276932</v>
      </c>
      <c r="N93" s="66" t="s">
        <v>193</v>
      </c>
      <c r="O93" s="84" t="s">
        <v>194</v>
      </c>
      <c r="P93" s="85"/>
      <c r="Q93" s="86"/>
      <c r="R93" s="14">
        <v>121257</v>
      </c>
      <c r="S93" s="15">
        <v>3</v>
      </c>
      <c r="T93" s="16">
        <f t="shared" si="33"/>
        <v>121260</v>
      </c>
      <c r="U93" s="53">
        <v>438997</v>
      </c>
      <c r="V93" s="17">
        <v>2518</v>
      </c>
      <c r="W93" s="14">
        <v>2812</v>
      </c>
      <c r="X93" s="16">
        <f t="shared" si="29"/>
        <v>562775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112701</v>
      </c>
      <c r="G94" s="27">
        <v>26</v>
      </c>
      <c r="H94" s="28">
        <f t="shared" si="23"/>
        <v>112727</v>
      </c>
      <c r="I94" s="29">
        <v>278486</v>
      </c>
      <c r="J94" s="29">
        <v>3635</v>
      </c>
      <c r="K94" s="26">
        <v>14115</v>
      </c>
      <c r="L94" s="28">
        <f t="shared" si="24"/>
        <v>394848</v>
      </c>
      <c r="N94" s="83"/>
      <c r="O94" s="87" t="s">
        <v>195</v>
      </c>
      <c r="P94" s="88"/>
      <c r="Q94" s="89"/>
      <c r="R94" s="26">
        <v>11856</v>
      </c>
      <c r="S94" s="27">
        <v>0</v>
      </c>
      <c r="T94" s="28">
        <f t="shared" si="33"/>
        <v>11856</v>
      </c>
      <c r="U94" s="29">
        <v>22576</v>
      </c>
      <c r="V94" s="29">
        <v>241</v>
      </c>
      <c r="W94" s="26">
        <v>135</v>
      </c>
      <c r="X94" s="28">
        <f t="shared" si="29"/>
        <v>34673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28633</v>
      </c>
      <c r="G95" s="27">
        <v>5</v>
      </c>
      <c r="H95" s="28">
        <f t="shared" si="23"/>
        <v>28638</v>
      </c>
      <c r="I95" s="29">
        <v>56354</v>
      </c>
      <c r="J95" s="29">
        <v>944</v>
      </c>
      <c r="K95" s="26">
        <v>4793</v>
      </c>
      <c r="L95" s="28">
        <f t="shared" si="24"/>
        <v>85936</v>
      </c>
      <c r="N95" s="83"/>
      <c r="O95" s="87" t="s">
        <v>197</v>
      </c>
      <c r="P95" s="88"/>
      <c r="Q95" s="89"/>
      <c r="R95" s="26">
        <v>11084</v>
      </c>
      <c r="S95" s="27">
        <v>0</v>
      </c>
      <c r="T95" s="28">
        <f t="shared" si="33"/>
        <v>11084</v>
      </c>
      <c r="U95" s="29">
        <v>19987</v>
      </c>
      <c r="V95" s="29">
        <v>192</v>
      </c>
      <c r="W95" s="26">
        <v>212</v>
      </c>
      <c r="X95" s="28">
        <f t="shared" si="29"/>
        <v>31263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141334</v>
      </c>
      <c r="G96" s="27">
        <f>SUM(G94:G95)</f>
        <v>31</v>
      </c>
      <c r="H96" s="28">
        <f t="shared" si="23"/>
        <v>141365</v>
      </c>
      <c r="I96" s="29">
        <f>SUM(I94:I95)</f>
        <v>334840</v>
      </c>
      <c r="J96" s="29">
        <f>SUM(J94:J95)</f>
        <v>4579</v>
      </c>
      <c r="K96" s="26">
        <f>SUM(K94:K95)</f>
        <v>18908</v>
      </c>
      <c r="L96" s="28">
        <f t="shared" si="24"/>
        <v>480784</v>
      </c>
      <c r="N96" s="67"/>
      <c r="O96" s="80" t="s">
        <v>37</v>
      </c>
      <c r="P96" s="81"/>
      <c r="Q96" s="82"/>
      <c r="R96" s="34">
        <f>SUM(R93:R95)</f>
        <v>144197</v>
      </c>
      <c r="S96" s="37">
        <f>SUM(S93:S95)</f>
        <v>3</v>
      </c>
      <c r="T96" s="36">
        <f t="shared" si="33"/>
        <v>144200</v>
      </c>
      <c r="U96" s="38">
        <f>SUM(U93:U95)</f>
        <v>481560</v>
      </c>
      <c r="V96" s="38">
        <f>SUM(V93:V95)</f>
        <v>2951</v>
      </c>
      <c r="W96" s="34">
        <f>SUM(W93:W95)</f>
        <v>3159</v>
      </c>
      <c r="X96" s="36">
        <f t="shared" si="29"/>
        <v>628711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75707</v>
      </c>
      <c r="G97" s="27">
        <v>10</v>
      </c>
      <c r="H97" s="28">
        <f t="shared" si="23"/>
        <v>75717</v>
      </c>
      <c r="I97" s="29">
        <v>229434</v>
      </c>
      <c r="J97" s="29">
        <v>1649</v>
      </c>
      <c r="K97" s="26">
        <v>4633</v>
      </c>
      <c r="L97" s="28">
        <f t="shared" si="24"/>
        <v>306800</v>
      </c>
      <c r="N97" s="73" t="s">
        <v>201</v>
      </c>
      <c r="O97" s="74"/>
      <c r="P97" s="74"/>
      <c r="Q97" s="75"/>
      <c r="R97" s="55">
        <f>SUM(F42,F21,F102,R18,R44,R58,R71,R78,R92,R96)</f>
        <v>8406724</v>
      </c>
      <c r="S97" s="55">
        <f>SUM(G42,G21,G102,S18,S44,S58,S71,S78,S92,S96)</f>
        <v>1193</v>
      </c>
      <c r="T97" s="56">
        <f t="shared" si="33"/>
        <v>8407917</v>
      </c>
      <c r="U97" s="57">
        <f>SUM(I42,I21,I102,U18,U44,U58,U71,U78,U92,U96)</f>
        <v>23489872</v>
      </c>
      <c r="V97" s="57">
        <f>SUM(J42,J21,J102,V18,V44,V58,V71,V78,V92,V96)</f>
        <v>159821</v>
      </c>
      <c r="W97" s="58">
        <f>SUM(K42,K21,K102,W18,W44,W58,W71,W78,W92,W96)</f>
        <v>361100</v>
      </c>
      <c r="X97" s="56">
        <f t="shared" si="29"/>
        <v>32057610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67191</v>
      </c>
      <c r="G98" s="27">
        <v>20</v>
      </c>
      <c r="H98" s="28">
        <f t="shared" si="23"/>
        <v>67211</v>
      </c>
      <c r="I98" s="29">
        <v>206030</v>
      </c>
      <c r="J98" s="29">
        <v>1641</v>
      </c>
      <c r="K98" s="26">
        <v>6702</v>
      </c>
      <c r="L98" s="28">
        <f t="shared" si="24"/>
        <v>274882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98550</v>
      </c>
      <c r="G99" s="27">
        <v>23</v>
      </c>
      <c r="H99" s="28">
        <f t="shared" si="23"/>
        <v>98573</v>
      </c>
      <c r="I99" s="29">
        <v>206674</v>
      </c>
      <c r="J99" s="29">
        <v>1486</v>
      </c>
      <c r="K99" s="26">
        <v>2075</v>
      </c>
      <c r="L99" s="28">
        <f t="shared" si="24"/>
        <v>306733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11561</v>
      </c>
      <c r="G100" s="27">
        <v>4</v>
      </c>
      <c r="H100" s="28">
        <f t="shared" si="23"/>
        <v>11565</v>
      </c>
      <c r="I100" s="29">
        <v>27687</v>
      </c>
      <c r="J100" s="29">
        <v>216</v>
      </c>
      <c r="K100" s="26">
        <v>141</v>
      </c>
      <c r="L100" s="28">
        <f t="shared" si="24"/>
        <v>39468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110111</v>
      </c>
      <c r="G101" s="27">
        <f>SUM(G99:G100)</f>
        <v>27</v>
      </c>
      <c r="H101" s="28">
        <f t="shared" si="23"/>
        <v>110138</v>
      </c>
      <c r="I101" s="26">
        <f>SUM(I99:I100)</f>
        <v>234361</v>
      </c>
      <c r="J101" s="26">
        <f>SUM(J99:J100)</f>
        <v>1702</v>
      </c>
      <c r="K101" s="26">
        <f>SUM(K99:K100)</f>
        <v>2216</v>
      </c>
      <c r="L101" s="28">
        <f t="shared" si="24"/>
        <v>346201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1956948</v>
      </c>
      <c r="G102" s="37">
        <f>SUM(G43,G46,G50:G51,G55,G58,G61,G64:G65,G68,G72,G75,G79,G82,G86,G91:G93,G96:G98,G101)</f>
        <v>334</v>
      </c>
      <c r="H102" s="36">
        <f t="shared" si="23"/>
        <v>1957282</v>
      </c>
      <c r="I102" s="34">
        <f>SUM(I43,I46,I50:I51,I55,I58,I61,I64:I65,I68,I72,I75,I79,I82,I86,I91:I93,I96:I98,I101)</f>
        <v>5341143</v>
      </c>
      <c r="J102" s="34">
        <f>SUM(J43,J46,J50:J51,J55,J58,J61,J64:J65,J68,J72,J75,J79,J82,J86,J91:J93,J96:J98,J101)</f>
        <v>41010</v>
      </c>
      <c r="K102" s="34">
        <f>SUM(K43,K46,K50:K51,K55,K58,K61,K64:K65,K68,K72,K75,K79,K82,K86,K91:K93,K96:K98,K101)</f>
        <v>140232</v>
      </c>
      <c r="L102" s="36">
        <f t="shared" si="24"/>
        <v>7339435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722</v>
      </c>
      <c r="S105" s="61">
        <v>0</v>
      </c>
      <c r="T105" s="61">
        <f>SUM(R105:S105)</f>
        <v>722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1041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23830</v>
      </c>
      <c r="S106" s="61">
        <v>0</v>
      </c>
      <c r="T106" s="61">
        <f>SUM(R106:S106)</f>
        <v>23830</v>
      </c>
      <c r="U106" s="61">
        <v>35489</v>
      </c>
      <c r="V106" s="61">
        <v>275</v>
      </c>
      <c r="W106" s="61">
        <v>392</v>
      </c>
      <c r="X106" s="61">
        <f t="shared" si="34"/>
        <v>59594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F2AF-A3C9-4A15-BB96-15851A4A15F0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220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110552</v>
      </c>
      <c r="S4" s="15">
        <v>5</v>
      </c>
      <c r="T4" s="16">
        <f t="shared" ref="T4:T17" si="0">SUM(R4:S4)</f>
        <v>110557</v>
      </c>
      <c r="U4" s="17">
        <v>387826</v>
      </c>
      <c r="V4" s="17">
        <v>2212</v>
      </c>
      <c r="W4" s="14">
        <v>2654</v>
      </c>
      <c r="X4" s="16">
        <f t="shared" ref="X4:X48" si="1">SUM(T4:V4)</f>
        <v>500595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62076</v>
      </c>
      <c r="S5" s="27">
        <v>3</v>
      </c>
      <c r="T5" s="28">
        <f t="shared" si="0"/>
        <v>62079</v>
      </c>
      <c r="U5" s="29">
        <v>171073</v>
      </c>
      <c r="V5" s="29">
        <v>1133</v>
      </c>
      <c r="W5" s="26">
        <v>1065</v>
      </c>
      <c r="X5" s="28">
        <f t="shared" si="1"/>
        <v>234285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92247</v>
      </c>
      <c r="G6" s="15">
        <v>9</v>
      </c>
      <c r="H6" s="16">
        <f t="shared" ref="H6:H54" si="2">SUM(F6:G6)</f>
        <v>92256</v>
      </c>
      <c r="I6" s="17">
        <v>417898</v>
      </c>
      <c r="J6" s="17">
        <v>3621</v>
      </c>
      <c r="K6" s="14">
        <v>12265</v>
      </c>
      <c r="L6" s="16">
        <f t="shared" ref="L6:L54" si="3">SUM(H6:J6)</f>
        <v>513775</v>
      </c>
      <c r="N6" s="83"/>
      <c r="O6" s="92"/>
      <c r="P6" s="102"/>
      <c r="Q6" s="30" t="s">
        <v>16</v>
      </c>
      <c r="R6" s="26">
        <v>31457</v>
      </c>
      <c r="S6" s="27">
        <v>2</v>
      </c>
      <c r="T6" s="28">
        <f t="shared" si="0"/>
        <v>31459</v>
      </c>
      <c r="U6" s="29">
        <v>78816</v>
      </c>
      <c r="V6" s="29">
        <v>333</v>
      </c>
      <c r="W6" s="26">
        <v>528</v>
      </c>
      <c r="X6" s="28">
        <f t="shared" si="1"/>
        <v>110608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28611</v>
      </c>
      <c r="G7" s="27">
        <v>2</v>
      </c>
      <c r="H7" s="28">
        <f t="shared" si="2"/>
        <v>28613</v>
      </c>
      <c r="I7" s="29">
        <v>96841</v>
      </c>
      <c r="J7" s="29">
        <v>546</v>
      </c>
      <c r="K7" s="26">
        <v>1181</v>
      </c>
      <c r="L7" s="28">
        <f t="shared" si="3"/>
        <v>126000</v>
      </c>
      <c r="N7" s="83"/>
      <c r="O7" s="93"/>
      <c r="P7" s="103"/>
      <c r="Q7" s="30" t="s">
        <v>10</v>
      </c>
      <c r="R7" s="26">
        <f>SUM(R5:R6)</f>
        <v>93533</v>
      </c>
      <c r="S7" s="27">
        <f>SUM(S5:S6)</f>
        <v>5</v>
      </c>
      <c r="T7" s="28">
        <f t="shared" si="0"/>
        <v>93538</v>
      </c>
      <c r="U7" s="29">
        <f t="shared" ref="U7:W7" si="4">SUM(U5:U6)</f>
        <v>249889</v>
      </c>
      <c r="V7" s="29">
        <f t="shared" si="4"/>
        <v>1466</v>
      </c>
      <c r="W7" s="26">
        <f t="shared" si="4"/>
        <v>1593</v>
      </c>
      <c r="X7" s="28">
        <f t="shared" si="1"/>
        <v>344893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42261</v>
      </c>
      <c r="G8" s="27">
        <v>4</v>
      </c>
      <c r="H8" s="28">
        <f t="shared" si="2"/>
        <v>42265</v>
      </c>
      <c r="I8" s="29">
        <v>124748</v>
      </c>
      <c r="J8" s="29">
        <v>829</v>
      </c>
      <c r="K8" s="26">
        <v>1922</v>
      </c>
      <c r="L8" s="28">
        <f>SUM(H8:J8)</f>
        <v>167842</v>
      </c>
      <c r="N8" s="83"/>
      <c r="O8" s="114" t="s">
        <v>19</v>
      </c>
      <c r="P8" s="71"/>
      <c r="Q8" s="72"/>
      <c r="R8" s="26">
        <v>84128</v>
      </c>
      <c r="S8" s="27">
        <v>10</v>
      </c>
      <c r="T8" s="28">
        <f t="shared" si="0"/>
        <v>84138</v>
      </c>
      <c r="U8" s="29">
        <v>293730</v>
      </c>
      <c r="V8" s="29">
        <v>1284</v>
      </c>
      <c r="W8" s="26">
        <v>2165</v>
      </c>
      <c r="X8" s="28">
        <f t="shared" si="1"/>
        <v>379152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22215</v>
      </c>
      <c r="G9" s="27">
        <v>2</v>
      </c>
      <c r="H9" s="28">
        <f t="shared" si="2"/>
        <v>22217</v>
      </c>
      <c r="I9" s="29">
        <v>56802</v>
      </c>
      <c r="J9" s="29">
        <v>316</v>
      </c>
      <c r="K9" s="26">
        <v>610</v>
      </c>
      <c r="L9" s="28">
        <f t="shared" si="3"/>
        <v>79335</v>
      </c>
      <c r="N9" s="83"/>
      <c r="O9" s="70" t="s">
        <v>22</v>
      </c>
      <c r="P9" s="71" t="s">
        <v>23</v>
      </c>
      <c r="Q9" s="72"/>
      <c r="R9" s="26">
        <v>55120</v>
      </c>
      <c r="S9" s="27">
        <v>5</v>
      </c>
      <c r="T9" s="28">
        <f t="shared" si="0"/>
        <v>55125</v>
      </c>
      <c r="U9" s="29">
        <v>153518</v>
      </c>
      <c r="V9" s="29">
        <v>781</v>
      </c>
      <c r="W9" s="26">
        <v>1083</v>
      </c>
      <c r="X9" s="28">
        <f t="shared" si="1"/>
        <v>209424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6475</v>
      </c>
      <c r="G10" s="27">
        <v>1</v>
      </c>
      <c r="H10" s="28">
        <f>SUM(F10:G10)</f>
        <v>6476</v>
      </c>
      <c r="I10" s="29">
        <v>37875</v>
      </c>
      <c r="J10" s="29">
        <v>193</v>
      </c>
      <c r="K10" s="26">
        <v>455</v>
      </c>
      <c r="L10" s="28">
        <f>SUM(H10:J10)</f>
        <v>44544</v>
      </c>
      <c r="N10" s="83"/>
      <c r="O10" s="70"/>
      <c r="P10" s="71" t="s">
        <v>25</v>
      </c>
      <c r="Q10" s="72"/>
      <c r="R10" s="26">
        <v>28848</v>
      </c>
      <c r="S10" s="27">
        <v>9</v>
      </c>
      <c r="T10" s="28">
        <f t="shared" si="0"/>
        <v>28857</v>
      </c>
      <c r="U10" s="26">
        <v>131081</v>
      </c>
      <c r="V10" s="26">
        <v>740</v>
      </c>
      <c r="W10" s="26">
        <v>1653</v>
      </c>
      <c r="X10" s="28">
        <f t="shared" si="1"/>
        <v>160678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28690</v>
      </c>
      <c r="G11" s="27">
        <f>SUM(G9:G10)</f>
        <v>3</v>
      </c>
      <c r="H11" s="28">
        <f>SUM(F11:G11)</f>
        <v>28693</v>
      </c>
      <c r="I11" s="29">
        <f t="shared" ref="I11:K11" si="5">SUM(I9:I10)</f>
        <v>94677</v>
      </c>
      <c r="J11" s="29">
        <f t="shared" si="5"/>
        <v>509</v>
      </c>
      <c r="K11" s="26">
        <f t="shared" si="5"/>
        <v>1065</v>
      </c>
      <c r="L11" s="28">
        <f>SUM(H11:J11)</f>
        <v>123879</v>
      </c>
      <c r="N11" s="83"/>
      <c r="O11" s="70"/>
      <c r="P11" s="71" t="s">
        <v>10</v>
      </c>
      <c r="Q11" s="72"/>
      <c r="R11" s="26">
        <f>SUM(R9:R10)</f>
        <v>83968</v>
      </c>
      <c r="S11" s="27">
        <f>SUM(S9:S10)</f>
        <v>14</v>
      </c>
      <c r="T11" s="28">
        <f t="shared" si="0"/>
        <v>83982</v>
      </c>
      <c r="U11" s="29">
        <f t="shared" ref="U11:W11" si="6">SUM(U9:U10)</f>
        <v>284599</v>
      </c>
      <c r="V11" s="29">
        <f t="shared" si="6"/>
        <v>1521</v>
      </c>
      <c r="W11" s="26">
        <f t="shared" si="6"/>
        <v>2736</v>
      </c>
      <c r="X11" s="28">
        <f t="shared" si="1"/>
        <v>370102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16159</v>
      </c>
      <c r="G12" s="27">
        <v>1</v>
      </c>
      <c r="H12" s="28">
        <f t="shared" si="2"/>
        <v>16160</v>
      </c>
      <c r="I12" s="29">
        <v>58715</v>
      </c>
      <c r="J12" s="29">
        <v>289</v>
      </c>
      <c r="K12" s="26">
        <v>688</v>
      </c>
      <c r="L12" s="28">
        <f t="shared" si="3"/>
        <v>75164</v>
      </c>
      <c r="N12" s="83"/>
      <c r="O12" s="70" t="s">
        <v>208</v>
      </c>
      <c r="P12" s="71" t="s">
        <v>29</v>
      </c>
      <c r="Q12" s="72"/>
      <c r="R12" s="26">
        <v>151330</v>
      </c>
      <c r="S12" s="27">
        <v>28</v>
      </c>
      <c r="T12" s="28">
        <f t="shared" si="0"/>
        <v>151358</v>
      </c>
      <c r="U12" s="29">
        <v>297545</v>
      </c>
      <c r="V12" s="29">
        <v>2060</v>
      </c>
      <c r="W12" s="26">
        <v>2569</v>
      </c>
      <c r="X12" s="28">
        <f t="shared" si="1"/>
        <v>450963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5716</v>
      </c>
      <c r="G13" s="27">
        <v>0</v>
      </c>
      <c r="H13" s="28">
        <f t="shared" si="2"/>
        <v>5716</v>
      </c>
      <c r="I13" s="29">
        <v>10294</v>
      </c>
      <c r="J13" s="29">
        <v>70</v>
      </c>
      <c r="K13" s="26">
        <v>144</v>
      </c>
      <c r="L13" s="28">
        <f t="shared" si="3"/>
        <v>16080</v>
      </c>
      <c r="N13" s="83"/>
      <c r="O13" s="70"/>
      <c r="P13" s="104" t="s">
        <v>32</v>
      </c>
      <c r="Q13" s="30" t="s">
        <v>32</v>
      </c>
      <c r="R13" s="31">
        <v>82711</v>
      </c>
      <c r="S13" s="32">
        <v>12</v>
      </c>
      <c r="T13" s="28">
        <f t="shared" si="0"/>
        <v>82723</v>
      </c>
      <c r="U13" s="33">
        <v>164991</v>
      </c>
      <c r="V13" s="33">
        <v>1149</v>
      </c>
      <c r="W13" s="31">
        <v>1698</v>
      </c>
      <c r="X13" s="28">
        <f t="shared" si="1"/>
        <v>248863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21875</v>
      </c>
      <c r="G14" s="27">
        <f>SUM(G12:G13)</f>
        <v>1</v>
      </c>
      <c r="H14" s="28">
        <f t="shared" si="2"/>
        <v>21876</v>
      </c>
      <c r="I14" s="29">
        <f t="shared" ref="I14:J14" si="7">SUM(I12:I13)</f>
        <v>69009</v>
      </c>
      <c r="J14" s="29">
        <f t="shared" si="7"/>
        <v>359</v>
      </c>
      <c r="K14" s="26">
        <f>SUM(K12:K13)</f>
        <v>832</v>
      </c>
      <c r="L14" s="28">
        <f t="shared" si="3"/>
        <v>91244</v>
      </c>
      <c r="N14" s="83"/>
      <c r="O14" s="70"/>
      <c r="P14" s="111"/>
      <c r="Q14" s="30" t="s">
        <v>33</v>
      </c>
      <c r="R14" s="31">
        <v>25916</v>
      </c>
      <c r="S14" s="32">
        <v>7</v>
      </c>
      <c r="T14" s="28">
        <f t="shared" si="0"/>
        <v>25923</v>
      </c>
      <c r="U14" s="33">
        <v>58947</v>
      </c>
      <c r="V14" s="33">
        <v>356</v>
      </c>
      <c r="W14" s="31">
        <v>490</v>
      </c>
      <c r="X14" s="28">
        <f t="shared" si="1"/>
        <v>85226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8671</v>
      </c>
      <c r="G15" s="27">
        <v>1</v>
      </c>
      <c r="H15" s="28">
        <f t="shared" si="2"/>
        <v>8672</v>
      </c>
      <c r="I15" s="29">
        <v>41131</v>
      </c>
      <c r="J15" s="29">
        <v>194</v>
      </c>
      <c r="K15" s="26">
        <v>575</v>
      </c>
      <c r="L15" s="28">
        <f t="shared" si="3"/>
        <v>49997</v>
      </c>
      <c r="N15" s="83"/>
      <c r="O15" s="70"/>
      <c r="P15" s="111"/>
      <c r="Q15" s="30" t="s">
        <v>211</v>
      </c>
      <c r="R15" s="31">
        <v>15249</v>
      </c>
      <c r="S15" s="32">
        <v>1</v>
      </c>
      <c r="T15" s="28">
        <f t="shared" si="0"/>
        <v>15250</v>
      </c>
      <c r="U15" s="33">
        <v>34618</v>
      </c>
      <c r="V15" s="33">
        <v>161</v>
      </c>
      <c r="W15" s="31">
        <v>277</v>
      </c>
      <c r="X15" s="28">
        <f t="shared" si="1"/>
        <v>50029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18279</v>
      </c>
      <c r="G16" s="27">
        <v>2</v>
      </c>
      <c r="H16" s="28">
        <f>SUM(F16:G16)</f>
        <v>18281</v>
      </c>
      <c r="I16" s="29">
        <v>39088</v>
      </c>
      <c r="J16" s="29">
        <v>208</v>
      </c>
      <c r="K16" s="26">
        <v>463</v>
      </c>
      <c r="L16" s="28">
        <f t="shared" si="3"/>
        <v>57577</v>
      </c>
      <c r="N16" s="83"/>
      <c r="O16" s="70"/>
      <c r="P16" s="111"/>
      <c r="Q16" s="30" t="s">
        <v>213</v>
      </c>
      <c r="R16" s="31">
        <v>28110</v>
      </c>
      <c r="S16" s="32">
        <v>7</v>
      </c>
      <c r="T16" s="28">
        <f t="shared" si="0"/>
        <v>28117</v>
      </c>
      <c r="U16" s="33">
        <v>48560</v>
      </c>
      <c r="V16" s="33">
        <v>385</v>
      </c>
      <c r="W16" s="31">
        <v>392</v>
      </c>
      <c r="X16" s="28">
        <f>SUM(T16:V16)</f>
        <v>77062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26950</v>
      </c>
      <c r="G17" s="27">
        <f>SUM(G15:G16)</f>
        <v>3</v>
      </c>
      <c r="H17" s="28">
        <f t="shared" si="2"/>
        <v>26953</v>
      </c>
      <c r="I17" s="29">
        <f t="shared" ref="I17:K17" si="8">SUM(I15:I16)</f>
        <v>80219</v>
      </c>
      <c r="J17" s="29">
        <f t="shared" si="8"/>
        <v>402</v>
      </c>
      <c r="K17" s="26">
        <f t="shared" si="8"/>
        <v>1038</v>
      </c>
      <c r="L17" s="28">
        <f t="shared" si="3"/>
        <v>107574</v>
      </c>
      <c r="N17" s="83"/>
      <c r="O17" s="70"/>
      <c r="P17" s="111"/>
      <c r="Q17" s="30" t="s">
        <v>10</v>
      </c>
      <c r="R17" s="26">
        <f>SUM(R13:R16)</f>
        <v>151986</v>
      </c>
      <c r="S17" s="27">
        <f>SUM(S13:S16)</f>
        <v>27</v>
      </c>
      <c r="T17" s="28">
        <f t="shared" si="0"/>
        <v>152013</v>
      </c>
      <c r="U17" s="29">
        <f>SUM(U13:U16)</f>
        <v>307116</v>
      </c>
      <c r="V17" s="29">
        <f>SUM(V13:V16)</f>
        <v>2051</v>
      </c>
      <c r="W17" s="26">
        <f>SUM(W13:W16)</f>
        <v>2857</v>
      </c>
      <c r="X17" s="28">
        <f>SUM(T17:V17)</f>
        <v>461180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22366</v>
      </c>
      <c r="G18" s="27">
        <v>2</v>
      </c>
      <c r="H18" s="28">
        <f t="shared" si="2"/>
        <v>22368</v>
      </c>
      <c r="I18" s="29">
        <v>59207</v>
      </c>
      <c r="J18" s="29">
        <v>370</v>
      </c>
      <c r="K18" s="26">
        <v>671</v>
      </c>
      <c r="L18" s="28">
        <f t="shared" si="3"/>
        <v>81945</v>
      </c>
      <c r="N18" s="67"/>
      <c r="O18" s="80" t="s">
        <v>37</v>
      </c>
      <c r="P18" s="81"/>
      <c r="Q18" s="82"/>
      <c r="R18" s="34">
        <f>SUM(R4,R11:R12,R17,R7:R8)</f>
        <v>675497</v>
      </c>
      <c r="S18" s="35">
        <f>SUM(S4,S11:S12,S17,S7:S8)</f>
        <v>89</v>
      </c>
      <c r="T18" s="36">
        <f t="shared" ref="T18" si="9">SUM(R18:S18)</f>
        <v>675586</v>
      </c>
      <c r="U18" s="34">
        <f>SUM(U4,U11:U12,U17,U7:U8)</f>
        <v>1820705</v>
      </c>
      <c r="V18" s="34">
        <f>SUM(V4,V11:V12,V17,V7:V8)</f>
        <v>10594</v>
      </c>
      <c r="W18" s="34">
        <f>SUM(W4,W11:W12,W17,W7:W8)</f>
        <v>14574</v>
      </c>
      <c r="X18" s="36">
        <f t="shared" ref="X18" si="10">SUM(T18:V18)</f>
        <v>2506885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2808</v>
      </c>
      <c r="G19" s="27">
        <v>0</v>
      </c>
      <c r="H19" s="28">
        <f t="shared" si="2"/>
        <v>2808</v>
      </c>
      <c r="I19" s="29">
        <v>4258</v>
      </c>
      <c r="J19" s="29">
        <v>39</v>
      </c>
      <c r="K19" s="26">
        <v>56</v>
      </c>
      <c r="L19" s="28">
        <f t="shared" si="3"/>
        <v>7105</v>
      </c>
      <c r="N19" s="66" t="s">
        <v>38</v>
      </c>
      <c r="O19" s="84" t="s">
        <v>39</v>
      </c>
      <c r="P19" s="85"/>
      <c r="Q19" s="86"/>
      <c r="R19" s="26">
        <v>78766</v>
      </c>
      <c r="S19" s="27">
        <v>4</v>
      </c>
      <c r="T19" s="28">
        <f t="shared" ref="T19:T82" si="11">SUM(R19:S19)</f>
        <v>78770</v>
      </c>
      <c r="U19" s="29">
        <v>211879</v>
      </c>
      <c r="V19" s="29">
        <v>1173</v>
      </c>
      <c r="W19" s="26">
        <v>1414</v>
      </c>
      <c r="X19" s="28">
        <f t="shared" si="1"/>
        <v>291822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25174</v>
      </c>
      <c r="G20" s="27">
        <f>SUM(G18:G19)</f>
        <v>2</v>
      </c>
      <c r="H20" s="28">
        <f t="shared" si="2"/>
        <v>25176</v>
      </c>
      <c r="I20" s="29">
        <f t="shared" ref="I20:K20" si="12">SUM(I18:I19)</f>
        <v>63465</v>
      </c>
      <c r="J20" s="29">
        <f t="shared" si="12"/>
        <v>409</v>
      </c>
      <c r="K20" s="26">
        <f t="shared" si="12"/>
        <v>727</v>
      </c>
      <c r="L20" s="28">
        <f t="shared" si="3"/>
        <v>89050</v>
      </c>
      <c r="N20" s="83"/>
      <c r="O20" s="95" t="s">
        <v>40</v>
      </c>
      <c r="P20" s="90" t="s">
        <v>41</v>
      </c>
      <c r="Q20" s="89"/>
      <c r="R20" s="26">
        <v>150721</v>
      </c>
      <c r="S20" s="27">
        <v>27</v>
      </c>
      <c r="T20" s="28">
        <f t="shared" si="11"/>
        <v>150748</v>
      </c>
      <c r="U20" s="29">
        <v>479818</v>
      </c>
      <c r="V20" s="29">
        <v>2402</v>
      </c>
      <c r="W20" s="26">
        <v>4317</v>
      </c>
      <c r="X20" s="28">
        <f t="shared" si="1"/>
        <v>632968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265808</v>
      </c>
      <c r="G21" s="37">
        <f>SUM(G6:G8,G11,G14,G17,G20)</f>
        <v>24</v>
      </c>
      <c r="H21" s="36">
        <f>SUM(F21:G21)</f>
        <v>265832</v>
      </c>
      <c r="I21" s="38">
        <f>SUM(I6:I8,I11,I14,I17,I20)</f>
        <v>946857</v>
      </c>
      <c r="J21" s="38">
        <f>SUM(J6:J8,J11,J14,J17,J20)</f>
        <v>6675</v>
      </c>
      <c r="K21" s="34">
        <f>SUM(K6:K8,K11,K14,K17,K20)</f>
        <v>19030</v>
      </c>
      <c r="L21" s="36">
        <f>SUM(H21:J21)</f>
        <v>1219364</v>
      </c>
      <c r="N21" s="83"/>
      <c r="O21" s="92"/>
      <c r="P21" s="90" t="s">
        <v>42</v>
      </c>
      <c r="Q21" s="89"/>
      <c r="R21" s="26">
        <v>22437</v>
      </c>
      <c r="S21" s="27">
        <v>5</v>
      </c>
      <c r="T21" s="28">
        <f t="shared" si="11"/>
        <v>22442</v>
      </c>
      <c r="U21" s="29">
        <v>39326</v>
      </c>
      <c r="V21" s="29">
        <v>281</v>
      </c>
      <c r="W21" s="26">
        <v>278</v>
      </c>
      <c r="X21" s="28">
        <f t="shared" si="1"/>
        <v>62049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64233</v>
      </c>
      <c r="G22" s="27">
        <v>3</v>
      </c>
      <c r="H22" s="28">
        <f t="shared" si="2"/>
        <v>64236</v>
      </c>
      <c r="I22" s="29">
        <v>158412</v>
      </c>
      <c r="J22" s="29">
        <v>1158</v>
      </c>
      <c r="K22" s="26">
        <v>1285</v>
      </c>
      <c r="L22" s="28">
        <f t="shared" si="3"/>
        <v>223806</v>
      </c>
      <c r="N22" s="83"/>
      <c r="O22" s="93"/>
      <c r="P22" s="90" t="s">
        <v>10</v>
      </c>
      <c r="Q22" s="89"/>
      <c r="R22" s="26">
        <f>SUM(R20:R21)</f>
        <v>173158</v>
      </c>
      <c r="S22" s="27">
        <f>SUM(S20:S21)</f>
        <v>32</v>
      </c>
      <c r="T22" s="28">
        <f t="shared" si="11"/>
        <v>173190</v>
      </c>
      <c r="U22" s="29">
        <f t="shared" ref="U22:W22" si="13">SUM(U20:U21)</f>
        <v>519144</v>
      </c>
      <c r="V22" s="29">
        <f t="shared" si="13"/>
        <v>2683</v>
      </c>
      <c r="W22" s="26">
        <f t="shared" si="13"/>
        <v>4595</v>
      </c>
      <c r="X22" s="28">
        <f t="shared" si="1"/>
        <v>695017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18749</v>
      </c>
      <c r="G23" s="27">
        <v>0</v>
      </c>
      <c r="H23" s="28">
        <f t="shared" si="2"/>
        <v>18749</v>
      </c>
      <c r="I23" s="29">
        <v>46876</v>
      </c>
      <c r="J23" s="29">
        <v>325</v>
      </c>
      <c r="K23" s="26">
        <v>348</v>
      </c>
      <c r="L23" s="28">
        <f t="shared" si="3"/>
        <v>65950</v>
      </c>
      <c r="N23" s="83"/>
      <c r="O23" s="95" t="s">
        <v>48</v>
      </c>
      <c r="P23" s="90" t="s">
        <v>49</v>
      </c>
      <c r="Q23" s="89"/>
      <c r="R23" s="26">
        <v>75721</v>
      </c>
      <c r="S23" s="27">
        <v>17</v>
      </c>
      <c r="T23" s="28">
        <f t="shared" si="11"/>
        <v>75738</v>
      </c>
      <c r="U23" s="29">
        <v>271795</v>
      </c>
      <c r="V23" s="29">
        <v>1240</v>
      </c>
      <c r="W23" s="26">
        <v>2449</v>
      </c>
      <c r="X23" s="28">
        <f t="shared" si="1"/>
        <v>348773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82982</v>
      </c>
      <c r="G24" s="27">
        <f>SUM(G22:G23)</f>
        <v>3</v>
      </c>
      <c r="H24" s="28">
        <f t="shared" si="2"/>
        <v>82985</v>
      </c>
      <c r="I24" s="29">
        <f t="shared" ref="I24:K24" si="14">SUM(I22:I23)</f>
        <v>205288</v>
      </c>
      <c r="J24" s="29">
        <f t="shared" si="14"/>
        <v>1483</v>
      </c>
      <c r="K24" s="26">
        <f t="shared" si="14"/>
        <v>1633</v>
      </c>
      <c r="L24" s="28">
        <f t="shared" si="3"/>
        <v>289756</v>
      </c>
      <c r="N24" s="83"/>
      <c r="O24" s="92"/>
      <c r="P24" s="90" t="s">
        <v>50</v>
      </c>
      <c r="Q24" s="89"/>
      <c r="R24" s="31">
        <v>103158</v>
      </c>
      <c r="S24" s="32">
        <v>18</v>
      </c>
      <c r="T24" s="39">
        <f t="shared" si="11"/>
        <v>103176</v>
      </c>
      <c r="U24" s="33">
        <v>370414</v>
      </c>
      <c r="V24" s="33">
        <v>1326</v>
      </c>
      <c r="W24" s="31">
        <v>3617</v>
      </c>
      <c r="X24" s="39">
        <f t="shared" si="1"/>
        <v>474916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50900</v>
      </c>
      <c r="G25" s="27">
        <v>0</v>
      </c>
      <c r="H25" s="28">
        <f t="shared" si="2"/>
        <v>50900</v>
      </c>
      <c r="I25" s="29">
        <v>119478</v>
      </c>
      <c r="J25" s="29">
        <v>845</v>
      </c>
      <c r="K25" s="26">
        <v>941</v>
      </c>
      <c r="L25" s="28">
        <f t="shared" si="3"/>
        <v>171223</v>
      </c>
      <c r="N25" s="83"/>
      <c r="O25" s="92"/>
      <c r="P25" s="96" t="s">
        <v>52</v>
      </c>
      <c r="Q25" s="30" t="s">
        <v>52</v>
      </c>
      <c r="R25" s="31">
        <v>17408</v>
      </c>
      <c r="S25" s="32">
        <v>1</v>
      </c>
      <c r="T25" s="39">
        <f t="shared" si="11"/>
        <v>17409</v>
      </c>
      <c r="U25" s="33">
        <v>61248</v>
      </c>
      <c r="V25" s="33">
        <v>340</v>
      </c>
      <c r="W25" s="31">
        <v>734</v>
      </c>
      <c r="X25" s="39">
        <f t="shared" si="1"/>
        <v>78997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74593</v>
      </c>
      <c r="G26" s="27">
        <v>7</v>
      </c>
      <c r="H26" s="28">
        <f t="shared" si="2"/>
        <v>74600</v>
      </c>
      <c r="I26" s="29">
        <v>147048</v>
      </c>
      <c r="J26" s="29">
        <v>992</v>
      </c>
      <c r="K26" s="26">
        <v>1207</v>
      </c>
      <c r="L26" s="28">
        <f t="shared" si="3"/>
        <v>222640</v>
      </c>
      <c r="N26" s="83"/>
      <c r="O26" s="92"/>
      <c r="P26" s="102"/>
      <c r="Q26" s="30" t="s">
        <v>55</v>
      </c>
      <c r="R26" s="31">
        <v>36897</v>
      </c>
      <c r="S26" s="32">
        <v>5</v>
      </c>
      <c r="T26" s="39">
        <f t="shared" si="11"/>
        <v>36902</v>
      </c>
      <c r="U26" s="33">
        <v>92133</v>
      </c>
      <c r="V26" s="33">
        <v>563</v>
      </c>
      <c r="W26" s="31">
        <v>761</v>
      </c>
      <c r="X26" s="39">
        <f t="shared" si="1"/>
        <v>129598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31039</v>
      </c>
      <c r="G27" s="27">
        <v>2</v>
      </c>
      <c r="H27" s="28">
        <f t="shared" si="2"/>
        <v>31041</v>
      </c>
      <c r="I27" s="29">
        <v>99744</v>
      </c>
      <c r="J27" s="29">
        <v>566</v>
      </c>
      <c r="K27" s="26">
        <v>1196</v>
      </c>
      <c r="L27" s="28">
        <f t="shared" si="3"/>
        <v>131351</v>
      </c>
      <c r="N27" s="83"/>
      <c r="O27" s="92"/>
      <c r="P27" s="102"/>
      <c r="Q27" s="30" t="s">
        <v>57</v>
      </c>
      <c r="R27" s="31">
        <v>42767</v>
      </c>
      <c r="S27" s="27">
        <v>10</v>
      </c>
      <c r="T27" s="28">
        <f t="shared" si="11"/>
        <v>42777</v>
      </c>
      <c r="U27" s="29">
        <v>145170</v>
      </c>
      <c r="V27" s="29">
        <v>685</v>
      </c>
      <c r="W27" s="26">
        <v>1103</v>
      </c>
      <c r="X27" s="28">
        <f t="shared" si="1"/>
        <v>188632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35247</v>
      </c>
      <c r="G28" s="27">
        <v>1</v>
      </c>
      <c r="H28" s="28">
        <f t="shared" si="2"/>
        <v>35248</v>
      </c>
      <c r="I28" s="29">
        <v>72831</v>
      </c>
      <c r="J28" s="29">
        <v>355</v>
      </c>
      <c r="K28" s="26">
        <v>438</v>
      </c>
      <c r="L28" s="28">
        <f t="shared" si="3"/>
        <v>108434</v>
      </c>
      <c r="N28" s="83"/>
      <c r="O28" s="93"/>
      <c r="P28" s="103"/>
      <c r="Q28" s="30" t="s">
        <v>10</v>
      </c>
      <c r="R28" s="26">
        <f>SUM(R25:R27)</f>
        <v>97072</v>
      </c>
      <c r="S28" s="27">
        <f>SUM(S25:S27)</f>
        <v>16</v>
      </c>
      <c r="T28" s="39">
        <f t="shared" si="11"/>
        <v>97088</v>
      </c>
      <c r="U28" s="29">
        <f t="shared" ref="U28:W28" si="15">SUM(U25:U27)</f>
        <v>298551</v>
      </c>
      <c r="V28" s="29">
        <f t="shared" si="15"/>
        <v>1588</v>
      </c>
      <c r="W28" s="26">
        <f t="shared" si="15"/>
        <v>2598</v>
      </c>
      <c r="X28" s="39">
        <f t="shared" si="1"/>
        <v>397227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140879</v>
      </c>
      <c r="G29" s="27">
        <f>SUM(G26:G28)</f>
        <v>10</v>
      </c>
      <c r="H29" s="28">
        <f t="shared" si="2"/>
        <v>140889</v>
      </c>
      <c r="I29" s="29">
        <f>SUM(I26:I28)</f>
        <v>319623</v>
      </c>
      <c r="J29" s="29">
        <f>SUM(J26:J28)</f>
        <v>1913</v>
      </c>
      <c r="K29" s="26">
        <f>SUM(K26:K28)</f>
        <v>2841</v>
      </c>
      <c r="L29" s="28">
        <f>SUM(H29:J29)</f>
        <v>462425</v>
      </c>
      <c r="N29" s="83"/>
      <c r="O29" s="95" t="s">
        <v>59</v>
      </c>
      <c r="P29" s="90" t="s">
        <v>60</v>
      </c>
      <c r="Q29" s="89"/>
      <c r="R29" s="26">
        <v>130641</v>
      </c>
      <c r="S29" s="27">
        <v>30</v>
      </c>
      <c r="T29" s="28">
        <f t="shared" si="11"/>
        <v>130671</v>
      </c>
      <c r="U29" s="29">
        <v>511936</v>
      </c>
      <c r="V29" s="29">
        <v>3548</v>
      </c>
      <c r="W29" s="26">
        <v>10824</v>
      </c>
      <c r="X29" s="39">
        <f t="shared" si="1"/>
        <v>646155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121524</v>
      </c>
      <c r="G30" s="27">
        <v>9</v>
      </c>
      <c r="H30" s="28">
        <f t="shared" si="2"/>
        <v>121533</v>
      </c>
      <c r="I30" s="29">
        <v>326885</v>
      </c>
      <c r="J30" s="29">
        <v>2571</v>
      </c>
      <c r="K30" s="26">
        <v>2795</v>
      </c>
      <c r="L30" s="28">
        <f t="shared" si="3"/>
        <v>450989</v>
      </c>
      <c r="N30" s="83"/>
      <c r="O30" s="92"/>
      <c r="P30" s="90" t="s">
        <v>63</v>
      </c>
      <c r="Q30" s="89"/>
      <c r="R30" s="26">
        <v>66432</v>
      </c>
      <c r="S30" s="27">
        <v>9</v>
      </c>
      <c r="T30" s="28">
        <f t="shared" si="11"/>
        <v>66441</v>
      </c>
      <c r="U30" s="29">
        <v>187072</v>
      </c>
      <c r="V30" s="29">
        <v>761</v>
      </c>
      <c r="W30" s="26">
        <v>1794</v>
      </c>
      <c r="X30" s="39">
        <f t="shared" si="1"/>
        <v>254274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33947</v>
      </c>
      <c r="G31" s="27">
        <v>3</v>
      </c>
      <c r="H31" s="28">
        <f t="shared" si="2"/>
        <v>33950</v>
      </c>
      <c r="I31" s="29">
        <v>159176</v>
      </c>
      <c r="J31" s="29">
        <v>951</v>
      </c>
      <c r="K31" s="26">
        <v>3363</v>
      </c>
      <c r="L31" s="28">
        <f t="shared" si="3"/>
        <v>194077</v>
      </c>
      <c r="N31" s="83"/>
      <c r="O31" s="92"/>
      <c r="P31" s="96" t="s">
        <v>65</v>
      </c>
      <c r="Q31" s="30" t="s">
        <v>65</v>
      </c>
      <c r="R31" s="26">
        <v>46575</v>
      </c>
      <c r="S31" s="27">
        <v>9</v>
      </c>
      <c r="T31" s="28">
        <f t="shared" si="11"/>
        <v>46584</v>
      </c>
      <c r="U31" s="29">
        <v>168921</v>
      </c>
      <c r="V31" s="29">
        <v>790</v>
      </c>
      <c r="W31" s="26">
        <v>2439</v>
      </c>
      <c r="X31" s="39">
        <f t="shared" si="1"/>
        <v>216295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155471</v>
      </c>
      <c r="G32" s="27">
        <f>SUM(G30:G31)</f>
        <v>12</v>
      </c>
      <c r="H32" s="28">
        <f t="shared" si="2"/>
        <v>155483</v>
      </c>
      <c r="I32" s="26">
        <f>SUM(I30:I31)</f>
        <v>486061</v>
      </c>
      <c r="J32" s="26">
        <f>SUM(J30:J31)</f>
        <v>3522</v>
      </c>
      <c r="K32" s="26">
        <f>SUM(K30:K31)</f>
        <v>6158</v>
      </c>
      <c r="L32" s="28">
        <f t="shared" si="3"/>
        <v>645066</v>
      </c>
      <c r="N32" s="83"/>
      <c r="O32" s="92"/>
      <c r="P32" s="102"/>
      <c r="Q32" s="30" t="s">
        <v>66</v>
      </c>
      <c r="R32" s="26">
        <v>23622</v>
      </c>
      <c r="S32" s="27">
        <v>5</v>
      </c>
      <c r="T32" s="28">
        <f t="shared" si="11"/>
        <v>23627</v>
      </c>
      <c r="U32" s="29">
        <v>93672</v>
      </c>
      <c r="V32" s="29">
        <v>380</v>
      </c>
      <c r="W32" s="26">
        <v>1265</v>
      </c>
      <c r="X32" s="39">
        <f t="shared" si="1"/>
        <v>117679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118110</v>
      </c>
      <c r="G33" s="27">
        <v>6</v>
      </c>
      <c r="H33" s="28">
        <f t="shared" si="2"/>
        <v>118116</v>
      </c>
      <c r="I33" s="29">
        <v>250380</v>
      </c>
      <c r="J33" s="29">
        <v>1920</v>
      </c>
      <c r="K33" s="26">
        <v>2054</v>
      </c>
      <c r="L33" s="28">
        <f t="shared" si="3"/>
        <v>370416</v>
      </c>
      <c r="N33" s="83"/>
      <c r="O33" s="92"/>
      <c r="P33" s="102"/>
      <c r="Q33" s="30" t="s">
        <v>68</v>
      </c>
      <c r="R33" s="40">
        <v>25504</v>
      </c>
      <c r="S33" s="27">
        <v>12</v>
      </c>
      <c r="T33" s="28">
        <f t="shared" si="11"/>
        <v>25516</v>
      </c>
      <c r="U33" s="26">
        <v>84501</v>
      </c>
      <c r="V33" s="26">
        <v>452</v>
      </c>
      <c r="W33" s="26">
        <v>1080</v>
      </c>
      <c r="X33" s="28">
        <f t="shared" si="1"/>
        <v>110469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90973</v>
      </c>
      <c r="G34" s="27">
        <v>7</v>
      </c>
      <c r="H34" s="28">
        <f t="shared" si="2"/>
        <v>90980</v>
      </c>
      <c r="I34" s="29">
        <v>212621</v>
      </c>
      <c r="J34" s="29">
        <v>1564</v>
      </c>
      <c r="K34" s="26">
        <v>1670</v>
      </c>
      <c r="L34" s="28">
        <f t="shared" si="3"/>
        <v>305165</v>
      </c>
      <c r="N34" s="83"/>
      <c r="O34" s="92"/>
      <c r="P34" s="103"/>
      <c r="Q34" s="30" t="s">
        <v>10</v>
      </c>
      <c r="R34" s="26">
        <f>SUM(R31:R33)</f>
        <v>95701</v>
      </c>
      <c r="S34" s="27">
        <f>SUM(S31:S33)</f>
        <v>26</v>
      </c>
      <c r="T34" s="28">
        <f t="shared" si="11"/>
        <v>95727</v>
      </c>
      <c r="U34" s="29">
        <f t="shared" ref="U34:W34" si="16">SUM(U31:U33)</f>
        <v>347094</v>
      </c>
      <c r="V34" s="29">
        <f t="shared" si="16"/>
        <v>1622</v>
      </c>
      <c r="W34" s="26">
        <f t="shared" si="16"/>
        <v>4784</v>
      </c>
      <c r="X34" s="39">
        <f t="shared" si="1"/>
        <v>444443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32135</v>
      </c>
      <c r="G35" s="27">
        <v>2</v>
      </c>
      <c r="H35" s="28">
        <f t="shared" si="2"/>
        <v>32137</v>
      </c>
      <c r="I35" s="29">
        <v>75488</v>
      </c>
      <c r="J35" s="29">
        <v>697</v>
      </c>
      <c r="K35" s="26">
        <v>426</v>
      </c>
      <c r="L35" s="28">
        <f t="shared" si="3"/>
        <v>108322</v>
      </c>
      <c r="N35" s="83"/>
      <c r="O35" s="92"/>
      <c r="P35" s="96" t="s">
        <v>72</v>
      </c>
      <c r="Q35" s="30" t="s">
        <v>73</v>
      </c>
      <c r="R35" s="26">
        <v>42805</v>
      </c>
      <c r="S35" s="27">
        <v>10</v>
      </c>
      <c r="T35" s="28">
        <f t="shared" si="11"/>
        <v>42815</v>
      </c>
      <c r="U35" s="29">
        <v>192497</v>
      </c>
      <c r="V35" s="29">
        <v>989</v>
      </c>
      <c r="W35" s="26">
        <v>2933</v>
      </c>
      <c r="X35" s="39">
        <f t="shared" si="1"/>
        <v>236301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81405</v>
      </c>
      <c r="G36" s="27">
        <v>4</v>
      </c>
      <c r="H36" s="28">
        <f t="shared" si="2"/>
        <v>81409</v>
      </c>
      <c r="I36" s="29">
        <v>193660</v>
      </c>
      <c r="J36" s="29">
        <v>1218</v>
      </c>
      <c r="K36" s="26">
        <v>1354</v>
      </c>
      <c r="L36" s="28">
        <f t="shared" si="3"/>
        <v>276287</v>
      </c>
      <c r="N36" s="83"/>
      <c r="O36" s="92"/>
      <c r="P36" s="102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81472</v>
      </c>
      <c r="V36" s="29">
        <v>513</v>
      </c>
      <c r="W36" s="26">
        <v>1129</v>
      </c>
      <c r="X36" s="39">
        <f t="shared" si="1"/>
        <v>96312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34340</v>
      </c>
      <c r="G37" s="27">
        <v>2</v>
      </c>
      <c r="H37" s="28">
        <f t="shared" si="2"/>
        <v>34342</v>
      </c>
      <c r="I37" s="29">
        <v>61670</v>
      </c>
      <c r="J37" s="29">
        <v>780</v>
      </c>
      <c r="K37" s="26">
        <v>584</v>
      </c>
      <c r="L37" s="28">
        <f t="shared" si="3"/>
        <v>96792</v>
      </c>
      <c r="N37" s="83"/>
      <c r="O37" s="92"/>
      <c r="P37" s="102"/>
      <c r="Q37" s="30" t="s">
        <v>78</v>
      </c>
      <c r="R37" s="26">
        <v>10838</v>
      </c>
      <c r="S37" s="27">
        <v>3</v>
      </c>
      <c r="T37" s="28">
        <f t="shared" si="11"/>
        <v>10841</v>
      </c>
      <c r="U37" s="29">
        <v>56421</v>
      </c>
      <c r="V37" s="29">
        <v>257</v>
      </c>
      <c r="W37" s="26">
        <v>706</v>
      </c>
      <c r="X37" s="28">
        <f t="shared" si="1"/>
        <v>67519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22563</v>
      </c>
      <c r="G38" s="27">
        <v>0</v>
      </c>
      <c r="H38" s="28">
        <f t="shared" si="2"/>
        <v>22563</v>
      </c>
      <c r="I38" s="29">
        <v>75664</v>
      </c>
      <c r="J38" s="29">
        <v>499</v>
      </c>
      <c r="K38" s="26">
        <v>971</v>
      </c>
      <c r="L38" s="28">
        <f t="shared" si="3"/>
        <v>98726</v>
      </c>
      <c r="N38" s="83"/>
      <c r="O38" s="93"/>
      <c r="P38" s="103"/>
      <c r="Q38" s="30" t="s">
        <v>10</v>
      </c>
      <c r="R38" s="26">
        <f>SUM(R35:R37)</f>
        <v>67965</v>
      </c>
      <c r="S38" s="27">
        <f>SUM(S35:S37)</f>
        <v>18</v>
      </c>
      <c r="T38" s="28">
        <f t="shared" si="11"/>
        <v>67983</v>
      </c>
      <c r="U38" s="29">
        <f t="shared" ref="U38:W38" si="17">SUM(U35:U37)</f>
        <v>330390</v>
      </c>
      <c r="V38" s="29">
        <f t="shared" si="17"/>
        <v>1759</v>
      </c>
      <c r="W38" s="26">
        <f t="shared" si="17"/>
        <v>4768</v>
      </c>
      <c r="X38" s="39">
        <f t="shared" si="1"/>
        <v>400132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12098</v>
      </c>
      <c r="G39" s="27">
        <v>0</v>
      </c>
      <c r="H39" s="28">
        <f t="shared" si="2"/>
        <v>12098</v>
      </c>
      <c r="I39" s="40">
        <v>27875</v>
      </c>
      <c r="J39" s="40">
        <v>203</v>
      </c>
      <c r="K39" s="26">
        <v>237</v>
      </c>
      <c r="L39" s="28">
        <f t="shared" si="3"/>
        <v>40176</v>
      </c>
      <c r="N39" s="83"/>
      <c r="O39" s="95" t="s">
        <v>81</v>
      </c>
      <c r="P39" s="90" t="s">
        <v>82</v>
      </c>
      <c r="Q39" s="89"/>
      <c r="R39" s="26">
        <v>101148</v>
      </c>
      <c r="S39" s="27">
        <v>8</v>
      </c>
      <c r="T39" s="28">
        <f t="shared" ref="T39:T41" si="18">SUM(R39:S39)</f>
        <v>101156</v>
      </c>
      <c r="U39" s="29">
        <v>272142</v>
      </c>
      <c r="V39" s="29">
        <v>1936</v>
      </c>
      <c r="W39" s="26">
        <v>2374</v>
      </c>
      <c r="X39" s="39">
        <f t="shared" si="1"/>
        <v>375234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150406</v>
      </c>
      <c r="G40" s="27">
        <f>SUM(G36:G39)</f>
        <v>6</v>
      </c>
      <c r="H40" s="28">
        <f t="shared" si="2"/>
        <v>150412</v>
      </c>
      <c r="I40" s="26">
        <f>SUM(I36:I39)</f>
        <v>358869</v>
      </c>
      <c r="J40" s="26">
        <f>SUM(J36:J39)</f>
        <v>2700</v>
      </c>
      <c r="K40" s="26">
        <f>SUM(K36:K39)</f>
        <v>3146</v>
      </c>
      <c r="L40" s="28">
        <f t="shared" si="3"/>
        <v>511981</v>
      </c>
      <c r="N40" s="83"/>
      <c r="O40" s="92"/>
      <c r="P40" s="90" t="s">
        <v>83</v>
      </c>
      <c r="Q40" s="89"/>
      <c r="R40" s="26">
        <v>23538</v>
      </c>
      <c r="S40" s="27">
        <v>6</v>
      </c>
      <c r="T40" s="28">
        <f t="shared" si="18"/>
        <v>23544</v>
      </c>
      <c r="U40" s="29">
        <v>72023</v>
      </c>
      <c r="V40" s="29">
        <v>332</v>
      </c>
      <c r="W40" s="26">
        <v>797</v>
      </c>
      <c r="X40" s="39">
        <f t="shared" si="1"/>
        <v>95899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45179</v>
      </c>
      <c r="G41" s="27">
        <v>2</v>
      </c>
      <c r="H41" s="28">
        <f t="shared" si="2"/>
        <v>45181</v>
      </c>
      <c r="I41" s="29">
        <v>111170</v>
      </c>
      <c r="J41" s="29">
        <v>649</v>
      </c>
      <c r="K41" s="26">
        <v>823</v>
      </c>
      <c r="L41" s="28">
        <f t="shared" si="3"/>
        <v>157000</v>
      </c>
      <c r="N41" s="83"/>
      <c r="O41" s="92"/>
      <c r="P41" s="90" t="s">
        <v>85</v>
      </c>
      <c r="Q41" s="89"/>
      <c r="R41" s="26">
        <v>28383</v>
      </c>
      <c r="S41" s="27">
        <v>0</v>
      </c>
      <c r="T41" s="28">
        <f t="shared" si="18"/>
        <v>28383</v>
      </c>
      <c r="U41" s="29">
        <v>71437</v>
      </c>
      <c r="V41" s="29">
        <v>589</v>
      </c>
      <c r="W41" s="26">
        <v>401</v>
      </c>
      <c r="X41" s="39">
        <f t="shared" si="1"/>
        <v>100409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867035</v>
      </c>
      <c r="G42" s="37">
        <f>SUM(G24:G25,G29,G32:G35,G40:G41)</f>
        <v>48</v>
      </c>
      <c r="H42" s="36">
        <f t="shared" si="2"/>
        <v>867083</v>
      </c>
      <c r="I42" s="34">
        <f t="shared" ref="I42:K42" si="19">SUM(I24:I25,I29,I32:I35,I40:I41)</f>
        <v>2138978</v>
      </c>
      <c r="J42" s="34">
        <f t="shared" si="19"/>
        <v>15293</v>
      </c>
      <c r="K42" s="34">
        <f t="shared" si="19"/>
        <v>19692</v>
      </c>
      <c r="L42" s="44">
        <f>SUM(H42:J42)</f>
        <v>3021354</v>
      </c>
      <c r="N42" s="83"/>
      <c r="O42" s="92"/>
      <c r="P42" s="90" t="s">
        <v>86</v>
      </c>
      <c r="Q42" s="89"/>
      <c r="R42" s="31">
        <v>22783</v>
      </c>
      <c r="S42" s="32">
        <v>12</v>
      </c>
      <c r="T42" s="28">
        <f t="shared" si="11"/>
        <v>22795</v>
      </c>
      <c r="U42" s="33">
        <v>76467</v>
      </c>
      <c r="V42" s="33">
        <v>527</v>
      </c>
      <c r="W42" s="31">
        <v>986</v>
      </c>
      <c r="X42" s="39">
        <f t="shared" si="1"/>
        <v>99789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134011</v>
      </c>
      <c r="G43" s="15">
        <v>10</v>
      </c>
      <c r="H43" s="16">
        <f t="shared" si="2"/>
        <v>134021</v>
      </c>
      <c r="I43" s="17">
        <v>335486</v>
      </c>
      <c r="J43" s="17">
        <v>1708</v>
      </c>
      <c r="K43" s="14">
        <v>3008</v>
      </c>
      <c r="L43" s="16">
        <f t="shared" si="3"/>
        <v>471215</v>
      </c>
      <c r="N43" s="83"/>
      <c r="O43" s="93"/>
      <c r="P43" s="90" t="s">
        <v>10</v>
      </c>
      <c r="Q43" s="89"/>
      <c r="R43" s="26">
        <f>SUM(R39:R42)</f>
        <v>175852</v>
      </c>
      <c r="S43" s="27">
        <f>SUM(S39:S42)</f>
        <v>26</v>
      </c>
      <c r="T43" s="28">
        <f t="shared" si="11"/>
        <v>175878</v>
      </c>
      <c r="U43" s="29">
        <f t="shared" ref="U43:W43" si="20">SUM(U39:U42)</f>
        <v>492069</v>
      </c>
      <c r="V43" s="29">
        <f t="shared" si="20"/>
        <v>3384</v>
      </c>
      <c r="W43" s="26">
        <f t="shared" si="20"/>
        <v>4558</v>
      </c>
      <c r="X43" s="28">
        <f t="shared" si="1"/>
        <v>671331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53536</v>
      </c>
      <c r="G44" s="27">
        <v>5</v>
      </c>
      <c r="H44" s="28">
        <f t="shared" si="2"/>
        <v>53541</v>
      </c>
      <c r="I44" s="29">
        <v>156475</v>
      </c>
      <c r="J44" s="29">
        <v>816</v>
      </c>
      <c r="K44" s="26">
        <v>1930</v>
      </c>
      <c r="L44" s="28">
        <f t="shared" si="3"/>
        <v>210832</v>
      </c>
      <c r="N44" s="67"/>
      <c r="O44" s="80" t="s">
        <v>37</v>
      </c>
      <c r="P44" s="81"/>
      <c r="Q44" s="82"/>
      <c r="R44" s="34">
        <f>SUM(R19,R22:R24,R28:R30,R34,R38,R43)</f>
        <v>1064466</v>
      </c>
      <c r="S44" s="35">
        <f>SUM(S19,S22:S24,S28:S30,S34,S38,S43)</f>
        <v>196</v>
      </c>
      <c r="T44" s="36">
        <f t="shared" si="11"/>
        <v>1064662</v>
      </c>
      <c r="U44" s="34">
        <f t="shared" ref="U44:W44" si="21">SUM(U19,U22:U24,U28:U30,U34,U38,U43)</f>
        <v>3540344</v>
      </c>
      <c r="V44" s="34">
        <f t="shared" si="21"/>
        <v>19084</v>
      </c>
      <c r="W44" s="34">
        <f t="shared" si="21"/>
        <v>41401</v>
      </c>
      <c r="X44" s="36">
        <f t="shared" si="1"/>
        <v>4624090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83817</v>
      </c>
      <c r="G45" s="27">
        <v>6</v>
      </c>
      <c r="H45" s="28">
        <f t="shared" si="2"/>
        <v>83823</v>
      </c>
      <c r="I45" s="29">
        <v>216663</v>
      </c>
      <c r="J45" s="29">
        <v>951</v>
      </c>
      <c r="K45" s="26">
        <v>2241</v>
      </c>
      <c r="L45" s="28">
        <f t="shared" si="3"/>
        <v>301437</v>
      </c>
      <c r="N45" s="66" t="s">
        <v>93</v>
      </c>
      <c r="O45" s="84" t="s">
        <v>94</v>
      </c>
      <c r="P45" s="85"/>
      <c r="Q45" s="86"/>
      <c r="R45" s="26">
        <v>116269</v>
      </c>
      <c r="S45" s="27">
        <v>14</v>
      </c>
      <c r="T45" s="28">
        <f t="shared" si="11"/>
        <v>116283</v>
      </c>
      <c r="U45" s="29">
        <v>361260</v>
      </c>
      <c r="V45" s="29">
        <v>2362</v>
      </c>
      <c r="W45" s="26">
        <v>3791</v>
      </c>
      <c r="X45" s="28">
        <f t="shared" si="1"/>
        <v>479905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137353</v>
      </c>
      <c r="G46" s="27">
        <f>SUM(G44:G45)</f>
        <v>11</v>
      </c>
      <c r="H46" s="28">
        <f t="shared" si="2"/>
        <v>137364</v>
      </c>
      <c r="I46" s="26">
        <f>SUM(I44:I45)</f>
        <v>373138</v>
      </c>
      <c r="J46" s="26">
        <f>SUM(J44:J45)</f>
        <v>1767</v>
      </c>
      <c r="K46" s="26">
        <f>SUM(K44:K45)</f>
        <v>4171</v>
      </c>
      <c r="L46" s="28">
        <f t="shared" si="3"/>
        <v>512269</v>
      </c>
      <c r="N46" s="83"/>
      <c r="O46" s="87" t="s">
        <v>95</v>
      </c>
      <c r="P46" s="88"/>
      <c r="Q46" s="89"/>
      <c r="R46" s="26">
        <v>146621</v>
      </c>
      <c r="S46" s="27">
        <v>27</v>
      </c>
      <c r="T46" s="28">
        <f t="shared" si="11"/>
        <v>146648</v>
      </c>
      <c r="U46" s="29">
        <v>374942</v>
      </c>
      <c r="V46" s="29">
        <v>3708</v>
      </c>
      <c r="W46" s="26">
        <v>7632</v>
      </c>
      <c r="X46" s="28">
        <f t="shared" si="1"/>
        <v>525298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84357</v>
      </c>
      <c r="G47" s="27">
        <v>19</v>
      </c>
      <c r="H47" s="28">
        <f t="shared" si="2"/>
        <v>84376</v>
      </c>
      <c r="I47" s="29">
        <v>237827</v>
      </c>
      <c r="J47" s="29">
        <v>1265</v>
      </c>
      <c r="K47" s="26">
        <v>2366</v>
      </c>
      <c r="L47" s="28">
        <f t="shared" si="3"/>
        <v>323468</v>
      </c>
      <c r="N47" s="83"/>
      <c r="O47" s="95" t="s">
        <v>98</v>
      </c>
      <c r="P47" s="90" t="s">
        <v>99</v>
      </c>
      <c r="Q47" s="89"/>
      <c r="R47" s="45">
        <v>84626</v>
      </c>
      <c r="S47" s="46">
        <v>16</v>
      </c>
      <c r="T47" s="47">
        <f t="shared" si="11"/>
        <v>84642</v>
      </c>
      <c r="U47" s="48">
        <v>137725</v>
      </c>
      <c r="V47" s="48">
        <v>3206</v>
      </c>
      <c r="W47" s="45">
        <v>10191</v>
      </c>
      <c r="X47" s="47">
        <f t="shared" si="1"/>
        <v>225573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24977</v>
      </c>
      <c r="G48" s="27">
        <v>5</v>
      </c>
      <c r="H48" s="28">
        <f t="shared" si="2"/>
        <v>24982</v>
      </c>
      <c r="I48" s="29">
        <v>59317</v>
      </c>
      <c r="J48" s="29">
        <v>314</v>
      </c>
      <c r="K48" s="26">
        <v>380</v>
      </c>
      <c r="L48" s="28">
        <f t="shared" si="3"/>
        <v>84613</v>
      </c>
      <c r="N48" s="83"/>
      <c r="O48" s="92"/>
      <c r="P48" s="90" t="s">
        <v>101</v>
      </c>
      <c r="Q48" s="89"/>
      <c r="R48" s="26">
        <v>130264</v>
      </c>
      <c r="S48" s="27">
        <v>23</v>
      </c>
      <c r="T48" s="28">
        <f t="shared" si="11"/>
        <v>130287</v>
      </c>
      <c r="U48" s="29">
        <v>340067</v>
      </c>
      <c r="V48" s="29">
        <v>4120</v>
      </c>
      <c r="W48" s="26">
        <v>13911</v>
      </c>
      <c r="X48" s="28">
        <f t="shared" si="1"/>
        <v>474474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8924</v>
      </c>
      <c r="G49" s="27">
        <v>1</v>
      </c>
      <c r="H49" s="28">
        <f t="shared" si="2"/>
        <v>8925</v>
      </c>
      <c r="I49" s="40">
        <v>22999</v>
      </c>
      <c r="J49" s="40">
        <v>128</v>
      </c>
      <c r="K49" s="26">
        <v>183</v>
      </c>
      <c r="L49" s="28">
        <f t="shared" si="3"/>
        <v>32052</v>
      </c>
      <c r="N49" s="83"/>
      <c r="O49" s="92"/>
      <c r="P49" s="96" t="s">
        <v>102</v>
      </c>
      <c r="Q49" s="30" t="s">
        <v>103</v>
      </c>
      <c r="R49" s="26">
        <v>85278</v>
      </c>
      <c r="S49" s="27">
        <v>16</v>
      </c>
      <c r="T49" s="28">
        <f t="shared" si="11"/>
        <v>85294</v>
      </c>
      <c r="U49" s="29">
        <v>286366</v>
      </c>
      <c r="V49" s="29">
        <v>2219</v>
      </c>
      <c r="W49" s="26">
        <v>4480</v>
      </c>
      <c r="X49" s="28">
        <f t="shared" ref="X49:X80" si="22">SUM(T49:V49)</f>
        <v>373879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118258</v>
      </c>
      <c r="G50" s="27">
        <f>SUM(G47:G49)</f>
        <v>25</v>
      </c>
      <c r="H50" s="28">
        <f>SUM(F50:G50)</f>
        <v>118283</v>
      </c>
      <c r="I50" s="26">
        <f>SUM(I47:I49)</f>
        <v>320143</v>
      </c>
      <c r="J50" s="26">
        <f>SUM(J47:J49)</f>
        <v>1707</v>
      </c>
      <c r="K50" s="26">
        <f>SUM(K47:K49)</f>
        <v>2929</v>
      </c>
      <c r="L50" s="28">
        <f t="shared" si="3"/>
        <v>440133</v>
      </c>
      <c r="N50" s="83"/>
      <c r="O50" s="92"/>
      <c r="P50" s="102"/>
      <c r="Q50" s="30" t="s">
        <v>105</v>
      </c>
      <c r="R50" s="26">
        <v>37567</v>
      </c>
      <c r="S50" s="27">
        <v>7</v>
      </c>
      <c r="T50" s="28">
        <f t="shared" si="11"/>
        <v>37574</v>
      </c>
      <c r="U50" s="29">
        <v>109215</v>
      </c>
      <c r="V50" s="29">
        <v>971</v>
      </c>
      <c r="W50" s="26">
        <v>2771</v>
      </c>
      <c r="X50" s="28">
        <f t="shared" si="22"/>
        <v>147760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44290</v>
      </c>
      <c r="G51" s="27">
        <v>2</v>
      </c>
      <c r="H51" s="28">
        <f t="shared" si="2"/>
        <v>44292</v>
      </c>
      <c r="I51" s="29">
        <v>158266</v>
      </c>
      <c r="J51" s="29">
        <v>747</v>
      </c>
      <c r="K51" s="26">
        <v>1376</v>
      </c>
      <c r="L51" s="28">
        <f t="shared" si="3"/>
        <v>203305</v>
      </c>
      <c r="N51" s="83"/>
      <c r="O51" s="92"/>
      <c r="P51" s="102"/>
      <c r="Q51" s="30" t="s">
        <v>10</v>
      </c>
      <c r="R51" s="26">
        <f>SUM(R49:R50)</f>
        <v>122845</v>
      </c>
      <c r="S51" s="27">
        <f>SUM(S49:S50)</f>
        <v>23</v>
      </c>
      <c r="T51" s="28">
        <f t="shared" si="11"/>
        <v>122868</v>
      </c>
      <c r="U51" s="29">
        <f>SUM(U49:U50)</f>
        <v>395581</v>
      </c>
      <c r="V51" s="29">
        <f>SUM(V49:V50)</f>
        <v>3190</v>
      </c>
      <c r="W51" s="26">
        <f>SUM(W49:W50)</f>
        <v>7251</v>
      </c>
      <c r="X51" s="28">
        <f t="shared" si="22"/>
        <v>521639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125561</v>
      </c>
      <c r="G52" s="27">
        <v>13</v>
      </c>
      <c r="H52" s="28">
        <f t="shared" si="2"/>
        <v>125574</v>
      </c>
      <c r="I52" s="29">
        <v>339812</v>
      </c>
      <c r="J52" s="29">
        <v>1931</v>
      </c>
      <c r="K52" s="26">
        <v>3024</v>
      </c>
      <c r="L52" s="28">
        <f t="shared" si="3"/>
        <v>467317</v>
      </c>
      <c r="N52" s="83"/>
      <c r="O52" s="92" t="s">
        <v>109</v>
      </c>
      <c r="P52" s="90" t="s">
        <v>110</v>
      </c>
      <c r="Q52" s="89"/>
      <c r="R52" s="26">
        <v>76167</v>
      </c>
      <c r="S52" s="27">
        <v>13</v>
      </c>
      <c r="T52" s="28">
        <f t="shared" si="11"/>
        <v>76180</v>
      </c>
      <c r="U52" s="29">
        <v>233076</v>
      </c>
      <c r="V52" s="29">
        <v>1913</v>
      </c>
      <c r="W52" s="26">
        <v>2987</v>
      </c>
      <c r="X52" s="28">
        <f t="shared" si="22"/>
        <v>311169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34980</v>
      </c>
      <c r="G53" s="27">
        <v>9</v>
      </c>
      <c r="H53" s="28">
        <f t="shared" si="2"/>
        <v>34989</v>
      </c>
      <c r="I53" s="29">
        <v>104967</v>
      </c>
      <c r="J53" s="29">
        <v>601</v>
      </c>
      <c r="K53" s="26">
        <v>994</v>
      </c>
      <c r="L53" s="28">
        <f t="shared" si="3"/>
        <v>140557</v>
      </c>
      <c r="N53" s="83"/>
      <c r="O53" s="92"/>
      <c r="P53" s="90" t="s">
        <v>112</v>
      </c>
      <c r="Q53" s="89"/>
      <c r="R53" s="26">
        <v>11138</v>
      </c>
      <c r="S53" s="27">
        <v>5</v>
      </c>
      <c r="T53" s="28">
        <f t="shared" si="11"/>
        <v>11143</v>
      </c>
      <c r="U53" s="29">
        <v>40085</v>
      </c>
      <c r="V53" s="29">
        <v>240</v>
      </c>
      <c r="W53" s="26">
        <v>438</v>
      </c>
      <c r="X53" s="28">
        <f t="shared" si="22"/>
        <v>51468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28472</v>
      </c>
      <c r="G54" s="27">
        <v>3</v>
      </c>
      <c r="H54" s="28">
        <f t="shared" si="2"/>
        <v>28475</v>
      </c>
      <c r="I54" s="40">
        <v>90715</v>
      </c>
      <c r="J54" s="40">
        <v>593</v>
      </c>
      <c r="K54" s="26">
        <v>970</v>
      </c>
      <c r="L54" s="28">
        <f t="shared" si="3"/>
        <v>119783</v>
      </c>
      <c r="N54" s="83"/>
      <c r="O54" s="92"/>
      <c r="P54" s="90" t="s">
        <v>10</v>
      </c>
      <c r="Q54" s="89"/>
      <c r="R54" s="26">
        <f>SUM(R52:R53)</f>
        <v>87305</v>
      </c>
      <c r="S54" s="27">
        <f>SUM(S52:S53)</f>
        <v>18</v>
      </c>
      <c r="T54" s="28">
        <f t="shared" si="11"/>
        <v>87323</v>
      </c>
      <c r="U54" s="29">
        <f>SUM(U52:U53)</f>
        <v>273161</v>
      </c>
      <c r="V54" s="29">
        <f>SUM(V52:V53)</f>
        <v>2153</v>
      </c>
      <c r="W54" s="26">
        <f>SUM(W52:W53)</f>
        <v>3425</v>
      </c>
      <c r="X54" s="28">
        <f t="shared" si="22"/>
        <v>362637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189013</v>
      </c>
      <c r="G55" s="27">
        <f>SUM(G52:G54)</f>
        <v>25</v>
      </c>
      <c r="H55" s="28">
        <f t="shared" ref="H55:H102" si="23">SUM(F55:G55)</f>
        <v>189038</v>
      </c>
      <c r="I55" s="40">
        <f>SUM(I52:I54)</f>
        <v>535494</v>
      </c>
      <c r="J55" s="40">
        <f>SUM(J52:J54)</f>
        <v>3125</v>
      </c>
      <c r="K55" s="40">
        <f>SUM(K52:K54)</f>
        <v>4988</v>
      </c>
      <c r="L55" s="28">
        <f t="shared" ref="L55:L102" si="24">SUM(H55:J55)</f>
        <v>727657</v>
      </c>
      <c r="N55" s="83"/>
      <c r="O55" s="87" t="s">
        <v>116</v>
      </c>
      <c r="P55" s="88"/>
      <c r="Q55" s="89"/>
      <c r="R55" s="26">
        <v>117011</v>
      </c>
      <c r="S55" s="27">
        <v>19</v>
      </c>
      <c r="T55" s="28">
        <f t="shared" si="11"/>
        <v>117030</v>
      </c>
      <c r="U55" s="29">
        <v>278628</v>
      </c>
      <c r="V55" s="29">
        <v>2501</v>
      </c>
      <c r="W55" s="26">
        <v>2169</v>
      </c>
      <c r="X55" s="28">
        <f t="shared" si="22"/>
        <v>398159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64110</v>
      </c>
      <c r="G56" s="27">
        <v>13</v>
      </c>
      <c r="H56" s="28">
        <f t="shared" si="23"/>
        <v>64123</v>
      </c>
      <c r="I56" s="29">
        <v>235639</v>
      </c>
      <c r="J56" s="29">
        <v>1792</v>
      </c>
      <c r="K56" s="26">
        <v>7029</v>
      </c>
      <c r="L56" s="28">
        <f t="shared" si="24"/>
        <v>301554</v>
      </c>
      <c r="N56" s="83"/>
      <c r="O56" s="105" t="s">
        <v>118</v>
      </c>
      <c r="P56" s="90" t="s">
        <v>119</v>
      </c>
      <c r="Q56" s="89"/>
      <c r="R56" s="26">
        <v>172286</v>
      </c>
      <c r="S56" s="27">
        <v>41</v>
      </c>
      <c r="T56" s="28">
        <f t="shared" si="11"/>
        <v>172327</v>
      </c>
      <c r="U56" s="29">
        <v>461360</v>
      </c>
      <c r="V56" s="29">
        <v>4222</v>
      </c>
      <c r="W56" s="26">
        <v>11148</v>
      </c>
      <c r="X56" s="28">
        <f t="shared" si="22"/>
        <v>637909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18628</v>
      </c>
      <c r="G57" s="27">
        <v>3</v>
      </c>
      <c r="H57" s="28">
        <f t="shared" si="23"/>
        <v>18631</v>
      </c>
      <c r="I57" s="29">
        <v>53121</v>
      </c>
      <c r="J57" s="29">
        <v>606</v>
      </c>
      <c r="K57" s="26">
        <v>2985</v>
      </c>
      <c r="L57" s="28">
        <f t="shared" si="24"/>
        <v>72358</v>
      </c>
      <c r="N57" s="83"/>
      <c r="O57" s="122"/>
      <c r="P57" s="90" t="s">
        <v>120</v>
      </c>
      <c r="Q57" s="89"/>
      <c r="R57" s="26">
        <v>122970</v>
      </c>
      <c r="S57" s="27">
        <v>32</v>
      </c>
      <c r="T57" s="28">
        <f t="shared" si="11"/>
        <v>123002</v>
      </c>
      <c r="U57" s="29">
        <v>357970</v>
      </c>
      <c r="V57" s="29">
        <v>2432</v>
      </c>
      <c r="W57" s="26">
        <v>3194</v>
      </c>
      <c r="X57" s="28">
        <f t="shared" si="22"/>
        <v>483404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82738</v>
      </c>
      <c r="G58" s="27">
        <f>SUM(G56:G57)</f>
        <v>16</v>
      </c>
      <c r="H58" s="28">
        <f t="shared" si="23"/>
        <v>82754</v>
      </c>
      <c r="I58" s="40">
        <f>SUM(I56:I57)</f>
        <v>288760</v>
      </c>
      <c r="J58" s="40">
        <f>SUM(J56:J57)</f>
        <v>2398</v>
      </c>
      <c r="K58" s="40">
        <f>SUM(K56:K57)</f>
        <v>10014</v>
      </c>
      <c r="L58" s="28">
        <f t="shared" si="24"/>
        <v>373912</v>
      </c>
      <c r="N58" s="83"/>
      <c r="O58" s="80" t="s">
        <v>37</v>
      </c>
      <c r="P58" s="81"/>
      <c r="Q58" s="82"/>
      <c r="R58" s="34">
        <f>SUM(R45:R48,R54:R57,R51)</f>
        <v>1100197</v>
      </c>
      <c r="S58" s="35">
        <f>SUM(S45:S48,S54:S57,S51)</f>
        <v>213</v>
      </c>
      <c r="T58" s="36">
        <f>SUM(R58:S58)</f>
        <v>1100410</v>
      </c>
      <c r="U58" s="34">
        <f>SUM(U45:U48,U54:U57,U51)</f>
        <v>2980694</v>
      </c>
      <c r="V58" s="34">
        <f>SUM(V45:V48,V54:V57,V51)</f>
        <v>27894</v>
      </c>
      <c r="W58" s="34">
        <f>SUM(W45:W48,W54:W57,W51)</f>
        <v>62712</v>
      </c>
      <c r="X58" s="36">
        <f t="shared" si="22"/>
        <v>4108998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45148</v>
      </c>
      <c r="G59" s="27">
        <v>8</v>
      </c>
      <c r="H59" s="28">
        <f t="shared" si="23"/>
        <v>45156</v>
      </c>
      <c r="I59" s="29">
        <v>169861</v>
      </c>
      <c r="J59" s="29">
        <v>1155</v>
      </c>
      <c r="K59" s="26">
        <v>4554</v>
      </c>
      <c r="L59" s="28">
        <f t="shared" si="24"/>
        <v>216172</v>
      </c>
      <c r="M59" s="13"/>
      <c r="N59" s="66" t="s">
        <v>123</v>
      </c>
      <c r="O59" s="84" t="s">
        <v>124</v>
      </c>
      <c r="P59" s="85"/>
      <c r="Q59" s="86"/>
      <c r="R59" s="26">
        <v>73816</v>
      </c>
      <c r="S59" s="27">
        <v>4</v>
      </c>
      <c r="T59" s="28">
        <f t="shared" si="11"/>
        <v>73820</v>
      </c>
      <c r="U59" s="29">
        <v>167257</v>
      </c>
      <c r="V59" s="29">
        <v>935</v>
      </c>
      <c r="W59" s="26">
        <v>1205</v>
      </c>
      <c r="X59" s="28">
        <f t="shared" si="22"/>
        <v>242012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11418</v>
      </c>
      <c r="G60" s="27">
        <v>3</v>
      </c>
      <c r="H60" s="28">
        <f t="shared" si="23"/>
        <v>11421</v>
      </c>
      <c r="I60" s="29">
        <v>41415</v>
      </c>
      <c r="J60" s="29">
        <v>430</v>
      </c>
      <c r="K60" s="26">
        <v>1759</v>
      </c>
      <c r="L60" s="28">
        <f t="shared" si="24"/>
        <v>53266</v>
      </c>
      <c r="M60" s="13"/>
      <c r="N60" s="83"/>
      <c r="O60" s="105" t="s">
        <v>125</v>
      </c>
      <c r="P60" s="90" t="s">
        <v>126</v>
      </c>
      <c r="Q60" s="89"/>
      <c r="R60" s="26">
        <v>63940</v>
      </c>
      <c r="S60" s="27">
        <v>3</v>
      </c>
      <c r="T60" s="28">
        <f t="shared" si="11"/>
        <v>63943</v>
      </c>
      <c r="U60" s="29">
        <v>140772</v>
      </c>
      <c r="V60" s="29">
        <v>1142</v>
      </c>
      <c r="W60" s="26">
        <v>1214</v>
      </c>
      <c r="X60" s="28">
        <f t="shared" si="22"/>
        <v>205857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56566</v>
      </c>
      <c r="G61" s="27">
        <f>SUM(G59:G60)</f>
        <v>11</v>
      </c>
      <c r="H61" s="28">
        <f t="shared" si="23"/>
        <v>56577</v>
      </c>
      <c r="I61" s="40">
        <f>SUM(I59:I60)</f>
        <v>211276</v>
      </c>
      <c r="J61" s="40">
        <f>SUM(J59:J60)</f>
        <v>1585</v>
      </c>
      <c r="K61" s="40">
        <f>SUM(K59:K60)</f>
        <v>6313</v>
      </c>
      <c r="L61" s="28">
        <f t="shared" si="24"/>
        <v>269438</v>
      </c>
      <c r="M61" s="13"/>
      <c r="N61" s="83"/>
      <c r="O61" s="92"/>
      <c r="P61" s="90" t="s">
        <v>129</v>
      </c>
      <c r="Q61" s="89"/>
      <c r="R61" s="31">
        <v>24062</v>
      </c>
      <c r="S61" s="32">
        <v>1</v>
      </c>
      <c r="T61" s="28">
        <f t="shared" si="11"/>
        <v>24063</v>
      </c>
      <c r="U61" s="33">
        <v>61409</v>
      </c>
      <c r="V61" s="33">
        <v>412</v>
      </c>
      <c r="W61" s="31">
        <v>385</v>
      </c>
      <c r="X61" s="39">
        <f t="shared" si="22"/>
        <v>85884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57099</v>
      </c>
      <c r="G62" s="27">
        <v>14</v>
      </c>
      <c r="H62" s="28">
        <f t="shared" si="23"/>
        <v>57113</v>
      </c>
      <c r="I62" s="29">
        <v>201811</v>
      </c>
      <c r="J62" s="29">
        <v>1248</v>
      </c>
      <c r="K62" s="26">
        <v>5830</v>
      </c>
      <c r="L62" s="28">
        <f t="shared" si="24"/>
        <v>260172</v>
      </c>
      <c r="M62" s="13"/>
      <c r="N62" s="83"/>
      <c r="O62" s="93"/>
      <c r="P62" s="90" t="s">
        <v>10</v>
      </c>
      <c r="Q62" s="89"/>
      <c r="R62" s="31">
        <f>SUM(R60:R61)</f>
        <v>88002</v>
      </c>
      <c r="S62" s="32">
        <f>SUM(S60:S61)</f>
        <v>4</v>
      </c>
      <c r="T62" s="28">
        <f t="shared" si="11"/>
        <v>88006</v>
      </c>
      <c r="U62" s="33">
        <f>SUM(U60:U61)</f>
        <v>202181</v>
      </c>
      <c r="V62" s="33">
        <f>SUM(V60:V61)</f>
        <v>1554</v>
      </c>
      <c r="W62" s="31">
        <f>SUM(W60:W61)</f>
        <v>1599</v>
      </c>
      <c r="X62" s="39">
        <f t="shared" si="22"/>
        <v>291741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26046</v>
      </c>
      <c r="G63" s="27">
        <v>6</v>
      </c>
      <c r="H63" s="28">
        <f t="shared" si="23"/>
        <v>26052</v>
      </c>
      <c r="I63" s="29">
        <v>103075</v>
      </c>
      <c r="J63" s="29">
        <v>456</v>
      </c>
      <c r="K63" s="26">
        <v>1839</v>
      </c>
      <c r="L63" s="28">
        <f t="shared" si="24"/>
        <v>129583</v>
      </c>
      <c r="M63" s="13"/>
      <c r="N63" s="83"/>
      <c r="O63" s="95" t="s">
        <v>131</v>
      </c>
      <c r="P63" s="90" t="s">
        <v>132</v>
      </c>
      <c r="Q63" s="89"/>
      <c r="R63" s="31">
        <v>137086</v>
      </c>
      <c r="S63" s="32">
        <v>32</v>
      </c>
      <c r="T63" s="28">
        <f t="shared" si="11"/>
        <v>137118</v>
      </c>
      <c r="U63" s="33">
        <v>346576</v>
      </c>
      <c r="V63" s="33">
        <v>2376</v>
      </c>
      <c r="W63" s="31">
        <v>3757</v>
      </c>
      <c r="X63" s="39">
        <f t="shared" si="22"/>
        <v>486070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83145</v>
      </c>
      <c r="G64" s="27">
        <f>SUM(G62:G63)</f>
        <v>20</v>
      </c>
      <c r="H64" s="28">
        <f t="shared" si="23"/>
        <v>83165</v>
      </c>
      <c r="I64" s="26">
        <f>SUM(I62:I63)</f>
        <v>304886</v>
      </c>
      <c r="J64" s="26">
        <f>SUM(J62:J63)</f>
        <v>1704</v>
      </c>
      <c r="K64" s="26">
        <f>SUM(K62:K63)</f>
        <v>7669</v>
      </c>
      <c r="L64" s="28">
        <f t="shared" si="24"/>
        <v>389755</v>
      </c>
      <c r="M64" s="13"/>
      <c r="N64" s="83"/>
      <c r="O64" s="92"/>
      <c r="P64" s="90" t="s">
        <v>134</v>
      </c>
      <c r="Q64" s="89"/>
      <c r="R64" s="31">
        <v>57478</v>
      </c>
      <c r="S64" s="32">
        <v>12</v>
      </c>
      <c r="T64" s="28">
        <f t="shared" si="11"/>
        <v>57490</v>
      </c>
      <c r="U64" s="33">
        <v>189684</v>
      </c>
      <c r="V64" s="33">
        <v>888</v>
      </c>
      <c r="W64" s="31">
        <v>1403</v>
      </c>
      <c r="X64" s="39">
        <f t="shared" si="22"/>
        <v>248062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100429</v>
      </c>
      <c r="G65" s="27">
        <v>17</v>
      </c>
      <c r="H65" s="28">
        <f t="shared" si="23"/>
        <v>100446</v>
      </c>
      <c r="I65" s="29">
        <v>314963</v>
      </c>
      <c r="J65" s="29">
        <v>1594</v>
      </c>
      <c r="K65" s="26">
        <v>3002</v>
      </c>
      <c r="L65" s="28">
        <f t="shared" si="24"/>
        <v>417003</v>
      </c>
      <c r="M65" s="13"/>
      <c r="N65" s="83"/>
      <c r="O65" s="93"/>
      <c r="P65" s="90" t="s">
        <v>10</v>
      </c>
      <c r="Q65" s="89"/>
      <c r="R65" s="26">
        <f>SUM(R63:R64)</f>
        <v>194564</v>
      </c>
      <c r="S65" s="27">
        <f>SUM(S63:S64)</f>
        <v>44</v>
      </c>
      <c r="T65" s="28">
        <f t="shared" si="11"/>
        <v>194608</v>
      </c>
      <c r="U65" s="29">
        <f>SUM(U63:U64)</f>
        <v>536260</v>
      </c>
      <c r="V65" s="29">
        <f>SUM(V63:V64)</f>
        <v>3264</v>
      </c>
      <c r="W65" s="26">
        <f>SUM(W63:W64)</f>
        <v>5160</v>
      </c>
      <c r="X65" s="28">
        <f t="shared" si="22"/>
        <v>734132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98049</v>
      </c>
      <c r="G66" s="27">
        <v>14</v>
      </c>
      <c r="H66" s="28">
        <f t="shared" si="23"/>
        <v>98063</v>
      </c>
      <c r="I66" s="29">
        <v>283383</v>
      </c>
      <c r="J66" s="29">
        <v>1643</v>
      </c>
      <c r="K66" s="26">
        <v>5608</v>
      </c>
      <c r="L66" s="28">
        <f t="shared" si="24"/>
        <v>383089</v>
      </c>
      <c r="M66" s="13"/>
      <c r="N66" s="83"/>
      <c r="O66" s="95" t="s">
        <v>139</v>
      </c>
      <c r="P66" s="90" t="s">
        <v>123</v>
      </c>
      <c r="Q66" s="89"/>
      <c r="R66" s="26">
        <v>126047</v>
      </c>
      <c r="S66" s="27">
        <v>23</v>
      </c>
      <c r="T66" s="28">
        <f t="shared" si="11"/>
        <v>126070</v>
      </c>
      <c r="U66" s="29">
        <v>407637</v>
      </c>
      <c r="V66" s="29">
        <v>2354</v>
      </c>
      <c r="W66" s="26">
        <v>6029</v>
      </c>
      <c r="X66" s="39">
        <f t="shared" si="22"/>
        <v>536061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32740</v>
      </c>
      <c r="G67" s="27">
        <v>1</v>
      </c>
      <c r="H67" s="28">
        <f t="shared" si="23"/>
        <v>32741</v>
      </c>
      <c r="I67" s="29">
        <v>71311</v>
      </c>
      <c r="J67" s="29">
        <v>385</v>
      </c>
      <c r="K67" s="26">
        <v>1102</v>
      </c>
      <c r="L67" s="28">
        <f t="shared" si="24"/>
        <v>104437</v>
      </c>
      <c r="M67" s="13"/>
      <c r="N67" s="83"/>
      <c r="O67" s="93"/>
      <c r="P67" s="90" t="s">
        <v>140</v>
      </c>
      <c r="Q67" s="89"/>
      <c r="R67" s="26">
        <v>75498</v>
      </c>
      <c r="S67" s="27">
        <v>13</v>
      </c>
      <c r="T67" s="28">
        <f t="shared" si="11"/>
        <v>75511</v>
      </c>
      <c r="U67" s="29">
        <v>228569</v>
      </c>
      <c r="V67" s="29">
        <v>1213</v>
      </c>
      <c r="W67" s="26">
        <v>1842</v>
      </c>
      <c r="X67" s="28">
        <f t="shared" si="22"/>
        <v>305293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130789</v>
      </c>
      <c r="G68" s="27">
        <f>SUM(G66:G67)</f>
        <v>15</v>
      </c>
      <c r="H68" s="28">
        <f t="shared" si="23"/>
        <v>130804</v>
      </c>
      <c r="I68" s="26">
        <f>SUM(I66:I67)</f>
        <v>354694</v>
      </c>
      <c r="J68" s="26">
        <f>SUM(J66:J67)</f>
        <v>2028</v>
      </c>
      <c r="K68" s="26">
        <f>SUM(K66:K67)</f>
        <v>6710</v>
      </c>
      <c r="L68" s="28">
        <f t="shared" si="24"/>
        <v>487526</v>
      </c>
      <c r="M68" s="13"/>
      <c r="N68" s="83"/>
      <c r="O68" s="95" t="s">
        <v>143</v>
      </c>
      <c r="P68" s="90" t="s">
        <v>144</v>
      </c>
      <c r="Q68" s="89"/>
      <c r="R68" s="26">
        <v>106400</v>
      </c>
      <c r="S68" s="27">
        <v>11</v>
      </c>
      <c r="T68" s="28">
        <f t="shared" si="11"/>
        <v>106411</v>
      </c>
      <c r="U68" s="29">
        <v>300274</v>
      </c>
      <c r="V68" s="29">
        <v>1624</v>
      </c>
      <c r="W68" s="26">
        <v>2164</v>
      </c>
      <c r="X68" s="28">
        <f t="shared" si="22"/>
        <v>408309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24395</v>
      </c>
      <c r="G69" s="27">
        <v>2</v>
      </c>
      <c r="H69" s="28">
        <f t="shared" ref="H69:H75" si="25">SUM(F69:G69)</f>
        <v>24397</v>
      </c>
      <c r="I69" s="29">
        <v>89336</v>
      </c>
      <c r="J69" s="29">
        <v>541</v>
      </c>
      <c r="K69" s="26">
        <v>2338</v>
      </c>
      <c r="L69" s="28">
        <f t="shared" ref="L69:L75" si="26">SUM(H69:J69)</f>
        <v>114274</v>
      </c>
      <c r="M69" s="13"/>
      <c r="N69" s="83"/>
      <c r="O69" s="92"/>
      <c r="P69" s="90" t="s">
        <v>146</v>
      </c>
      <c r="Q69" s="89"/>
      <c r="R69" s="31">
        <v>20268</v>
      </c>
      <c r="S69" s="32">
        <v>0</v>
      </c>
      <c r="T69" s="28">
        <f t="shared" si="11"/>
        <v>20268</v>
      </c>
      <c r="U69" s="33">
        <v>66322</v>
      </c>
      <c r="V69" s="33">
        <v>366</v>
      </c>
      <c r="W69" s="31">
        <v>579</v>
      </c>
      <c r="X69" s="28">
        <f t="shared" si="22"/>
        <v>86956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10018</v>
      </c>
      <c r="G70" s="27">
        <v>1</v>
      </c>
      <c r="H70" s="28">
        <f t="shared" si="25"/>
        <v>10019</v>
      </c>
      <c r="I70" s="29">
        <v>27019</v>
      </c>
      <c r="J70" s="29">
        <v>272</v>
      </c>
      <c r="K70" s="26">
        <v>1707</v>
      </c>
      <c r="L70" s="28">
        <f t="shared" si="26"/>
        <v>37310</v>
      </c>
      <c r="M70" s="13"/>
      <c r="N70" s="83"/>
      <c r="O70" s="93"/>
      <c r="P70" s="90" t="s">
        <v>10</v>
      </c>
      <c r="Q70" s="89"/>
      <c r="R70" s="26">
        <f>SUM(R68:R69)</f>
        <v>126668</v>
      </c>
      <c r="S70" s="27">
        <f>SUM(S68:S69)</f>
        <v>11</v>
      </c>
      <c r="T70" s="28">
        <f t="shared" si="11"/>
        <v>126679</v>
      </c>
      <c r="U70" s="29">
        <f>SUM(U68:U69)</f>
        <v>366596</v>
      </c>
      <c r="V70" s="29">
        <f>SUM(V68:V69)</f>
        <v>1990</v>
      </c>
      <c r="W70" s="26">
        <f>SUM(W68:W69)</f>
        <v>2743</v>
      </c>
      <c r="X70" s="28">
        <f t="shared" si="22"/>
        <v>495265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15355</v>
      </c>
      <c r="G71" s="27">
        <v>0</v>
      </c>
      <c r="H71" s="28">
        <f t="shared" si="25"/>
        <v>15355</v>
      </c>
      <c r="I71" s="29">
        <v>52511</v>
      </c>
      <c r="J71" s="29">
        <v>480</v>
      </c>
      <c r="K71" s="26">
        <v>2256</v>
      </c>
      <c r="L71" s="28">
        <f t="shared" si="26"/>
        <v>68346</v>
      </c>
      <c r="M71" s="13"/>
      <c r="N71" s="67"/>
      <c r="O71" s="80" t="s">
        <v>37</v>
      </c>
      <c r="P71" s="81"/>
      <c r="Q71" s="82"/>
      <c r="R71" s="34">
        <f>SUM(R59,R65:R67,R70,R62)</f>
        <v>684595</v>
      </c>
      <c r="S71" s="35">
        <f>SUM(S59,S65:S67,S70,S62)</f>
        <v>99</v>
      </c>
      <c r="T71" s="36">
        <f t="shared" si="11"/>
        <v>684694</v>
      </c>
      <c r="U71" s="34">
        <f>SUM(U59,U65:U67,U70,U62)</f>
        <v>1908500</v>
      </c>
      <c r="V71" s="34">
        <f>SUM(V59,V65:V67,V70,V62)</f>
        <v>11310</v>
      </c>
      <c r="W71" s="34">
        <f>SUM(W59,W65:W67,W70,W62)</f>
        <v>18578</v>
      </c>
      <c r="X71" s="36">
        <f t="shared" si="22"/>
        <v>2604504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49768</v>
      </c>
      <c r="G72" s="27">
        <f>SUM(G69:G71)</f>
        <v>3</v>
      </c>
      <c r="H72" s="28">
        <f t="shared" si="25"/>
        <v>49771</v>
      </c>
      <c r="I72" s="26">
        <f t="shared" ref="I72:K72" si="27">SUM(I69:I71)</f>
        <v>168866</v>
      </c>
      <c r="J72" s="26">
        <f t="shared" si="27"/>
        <v>1293</v>
      </c>
      <c r="K72" s="26">
        <f t="shared" si="27"/>
        <v>6301</v>
      </c>
      <c r="L72" s="28">
        <f t="shared" si="26"/>
        <v>219930</v>
      </c>
      <c r="M72" s="13"/>
      <c r="N72" s="66" t="s">
        <v>150</v>
      </c>
      <c r="O72" s="84" t="s">
        <v>151</v>
      </c>
      <c r="P72" s="85"/>
      <c r="Q72" s="86"/>
      <c r="R72" s="31">
        <v>89166</v>
      </c>
      <c r="S72" s="32">
        <v>12</v>
      </c>
      <c r="T72" s="39">
        <f t="shared" si="11"/>
        <v>89178</v>
      </c>
      <c r="U72" s="33">
        <v>210762</v>
      </c>
      <c r="V72" s="33">
        <v>1121</v>
      </c>
      <c r="W72" s="31">
        <v>1826</v>
      </c>
      <c r="X72" s="39">
        <f t="shared" si="22"/>
        <v>301061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77298</v>
      </c>
      <c r="G73" s="27">
        <v>4</v>
      </c>
      <c r="H73" s="28">
        <f t="shared" si="25"/>
        <v>77302</v>
      </c>
      <c r="I73" s="29">
        <v>178486</v>
      </c>
      <c r="J73" s="29">
        <v>965</v>
      </c>
      <c r="K73" s="26">
        <v>1478</v>
      </c>
      <c r="L73" s="28">
        <f t="shared" si="26"/>
        <v>256753</v>
      </c>
      <c r="M73" s="13"/>
      <c r="N73" s="83"/>
      <c r="O73" s="105" t="s">
        <v>153</v>
      </c>
      <c r="P73" s="90" t="s">
        <v>154</v>
      </c>
      <c r="Q73" s="89"/>
      <c r="R73" s="26">
        <v>70103</v>
      </c>
      <c r="S73" s="27">
        <v>19</v>
      </c>
      <c r="T73" s="28">
        <f t="shared" si="11"/>
        <v>70122</v>
      </c>
      <c r="U73" s="29">
        <v>173311</v>
      </c>
      <c r="V73" s="29">
        <v>1093</v>
      </c>
      <c r="W73" s="26">
        <v>1442</v>
      </c>
      <c r="X73" s="28">
        <f t="shared" si="22"/>
        <v>244526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20224</v>
      </c>
      <c r="G74" s="27">
        <v>0</v>
      </c>
      <c r="H74" s="28">
        <f t="shared" si="25"/>
        <v>20224</v>
      </c>
      <c r="I74" s="29">
        <v>59636</v>
      </c>
      <c r="J74" s="29">
        <v>314</v>
      </c>
      <c r="K74" s="26">
        <v>745</v>
      </c>
      <c r="L74" s="28">
        <f t="shared" si="26"/>
        <v>80174</v>
      </c>
      <c r="M74" s="5"/>
      <c r="N74" s="83"/>
      <c r="O74" s="92"/>
      <c r="P74" s="90" t="s">
        <v>155</v>
      </c>
      <c r="Q74" s="89"/>
      <c r="R74" s="31">
        <v>30129</v>
      </c>
      <c r="S74" s="32">
        <v>10</v>
      </c>
      <c r="T74" s="28">
        <f t="shared" si="11"/>
        <v>30139</v>
      </c>
      <c r="U74" s="33">
        <v>108213</v>
      </c>
      <c r="V74" s="33">
        <v>675</v>
      </c>
      <c r="W74" s="31">
        <v>1352</v>
      </c>
      <c r="X74" s="39">
        <f t="shared" si="22"/>
        <v>139027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97522</v>
      </c>
      <c r="G75" s="27">
        <f>SUM(G73:G74)</f>
        <v>4</v>
      </c>
      <c r="H75" s="28">
        <f t="shared" si="25"/>
        <v>97526</v>
      </c>
      <c r="I75" s="26">
        <f>SUM(I73:I74)</f>
        <v>238122</v>
      </c>
      <c r="J75" s="26">
        <f>SUM(J73:J74)</f>
        <v>1279</v>
      </c>
      <c r="K75" s="26">
        <f>SUM(K73:K74)</f>
        <v>2223</v>
      </c>
      <c r="L75" s="28">
        <f t="shared" si="26"/>
        <v>336927</v>
      </c>
      <c r="M75" s="5"/>
      <c r="N75" s="83"/>
      <c r="O75" s="93"/>
      <c r="P75" s="90" t="s">
        <v>10</v>
      </c>
      <c r="Q75" s="89"/>
      <c r="R75" s="31">
        <f>SUM(R73:R74)</f>
        <v>100232</v>
      </c>
      <c r="S75" s="32">
        <f>SUM(S73:S74)</f>
        <v>29</v>
      </c>
      <c r="T75" s="28">
        <f t="shared" si="11"/>
        <v>100261</v>
      </c>
      <c r="U75" s="33">
        <f>SUM(U73:U74)</f>
        <v>281524</v>
      </c>
      <c r="V75" s="33">
        <f>SUM(V73:V74)</f>
        <v>1768</v>
      </c>
      <c r="W75" s="31">
        <f>SUM(W73:W74)</f>
        <v>2794</v>
      </c>
      <c r="X75" s="39">
        <f t="shared" si="22"/>
        <v>383553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14089</v>
      </c>
      <c r="G76" s="27">
        <v>5</v>
      </c>
      <c r="H76" s="28">
        <f t="shared" si="23"/>
        <v>14094</v>
      </c>
      <c r="I76" s="29">
        <v>54115</v>
      </c>
      <c r="J76" s="29">
        <v>317</v>
      </c>
      <c r="K76" s="26">
        <v>1084</v>
      </c>
      <c r="L76" s="28">
        <f t="shared" si="24"/>
        <v>68526</v>
      </c>
      <c r="M76" s="5"/>
      <c r="N76" s="83"/>
      <c r="O76" s="87" t="s">
        <v>158</v>
      </c>
      <c r="P76" s="88"/>
      <c r="Q76" s="89"/>
      <c r="R76" s="26">
        <v>149154</v>
      </c>
      <c r="S76" s="27">
        <v>30</v>
      </c>
      <c r="T76" s="28">
        <f t="shared" si="11"/>
        <v>149184</v>
      </c>
      <c r="U76" s="29">
        <v>369418</v>
      </c>
      <c r="V76" s="29">
        <v>2660</v>
      </c>
      <c r="W76" s="26">
        <v>3538</v>
      </c>
      <c r="X76" s="28">
        <f t="shared" si="22"/>
        <v>521262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17845</v>
      </c>
      <c r="G77" s="27">
        <v>1</v>
      </c>
      <c r="H77" s="28">
        <f t="shared" si="23"/>
        <v>17846</v>
      </c>
      <c r="I77" s="29">
        <v>67012</v>
      </c>
      <c r="J77" s="29">
        <v>460</v>
      </c>
      <c r="K77" s="26">
        <v>1928</v>
      </c>
      <c r="L77" s="28">
        <f t="shared" si="24"/>
        <v>85318</v>
      </c>
      <c r="M77" s="5"/>
      <c r="N77" s="83"/>
      <c r="O77" s="87" t="s">
        <v>160</v>
      </c>
      <c r="P77" s="88"/>
      <c r="Q77" s="89"/>
      <c r="R77" s="26">
        <v>96631</v>
      </c>
      <c r="S77" s="27">
        <v>22</v>
      </c>
      <c r="T77" s="28">
        <f t="shared" si="11"/>
        <v>96653</v>
      </c>
      <c r="U77" s="29">
        <v>203654</v>
      </c>
      <c r="V77" s="29">
        <v>1222</v>
      </c>
      <c r="W77" s="26">
        <v>1726</v>
      </c>
      <c r="X77" s="28">
        <f t="shared" si="22"/>
        <v>301529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12995</v>
      </c>
      <c r="G78" s="46">
        <v>2</v>
      </c>
      <c r="H78" s="28">
        <f t="shared" si="23"/>
        <v>12997</v>
      </c>
      <c r="I78" s="48">
        <v>43880</v>
      </c>
      <c r="J78" s="48">
        <v>446</v>
      </c>
      <c r="K78" s="45">
        <v>2040</v>
      </c>
      <c r="L78" s="28">
        <f t="shared" si="24"/>
        <v>57323</v>
      </c>
      <c r="M78" s="5"/>
      <c r="N78" s="67"/>
      <c r="O78" s="80" t="s">
        <v>37</v>
      </c>
      <c r="P78" s="81"/>
      <c r="Q78" s="82"/>
      <c r="R78" s="34">
        <f>SUM(R75:R77,R72)</f>
        <v>435183</v>
      </c>
      <c r="S78" s="37">
        <f>SUM(S75:S77,S72)</f>
        <v>93</v>
      </c>
      <c r="T78" s="36">
        <f t="shared" si="11"/>
        <v>435276</v>
      </c>
      <c r="U78" s="38">
        <f>SUM(U75:U77,U72)</f>
        <v>1065358</v>
      </c>
      <c r="V78" s="38">
        <f>SUM(V75:V77,V72)</f>
        <v>6771</v>
      </c>
      <c r="W78" s="34">
        <f>SUM(W75:W77,W72)</f>
        <v>9884</v>
      </c>
      <c r="X78" s="36">
        <f t="shared" si="22"/>
        <v>1507405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44929</v>
      </c>
      <c r="G79" s="27">
        <f>SUM(G76:G78)</f>
        <v>8</v>
      </c>
      <c r="H79" s="28">
        <f t="shared" si="23"/>
        <v>44937</v>
      </c>
      <c r="I79" s="26">
        <f t="shared" ref="I79:K79" si="28">SUM(I76:I78)</f>
        <v>165007</v>
      </c>
      <c r="J79" s="26">
        <f t="shared" si="28"/>
        <v>1223</v>
      </c>
      <c r="K79" s="26">
        <f t="shared" si="28"/>
        <v>5052</v>
      </c>
      <c r="L79" s="28">
        <f t="shared" si="24"/>
        <v>211167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107664</v>
      </c>
      <c r="S79" s="15">
        <v>5</v>
      </c>
      <c r="T79" s="16">
        <f t="shared" si="11"/>
        <v>107669</v>
      </c>
      <c r="U79" s="17">
        <v>393320</v>
      </c>
      <c r="V79" s="17">
        <v>2516</v>
      </c>
      <c r="W79" s="14">
        <v>9207</v>
      </c>
      <c r="X79" s="16">
        <f t="shared" si="22"/>
        <v>503505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41469</v>
      </c>
      <c r="G80" s="46">
        <v>15</v>
      </c>
      <c r="H80" s="47">
        <f>SUM(F80:G80)</f>
        <v>41484</v>
      </c>
      <c r="I80" s="48">
        <v>41757</v>
      </c>
      <c r="J80" s="48">
        <v>1505</v>
      </c>
      <c r="K80" s="45">
        <v>7468</v>
      </c>
      <c r="L80" s="47">
        <f>SUM(H80:J80)</f>
        <v>84746</v>
      </c>
      <c r="M80" s="5"/>
      <c r="N80" s="83"/>
      <c r="O80" s="92"/>
      <c r="P80" s="90" t="s">
        <v>168</v>
      </c>
      <c r="Q80" s="89"/>
      <c r="R80" s="26">
        <v>80064</v>
      </c>
      <c r="S80" s="27">
        <v>8</v>
      </c>
      <c r="T80" s="28">
        <f t="shared" si="11"/>
        <v>80072</v>
      </c>
      <c r="U80" s="29">
        <v>287874</v>
      </c>
      <c r="V80" s="29">
        <v>1381</v>
      </c>
      <c r="W80" s="26">
        <v>3104</v>
      </c>
      <c r="X80" s="28">
        <f t="shared" si="22"/>
        <v>369327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12533</v>
      </c>
      <c r="G81" s="46">
        <v>5</v>
      </c>
      <c r="H81" s="47">
        <f>SUM(F81:G81)</f>
        <v>12538</v>
      </c>
      <c r="I81" s="48">
        <v>15203</v>
      </c>
      <c r="J81" s="48">
        <v>432</v>
      </c>
      <c r="K81" s="45">
        <v>1928</v>
      </c>
      <c r="L81" s="47">
        <f>SUM(H81:J81)</f>
        <v>28173</v>
      </c>
      <c r="M81" s="5"/>
      <c r="N81" s="83"/>
      <c r="O81" s="92"/>
      <c r="P81" s="90" t="s">
        <v>169</v>
      </c>
      <c r="Q81" s="89"/>
      <c r="R81" s="26">
        <v>91872</v>
      </c>
      <c r="S81" s="27">
        <v>6</v>
      </c>
      <c r="T81" s="28">
        <f t="shared" si="11"/>
        <v>91878</v>
      </c>
      <c r="U81" s="29">
        <v>250525</v>
      </c>
      <c r="V81" s="29">
        <v>1244</v>
      </c>
      <c r="W81" s="26">
        <v>2152</v>
      </c>
      <c r="X81" s="28">
        <f t="shared" ref="X81:X97" si="29">SUM(T81:V81)</f>
        <v>343647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54002</v>
      </c>
      <c r="G82" s="27">
        <f>SUM(G80:G81)</f>
        <v>20</v>
      </c>
      <c r="H82" s="28">
        <f>SUM(F82:G82)</f>
        <v>54022</v>
      </c>
      <c r="I82" s="40">
        <f>SUM(I80:I81)</f>
        <v>56960</v>
      </c>
      <c r="J82" s="40">
        <f>SUM(J80:J81)</f>
        <v>1937</v>
      </c>
      <c r="K82" s="40">
        <f>SUM(K80:K81)</f>
        <v>9396</v>
      </c>
      <c r="L82" s="47">
        <f>SUM(H82:J82)</f>
        <v>112919</v>
      </c>
      <c r="M82" s="5"/>
      <c r="N82" s="83"/>
      <c r="O82" s="93"/>
      <c r="P82" s="90" t="s">
        <v>171</v>
      </c>
      <c r="Q82" s="89"/>
      <c r="R82" s="26">
        <v>43413</v>
      </c>
      <c r="S82" s="27">
        <v>4</v>
      </c>
      <c r="T82" s="28">
        <f t="shared" si="11"/>
        <v>43417</v>
      </c>
      <c r="U82" s="29">
        <v>126241</v>
      </c>
      <c r="V82" s="29">
        <v>527</v>
      </c>
      <c r="W82" s="26">
        <v>990</v>
      </c>
      <c r="X82" s="28">
        <f t="shared" si="29"/>
        <v>170185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35181</v>
      </c>
      <c r="G83" s="27">
        <v>6</v>
      </c>
      <c r="H83" s="28">
        <f t="shared" si="23"/>
        <v>35187</v>
      </c>
      <c r="I83" s="29">
        <v>46005</v>
      </c>
      <c r="J83" s="29">
        <v>1146</v>
      </c>
      <c r="K83" s="26">
        <v>5731</v>
      </c>
      <c r="L83" s="28">
        <f t="shared" si="24"/>
        <v>82338</v>
      </c>
      <c r="M83" s="5"/>
      <c r="N83" s="83"/>
      <c r="O83" s="87" t="s">
        <v>173</v>
      </c>
      <c r="P83" s="88"/>
      <c r="Q83" s="89"/>
      <c r="R83" s="26">
        <v>89391</v>
      </c>
      <c r="S83" s="27">
        <v>15</v>
      </c>
      <c r="T83" s="28">
        <f t="shared" ref="T83:T90" si="30">SUM(R83:S83)</f>
        <v>89406</v>
      </c>
      <c r="U83" s="29">
        <v>251873</v>
      </c>
      <c r="V83" s="29">
        <v>1333</v>
      </c>
      <c r="W83" s="26">
        <v>1594</v>
      </c>
      <c r="X83" s="28">
        <f t="shared" si="29"/>
        <v>342612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7495</v>
      </c>
      <c r="G84" s="46">
        <v>2</v>
      </c>
      <c r="H84" s="47">
        <f>SUM(F84:G84)</f>
        <v>7497</v>
      </c>
      <c r="I84" s="48">
        <v>9984</v>
      </c>
      <c r="J84" s="48">
        <v>250</v>
      </c>
      <c r="K84" s="45">
        <v>1107</v>
      </c>
      <c r="L84" s="47">
        <f>SUM(H84:J84)</f>
        <v>17731</v>
      </c>
      <c r="M84" s="5"/>
      <c r="N84" s="83"/>
      <c r="O84" s="95" t="s">
        <v>175</v>
      </c>
      <c r="P84" s="90" t="s">
        <v>176</v>
      </c>
      <c r="Q84" s="89"/>
      <c r="R84" s="26">
        <v>83157</v>
      </c>
      <c r="S84" s="27">
        <v>8</v>
      </c>
      <c r="T84" s="28">
        <f t="shared" si="30"/>
        <v>83165</v>
      </c>
      <c r="U84" s="29">
        <v>240363</v>
      </c>
      <c r="V84" s="29">
        <v>1289</v>
      </c>
      <c r="W84" s="26">
        <v>2271</v>
      </c>
      <c r="X84" s="28">
        <f t="shared" si="29"/>
        <v>324817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10171</v>
      </c>
      <c r="G85" s="46">
        <v>3</v>
      </c>
      <c r="H85" s="47">
        <f>SUM(F85:G85)</f>
        <v>10174</v>
      </c>
      <c r="I85" s="48">
        <v>14295</v>
      </c>
      <c r="J85" s="48">
        <v>347</v>
      </c>
      <c r="K85" s="45">
        <v>1950</v>
      </c>
      <c r="L85" s="47">
        <f>SUM(H85:J85)</f>
        <v>24816</v>
      </c>
      <c r="M85" s="5"/>
      <c r="N85" s="83"/>
      <c r="O85" s="92"/>
      <c r="P85" s="90" t="s">
        <v>177</v>
      </c>
      <c r="Q85" s="89"/>
      <c r="R85" s="26">
        <v>41335</v>
      </c>
      <c r="S85" s="27">
        <v>4</v>
      </c>
      <c r="T85" s="28">
        <f t="shared" si="30"/>
        <v>41339</v>
      </c>
      <c r="U85" s="29">
        <v>109320</v>
      </c>
      <c r="V85" s="29">
        <v>493</v>
      </c>
      <c r="W85" s="26">
        <v>826</v>
      </c>
      <c r="X85" s="28">
        <f t="shared" si="29"/>
        <v>151152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52847</v>
      </c>
      <c r="G86" s="27">
        <f>SUM(G83:G85)</f>
        <v>11</v>
      </c>
      <c r="H86" s="28">
        <f>SUM(F86:G86)</f>
        <v>52858</v>
      </c>
      <c r="I86" s="40">
        <f t="shared" ref="I86:K86" si="31">SUM(I83:I85)</f>
        <v>70284</v>
      </c>
      <c r="J86" s="40">
        <f t="shared" si="31"/>
        <v>1743</v>
      </c>
      <c r="K86" s="40">
        <f t="shared" si="31"/>
        <v>8788</v>
      </c>
      <c r="L86" s="47">
        <f>SUM(H86:J86)</f>
        <v>124885</v>
      </c>
      <c r="M86" s="5"/>
      <c r="N86" s="83"/>
      <c r="O86" s="93"/>
      <c r="P86" s="90" t="s">
        <v>179</v>
      </c>
      <c r="Q86" s="89"/>
      <c r="R86" s="26">
        <v>12375</v>
      </c>
      <c r="S86" s="27">
        <v>0</v>
      </c>
      <c r="T86" s="28">
        <f t="shared" si="30"/>
        <v>12375</v>
      </c>
      <c r="U86" s="29">
        <v>20518</v>
      </c>
      <c r="V86" s="29">
        <v>190</v>
      </c>
      <c r="W86" s="26">
        <v>163</v>
      </c>
      <c r="X86" s="28">
        <f t="shared" si="29"/>
        <v>33083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31384</v>
      </c>
      <c r="G87" s="46">
        <v>5</v>
      </c>
      <c r="H87" s="47">
        <f>SUM(F87:G87)</f>
        <v>31389</v>
      </c>
      <c r="I87" s="48">
        <v>47368</v>
      </c>
      <c r="J87" s="48">
        <v>1106</v>
      </c>
      <c r="K87" s="45">
        <v>5533</v>
      </c>
      <c r="L87" s="47">
        <f>SUM(H87:J87)</f>
        <v>79863</v>
      </c>
      <c r="M87" s="5"/>
      <c r="N87" s="83"/>
      <c r="O87" s="87" t="s">
        <v>181</v>
      </c>
      <c r="P87" s="88"/>
      <c r="Q87" s="89"/>
      <c r="R87" s="26">
        <v>185351</v>
      </c>
      <c r="S87" s="27">
        <v>13</v>
      </c>
      <c r="T87" s="28">
        <f t="shared" si="30"/>
        <v>185364</v>
      </c>
      <c r="U87" s="29">
        <v>485664</v>
      </c>
      <c r="V87" s="29">
        <v>3393</v>
      </c>
      <c r="W87" s="26">
        <v>4052</v>
      </c>
      <c r="X87" s="28">
        <f t="shared" si="29"/>
        <v>674421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7590</v>
      </c>
      <c r="G88" s="46">
        <v>0</v>
      </c>
      <c r="H88" s="47">
        <f>SUM(F88:G88)</f>
        <v>7590</v>
      </c>
      <c r="I88" s="48">
        <v>8187</v>
      </c>
      <c r="J88" s="48">
        <v>567</v>
      </c>
      <c r="K88" s="45">
        <v>1980</v>
      </c>
      <c r="L88" s="47">
        <f>SUM(H88:J88)</f>
        <v>16344</v>
      </c>
      <c r="M88" s="49"/>
      <c r="N88" s="83"/>
      <c r="O88" s="87" t="s">
        <v>183</v>
      </c>
      <c r="P88" s="88"/>
      <c r="Q88" s="89"/>
      <c r="R88" s="26">
        <v>124500</v>
      </c>
      <c r="S88" s="27">
        <v>14</v>
      </c>
      <c r="T88" s="28">
        <f t="shared" si="30"/>
        <v>124514</v>
      </c>
      <c r="U88" s="50">
        <v>325137</v>
      </c>
      <c r="V88" s="50">
        <v>1803</v>
      </c>
      <c r="W88" s="26">
        <v>2557</v>
      </c>
      <c r="X88" s="28">
        <f t="shared" si="29"/>
        <v>451454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9643</v>
      </c>
      <c r="G89" s="27">
        <v>5</v>
      </c>
      <c r="H89" s="28">
        <f t="shared" si="23"/>
        <v>9648</v>
      </c>
      <c r="I89" s="29">
        <v>18254</v>
      </c>
      <c r="J89" s="29">
        <v>334</v>
      </c>
      <c r="K89" s="26">
        <v>1908</v>
      </c>
      <c r="L89" s="28">
        <f t="shared" si="24"/>
        <v>28236</v>
      </c>
      <c r="M89" s="49"/>
      <c r="N89" s="83"/>
      <c r="O89" s="87" t="s">
        <v>184</v>
      </c>
      <c r="P89" s="88"/>
      <c r="Q89" s="89"/>
      <c r="R89" s="26">
        <v>143818</v>
      </c>
      <c r="S89" s="27">
        <v>6</v>
      </c>
      <c r="T89" s="28">
        <f t="shared" si="30"/>
        <v>143824</v>
      </c>
      <c r="U89" s="50">
        <v>326183</v>
      </c>
      <c r="V89" s="50">
        <v>1728</v>
      </c>
      <c r="W89" s="52">
        <v>2151</v>
      </c>
      <c r="X89" s="28">
        <f t="shared" si="29"/>
        <v>471735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25103</v>
      </c>
      <c r="J90" s="40">
        <v>589</v>
      </c>
      <c r="K90" s="40">
        <v>3271</v>
      </c>
      <c r="L90" s="28">
        <f t="shared" si="24"/>
        <v>40991</v>
      </c>
      <c r="M90" s="49"/>
      <c r="N90" s="83"/>
      <c r="O90" s="124" t="s">
        <v>186</v>
      </c>
      <c r="P90" s="90" t="s">
        <v>187</v>
      </c>
      <c r="Q90" s="89"/>
      <c r="R90" s="26">
        <v>193163</v>
      </c>
      <c r="S90" s="27">
        <v>11</v>
      </c>
      <c r="T90" s="28">
        <f t="shared" si="30"/>
        <v>193174</v>
      </c>
      <c r="U90" s="50">
        <v>441606</v>
      </c>
      <c r="V90" s="50">
        <v>2219</v>
      </c>
      <c r="W90" s="52">
        <v>3337</v>
      </c>
      <c r="X90" s="28">
        <f t="shared" si="29"/>
        <v>636999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63913</v>
      </c>
      <c r="G91" s="27">
        <f>SUM(G87:G90)</f>
        <v>13</v>
      </c>
      <c r="H91" s="28">
        <f t="shared" si="23"/>
        <v>63926</v>
      </c>
      <c r="I91" s="40">
        <f>SUM(I87:I90)</f>
        <v>98912</v>
      </c>
      <c r="J91" s="40">
        <f>SUM(J87:J90)</f>
        <v>2596</v>
      </c>
      <c r="K91" s="40">
        <f>SUM(K87:K90)</f>
        <v>12692</v>
      </c>
      <c r="L91" s="28">
        <f t="shared" si="24"/>
        <v>165434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24616</v>
      </c>
      <c r="S91" s="52">
        <f t="shared" si="32"/>
        <v>0</v>
      </c>
      <c r="T91" s="28">
        <f t="shared" si="32"/>
        <v>24616</v>
      </c>
      <c r="U91" s="50">
        <f t="shared" si="32"/>
        <v>35901</v>
      </c>
      <c r="V91" s="50">
        <f t="shared" si="32"/>
        <v>279</v>
      </c>
      <c r="W91" s="52">
        <f t="shared" si="32"/>
        <v>407</v>
      </c>
      <c r="X91" s="28">
        <f t="shared" si="29"/>
        <v>60796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48738</v>
      </c>
      <c r="G92" s="27">
        <v>13</v>
      </c>
      <c r="H92" s="28">
        <f t="shared" si="23"/>
        <v>48751</v>
      </c>
      <c r="I92" s="29">
        <v>151076</v>
      </c>
      <c r="J92" s="29">
        <v>1103</v>
      </c>
      <c r="K92" s="26">
        <v>4248</v>
      </c>
      <c r="L92" s="28">
        <f t="shared" si="24"/>
        <v>200930</v>
      </c>
      <c r="M92" s="49"/>
      <c r="N92" s="83"/>
      <c r="O92" s="80" t="s">
        <v>37</v>
      </c>
      <c r="P92" s="81"/>
      <c r="Q92" s="82"/>
      <c r="R92" s="34">
        <f>SUM(R79:R91)</f>
        <v>1220719</v>
      </c>
      <c r="S92" s="37">
        <f>SUM(S79:S91)</f>
        <v>94</v>
      </c>
      <c r="T92" s="36">
        <f t="shared" ref="T92:T97" si="33">SUM(R92:S92)</f>
        <v>1220813</v>
      </c>
      <c r="U92" s="44">
        <f>SUM(U79:U91)</f>
        <v>3294525</v>
      </c>
      <c r="V92" s="44">
        <f>SUM(V79:V91)</f>
        <v>18395</v>
      </c>
      <c r="W92" s="35">
        <f>SUM(W79:W91)</f>
        <v>32811</v>
      </c>
      <c r="X92" s="36">
        <f t="shared" si="29"/>
        <v>4533733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76614</v>
      </c>
      <c r="G93" s="27">
        <v>22</v>
      </c>
      <c r="H93" s="28">
        <f t="shared" si="23"/>
        <v>76636</v>
      </c>
      <c r="I93" s="29">
        <v>198754</v>
      </c>
      <c r="J93" s="29">
        <v>1965</v>
      </c>
      <c r="K93" s="26">
        <v>9335</v>
      </c>
      <c r="L93" s="28">
        <f t="shared" si="24"/>
        <v>277355</v>
      </c>
      <c r="N93" s="66" t="s">
        <v>193</v>
      </c>
      <c r="O93" s="84" t="s">
        <v>194</v>
      </c>
      <c r="P93" s="85"/>
      <c r="Q93" s="86"/>
      <c r="R93" s="14">
        <v>121681</v>
      </c>
      <c r="S93" s="15">
        <v>3</v>
      </c>
      <c r="T93" s="16">
        <f t="shared" si="33"/>
        <v>121684</v>
      </c>
      <c r="U93" s="53">
        <v>440487</v>
      </c>
      <c r="V93" s="17">
        <v>2529</v>
      </c>
      <c r="W93" s="14">
        <v>2854</v>
      </c>
      <c r="X93" s="16">
        <f t="shared" si="29"/>
        <v>564700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112836</v>
      </c>
      <c r="G94" s="27">
        <v>26</v>
      </c>
      <c r="H94" s="28">
        <f t="shared" si="23"/>
        <v>112862</v>
      </c>
      <c r="I94" s="29">
        <v>279013</v>
      </c>
      <c r="J94" s="29">
        <v>3586</v>
      </c>
      <c r="K94" s="26">
        <v>14174</v>
      </c>
      <c r="L94" s="28">
        <f t="shared" si="24"/>
        <v>395461</v>
      </c>
      <c r="N94" s="83"/>
      <c r="O94" s="87" t="s">
        <v>195</v>
      </c>
      <c r="P94" s="88"/>
      <c r="Q94" s="89"/>
      <c r="R94" s="26">
        <v>11888</v>
      </c>
      <c r="S94" s="27">
        <v>0</v>
      </c>
      <c r="T94" s="28">
        <f t="shared" si="33"/>
        <v>11888</v>
      </c>
      <c r="U94" s="29">
        <v>22737</v>
      </c>
      <c r="V94" s="29">
        <v>242</v>
      </c>
      <c r="W94" s="26">
        <v>139</v>
      </c>
      <c r="X94" s="28">
        <f t="shared" si="29"/>
        <v>34867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28643</v>
      </c>
      <c r="G95" s="27">
        <v>5</v>
      </c>
      <c r="H95" s="28">
        <f t="shared" si="23"/>
        <v>28648</v>
      </c>
      <c r="I95" s="29">
        <v>56478</v>
      </c>
      <c r="J95" s="29">
        <v>951</v>
      </c>
      <c r="K95" s="26">
        <v>4785</v>
      </c>
      <c r="L95" s="28">
        <f t="shared" si="24"/>
        <v>86077</v>
      </c>
      <c r="N95" s="83"/>
      <c r="O95" s="87" t="s">
        <v>197</v>
      </c>
      <c r="P95" s="88"/>
      <c r="Q95" s="89"/>
      <c r="R95" s="26">
        <v>11111</v>
      </c>
      <c r="S95" s="27">
        <v>0</v>
      </c>
      <c r="T95" s="28">
        <f t="shared" si="33"/>
        <v>11111</v>
      </c>
      <c r="U95" s="29">
        <v>20073</v>
      </c>
      <c r="V95" s="29">
        <v>193</v>
      </c>
      <c r="W95" s="26">
        <v>213</v>
      </c>
      <c r="X95" s="28">
        <f t="shared" si="29"/>
        <v>31377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141479</v>
      </c>
      <c r="G96" s="27">
        <f>SUM(G94:G95)</f>
        <v>31</v>
      </c>
      <c r="H96" s="28">
        <f t="shared" si="23"/>
        <v>141510</v>
      </c>
      <c r="I96" s="29">
        <f>SUM(I94:I95)</f>
        <v>335491</v>
      </c>
      <c r="J96" s="29">
        <f>SUM(J94:J95)</f>
        <v>4537</v>
      </c>
      <c r="K96" s="26">
        <f>SUM(K94:K95)</f>
        <v>18959</v>
      </c>
      <c r="L96" s="28">
        <f t="shared" si="24"/>
        <v>481538</v>
      </c>
      <c r="N96" s="67"/>
      <c r="O96" s="80" t="s">
        <v>37</v>
      </c>
      <c r="P96" s="81"/>
      <c r="Q96" s="82"/>
      <c r="R96" s="34">
        <f>SUM(R93:R95)</f>
        <v>144680</v>
      </c>
      <c r="S96" s="37">
        <f>SUM(S93:S95)</f>
        <v>3</v>
      </c>
      <c r="T96" s="36">
        <f t="shared" si="33"/>
        <v>144683</v>
      </c>
      <c r="U96" s="38">
        <f>SUM(U93:U95)</f>
        <v>483297</v>
      </c>
      <c r="V96" s="38">
        <f>SUM(V93:V95)</f>
        <v>2964</v>
      </c>
      <c r="W96" s="34">
        <f>SUM(W93:W95)</f>
        <v>3206</v>
      </c>
      <c r="X96" s="36">
        <f t="shared" si="29"/>
        <v>630944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75802</v>
      </c>
      <c r="G97" s="27">
        <v>10</v>
      </c>
      <c r="H97" s="28">
        <f t="shared" si="23"/>
        <v>75812</v>
      </c>
      <c r="I97" s="29">
        <v>229825</v>
      </c>
      <c r="J97" s="29">
        <v>1647</v>
      </c>
      <c r="K97" s="26">
        <v>4627</v>
      </c>
      <c r="L97" s="28">
        <f t="shared" si="24"/>
        <v>307284</v>
      </c>
      <c r="N97" s="73" t="s">
        <v>201</v>
      </c>
      <c r="O97" s="74"/>
      <c r="P97" s="74"/>
      <c r="Q97" s="75"/>
      <c r="R97" s="55">
        <f>SUM(F42,F21,F102,R18,R44,R58,R71,R78,R92,R96)</f>
        <v>8417981</v>
      </c>
      <c r="S97" s="55">
        <f>SUM(G42,G21,G102,S18,S44,S58,S71,S78,S92,S96)</f>
        <v>1193</v>
      </c>
      <c r="T97" s="56">
        <f t="shared" si="33"/>
        <v>8419174</v>
      </c>
      <c r="U97" s="57">
        <f>SUM(I42,I21,I102,U18,U44,U58,U71,U78,U92,U96)</f>
        <v>23531089</v>
      </c>
      <c r="V97" s="57">
        <f>SUM(J42,J21,J102,V18,V44,V58,V71,V78,V92,V96)</f>
        <v>159985</v>
      </c>
      <c r="W97" s="58">
        <f>SUM(K42,K21,K102,W18,W44,W58,W71,W78,W92,W96)</f>
        <v>362630</v>
      </c>
      <c r="X97" s="56">
        <f t="shared" si="29"/>
        <v>32110248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67264</v>
      </c>
      <c r="G98" s="27">
        <v>20</v>
      </c>
      <c r="H98" s="28">
        <f t="shared" si="23"/>
        <v>67284</v>
      </c>
      <c r="I98" s="29">
        <v>206547</v>
      </c>
      <c r="J98" s="29">
        <v>1618</v>
      </c>
      <c r="K98" s="26">
        <v>6706</v>
      </c>
      <c r="L98" s="28">
        <f t="shared" si="24"/>
        <v>275449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98774</v>
      </c>
      <c r="G99" s="27">
        <v>23</v>
      </c>
      <c r="H99" s="28">
        <f t="shared" si="23"/>
        <v>98797</v>
      </c>
      <c r="I99" s="29">
        <v>207125</v>
      </c>
      <c r="J99" s="29">
        <v>1484</v>
      </c>
      <c r="K99" s="26">
        <v>2089</v>
      </c>
      <c r="L99" s="28">
        <f t="shared" si="24"/>
        <v>307406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11557</v>
      </c>
      <c r="G100" s="27">
        <v>4</v>
      </c>
      <c r="H100" s="28">
        <f t="shared" si="23"/>
        <v>11561</v>
      </c>
      <c r="I100" s="29">
        <v>27756</v>
      </c>
      <c r="J100" s="29">
        <v>217</v>
      </c>
      <c r="K100" s="26">
        <v>146</v>
      </c>
      <c r="L100" s="28">
        <f t="shared" si="24"/>
        <v>39534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110331</v>
      </c>
      <c r="G101" s="27">
        <f>SUM(G99:G100)</f>
        <v>27</v>
      </c>
      <c r="H101" s="28">
        <f t="shared" si="23"/>
        <v>110358</v>
      </c>
      <c r="I101" s="26">
        <f>SUM(I99:I100)</f>
        <v>234881</v>
      </c>
      <c r="J101" s="26">
        <f>SUM(J99:J100)</f>
        <v>1701</v>
      </c>
      <c r="K101" s="26">
        <f>SUM(K99:K100)</f>
        <v>2235</v>
      </c>
      <c r="L101" s="28">
        <f t="shared" si="24"/>
        <v>346940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1959801</v>
      </c>
      <c r="G102" s="37">
        <f>SUM(G43,G46,G50:G51,G55,G58,G61,G64:G65,G68,G72,G75,G79,G82,G86,G91:G93,G96:G98,G101)</f>
        <v>334</v>
      </c>
      <c r="H102" s="36">
        <f t="shared" si="23"/>
        <v>1960135</v>
      </c>
      <c r="I102" s="34">
        <f>SUM(I43,I46,I50:I51,I55,I58,I61,I64:I65,I68,I72,I75,I79,I82,I86,I91:I93,I96:I98,I101)</f>
        <v>5351831</v>
      </c>
      <c r="J102" s="34">
        <f>SUM(J43,J46,J50:J51,J55,J58,J61,J64:J65,J68,J72,J75,J79,J82,J86,J91:J93,J96:J98,J101)</f>
        <v>41005</v>
      </c>
      <c r="K102" s="34">
        <f>SUM(K43,K46,K50:K51,K55,K58,K61,K64:K65,K68,K72,K75,K79,K82,K86,K91:K93,K96:K98,K101)</f>
        <v>140742</v>
      </c>
      <c r="L102" s="36">
        <f t="shared" si="24"/>
        <v>7352971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23895</v>
      </c>
      <c r="S106" s="61">
        <v>0</v>
      </c>
      <c r="T106" s="61">
        <f>SUM(R106:S106)</f>
        <v>23895</v>
      </c>
      <c r="U106" s="61">
        <v>35585</v>
      </c>
      <c r="V106" s="61">
        <v>276</v>
      </c>
      <c r="W106" s="61">
        <v>395</v>
      </c>
      <c r="X106" s="61">
        <f t="shared" si="34"/>
        <v>59756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0B2-61E9-43B4-A04B-4E7AECA4904E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110598</v>
      </c>
      <c r="S4" s="15">
        <v>5</v>
      </c>
      <c r="T4" s="16">
        <f t="shared" ref="T4:T17" si="0">SUM(R4:S4)</f>
        <v>110603</v>
      </c>
      <c r="U4" s="17">
        <v>388166</v>
      </c>
      <c r="V4" s="17">
        <v>2218</v>
      </c>
      <c r="W4" s="14">
        <v>2657</v>
      </c>
      <c r="X4" s="16">
        <f t="shared" ref="X4:X48" si="1">SUM(T4:V4)</f>
        <v>500987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171061</v>
      </c>
      <c r="V5" s="29">
        <v>1136</v>
      </c>
      <c r="W5" s="26">
        <v>1065</v>
      </c>
      <c r="X5" s="28">
        <f t="shared" si="1"/>
        <v>234328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92389</v>
      </c>
      <c r="G6" s="15">
        <v>9</v>
      </c>
      <c r="H6" s="16">
        <f t="shared" ref="H6:H54" si="2">SUM(F6:G6)</f>
        <v>92398</v>
      </c>
      <c r="I6" s="17">
        <v>418599</v>
      </c>
      <c r="J6" s="17">
        <v>3623</v>
      </c>
      <c r="K6" s="14">
        <v>12248</v>
      </c>
      <c r="L6" s="16">
        <f t="shared" ref="L6:L54" si="3">SUM(H6:J6)</f>
        <v>514620</v>
      </c>
      <c r="N6" s="83"/>
      <c r="O6" s="92"/>
      <c r="P6" s="102"/>
      <c r="Q6" s="30" t="s">
        <v>16</v>
      </c>
      <c r="R6" s="26">
        <v>31487</v>
      </c>
      <c r="S6" s="27">
        <v>2</v>
      </c>
      <c r="T6" s="28">
        <f t="shared" si="0"/>
        <v>31489</v>
      </c>
      <c r="U6" s="29">
        <v>78755</v>
      </c>
      <c r="V6" s="29">
        <v>334</v>
      </c>
      <c r="W6" s="26">
        <v>528</v>
      </c>
      <c r="X6" s="28">
        <f t="shared" si="1"/>
        <v>110578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28639</v>
      </c>
      <c r="G7" s="27">
        <v>2</v>
      </c>
      <c r="H7" s="28">
        <f t="shared" si="2"/>
        <v>28641</v>
      </c>
      <c r="I7" s="29">
        <v>96919</v>
      </c>
      <c r="J7" s="29">
        <v>543</v>
      </c>
      <c r="K7" s="26">
        <v>1164</v>
      </c>
      <c r="L7" s="28">
        <f t="shared" si="3"/>
        <v>126103</v>
      </c>
      <c r="N7" s="83"/>
      <c r="O7" s="93"/>
      <c r="P7" s="103"/>
      <c r="Q7" s="30" t="s">
        <v>10</v>
      </c>
      <c r="R7" s="26">
        <f>SUM(R5:R6)</f>
        <v>93615</v>
      </c>
      <c r="S7" s="27">
        <f>SUM(S5:S6)</f>
        <v>5</v>
      </c>
      <c r="T7" s="28">
        <f t="shared" si="0"/>
        <v>93620</v>
      </c>
      <c r="U7" s="29">
        <f t="shared" ref="U7:W7" si="4">SUM(U5:U6)</f>
        <v>249816</v>
      </c>
      <c r="V7" s="29">
        <f t="shared" si="4"/>
        <v>1470</v>
      </c>
      <c r="W7" s="26">
        <f t="shared" si="4"/>
        <v>1593</v>
      </c>
      <c r="X7" s="28">
        <f t="shared" si="1"/>
        <v>344906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42300</v>
      </c>
      <c r="G8" s="27">
        <v>4</v>
      </c>
      <c r="H8" s="28">
        <f t="shared" si="2"/>
        <v>42304</v>
      </c>
      <c r="I8" s="29">
        <v>124851</v>
      </c>
      <c r="J8" s="29">
        <v>829</v>
      </c>
      <c r="K8" s="26">
        <v>1908</v>
      </c>
      <c r="L8" s="28">
        <f>SUM(H8:J8)</f>
        <v>167984</v>
      </c>
      <c r="N8" s="83"/>
      <c r="O8" s="114" t="s">
        <v>19</v>
      </c>
      <c r="P8" s="71"/>
      <c r="Q8" s="72"/>
      <c r="R8" s="26">
        <v>84166</v>
      </c>
      <c r="S8" s="27">
        <v>10</v>
      </c>
      <c r="T8" s="28">
        <f t="shared" si="0"/>
        <v>84176</v>
      </c>
      <c r="U8" s="29">
        <v>294057</v>
      </c>
      <c r="V8" s="29">
        <v>1280</v>
      </c>
      <c r="W8" s="26">
        <v>2177</v>
      </c>
      <c r="X8" s="28">
        <f t="shared" si="1"/>
        <v>379513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22258</v>
      </c>
      <c r="G9" s="27">
        <v>2</v>
      </c>
      <c r="H9" s="28">
        <f t="shared" si="2"/>
        <v>22260</v>
      </c>
      <c r="I9" s="29">
        <v>56852</v>
      </c>
      <c r="J9" s="29">
        <v>313</v>
      </c>
      <c r="K9" s="26">
        <v>598</v>
      </c>
      <c r="L9" s="28">
        <f t="shared" si="3"/>
        <v>79425</v>
      </c>
      <c r="N9" s="83"/>
      <c r="O9" s="70" t="s">
        <v>22</v>
      </c>
      <c r="P9" s="71" t="s">
        <v>23</v>
      </c>
      <c r="Q9" s="72"/>
      <c r="R9" s="26">
        <v>55152</v>
      </c>
      <c r="S9" s="27">
        <v>5</v>
      </c>
      <c r="T9" s="28">
        <f t="shared" si="0"/>
        <v>55157</v>
      </c>
      <c r="U9" s="29">
        <v>153613</v>
      </c>
      <c r="V9" s="29">
        <v>785</v>
      </c>
      <c r="W9" s="26">
        <v>1083</v>
      </c>
      <c r="X9" s="28">
        <f t="shared" si="1"/>
        <v>209555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6499</v>
      </c>
      <c r="G10" s="27">
        <v>1</v>
      </c>
      <c r="H10" s="28">
        <f>SUM(F10:G10)</f>
        <v>6500</v>
      </c>
      <c r="I10" s="29">
        <v>37866</v>
      </c>
      <c r="J10" s="29">
        <v>191</v>
      </c>
      <c r="K10" s="26">
        <v>460</v>
      </c>
      <c r="L10" s="28">
        <f>SUM(H10:J10)</f>
        <v>44557</v>
      </c>
      <c r="N10" s="83"/>
      <c r="O10" s="70"/>
      <c r="P10" s="71" t="s">
        <v>25</v>
      </c>
      <c r="Q10" s="72"/>
      <c r="R10" s="26">
        <v>28895</v>
      </c>
      <c r="S10" s="27">
        <v>9</v>
      </c>
      <c r="T10" s="28">
        <f t="shared" si="0"/>
        <v>28904</v>
      </c>
      <c r="U10" s="26">
        <v>131172</v>
      </c>
      <c r="V10" s="26">
        <v>743</v>
      </c>
      <c r="W10" s="26">
        <v>1648</v>
      </c>
      <c r="X10" s="28">
        <f t="shared" si="1"/>
        <v>160819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28757</v>
      </c>
      <c r="G11" s="27">
        <f>SUM(G9:G10)</f>
        <v>3</v>
      </c>
      <c r="H11" s="28">
        <f>SUM(F11:G11)</f>
        <v>28760</v>
      </c>
      <c r="I11" s="29">
        <f t="shared" ref="I11:K11" si="5">SUM(I9:I10)</f>
        <v>94718</v>
      </c>
      <c r="J11" s="29">
        <f t="shared" si="5"/>
        <v>504</v>
      </c>
      <c r="K11" s="26">
        <f t="shared" si="5"/>
        <v>1058</v>
      </c>
      <c r="L11" s="28">
        <f>SUM(H11:J11)</f>
        <v>123982</v>
      </c>
      <c r="N11" s="83"/>
      <c r="O11" s="70"/>
      <c r="P11" s="71" t="s">
        <v>10</v>
      </c>
      <c r="Q11" s="72"/>
      <c r="R11" s="26">
        <f>SUM(R9:R10)</f>
        <v>84047</v>
      </c>
      <c r="S11" s="27">
        <f>SUM(S9:S10)</f>
        <v>14</v>
      </c>
      <c r="T11" s="28">
        <f t="shared" si="0"/>
        <v>84061</v>
      </c>
      <c r="U11" s="29">
        <f t="shared" ref="U11:W11" si="6">SUM(U9:U10)</f>
        <v>284785</v>
      </c>
      <c r="V11" s="29">
        <f t="shared" si="6"/>
        <v>1528</v>
      </c>
      <c r="W11" s="26">
        <f t="shared" si="6"/>
        <v>2731</v>
      </c>
      <c r="X11" s="28">
        <f t="shared" si="1"/>
        <v>370374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16161</v>
      </c>
      <c r="G12" s="27">
        <v>1</v>
      </c>
      <c r="H12" s="28">
        <f t="shared" si="2"/>
        <v>16162</v>
      </c>
      <c r="I12" s="29">
        <v>58728</v>
      </c>
      <c r="J12" s="29">
        <v>291</v>
      </c>
      <c r="K12" s="26">
        <v>678</v>
      </c>
      <c r="L12" s="28">
        <f t="shared" si="3"/>
        <v>75181</v>
      </c>
      <c r="N12" s="83"/>
      <c r="O12" s="70" t="s">
        <v>208</v>
      </c>
      <c r="P12" s="71" t="s">
        <v>29</v>
      </c>
      <c r="Q12" s="72"/>
      <c r="R12" s="26">
        <v>151499</v>
      </c>
      <c r="S12" s="27">
        <v>27</v>
      </c>
      <c r="T12" s="28">
        <f t="shared" si="0"/>
        <v>151526</v>
      </c>
      <c r="U12" s="29">
        <v>297773</v>
      </c>
      <c r="V12" s="29">
        <v>2055</v>
      </c>
      <c r="W12" s="26">
        <v>2574</v>
      </c>
      <c r="X12" s="28">
        <f t="shared" si="1"/>
        <v>451354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5726</v>
      </c>
      <c r="G13" s="27">
        <v>1</v>
      </c>
      <c r="H13" s="28">
        <f t="shared" si="2"/>
        <v>5727</v>
      </c>
      <c r="I13" s="29">
        <v>10323</v>
      </c>
      <c r="J13" s="29">
        <v>70</v>
      </c>
      <c r="K13" s="26">
        <v>142</v>
      </c>
      <c r="L13" s="28">
        <f t="shared" si="3"/>
        <v>16120</v>
      </c>
      <c r="N13" s="83"/>
      <c r="O13" s="70"/>
      <c r="P13" s="104" t="s">
        <v>32</v>
      </c>
      <c r="Q13" s="30" t="s">
        <v>32</v>
      </c>
      <c r="R13" s="31">
        <v>82791</v>
      </c>
      <c r="S13" s="32">
        <v>13</v>
      </c>
      <c r="T13" s="28">
        <f t="shared" si="0"/>
        <v>82804</v>
      </c>
      <c r="U13" s="33">
        <v>165208</v>
      </c>
      <c r="V13" s="33">
        <v>1151</v>
      </c>
      <c r="W13" s="31">
        <v>1697</v>
      </c>
      <c r="X13" s="28">
        <f t="shared" si="1"/>
        <v>249163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21887</v>
      </c>
      <c r="G14" s="27">
        <f>SUM(G12:G13)</f>
        <v>2</v>
      </c>
      <c r="H14" s="28">
        <f t="shared" si="2"/>
        <v>21889</v>
      </c>
      <c r="I14" s="29">
        <f t="shared" ref="I14:J14" si="7">SUM(I12:I13)</f>
        <v>69051</v>
      </c>
      <c r="J14" s="29">
        <f t="shared" si="7"/>
        <v>361</v>
      </c>
      <c r="K14" s="26">
        <f>SUM(K12:K13)</f>
        <v>820</v>
      </c>
      <c r="L14" s="28">
        <f t="shared" si="3"/>
        <v>91301</v>
      </c>
      <c r="N14" s="83"/>
      <c r="O14" s="70"/>
      <c r="P14" s="111"/>
      <c r="Q14" s="30" t="s">
        <v>33</v>
      </c>
      <c r="R14" s="31">
        <v>25925</v>
      </c>
      <c r="S14" s="32">
        <v>7</v>
      </c>
      <c r="T14" s="28">
        <f t="shared" si="0"/>
        <v>25932</v>
      </c>
      <c r="U14" s="33">
        <v>59002</v>
      </c>
      <c r="V14" s="33">
        <v>354</v>
      </c>
      <c r="W14" s="31">
        <v>490</v>
      </c>
      <c r="X14" s="28">
        <f t="shared" si="1"/>
        <v>85288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8680</v>
      </c>
      <c r="G15" s="27">
        <v>1</v>
      </c>
      <c r="H15" s="28">
        <f t="shared" si="2"/>
        <v>8681</v>
      </c>
      <c r="I15" s="29">
        <v>41194</v>
      </c>
      <c r="J15" s="29">
        <v>193</v>
      </c>
      <c r="K15" s="26">
        <v>573</v>
      </c>
      <c r="L15" s="28">
        <f t="shared" si="3"/>
        <v>50068</v>
      </c>
      <c r="N15" s="83"/>
      <c r="O15" s="70"/>
      <c r="P15" s="111"/>
      <c r="Q15" s="30" t="s">
        <v>211</v>
      </c>
      <c r="R15" s="31">
        <v>15280</v>
      </c>
      <c r="S15" s="32">
        <v>1</v>
      </c>
      <c r="T15" s="28">
        <f t="shared" si="0"/>
        <v>15281</v>
      </c>
      <c r="U15" s="33">
        <v>34651</v>
      </c>
      <c r="V15" s="33">
        <v>163</v>
      </c>
      <c r="W15" s="31">
        <v>279</v>
      </c>
      <c r="X15" s="28">
        <f t="shared" si="1"/>
        <v>50095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18300</v>
      </c>
      <c r="G16" s="27">
        <v>2</v>
      </c>
      <c r="H16" s="28">
        <f>SUM(F16:G16)</f>
        <v>18302</v>
      </c>
      <c r="I16" s="29">
        <v>39158</v>
      </c>
      <c r="J16" s="29">
        <v>210</v>
      </c>
      <c r="K16" s="26">
        <v>460</v>
      </c>
      <c r="L16" s="28">
        <f t="shared" si="3"/>
        <v>57670</v>
      </c>
      <c r="N16" s="83"/>
      <c r="O16" s="70"/>
      <c r="P16" s="111"/>
      <c r="Q16" s="30" t="s">
        <v>213</v>
      </c>
      <c r="R16" s="31">
        <v>28111</v>
      </c>
      <c r="S16" s="32">
        <v>7</v>
      </c>
      <c r="T16" s="28">
        <f t="shared" si="0"/>
        <v>28118</v>
      </c>
      <c r="U16" s="33">
        <v>48585</v>
      </c>
      <c r="V16" s="33">
        <v>385</v>
      </c>
      <c r="W16" s="31">
        <v>396</v>
      </c>
      <c r="X16" s="28">
        <f>SUM(T16:V16)</f>
        <v>77088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26980</v>
      </c>
      <c r="G17" s="27">
        <f>SUM(G15:G16)</f>
        <v>3</v>
      </c>
      <c r="H17" s="28">
        <f t="shared" si="2"/>
        <v>26983</v>
      </c>
      <c r="I17" s="29">
        <f t="shared" ref="I17:K17" si="8">SUM(I15:I16)</f>
        <v>80352</v>
      </c>
      <c r="J17" s="29">
        <f t="shared" si="8"/>
        <v>403</v>
      </c>
      <c r="K17" s="26">
        <f t="shared" si="8"/>
        <v>1033</v>
      </c>
      <c r="L17" s="28">
        <f t="shared" si="3"/>
        <v>107738</v>
      </c>
      <c r="N17" s="83"/>
      <c r="O17" s="70"/>
      <c r="P17" s="111"/>
      <c r="Q17" s="30" t="s">
        <v>10</v>
      </c>
      <c r="R17" s="26">
        <f>SUM(R13:R16)</f>
        <v>152107</v>
      </c>
      <c r="S17" s="27">
        <f>SUM(S13:S16)</f>
        <v>28</v>
      </c>
      <c r="T17" s="28">
        <f t="shared" si="0"/>
        <v>152135</v>
      </c>
      <c r="U17" s="29">
        <f>SUM(U13:U16)</f>
        <v>307446</v>
      </c>
      <c r="V17" s="29">
        <f>SUM(V13:V16)</f>
        <v>2053</v>
      </c>
      <c r="W17" s="26">
        <f>SUM(W13:W16)</f>
        <v>2862</v>
      </c>
      <c r="X17" s="28">
        <f>SUM(T17:V17)</f>
        <v>461634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22381</v>
      </c>
      <c r="G18" s="27">
        <v>2</v>
      </c>
      <c r="H18" s="28">
        <f t="shared" si="2"/>
        <v>22383</v>
      </c>
      <c r="I18" s="29">
        <v>59224</v>
      </c>
      <c r="J18" s="29">
        <v>373</v>
      </c>
      <c r="K18" s="26">
        <v>655</v>
      </c>
      <c r="L18" s="28">
        <f t="shared" si="3"/>
        <v>81980</v>
      </c>
      <c r="N18" s="67"/>
      <c r="O18" s="80" t="s">
        <v>37</v>
      </c>
      <c r="P18" s="81"/>
      <c r="Q18" s="82"/>
      <c r="R18" s="34">
        <f>SUM(R4,R11:R12,R17,R7:R8)</f>
        <v>676032</v>
      </c>
      <c r="S18" s="35">
        <f>SUM(S4,S11:S12,S17,S7:S8)</f>
        <v>89</v>
      </c>
      <c r="T18" s="36">
        <f t="shared" ref="T18" si="9">SUM(R18:S18)</f>
        <v>676121</v>
      </c>
      <c r="U18" s="34">
        <f>SUM(U4,U11:U12,U17,U7:U8)</f>
        <v>1822043</v>
      </c>
      <c r="V18" s="34">
        <f>SUM(V4,V11:V12,V17,V7:V8)</f>
        <v>10604</v>
      </c>
      <c r="W18" s="34">
        <f>SUM(W4,W11:W12,W17,W7:W8)</f>
        <v>14594</v>
      </c>
      <c r="X18" s="36">
        <f t="shared" ref="X18" si="10">SUM(T18:V18)</f>
        <v>2508768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2800</v>
      </c>
      <c r="G19" s="27">
        <v>0</v>
      </c>
      <c r="H19" s="28">
        <f t="shared" si="2"/>
        <v>2800</v>
      </c>
      <c r="I19" s="29">
        <v>4250</v>
      </c>
      <c r="J19" s="29">
        <v>39</v>
      </c>
      <c r="K19" s="26">
        <v>55</v>
      </c>
      <c r="L19" s="28">
        <f t="shared" si="3"/>
        <v>7089</v>
      </c>
      <c r="N19" s="66" t="s">
        <v>38</v>
      </c>
      <c r="O19" s="84" t="s">
        <v>39</v>
      </c>
      <c r="P19" s="85"/>
      <c r="Q19" s="86"/>
      <c r="R19" s="26">
        <v>78836</v>
      </c>
      <c r="S19" s="27">
        <v>4</v>
      </c>
      <c r="T19" s="28">
        <f t="shared" ref="T19:T82" si="11">SUM(R19:S19)</f>
        <v>78840</v>
      </c>
      <c r="U19" s="29">
        <v>211957</v>
      </c>
      <c r="V19" s="29">
        <v>1182</v>
      </c>
      <c r="W19" s="26">
        <v>1419</v>
      </c>
      <c r="X19" s="28">
        <f t="shared" si="1"/>
        <v>291979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25181</v>
      </c>
      <c r="G20" s="27">
        <f>SUM(G18:G19)</f>
        <v>2</v>
      </c>
      <c r="H20" s="28">
        <f t="shared" si="2"/>
        <v>25183</v>
      </c>
      <c r="I20" s="29">
        <f t="shared" ref="I20:K20" si="12">SUM(I18:I19)</f>
        <v>63474</v>
      </c>
      <c r="J20" s="29">
        <f t="shared" si="12"/>
        <v>412</v>
      </c>
      <c r="K20" s="26">
        <f t="shared" si="12"/>
        <v>710</v>
      </c>
      <c r="L20" s="28">
        <f t="shared" si="3"/>
        <v>89069</v>
      </c>
      <c r="N20" s="83"/>
      <c r="O20" s="95" t="s">
        <v>40</v>
      </c>
      <c r="P20" s="90" t="s">
        <v>41</v>
      </c>
      <c r="Q20" s="89"/>
      <c r="R20" s="26">
        <v>150930</v>
      </c>
      <c r="S20" s="27">
        <v>28</v>
      </c>
      <c r="T20" s="28">
        <f t="shared" si="11"/>
        <v>150958</v>
      </c>
      <c r="U20" s="29">
        <v>480107</v>
      </c>
      <c r="V20" s="29">
        <v>2411</v>
      </c>
      <c r="W20" s="26">
        <v>4381</v>
      </c>
      <c r="X20" s="28">
        <f t="shared" si="1"/>
        <v>633476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266133</v>
      </c>
      <c r="G21" s="37">
        <f>SUM(G6:G8,G11,G14,G17,G20)</f>
        <v>25</v>
      </c>
      <c r="H21" s="36">
        <f>SUM(F21:G21)</f>
        <v>266158</v>
      </c>
      <c r="I21" s="38">
        <f>SUM(I6:I8,I11,I14,I17,I20)</f>
        <v>947964</v>
      </c>
      <c r="J21" s="38">
        <f>SUM(J6:J8,J11,J14,J17,J20)</f>
        <v>6675</v>
      </c>
      <c r="K21" s="34">
        <f>SUM(K6:K8,K11,K14,K17,K20)</f>
        <v>18941</v>
      </c>
      <c r="L21" s="36">
        <f>SUM(H21:J21)</f>
        <v>1220797</v>
      </c>
      <c r="N21" s="83"/>
      <c r="O21" s="92"/>
      <c r="P21" s="90" t="s">
        <v>42</v>
      </c>
      <c r="Q21" s="89"/>
      <c r="R21" s="26">
        <v>22446</v>
      </c>
      <c r="S21" s="27">
        <v>5</v>
      </c>
      <c r="T21" s="28">
        <f t="shared" si="11"/>
        <v>22451</v>
      </c>
      <c r="U21" s="29">
        <v>39337</v>
      </c>
      <c r="V21" s="29">
        <v>279</v>
      </c>
      <c r="W21" s="26">
        <v>276</v>
      </c>
      <c r="X21" s="28">
        <f t="shared" si="1"/>
        <v>62067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64287</v>
      </c>
      <c r="G22" s="27">
        <v>3</v>
      </c>
      <c r="H22" s="28">
        <f t="shared" si="2"/>
        <v>64290</v>
      </c>
      <c r="I22" s="29">
        <v>158604</v>
      </c>
      <c r="J22" s="29">
        <v>1163</v>
      </c>
      <c r="K22" s="26">
        <v>1272</v>
      </c>
      <c r="L22" s="28">
        <f t="shared" si="3"/>
        <v>224057</v>
      </c>
      <c r="N22" s="83"/>
      <c r="O22" s="93"/>
      <c r="P22" s="90" t="s">
        <v>10</v>
      </c>
      <c r="Q22" s="89"/>
      <c r="R22" s="26">
        <f>SUM(R20:R21)</f>
        <v>173376</v>
      </c>
      <c r="S22" s="27">
        <f>SUM(S20:S21)</f>
        <v>33</v>
      </c>
      <c r="T22" s="28">
        <f t="shared" si="11"/>
        <v>173409</v>
      </c>
      <c r="U22" s="29">
        <f t="shared" ref="U22:W22" si="13">SUM(U20:U21)</f>
        <v>519444</v>
      </c>
      <c r="V22" s="29">
        <f t="shared" si="13"/>
        <v>2690</v>
      </c>
      <c r="W22" s="26">
        <f t="shared" si="13"/>
        <v>4657</v>
      </c>
      <c r="X22" s="28">
        <f t="shared" si="1"/>
        <v>695543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18789</v>
      </c>
      <c r="G23" s="27">
        <v>0</v>
      </c>
      <c r="H23" s="28">
        <f t="shared" si="2"/>
        <v>18789</v>
      </c>
      <c r="I23" s="29">
        <v>46822</v>
      </c>
      <c r="J23" s="29">
        <v>323</v>
      </c>
      <c r="K23" s="26">
        <v>345</v>
      </c>
      <c r="L23" s="28">
        <f t="shared" si="3"/>
        <v>65934</v>
      </c>
      <c r="N23" s="83"/>
      <c r="O23" s="95" t="s">
        <v>48</v>
      </c>
      <c r="P23" s="90" t="s">
        <v>49</v>
      </c>
      <c r="Q23" s="89"/>
      <c r="R23" s="26">
        <v>75728</v>
      </c>
      <c r="S23" s="27">
        <v>17</v>
      </c>
      <c r="T23" s="28">
        <f t="shared" si="11"/>
        <v>75745</v>
      </c>
      <c r="U23" s="29">
        <v>272036</v>
      </c>
      <c r="V23" s="29">
        <v>1238</v>
      </c>
      <c r="W23" s="26">
        <v>2425</v>
      </c>
      <c r="X23" s="28">
        <f t="shared" si="1"/>
        <v>349019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83076</v>
      </c>
      <c r="G24" s="27">
        <f>SUM(G22:G23)</f>
        <v>3</v>
      </c>
      <c r="H24" s="28">
        <f t="shared" si="2"/>
        <v>83079</v>
      </c>
      <c r="I24" s="29">
        <f t="shared" ref="I24:K24" si="14">SUM(I22:I23)</f>
        <v>205426</v>
      </c>
      <c r="J24" s="29">
        <f t="shared" si="14"/>
        <v>1486</v>
      </c>
      <c r="K24" s="26">
        <f t="shared" si="14"/>
        <v>1617</v>
      </c>
      <c r="L24" s="28">
        <f t="shared" si="3"/>
        <v>289991</v>
      </c>
      <c r="N24" s="83"/>
      <c r="O24" s="92"/>
      <c r="P24" s="90" t="s">
        <v>50</v>
      </c>
      <c r="Q24" s="89"/>
      <c r="R24" s="31">
        <v>103170</v>
      </c>
      <c r="S24" s="32">
        <v>18</v>
      </c>
      <c r="T24" s="39">
        <f t="shared" si="11"/>
        <v>103188</v>
      </c>
      <c r="U24" s="33">
        <v>370421</v>
      </c>
      <c r="V24" s="33">
        <v>1325</v>
      </c>
      <c r="W24" s="31">
        <v>3616</v>
      </c>
      <c r="X24" s="39">
        <f t="shared" si="1"/>
        <v>474934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50950</v>
      </c>
      <c r="G25" s="27">
        <v>0</v>
      </c>
      <c r="H25" s="28">
        <f t="shared" si="2"/>
        <v>50950</v>
      </c>
      <c r="I25" s="29">
        <v>119630</v>
      </c>
      <c r="J25" s="29">
        <v>850</v>
      </c>
      <c r="K25" s="26">
        <v>942</v>
      </c>
      <c r="L25" s="28">
        <f t="shared" si="3"/>
        <v>171430</v>
      </c>
      <c r="N25" s="83"/>
      <c r="O25" s="92"/>
      <c r="P25" s="96" t="s">
        <v>52</v>
      </c>
      <c r="Q25" s="30" t="s">
        <v>52</v>
      </c>
      <c r="R25" s="31">
        <v>17430</v>
      </c>
      <c r="S25" s="32">
        <v>1</v>
      </c>
      <c r="T25" s="39">
        <f t="shared" si="11"/>
        <v>17431</v>
      </c>
      <c r="U25" s="33">
        <v>61418</v>
      </c>
      <c r="V25" s="33">
        <v>342</v>
      </c>
      <c r="W25" s="31">
        <v>732</v>
      </c>
      <c r="X25" s="39">
        <f t="shared" si="1"/>
        <v>79191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74581</v>
      </c>
      <c r="G26" s="27">
        <v>7</v>
      </c>
      <c r="H26" s="28">
        <f t="shared" si="2"/>
        <v>74588</v>
      </c>
      <c r="I26" s="29">
        <v>147151</v>
      </c>
      <c r="J26" s="29">
        <v>1000</v>
      </c>
      <c r="K26" s="26">
        <v>1199</v>
      </c>
      <c r="L26" s="28">
        <f t="shared" si="3"/>
        <v>222739</v>
      </c>
      <c r="N26" s="83"/>
      <c r="O26" s="92"/>
      <c r="P26" s="102"/>
      <c r="Q26" s="30" t="s">
        <v>55</v>
      </c>
      <c r="R26" s="31">
        <v>36886</v>
      </c>
      <c r="S26" s="32">
        <v>5</v>
      </c>
      <c r="T26" s="39">
        <f t="shared" si="11"/>
        <v>36891</v>
      </c>
      <c r="U26" s="33">
        <v>92135</v>
      </c>
      <c r="V26" s="33">
        <v>560</v>
      </c>
      <c r="W26" s="31">
        <v>755</v>
      </c>
      <c r="X26" s="39">
        <f t="shared" si="1"/>
        <v>129586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31063</v>
      </c>
      <c r="G27" s="27">
        <v>2</v>
      </c>
      <c r="H27" s="28">
        <f t="shared" si="2"/>
        <v>31065</v>
      </c>
      <c r="I27" s="29">
        <v>99862</v>
      </c>
      <c r="J27" s="29">
        <v>565</v>
      </c>
      <c r="K27" s="26">
        <v>1199</v>
      </c>
      <c r="L27" s="28">
        <f t="shared" si="3"/>
        <v>131492</v>
      </c>
      <c r="N27" s="83"/>
      <c r="O27" s="92"/>
      <c r="P27" s="102"/>
      <c r="Q27" s="30" t="s">
        <v>57</v>
      </c>
      <c r="R27" s="31">
        <v>42812</v>
      </c>
      <c r="S27" s="27">
        <v>10</v>
      </c>
      <c r="T27" s="28">
        <f t="shared" si="11"/>
        <v>42822</v>
      </c>
      <c r="U27" s="29">
        <v>145299</v>
      </c>
      <c r="V27" s="29">
        <v>686</v>
      </c>
      <c r="W27" s="26">
        <v>1099</v>
      </c>
      <c r="X27" s="28">
        <f t="shared" si="1"/>
        <v>188807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35300</v>
      </c>
      <c r="G28" s="27">
        <v>1</v>
      </c>
      <c r="H28" s="28">
        <f t="shared" si="2"/>
        <v>35301</v>
      </c>
      <c r="I28" s="29">
        <v>72804</v>
      </c>
      <c r="J28" s="29">
        <v>355</v>
      </c>
      <c r="K28" s="26">
        <v>440</v>
      </c>
      <c r="L28" s="28">
        <f t="shared" si="3"/>
        <v>108460</v>
      </c>
      <c r="N28" s="83"/>
      <c r="O28" s="93"/>
      <c r="P28" s="103"/>
      <c r="Q28" s="30" t="s">
        <v>10</v>
      </c>
      <c r="R28" s="26">
        <f>SUM(R25:R27)</f>
        <v>97128</v>
      </c>
      <c r="S28" s="27">
        <f>SUM(S25:S27)</f>
        <v>16</v>
      </c>
      <c r="T28" s="39">
        <f t="shared" si="11"/>
        <v>97144</v>
      </c>
      <c r="U28" s="29">
        <f t="shared" ref="U28:W28" si="15">SUM(U25:U27)</f>
        <v>298852</v>
      </c>
      <c r="V28" s="29">
        <f t="shared" si="15"/>
        <v>1588</v>
      </c>
      <c r="W28" s="26">
        <f t="shared" si="15"/>
        <v>2586</v>
      </c>
      <c r="X28" s="39">
        <f t="shared" si="1"/>
        <v>397584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140944</v>
      </c>
      <c r="G29" s="27">
        <f>SUM(G26:G28)</f>
        <v>10</v>
      </c>
      <c r="H29" s="28">
        <f t="shared" si="2"/>
        <v>140954</v>
      </c>
      <c r="I29" s="29">
        <f>SUM(I26:I28)</f>
        <v>319817</v>
      </c>
      <c r="J29" s="29">
        <f>SUM(J26:J28)</f>
        <v>1920</v>
      </c>
      <c r="K29" s="26">
        <f>SUM(K26:K28)</f>
        <v>2838</v>
      </c>
      <c r="L29" s="28">
        <f>SUM(H29:J29)</f>
        <v>462691</v>
      </c>
      <c r="N29" s="83"/>
      <c r="O29" s="95" t="s">
        <v>59</v>
      </c>
      <c r="P29" s="90" t="s">
        <v>60</v>
      </c>
      <c r="Q29" s="89"/>
      <c r="R29" s="26">
        <v>130784</v>
      </c>
      <c r="S29" s="27">
        <v>30</v>
      </c>
      <c r="T29" s="28">
        <f t="shared" si="11"/>
        <v>130814</v>
      </c>
      <c r="U29" s="29">
        <v>512674</v>
      </c>
      <c r="V29" s="29">
        <v>3535</v>
      </c>
      <c r="W29" s="26">
        <v>10850</v>
      </c>
      <c r="X29" s="39">
        <f t="shared" si="1"/>
        <v>647023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121462</v>
      </c>
      <c r="G30" s="27">
        <v>9</v>
      </c>
      <c r="H30" s="28">
        <f t="shared" si="2"/>
        <v>121471</v>
      </c>
      <c r="I30" s="29">
        <v>327123</v>
      </c>
      <c r="J30" s="29">
        <v>2556</v>
      </c>
      <c r="K30" s="26">
        <v>2805</v>
      </c>
      <c r="L30" s="28">
        <f t="shared" si="3"/>
        <v>451150</v>
      </c>
      <c r="N30" s="83"/>
      <c r="O30" s="92"/>
      <c r="P30" s="90" t="s">
        <v>63</v>
      </c>
      <c r="Q30" s="89"/>
      <c r="R30" s="26">
        <v>66504</v>
      </c>
      <c r="S30" s="27">
        <v>9</v>
      </c>
      <c r="T30" s="28">
        <f t="shared" si="11"/>
        <v>66513</v>
      </c>
      <c r="U30" s="29">
        <v>187312</v>
      </c>
      <c r="V30" s="29">
        <v>767</v>
      </c>
      <c r="W30" s="26">
        <v>1804</v>
      </c>
      <c r="X30" s="39">
        <f t="shared" si="1"/>
        <v>254592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33995</v>
      </c>
      <c r="G31" s="27">
        <v>3</v>
      </c>
      <c r="H31" s="28">
        <f t="shared" si="2"/>
        <v>33998</v>
      </c>
      <c r="I31" s="29">
        <v>159509</v>
      </c>
      <c r="J31" s="29">
        <v>950</v>
      </c>
      <c r="K31" s="26">
        <v>3393</v>
      </c>
      <c r="L31" s="28">
        <f t="shared" si="3"/>
        <v>194457</v>
      </c>
      <c r="N31" s="83"/>
      <c r="O31" s="92"/>
      <c r="P31" s="96" t="s">
        <v>65</v>
      </c>
      <c r="Q31" s="30" t="s">
        <v>65</v>
      </c>
      <c r="R31" s="26">
        <v>46598</v>
      </c>
      <c r="S31" s="27">
        <v>9</v>
      </c>
      <c r="T31" s="28">
        <f t="shared" si="11"/>
        <v>46607</v>
      </c>
      <c r="U31" s="29">
        <v>169216</v>
      </c>
      <c r="V31" s="29">
        <v>791</v>
      </c>
      <c r="W31" s="26">
        <v>2448</v>
      </c>
      <c r="X31" s="39">
        <f t="shared" si="1"/>
        <v>216614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155457</v>
      </c>
      <c r="G32" s="27">
        <f>SUM(G30:G31)</f>
        <v>12</v>
      </c>
      <c r="H32" s="28">
        <f t="shared" si="2"/>
        <v>155469</v>
      </c>
      <c r="I32" s="26">
        <f>SUM(I30:I31)</f>
        <v>486632</v>
      </c>
      <c r="J32" s="26">
        <f>SUM(J30:J31)</f>
        <v>3506</v>
      </c>
      <c r="K32" s="26">
        <f>SUM(K30:K31)</f>
        <v>6198</v>
      </c>
      <c r="L32" s="28">
        <f t="shared" si="3"/>
        <v>645607</v>
      </c>
      <c r="N32" s="83"/>
      <c r="O32" s="92"/>
      <c r="P32" s="102"/>
      <c r="Q32" s="30" t="s">
        <v>66</v>
      </c>
      <c r="R32" s="26">
        <v>23648</v>
      </c>
      <c r="S32" s="27">
        <v>5</v>
      </c>
      <c r="T32" s="28">
        <f t="shared" si="11"/>
        <v>23653</v>
      </c>
      <c r="U32" s="29">
        <v>93761</v>
      </c>
      <c r="V32" s="29">
        <v>376</v>
      </c>
      <c r="W32" s="26">
        <v>1253</v>
      </c>
      <c r="X32" s="39">
        <f t="shared" si="1"/>
        <v>117790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118141</v>
      </c>
      <c r="G33" s="27">
        <v>6</v>
      </c>
      <c r="H33" s="28">
        <f t="shared" si="2"/>
        <v>118147</v>
      </c>
      <c r="I33" s="29">
        <v>250475</v>
      </c>
      <c r="J33" s="29">
        <v>1922</v>
      </c>
      <c r="K33" s="26">
        <v>2041</v>
      </c>
      <c r="L33" s="28">
        <f t="shared" si="3"/>
        <v>370544</v>
      </c>
      <c r="N33" s="83"/>
      <c r="O33" s="92"/>
      <c r="P33" s="102"/>
      <c r="Q33" s="30" t="s">
        <v>68</v>
      </c>
      <c r="R33" s="40">
        <v>25541</v>
      </c>
      <c r="S33" s="27">
        <v>12</v>
      </c>
      <c r="T33" s="28">
        <f t="shared" si="11"/>
        <v>25553</v>
      </c>
      <c r="U33" s="26">
        <v>84638</v>
      </c>
      <c r="V33" s="26">
        <v>451</v>
      </c>
      <c r="W33" s="26">
        <v>1087</v>
      </c>
      <c r="X33" s="28">
        <f t="shared" si="1"/>
        <v>110642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90983</v>
      </c>
      <c r="G34" s="27">
        <v>7</v>
      </c>
      <c r="H34" s="28">
        <f t="shared" si="2"/>
        <v>90990</v>
      </c>
      <c r="I34" s="29">
        <v>212653</v>
      </c>
      <c r="J34" s="29">
        <v>1564</v>
      </c>
      <c r="K34" s="26">
        <v>1661</v>
      </c>
      <c r="L34" s="28">
        <f t="shared" si="3"/>
        <v>305207</v>
      </c>
      <c r="N34" s="83"/>
      <c r="O34" s="92"/>
      <c r="P34" s="103"/>
      <c r="Q34" s="30" t="s">
        <v>10</v>
      </c>
      <c r="R34" s="26">
        <f>SUM(R31:R33)</f>
        <v>95787</v>
      </c>
      <c r="S34" s="27">
        <f>SUM(S31:S33)</f>
        <v>26</v>
      </c>
      <c r="T34" s="28">
        <f t="shared" si="11"/>
        <v>95813</v>
      </c>
      <c r="U34" s="29">
        <f t="shared" ref="U34:W34" si="16">SUM(U31:U33)</f>
        <v>347615</v>
      </c>
      <c r="V34" s="29">
        <f t="shared" si="16"/>
        <v>1618</v>
      </c>
      <c r="W34" s="26">
        <f t="shared" si="16"/>
        <v>4788</v>
      </c>
      <c r="X34" s="39">
        <f t="shared" si="1"/>
        <v>445046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32194</v>
      </c>
      <c r="G35" s="27">
        <v>2</v>
      </c>
      <c r="H35" s="28">
        <f t="shared" si="2"/>
        <v>32196</v>
      </c>
      <c r="I35" s="29">
        <v>75535</v>
      </c>
      <c r="J35" s="29">
        <v>686</v>
      </c>
      <c r="K35" s="26">
        <v>421</v>
      </c>
      <c r="L35" s="28">
        <f t="shared" si="3"/>
        <v>108417</v>
      </c>
      <c r="N35" s="83"/>
      <c r="O35" s="92"/>
      <c r="P35" s="96" t="s">
        <v>72</v>
      </c>
      <c r="Q35" s="30" t="s">
        <v>73</v>
      </c>
      <c r="R35" s="26">
        <v>42803</v>
      </c>
      <c r="S35" s="27">
        <v>10</v>
      </c>
      <c r="T35" s="28">
        <f t="shared" si="11"/>
        <v>42813</v>
      </c>
      <c r="U35" s="29">
        <v>193042</v>
      </c>
      <c r="V35" s="29">
        <v>993</v>
      </c>
      <c r="W35" s="26">
        <v>2973</v>
      </c>
      <c r="X35" s="39">
        <f t="shared" si="1"/>
        <v>236848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81456</v>
      </c>
      <c r="G36" s="27">
        <v>4</v>
      </c>
      <c r="H36" s="28">
        <f t="shared" si="2"/>
        <v>81460</v>
      </c>
      <c r="I36" s="29">
        <v>193715</v>
      </c>
      <c r="J36" s="29">
        <v>1213</v>
      </c>
      <c r="K36" s="26">
        <v>1346</v>
      </c>
      <c r="L36" s="28">
        <f t="shared" si="3"/>
        <v>276388</v>
      </c>
      <c r="N36" s="83"/>
      <c r="O36" s="92"/>
      <c r="P36" s="102"/>
      <c r="Q36" s="30" t="s">
        <v>76</v>
      </c>
      <c r="R36" s="26">
        <v>14317</v>
      </c>
      <c r="S36" s="27">
        <v>5</v>
      </c>
      <c r="T36" s="28">
        <f t="shared" si="11"/>
        <v>14322</v>
      </c>
      <c r="U36" s="29">
        <v>81546</v>
      </c>
      <c r="V36" s="29">
        <v>516</v>
      </c>
      <c r="W36" s="26">
        <v>1131</v>
      </c>
      <c r="X36" s="39">
        <f t="shared" si="1"/>
        <v>96384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34397</v>
      </c>
      <c r="G37" s="27">
        <v>2</v>
      </c>
      <c r="H37" s="28">
        <f t="shared" si="2"/>
        <v>34399</v>
      </c>
      <c r="I37" s="29">
        <v>61767</v>
      </c>
      <c r="J37" s="29">
        <v>778</v>
      </c>
      <c r="K37" s="26">
        <v>580</v>
      </c>
      <c r="L37" s="28">
        <f t="shared" si="3"/>
        <v>96944</v>
      </c>
      <c r="N37" s="83"/>
      <c r="O37" s="92"/>
      <c r="P37" s="102"/>
      <c r="Q37" s="30" t="s">
        <v>78</v>
      </c>
      <c r="R37" s="26">
        <v>10823</v>
      </c>
      <c r="S37" s="27">
        <v>2</v>
      </c>
      <c r="T37" s="28">
        <f t="shared" si="11"/>
        <v>10825</v>
      </c>
      <c r="U37" s="29">
        <v>56503</v>
      </c>
      <c r="V37" s="29">
        <v>260</v>
      </c>
      <c r="W37" s="26">
        <v>705</v>
      </c>
      <c r="X37" s="28">
        <f t="shared" si="1"/>
        <v>67588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22550</v>
      </c>
      <c r="G38" s="27">
        <v>0</v>
      </c>
      <c r="H38" s="28">
        <f t="shared" si="2"/>
        <v>22550</v>
      </c>
      <c r="I38" s="29">
        <v>75708</v>
      </c>
      <c r="J38" s="29">
        <v>500</v>
      </c>
      <c r="K38" s="26">
        <v>965</v>
      </c>
      <c r="L38" s="28">
        <f t="shared" si="3"/>
        <v>98758</v>
      </c>
      <c r="N38" s="83"/>
      <c r="O38" s="93"/>
      <c r="P38" s="103"/>
      <c r="Q38" s="30" t="s">
        <v>10</v>
      </c>
      <c r="R38" s="26">
        <f>SUM(R35:R37)</f>
        <v>67943</v>
      </c>
      <c r="S38" s="27">
        <f>SUM(S35:S37)</f>
        <v>17</v>
      </c>
      <c r="T38" s="28">
        <f t="shared" si="11"/>
        <v>67960</v>
      </c>
      <c r="U38" s="29">
        <f t="shared" ref="U38:W38" si="17">SUM(U35:U37)</f>
        <v>331091</v>
      </c>
      <c r="V38" s="29">
        <f t="shared" si="17"/>
        <v>1769</v>
      </c>
      <c r="W38" s="26">
        <f t="shared" si="17"/>
        <v>4809</v>
      </c>
      <c r="X38" s="39">
        <f t="shared" si="1"/>
        <v>400820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12107</v>
      </c>
      <c r="G39" s="27">
        <v>0</v>
      </c>
      <c r="H39" s="28">
        <f t="shared" si="2"/>
        <v>12107</v>
      </c>
      <c r="I39" s="40">
        <v>27887</v>
      </c>
      <c r="J39" s="40">
        <v>205</v>
      </c>
      <c r="K39" s="26">
        <v>238</v>
      </c>
      <c r="L39" s="28">
        <f t="shared" si="3"/>
        <v>40199</v>
      </c>
      <c r="N39" s="83"/>
      <c r="O39" s="95" t="s">
        <v>81</v>
      </c>
      <c r="P39" s="90" t="s">
        <v>82</v>
      </c>
      <c r="Q39" s="89"/>
      <c r="R39" s="26">
        <v>101247</v>
      </c>
      <c r="S39" s="27">
        <v>8</v>
      </c>
      <c r="T39" s="28">
        <f t="shared" ref="T39:T41" si="18">SUM(R39:S39)</f>
        <v>101255</v>
      </c>
      <c r="U39" s="29">
        <v>272416</v>
      </c>
      <c r="V39" s="29">
        <v>1935</v>
      </c>
      <c r="W39" s="26">
        <v>2364</v>
      </c>
      <c r="X39" s="39">
        <f t="shared" si="1"/>
        <v>375606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150510</v>
      </c>
      <c r="G40" s="27">
        <f>SUM(G36:G39)</f>
        <v>6</v>
      </c>
      <c r="H40" s="28">
        <f t="shared" si="2"/>
        <v>150516</v>
      </c>
      <c r="I40" s="26">
        <f>SUM(I36:I39)</f>
        <v>359077</v>
      </c>
      <c r="J40" s="26">
        <f>SUM(J36:J39)</f>
        <v>2696</v>
      </c>
      <c r="K40" s="26">
        <f>SUM(K36:K39)</f>
        <v>3129</v>
      </c>
      <c r="L40" s="28">
        <f t="shared" si="3"/>
        <v>512289</v>
      </c>
      <c r="N40" s="83"/>
      <c r="O40" s="92"/>
      <c r="P40" s="90" t="s">
        <v>83</v>
      </c>
      <c r="Q40" s="89"/>
      <c r="R40" s="26">
        <v>23573</v>
      </c>
      <c r="S40" s="27">
        <v>6</v>
      </c>
      <c r="T40" s="28">
        <f t="shared" si="18"/>
        <v>23579</v>
      </c>
      <c r="U40" s="29">
        <v>72102</v>
      </c>
      <c r="V40" s="29">
        <v>334</v>
      </c>
      <c r="W40" s="26">
        <v>805</v>
      </c>
      <c r="X40" s="39">
        <f t="shared" si="1"/>
        <v>96015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45197</v>
      </c>
      <c r="G41" s="27">
        <v>2</v>
      </c>
      <c r="H41" s="28">
        <f t="shared" si="2"/>
        <v>45199</v>
      </c>
      <c r="I41" s="29">
        <v>111207</v>
      </c>
      <c r="J41" s="29">
        <v>653</v>
      </c>
      <c r="K41" s="26">
        <v>823</v>
      </c>
      <c r="L41" s="28">
        <f t="shared" si="3"/>
        <v>157059</v>
      </c>
      <c r="N41" s="83"/>
      <c r="O41" s="92"/>
      <c r="P41" s="90" t="s">
        <v>85</v>
      </c>
      <c r="Q41" s="89"/>
      <c r="R41" s="26">
        <v>28408</v>
      </c>
      <c r="S41" s="27">
        <v>0</v>
      </c>
      <c r="T41" s="28">
        <f t="shared" si="18"/>
        <v>28408</v>
      </c>
      <c r="U41" s="29">
        <v>71510</v>
      </c>
      <c r="V41" s="29">
        <v>596</v>
      </c>
      <c r="W41" s="26">
        <v>392</v>
      </c>
      <c r="X41" s="39">
        <f t="shared" si="1"/>
        <v>100514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867452</v>
      </c>
      <c r="G42" s="37">
        <f>SUM(G24:G25,G29,G32:G35,G40:G41)</f>
        <v>48</v>
      </c>
      <c r="H42" s="36">
        <f t="shared" si="2"/>
        <v>867500</v>
      </c>
      <c r="I42" s="34">
        <f t="shared" ref="I42:K42" si="19">SUM(I24:I25,I29,I32:I35,I40:I41)</f>
        <v>2140452</v>
      </c>
      <c r="J42" s="34">
        <f t="shared" si="19"/>
        <v>15283</v>
      </c>
      <c r="K42" s="34">
        <f t="shared" si="19"/>
        <v>19670</v>
      </c>
      <c r="L42" s="44">
        <f>SUM(H42:J42)</f>
        <v>3023235</v>
      </c>
      <c r="N42" s="83"/>
      <c r="O42" s="92"/>
      <c r="P42" s="90" t="s">
        <v>86</v>
      </c>
      <c r="Q42" s="89"/>
      <c r="R42" s="31">
        <v>22813</v>
      </c>
      <c r="S42" s="32">
        <v>12</v>
      </c>
      <c r="T42" s="28">
        <f t="shared" si="11"/>
        <v>22825</v>
      </c>
      <c r="U42" s="33">
        <v>76582</v>
      </c>
      <c r="V42" s="33">
        <v>529</v>
      </c>
      <c r="W42" s="31">
        <v>985</v>
      </c>
      <c r="X42" s="39">
        <f t="shared" si="1"/>
        <v>99936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134162</v>
      </c>
      <c r="G43" s="15">
        <v>10</v>
      </c>
      <c r="H43" s="16">
        <f t="shared" si="2"/>
        <v>134172</v>
      </c>
      <c r="I43" s="17">
        <v>335880</v>
      </c>
      <c r="J43" s="17">
        <v>1709</v>
      </c>
      <c r="K43" s="14">
        <v>3023</v>
      </c>
      <c r="L43" s="16">
        <f t="shared" si="3"/>
        <v>471761</v>
      </c>
      <c r="N43" s="83"/>
      <c r="O43" s="93"/>
      <c r="P43" s="90" t="s">
        <v>10</v>
      </c>
      <c r="Q43" s="89"/>
      <c r="R43" s="26">
        <f>SUM(R39:R42)</f>
        <v>176041</v>
      </c>
      <c r="S43" s="27">
        <f>SUM(S39:S42)</f>
        <v>26</v>
      </c>
      <c r="T43" s="28">
        <f t="shared" si="11"/>
        <v>176067</v>
      </c>
      <c r="U43" s="29">
        <f t="shared" ref="U43:W43" si="20">SUM(U39:U42)</f>
        <v>492610</v>
      </c>
      <c r="V43" s="29">
        <f t="shared" si="20"/>
        <v>3394</v>
      </c>
      <c r="W43" s="26">
        <f t="shared" si="20"/>
        <v>4546</v>
      </c>
      <c r="X43" s="28">
        <f t="shared" si="1"/>
        <v>672071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53588</v>
      </c>
      <c r="G44" s="27">
        <v>5</v>
      </c>
      <c r="H44" s="28">
        <f t="shared" si="2"/>
        <v>53593</v>
      </c>
      <c r="I44" s="29">
        <v>156560</v>
      </c>
      <c r="J44" s="29">
        <v>812</v>
      </c>
      <c r="K44" s="26">
        <v>1931</v>
      </c>
      <c r="L44" s="28">
        <f t="shared" si="3"/>
        <v>210965</v>
      </c>
      <c r="N44" s="67"/>
      <c r="O44" s="80" t="s">
        <v>37</v>
      </c>
      <c r="P44" s="81"/>
      <c r="Q44" s="82"/>
      <c r="R44" s="34">
        <f>SUM(R19,R22:R24,R28:R30,R34,R38,R43)</f>
        <v>1065297</v>
      </c>
      <c r="S44" s="35">
        <f>SUM(S19,S22:S24,S28:S30,S34,S38,S43)</f>
        <v>196</v>
      </c>
      <c r="T44" s="36">
        <f t="shared" si="11"/>
        <v>1065493</v>
      </c>
      <c r="U44" s="34">
        <f t="shared" ref="U44:W44" si="21">SUM(U19,U22:U24,U28:U30,U34,U38,U43)</f>
        <v>3544012</v>
      </c>
      <c r="V44" s="34">
        <f t="shared" si="21"/>
        <v>19106</v>
      </c>
      <c r="W44" s="34">
        <f t="shared" si="21"/>
        <v>41500</v>
      </c>
      <c r="X44" s="36">
        <f t="shared" si="1"/>
        <v>4628611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83974</v>
      </c>
      <c r="G45" s="27">
        <v>6</v>
      </c>
      <c r="H45" s="28">
        <f t="shared" si="2"/>
        <v>83980</v>
      </c>
      <c r="I45" s="29">
        <v>217118</v>
      </c>
      <c r="J45" s="29">
        <v>957</v>
      </c>
      <c r="K45" s="26">
        <v>2270</v>
      </c>
      <c r="L45" s="28">
        <f t="shared" si="3"/>
        <v>302055</v>
      </c>
      <c r="N45" s="66" t="s">
        <v>93</v>
      </c>
      <c r="O45" s="84" t="s">
        <v>94</v>
      </c>
      <c r="P45" s="85"/>
      <c r="Q45" s="86"/>
      <c r="R45" s="26">
        <v>116350</v>
      </c>
      <c r="S45" s="27">
        <v>14</v>
      </c>
      <c r="T45" s="28">
        <f t="shared" si="11"/>
        <v>116364</v>
      </c>
      <c r="U45" s="29">
        <v>361441</v>
      </c>
      <c r="V45" s="29">
        <v>2357</v>
      </c>
      <c r="W45" s="26">
        <v>3841</v>
      </c>
      <c r="X45" s="28">
        <f t="shared" si="1"/>
        <v>480162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137562</v>
      </c>
      <c r="G46" s="27">
        <f>SUM(G44:G45)</f>
        <v>11</v>
      </c>
      <c r="H46" s="28">
        <f t="shared" si="2"/>
        <v>137573</v>
      </c>
      <c r="I46" s="26">
        <f>SUM(I44:I45)</f>
        <v>373678</v>
      </c>
      <c r="J46" s="26">
        <f>SUM(J44:J45)</f>
        <v>1769</v>
      </c>
      <c r="K46" s="26">
        <f>SUM(K44:K45)</f>
        <v>4201</v>
      </c>
      <c r="L46" s="28">
        <f t="shared" si="3"/>
        <v>513020</v>
      </c>
      <c r="N46" s="83"/>
      <c r="O46" s="87" t="s">
        <v>95</v>
      </c>
      <c r="P46" s="88"/>
      <c r="Q46" s="89"/>
      <c r="R46" s="26">
        <v>146686</v>
      </c>
      <c r="S46" s="27">
        <v>27</v>
      </c>
      <c r="T46" s="28">
        <f t="shared" si="11"/>
        <v>146713</v>
      </c>
      <c r="U46" s="29">
        <v>375010</v>
      </c>
      <c r="V46" s="29">
        <v>3711</v>
      </c>
      <c r="W46" s="26">
        <v>7632</v>
      </c>
      <c r="X46" s="28">
        <f t="shared" si="1"/>
        <v>525434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84451</v>
      </c>
      <c r="G47" s="27">
        <v>19</v>
      </c>
      <c r="H47" s="28">
        <f t="shared" si="2"/>
        <v>84470</v>
      </c>
      <c r="I47" s="29">
        <v>238098</v>
      </c>
      <c r="J47" s="29">
        <v>1266</v>
      </c>
      <c r="K47" s="26">
        <v>2376</v>
      </c>
      <c r="L47" s="28">
        <f t="shared" si="3"/>
        <v>323834</v>
      </c>
      <c r="N47" s="83"/>
      <c r="O47" s="95" t="s">
        <v>98</v>
      </c>
      <c r="P47" s="90" t="s">
        <v>99</v>
      </c>
      <c r="Q47" s="89"/>
      <c r="R47" s="45">
        <v>84611</v>
      </c>
      <c r="S47" s="46">
        <v>15</v>
      </c>
      <c r="T47" s="47">
        <f t="shared" si="11"/>
        <v>84626</v>
      </c>
      <c r="U47" s="48">
        <v>137877</v>
      </c>
      <c r="V47" s="48">
        <v>3208</v>
      </c>
      <c r="W47" s="45">
        <v>10228</v>
      </c>
      <c r="X47" s="47">
        <f t="shared" si="1"/>
        <v>225711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24995</v>
      </c>
      <c r="G48" s="27">
        <v>5</v>
      </c>
      <c r="H48" s="28">
        <f t="shared" si="2"/>
        <v>25000</v>
      </c>
      <c r="I48" s="29">
        <v>59444</v>
      </c>
      <c r="J48" s="29">
        <v>318</v>
      </c>
      <c r="K48" s="26">
        <v>380</v>
      </c>
      <c r="L48" s="28">
        <f t="shared" si="3"/>
        <v>84762</v>
      </c>
      <c r="N48" s="83"/>
      <c r="O48" s="92"/>
      <c r="P48" s="90" t="s">
        <v>101</v>
      </c>
      <c r="Q48" s="89"/>
      <c r="R48" s="26">
        <v>130384</v>
      </c>
      <c r="S48" s="27">
        <v>23</v>
      </c>
      <c r="T48" s="28">
        <f t="shared" si="11"/>
        <v>130407</v>
      </c>
      <c r="U48" s="29">
        <v>340208</v>
      </c>
      <c r="V48" s="29">
        <v>4147</v>
      </c>
      <c r="W48" s="26">
        <v>13974</v>
      </c>
      <c r="X48" s="28">
        <f t="shared" si="1"/>
        <v>474762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8922</v>
      </c>
      <c r="G49" s="27">
        <v>1</v>
      </c>
      <c r="H49" s="28">
        <f t="shared" si="2"/>
        <v>8923</v>
      </c>
      <c r="I49" s="40">
        <v>23006</v>
      </c>
      <c r="J49" s="40">
        <v>126</v>
      </c>
      <c r="K49" s="26">
        <v>179</v>
      </c>
      <c r="L49" s="28">
        <f t="shared" si="3"/>
        <v>32055</v>
      </c>
      <c r="N49" s="83"/>
      <c r="O49" s="92"/>
      <c r="P49" s="96" t="s">
        <v>102</v>
      </c>
      <c r="Q49" s="30" t="s">
        <v>103</v>
      </c>
      <c r="R49" s="26">
        <v>85386</v>
      </c>
      <c r="S49" s="27">
        <v>16</v>
      </c>
      <c r="T49" s="28">
        <f t="shared" si="11"/>
        <v>85402</v>
      </c>
      <c r="U49" s="29">
        <v>286671</v>
      </c>
      <c r="V49" s="29">
        <v>2220</v>
      </c>
      <c r="W49" s="26">
        <v>4513</v>
      </c>
      <c r="X49" s="28">
        <f t="shared" ref="X49:X80" si="22">SUM(T49:V49)</f>
        <v>374293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118368</v>
      </c>
      <c r="G50" s="27">
        <f>SUM(G47:G49)</f>
        <v>25</v>
      </c>
      <c r="H50" s="28">
        <f>SUM(F50:G50)</f>
        <v>118393</v>
      </c>
      <c r="I50" s="26">
        <f>SUM(I47:I49)</f>
        <v>320548</v>
      </c>
      <c r="J50" s="26">
        <f>SUM(J47:J49)</f>
        <v>1710</v>
      </c>
      <c r="K50" s="26">
        <f>SUM(K47:K49)</f>
        <v>2935</v>
      </c>
      <c r="L50" s="28">
        <f t="shared" si="3"/>
        <v>440651</v>
      </c>
      <c r="N50" s="83"/>
      <c r="O50" s="92"/>
      <c r="P50" s="102"/>
      <c r="Q50" s="30" t="s">
        <v>105</v>
      </c>
      <c r="R50" s="26">
        <v>37572</v>
      </c>
      <c r="S50" s="27">
        <v>7</v>
      </c>
      <c r="T50" s="28">
        <f t="shared" si="11"/>
        <v>37579</v>
      </c>
      <c r="U50" s="29">
        <v>109272</v>
      </c>
      <c r="V50" s="29">
        <v>963</v>
      </c>
      <c r="W50" s="26">
        <v>2765</v>
      </c>
      <c r="X50" s="28">
        <f t="shared" si="22"/>
        <v>147814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44323</v>
      </c>
      <c r="G51" s="27">
        <v>2</v>
      </c>
      <c r="H51" s="28">
        <f t="shared" si="2"/>
        <v>44325</v>
      </c>
      <c r="I51" s="29">
        <v>158465</v>
      </c>
      <c r="J51" s="29">
        <v>737</v>
      </c>
      <c r="K51" s="26">
        <v>1398</v>
      </c>
      <c r="L51" s="28">
        <f t="shared" si="3"/>
        <v>203527</v>
      </c>
      <c r="N51" s="83"/>
      <c r="O51" s="92"/>
      <c r="P51" s="102"/>
      <c r="Q51" s="30" t="s">
        <v>10</v>
      </c>
      <c r="R51" s="26">
        <f>SUM(R49:R50)</f>
        <v>122958</v>
      </c>
      <c r="S51" s="27">
        <f>SUM(S49:S50)</f>
        <v>23</v>
      </c>
      <c r="T51" s="28">
        <f t="shared" si="11"/>
        <v>122981</v>
      </c>
      <c r="U51" s="29">
        <f>SUM(U49:U50)</f>
        <v>395943</v>
      </c>
      <c r="V51" s="29">
        <f>SUM(V49:V50)</f>
        <v>3183</v>
      </c>
      <c r="W51" s="26">
        <f>SUM(W49:W50)</f>
        <v>7278</v>
      </c>
      <c r="X51" s="28">
        <f t="shared" si="22"/>
        <v>522107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125735</v>
      </c>
      <c r="G52" s="27">
        <v>13</v>
      </c>
      <c r="H52" s="28">
        <f t="shared" si="2"/>
        <v>125748</v>
      </c>
      <c r="I52" s="29">
        <v>340169</v>
      </c>
      <c r="J52" s="29">
        <v>1930</v>
      </c>
      <c r="K52" s="26">
        <v>3062</v>
      </c>
      <c r="L52" s="28">
        <f t="shared" si="3"/>
        <v>467847</v>
      </c>
      <c r="N52" s="83"/>
      <c r="O52" s="92" t="s">
        <v>109</v>
      </c>
      <c r="P52" s="90" t="s">
        <v>110</v>
      </c>
      <c r="Q52" s="89"/>
      <c r="R52" s="26">
        <v>76283</v>
      </c>
      <c r="S52" s="27">
        <v>13</v>
      </c>
      <c r="T52" s="28">
        <f t="shared" si="11"/>
        <v>76296</v>
      </c>
      <c r="U52" s="29">
        <v>233298</v>
      </c>
      <c r="V52" s="29">
        <v>1916</v>
      </c>
      <c r="W52" s="26">
        <v>3003</v>
      </c>
      <c r="X52" s="28">
        <f t="shared" si="22"/>
        <v>311510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35040</v>
      </c>
      <c r="G53" s="27">
        <v>9</v>
      </c>
      <c r="H53" s="28">
        <f t="shared" si="2"/>
        <v>35049</v>
      </c>
      <c r="I53" s="29">
        <v>105110</v>
      </c>
      <c r="J53" s="29">
        <v>600</v>
      </c>
      <c r="K53" s="26">
        <v>1003</v>
      </c>
      <c r="L53" s="28">
        <f t="shared" si="3"/>
        <v>140759</v>
      </c>
      <c r="N53" s="83"/>
      <c r="O53" s="92"/>
      <c r="P53" s="90" t="s">
        <v>112</v>
      </c>
      <c r="Q53" s="89"/>
      <c r="R53" s="26">
        <v>11143</v>
      </c>
      <c r="S53" s="27">
        <v>5</v>
      </c>
      <c r="T53" s="28">
        <f t="shared" si="11"/>
        <v>11148</v>
      </c>
      <c r="U53" s="29">
        <v>40120</v>
      </c>
      <c r="V53" s="29">
        <v>239</v>
      </c>
      <c r="W53" s="26">
        <v>437</v>
      </c>
      <c r="X53" s="28">
        <f t="shared" si="22"/>
        <v>51507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28479</v>
      </c>
      <c r="G54" s="27">
        <v>3</v>
      </c>
      <c r="H54" s="28">
        <f t="shared" si="2"/>
        <v>28482</v>
      </c>
      <c r="I54" s="40">
        <v>90852</v>
      </c>
      <c r="J54" s="40">
        <v>594</v>
      </c>
      <c r="K54" s="26">
        <v>981</v>
      </c>
      <c r="L54" s="28">
        <f t="shared" si="3"/>
        <v>119928</v>
      </c>
      <c r="N54" s="83"/>
      <c r="O54" s="92"/>
      <c r="P54" s="90" t="s">
        <v>10</v>
      </c>
      <c r="Q54" s="89"/>
      <c r="R54" s="26">
        <f>SUM(R52:R53)</f>
        <v>87426</v>
      </c>
      <c r="S54" s="27">
        <f>SUM(S52:S53)</f>
        <v>18</v>
      </c>
      <c r="T54" s="28">
        <f t="shared" si="11"/>
        <v>87444</v>
      </c>
      <c r="U54" s="29">
        <f>SUM(U52:U53)</f>
        <v>273418</v>
      </c>
      <c r="V54" s="29">
        <f>SUM(V52:V53)</f>
        <v>2155</v>
      </c>
      <c r="W54" s="26">
        <f>SUM(W52:W53)</f>
        <v>3440</v>
      </c>
      <c r="X54" s="28">
        <f t="shared" si="22"/>
        <v>363017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189254</v>
      </c>
      <c r="G55" s="27">
        <f>SUM(G52:G54)</f>
        <v>25</v>
      </c>
      <c r="H55" s="28">
        <f t="shared" ref="H55:H102" si="23">SUM(F55:G55)</f>
        <v>189279</v>
      </c>
      <c r="I55" s="40">
        <f>SUM(I52:I54)</f>
        <v>536131</v>
      </c>
      <c r="J55" s="40">
        <f>SUM(J52:J54)</f>
        <v>3124</v>
      </c>
      <c r="K55" s="40">
        <f>SUM(K52:K54)</f>
        <v>5046</v>
      </c>
      <c r="L55" s="28">
        <f t="shared" ref="L55:L102" si="24">SUM(H55:J55)</f>
        <v>728534</v>
      </c>
      <c r="N55" s="83"/>
      <c r="O55" s="87" t="s">
        <v>116</v>
      </c>
      <c r="P55" s="88"/>
      <c r="Q55" s="89"/>
      <c r="R55" s="26">
        <v>117106</v>
      </c>
      <c r="S55" s="27">
        <v>19</v>
      </c>
      <c r="T55" s="28">
        <f t="shared" si="11"/>
        <v>117125</v>
      </c>
      <c r="U55" s="29">
        <v>278803</v>
      </c>
      <c r="V55" s="29">
        <v>2498</v>
      </c>
      <c r="W55" s="26">
        <v>2186</v>
      </c>
      <c r="X55" s="28">
        <f t="shared" si="22"/>
        <v>398426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64191</v>
      </c>
      <c r="G56" s="27">
        <v>13</v>
      </c>
      <c r="H56" s="28">
        <f t="shared" si="23"/>
        <v>64204</v>
      </c>
      <c r="I56" s="29">
        <v>235745</v>
      </c>
      <c r="J56" s="29">
        <v>1807</v>
      </c>
      <c r="K56" s="26">
        <v>7092</v>
      </c>
      <c r="L56" s="28">
        <f t="shared" si="24"/>
        <v>301756</v>
      </c>
      <c r="N56" s="83"/>
      <c r="O56" s="105" t="s">
        <v>118</v>
      </c>
      <c r="P56" s="90" t="s">
        <v>119</v>
      </c>
      <c r="Q56" s="89"/>
      <c r="R56" s="26">
        <v>172393</v>
      </c>
      <c r="S56" s="27">
        <v>41</v>
      </c>
      <c r="T56" s="28">
        <f t="shared" si="11"/>
        <v>172434</v>
      </c>
      <c r="U56" s="29">
        <v>461929</v>
      </c>
      <c r="V56" s="29">
        <v>4217</v>
      </c>
      <c r="W56" s="26">
        <v>11182</v>
      </c>
      <c r="X56" s="28">
        <f t="shared" si="22"/>
        <v>638580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18630</v>
      </c>
      <c r="G57" s="27">
        <v>3</v>
      </c>
      <c r="H57" s="28">
        <f t="shared" si="23"/>
        <v>18633</v>
      </c>
      <c r="I57" s="29">
        <v>53204</v>
      </c>
      <c r="J57" s="29">
        <v>608</v>
      </c>
      <c r="K57" s="26">
        <v>2987</v>
      </c>
      <c r="L57" s="28">
        <f t="shared" si="24"/>
        <v>72445</v>
      </c>
      <c r="N57" s="83"/>
      <c r="O57" s="122"/>
      <c r="P57" s="90" t="s">
        <v>120</v>
      </c>
      <c r="Q57" s="89"/>
      <c r="R57" s="26">
        <v>123185</v>
      </c>
      <c r="S57" s="27">
        <v>32</v>
      </c>
      <c r="T57" s="28">
        <f t="shared" si="11"/>
        <v>123217</v>
      </c>
      <c r="U57" s="29">
        <v>358271</v>
      </c>
      <c r="V57" s="29">
        <v>2440</v>
      </c>
      <c r="W57" s="26">
        <v>3230</v>
      </c>
      <c r="X57" s="28">
        <f t="shared" si="22"/>
        <v>483928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82821</v>
      </c>
      <c r="G58" s="27">
        <f>SUM(G56:G57)</f>
        <v>16</v>
      </c>
      <c r="H58" s="28">
        <f t="shared" si="23"/>
        <v>82837</v>
      </c>
      <c r="I58" s="40">
        <f>SUM(I56:I57)</f>
        <v>288949</v>
      </c>
      <c r="J58" s="40">
        <f>SUM(J56:J57)</f>
        <v>2415</v>
      </c>
      <c r="K58" s="40">
        <f>SUM(K56:K57)</f>
        <v>10079</v>
      </c>
      <c r="L58" s="28">
        <f t="shared" si="24"/>
        <v>374201</v>
      </c>
      <c r="N58" s="83"/>
      <c r="O58" s="80" t="s">
        <v>37</v>
      </c>
      <c r="P58" s="81"/>
      <c r="Q58" s="82"/>
      <c r="R58" s="34">
        <f>SUM(R45:R48,R54:R57,R51)</f>
        <v>1101099</v>
      </c>
      <c r="S58" s="35">
        <f>SUM(S45:S48,S54:S57,S51)</f>
        <v>212</v>
      </c>
      <c r="T58" s="36">
        <f>SUM(R58:S58)</f>
        <v>1101311</v>
      </c>
      <c r="U58" s="34">
        <f>SUM(U45:U48,U54:U57,U51)</f>
        <v>2982900</v>
      </c>
      <c r="V58" s="34">
        <f>SUM(V45:V48,V54:V57,V51)</f>
        <v>27916</v>
      </c>
      <c r="W58" s="34">
        <f>SUM(W45:W48,W54:W57,W51)</f>
        <v>62991</v>
      </c>
      <c r="X58" s="36">
        <f t="shared" si="22"/>
        <v>4112127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45203</v>
      </c>
      <c r="G59" s="27">
        <v>8</v>
      </c>
      <c r="H59" s="28">
        <f t="shared" si="23"/>
        <v>45211</v>
      </c>
      <c r="I59" s="29">
        <v>169990</v>
      </c>
      <c r="J59" s="29">
        <v>1148</v>
      </c>
      <c r="K59" s="26">
        <v>4593</v>
      </c>
      <c r="L59" s="28">
        <f t="shared" si="24"/>
        <v>216349</v>
      </c>
      <c r="M59" s="13"/>
      <c r="N59" s="66" t="s">
        <v>123</v>
      </c>
      <c r="O59" s="84" t="s">
        <v>124</v>
      </c>
      <c r="P59" s="85"/>
      <c r="Q59" s="86"/>
      <c r="R59" s="26">
        <v>73830</v>
      </c>
      <c r="S59" s="27">
        <v>4</v>
      </c>
      <c r="T59" s="28">
        <f t="shared" si="11"/>
        <v>73834</v>
      </c>
      <c r="U59" s="29">
        <v>167312</v>
      </c>
      <c r="V59" s="29">
        <v>932</v>
      </c>
      <c r="W59" s="26">
        <v>1201</v>
      </c>
      <c r="X59" s="28">
        <f t="shared" si="22"/>
        <v>242078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11477</v>
      </c>
      <c r="G60" s="27">
        <v>3</v>
      </c>
      <c r="H60" s="28">
        <f t="shared" si="23"/>
        <v>11480</v>
      </c>
      <c r="I60" s="29">
        <v>41461</v>
      </c>
      <c r="J60" s="29">
        <v>438</v>
      </c>
      <c r="K60" s="26">
        <v>1784</v>
      </c>
      <c r="L60" s="28">
        <f t="shared" si="24"/>
        <v>53379</v>
      </c>
      <c r="M60" s="13"/>
      <c r="N60" s="83"/>
      <c r="O60" s="105" t="s">
        <v>125</v>
      </c>
      <c r="P60" s="90" t="s">
        <v>126</v>
      </c>
      <c r="Q60" s="89"/>
      <c r="R60" s="26">
        <v>63913</v>
      </c>
      <c r="S60" s="27">
        <v>3</v>
      </c>
      <c r="T60" s="28">
        <f t="shared" si="11"/>
        <v>63916</v>
      </c>
      <c r="U60" s="29">
        <v>140827</v>
      </c>
      <c r="V60" s="29">
        <v>1142</v>
      </c>
      <c r="W60" s="26">
        <v>1202</v>
      </c>
      <c r="X60" s="28">
        <f t="shared" si="22"/>
        <v>205885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56680</v>
      </c>
      <c r="G61" s="27">
        <f>SUM(G59:G60)</f>
        <v>11</v>
      </c>
      <c r="H61" s="28">
        <f t="shared" si="23"/>
        <v>56691</v>
      </c>
      <c r="I61" s="40">
        <f>SUM(I59:I60)</f>
        <v>211451</v>
      </c>
      <c r="J61" s="40">
        <f>SUM(J59:J60)</f>
        <v>1586</v>
      </c>
      <c r="K61" s="40">
        <f>SUM(K59:K60)</f>
        <v>6377</v>
      </c>
      <c r="L61" s="28">
        <f t="shared" si="24"/>
        <v>269728</v>
      </c>
      <c r="M61" s="13"/>
      <c r="N61" s="83"/>
      <c r="O61" s="92"/>
      <c r="P61" s="90" t="s">
        <v>129</v>
      </c>
      <c r="Q61" s="89"/>
      <c r="R61" s="31">
        <v>24043</v>
      </c>
      <c r="S61" s="32">
        <v>1</v>
      </c>
      <c r="T61" s="28">
        <f t="shared" si="11"/>
        <v>24044</v>
      </c>
      <c r="U61" s="33">
        <v>61432</v>
      </c>
      <c r="V61" s="33">
        <v>412</v>
      </c>
      <c r="W61" s="31">
        <v>381</v>
      </c>
      <c r="X61" s="39">
        <f t="shared" si="22"/>
        <v>85888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57144</v>
      </c>
      <c r="G62" s="27">
        <v>14</v>
      </c>
      <c r="H62" s="28">
        <f t="shared" si="23"/>
        <v>57158</v>
      </c>
      <c r="I62" s="29">
        <v>202136</v>
      </c>
      <c r="J62" s="29">
        <v>1248</v>
      </c>
      <c r="K62" s="26">
        <v>5803</v>
      </c>
      <c r="L62" s="28">
        <f t="shared" si="24"/>
        <v>260542</v>
      </c>
      <c r="M62" s="13"/>
      <c r="N62" s="83"/>
      <c r="O62" s="93"/>
      <c r="P62" s="90" t="s">
        <v>10</v>
      </c>
      <c r="Q62" s="89"/>
      <c r="R62" s="31">
        <f>SUM(R60:R61)</f>
        <v>87956</v>
      </c>
      <c r="S62" s="32">
        <f>SUM(S60:S61)</f>
        <v>4</v>
      </c>
      <c r="T62" s="28">
        <f t="shared" si="11"/>
        <v>87960</v>
      </c>
      <c r="U62" s="33">
        <f>SUM(U60:U61)</f>
        <v>202259</v>
      </c>
      <c r="V62" s="33">
        <f>SUM(V60:V61)</f>
        <v>1554</v>
      </c>
      <c r="W62" s="31">
        <f>SUM(W60:W61)</f>
        <v>1583</v>
      </c>
      <c r="X62" s="39">
        <f t="shared" si="22"/>
        <v>291773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26064</v>
      </c>
      <c r="G63" s="27">
        <v>6</v>
      </c>
      <c r="H63" s="28">
        <f t="shared" si="23"/>
        <v>26070</v>
      </c>
      <c r="I63" s="29">
        <v>103238</v>
      </c>
      <c r="J63" s="29">
        <v>451</v>
      </c>
      <c r="K63" s="26">
        <v>1854</v>
      </c>
      <c r="L63" s="28">
        <f t="shared" si="24"/>
        <v>129759</v>
      </c>
      <c r="M63" s="13"/>
      <c r="N63" s="83"/>
      <c r="O63" s="95" t="s">
        <v>131</v>
      </c>
      <c r="P63" s="90" t="s">
        <v>132</v>
      </c>
      <c r="Q63" s="89"/>
      <c r="R63" s="31">
        <v>137198</v>
      </c>
      <c r="S63" s="32">
        <v>32</v>
      </c>
      <c r="T63" s="28">
        <f t="shared" si="11"/>
        <v>137230</v>
      </c>
      <c r="U63" s="33">
        <v>346517</v>
      </c>
      <c r="V63" s="33">
        <v>2372</v>
      </c>
      <c r="W63" s="31">
        <v>3772</v>
      </c>
      <c r="X63" s="39">
        <f t="shared" si="22"/>
        <v>486119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83208</v>
      </c>
      <c r="G64" s="27">
        <f>SUM(G62:G63)</f>
        <v>20</v>
      </c>
      <c r="H64" s="28">
        <f t="shared" si="23"/>
        <v>83228</v>
      </c>
      <c r="I64" s="26">
        <f>SUM(I62:I63)</f>
        <v>305374</v>
      </c>
      <c r="J64" s="26">
        <f>SUM(J62:J63)</f>
        <v>1699</v>
      </c>
      <c r="K64" s="26">
        <f>SUM(K62:K63)</f>
        <v>7657</v>
      </c>
      <c r="L64" s="28">
        <f t="shared" si="24"/>
        <v>390301</v>
      </c>
      <c r="M64" s="13"/>
      <c r="N64" s="83"/>
      <c r="O64" s="92"/>
      <c r="P64" s="90" t="s">
        <v>134</v>
      </c>
      <c r="Q64" s="89"/>
      <c r="R64" s="31">
        <v>57499</v>
      </c>
      <c r="S64" s="32">
        <v>12</v>
      </c>
      <c r="T64" s="28">
        <f t="shared" si="11"/>
        <v>57511</v>
      </c>
      <c r="U64" s="33">
        <v>189768</v>
      </c>
      <c r="V64" s="33">
        <v>887</v>
      </c>
      <c r="W64" s="31">
        <v>1403</v>
      </c>
      <c r="X64" s="39">
        <f t="shared" si="22"/>
        <v>248166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100515</v>
      </c>
      <c r="G65" s="27">
        <v>17</v>
      </c>
      <c r="H65" s="28">
        <f t="shared" si="23"/>
        <v>100532</v>
      </c>
      <c r="I65" s="29">
        <v>315358</v>
      </c>
      <c r="J65" s="29">
        <v>1602</v>
      </c>
      <c r="K65" s="26">
        <v>2990</v>
      </c>
      <c r="L65" s="28">
        <f t="shared" si="24"/>
        <v>417492</v>
      </c>
      <c r="M65" s="13"/>
      <c r="N65" s="83"/>
      <c r="O65" s="93"/>
      <c r="P65" s="90" t="s">
        <v>10</v>
      </c>
      <c r="Q65" s="89"/>
      <c r="R65" s="26">
        <f>SUM(R63:R64)</f>
        <v>194697</v>
      </c>
      <c r="S65" s="27">
        <f>SUM(S63:S64)</f>
        <v>44</v>
      </c>
      <c r="T65" s="28">
        <f t="shared" si="11"/>
        <v>194741</v>
      </c>
      <c r="U65" s="29">
        <f>SUM(U63:U64)</f>
        <v>536285</v>
      </c>
      <c r="V65" s="29">
        <f>SUM(V63:V64)</f>
        <v>3259</v>
      </c>
      <c r="W65" s="26">
        <f>SUM(W63:W64)</f>
        <v>5175</v>
      </c>
      <c r="X65" s="28">
        <f t="shared" si="22"/>
        <v>734285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98174</v>
      </c>
      <c r="G66" s="27">
        <v>14</v>
      </c>
      <c r="H66" s="28">
        <f t="shared" si="23"/>
        <v>98188</v>
      </c>
      <c r="I66" s="29">
        <v>283754</v>
      </c>
      <c r="J66" s="29">
        <v>1639</v>
      </c>
      <c r="K66" s="26">
        <v>5627</v>
      </c>
      <c r="L66" s="28">
        <f t="shared" si="24"/>
        <v>383581</v>
      </c>
      <c r="M66" s="13"/>
      <c r="N66" s="83"/>
      <c r="O66" s="95" t="s">
        <v>139</v>
      </c>
      <c r="P66" s="90" t="s">
        <v>123</v>
      </c>
      <c r="Q66" s="89"/>
      <c r="R66" s="26">
        <v>126040</v>
      </c>
      <c r="S66" s="27">
        <v>23</v>
      </c>
      <c r="T66" s="28">
        <f t="shared" si="11"/>
        <v>126063</v>
      </c>
      <c r="U66" s="29">
        <v>407940</v>
      </c>
      <c r="V66" s="29">
        <v>2359</v>
      </c>
      <c r="W66" s="26">
        <v>6032</v>
      </c>
      <c r="X66" s="39">
        <f t="shared" si="22"/>
        <v>536362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32796</v>
      </c>
      <c r="G67" s="27">
        <v>1</v>
      </c>
      <c r="H67" s="28">
        <f t="shared" si="23"/>
        <v>32797</v>
      </c>
      <c r="I67" s="29">
        <v>71367</v>
      </c>
      <c r="J67" s="29">
        <v>376</v>
      </c>
      <c r="K67" s="26">
        <v>1121</v>
      </c>
      <c r="L67" s="28">
        <f t="shared" si="24"/>
        <v>104540</v>
      </c>
      <c r="M67" s="13"/>
      <c r="N67" s="83"/>
      <c r="O67" s="93"/>
      <c r="P67" s="90" t="s">
        <v>140</v>
      </c>
      <c r="Q67" s="89"/>
      <c r="R67" s="26">
        <v>75416</v>
      </c>
      <c r="S67" s="27">
        <v>13</v>
      </c>
      <c r="T67" s="28">
        <f t="shared" si="11"/>
        <v>75429</v>
      </c>
      <c r="U67" s="29">
        <v>228704</v>
      </c>
      <c r="V67" s="29">
        <v>1216</v>
      </c>
      <c r="W67" s="26">
        <v>1848</v>
      </c>
      <c r="X67" s="28">
        <f t="shared" si="22"/>
        <v>305349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130970</v>
      </c>
      <c r="G68" s="27">
        <f>SUM(G66:G67)</f>
        <v>15</v>
      </c>
      <c r="H68" s="28">
        <f t="shared" si="23"/>
        <v>130985</v>
      </c>
      <c r="I68" s="26">
        <f>SUM(I66:I67)</f>
        <v>355121</v>
      </c>
      <c r="J68" s="26">
        <f>SUM(J66:J67)</f>
        <v>2015</v>
      </c>
      <c r="K68" s="26">
        <f>SUM(K66:K67)</f>
        <v>6748</v>
      </c>
      <c r="L68" s="28">
        <f t="shared" si="24"/>
        <v>488121</v>
      </c>
      <c r="M68" s="13"/>
      <c r="N68" s="83"/>
      <c r="O68" s="95" t="s">
        <v>143</v>
      </c>
      <c r="P68" s="90" t="s">
        <v>144</v>
      </c>
      <c r="Q68" s="89"/>
      <c r="R68" s="26">
        <v>106391</v>
      </c>
      <c r="S68" s="27">
        <v>11</v>
      </c>
      <c r="T68" s="28">
        <f t="shared" si="11"/>
        <v>106402</v>
      </c>
      <c r="U68" s="29">
        <v>300271</v>
      </c>
      <c r="V68" s="29">
        <v>1626</v>
      </c>
      <c r="W68" s="26">
        <v>2176</v>
      </c>
      <c r="X68" s="28">
        <f t="shared" si="22"/>
        <v>408299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24455</v>
      </c>
      <c r="G69" s="27">
        <v>2</v>
      </c>
      <c r="H69" s="28">
        <f t="shared" ref="H69:H75" si="25">SUM(F69:G69)</f>
        <v>24457</v>
      </c>
      <c r="I69" s="29">
        <v>89552</v>
      </c>
      <c r="J69" s="29">
        <v>538</v>
      </c>
      <c r="K69" s="26">
        <v>2335</v>
      </c>
      <c r="L69" s="28">
        <f t="shared" ref="L69:L75" si="26">SUM(H69:J69)</f>
        <v>114547</v>
      </c>
      <c r="M69" s="13"/>
      <c r="N69" s="83"/>
      <c r="O69" s="92"/>
      <c r="P69" s="90" t="s">
        <v>146</v>
      </c>
      <c r="Q69" s="89"/>
      <c r="R69" s="31">
        <v>20272</v>
      </c>
      <c r="S69" s="32">
        <v>0</v>
      </c>
      <c r="T69" s="28">
        <f t="shared" si="11"/>
        <v>20272</v>
      </c>
      <c r="U69" s="33">
        <v>66325</v>
      </c>
      <c r="V69" s="33">
        <v>367</v>
      </c>
      <c r="W69" s="31">
        <v>584</v>
      </c>
      <c r="X69" s="28">
        <f t="shared" si="22"/>
        <v>86964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10009</v>
      </c>
      <c r="G70" s="27">
        <v>1</v>
      </c>
      <c r="H70" s="28">
        <f t="shared" si="25"/>
        <v>10010</v>
      </c>
      <c r="I70" s="29">
        <v>27096</v>
      </c>
      <c r="J70" s="29">
        <v>273</v>
      </c>
      <c r="K70" s="26">
        <v>1707</v>
      </c>
      <c r="L70" s="28">
        <f t="shared" si="26"/>
        <v>37379</v>
      </c>
      <c r="M70" s="13"/>
      <c r="N70" s="83"/>
      <c r="O70" s="93"/>
      <c r="P70" s="90" t="s">
        <v>10</v>
      </c>
      <c r="Q70" s="89"/>
      <c r="R70" s="26">
        <f>SUM(R68:R69)</f>
        <v>126663</v>
      </c>
      <c r="S70" s="27">
        <f>SUM(S68:S69)</f>
        <v>11</v>
      </c>
      <c r="T70" s="28">
        <f t="shared" si="11"/>
        <v>126674</v>
      </c>
      <c r="U70" s="29">
        <f>SUM(U68:U69)</f>
        <v>366596</v>
      </c>
      <c r="V70" s="29">
        <f>SUM(V68:V69)</f>
        <v>1993</v>
      </c>
      <c r="W70" s="26">
        <f>SUM(W68:W69)</f>
        <v>2760</v>
      </c>
      <c r="X70" s="28">
        <f t="shared" si="22"/>
        <v>495263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15366</v>
      </c>
      <c r="G71" s="27">
        <v>0</v>
      </c>
      <c r="H71" s="28">
        <f t="shared" si="25"/>
        <v>15366</v>
      </c>
      <c r="I71" s="29">
        <v>52528</v>
      </c>
      <c r="J71" s="29">
        <v>479</v>
      </c>
      <c r="K71" s="26">
        <v>2267</v>
      </c>
      <c r="L71" s="28">
        <f t="shared" si="26"/>
        <v>68373</v>
      </c>
      <c r="M71" s="13"/>
      <c r="N71" s="67"/>
      <c r="O71" s="80" t="s">
        <v>37</v>
      </c>
      <c r="P71" s="81"/>
      <c r="Q71" s="82"/>
      <c r="R71" s="34">
        <f>SUM(R59,R65:R67,R70,R62)</f>
        <v>684602</v>
      </c>
      <c r="S71" s="35">
        <f>SUM(S59,S65:S67,S70,S62)</f>
        <v>99</v>
      </c>
      <c r="T71" s="36">
        <f t="shared" si="11"/>
        <v>684701</v>
      </c>
      <c r="U71" s="34">
        <f>SUM(U59,U65:U67,U70,U62)</f>
        <v>1909096</v>
      </c>
      <c r="V71" s="34">
        <f>SUM(V59,V65:V67,V70,V62)</f>
        <v>11313</v>
      </c>
      <c r="W71" s="34">
        <f>SUM(W59,W65:W67,W70,W62)</f>
        <v>18599</v>
      </c>
      <c r="X71" s="36">
        <f t="shared" si="22"/>
        <v>2605110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49830</v>
      </c>
      <c r="G72" s="27">
        <f>SUM(G69:G71)</f>
        <v>3</v>
      </c>
      <c r="H72" s="28">
        <f t="shared" si="25"/>
        <v>49833</v>
      </c>
      <c r="I72" s="26">
        <f t="shared" ref="I72:K72" si="27">SUM(I69:I71)</f>
        <v>169176</v>
      </c>
      <c r="J72" s="26">
        <f t="shared" si="27"/>
        <v>1290</v>
      </c>
      <c r="K72" s="26">
        <f t="shared" si="27"/>
        <v>6309</v>
      </c>
      <c r="L72" s="28">
        <f t="shared" si="26"/>
        <v>220299</v>
      </c>
      <c r="M72" s="13"/>
      <c r="N72" s="66" t="s">
        <v>150</v>
      </c>
      <c r="O72" s="84" t="s">
        <v>151</v>
      </c>
      <c r="P72" s="85"/>
      <c r="Q72" s="86"/>
      <c r="R72" s="31">
        <v>89211</v>
      </c>
      <c r="S72" s="32">
        <v>12</v>
      </c>
      <c r="T72" s="39">
        <f t="shared" si="11"/>
        <v>89223</v>
      </c>
      <c r="U72" s="33">
        <v>210924</v>
      </c>
      <c r="V72" s="33">
        <v>1127</v>
      </c>
      <c r="W72" s="31">
        <v>1825</v>
      </c>
      <c r="X72" s="39">
        <f t="shared" si="22"/>
        <v>301274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77362</v>
      </c>
      <c r="G73" s="27">
        <v>4</v>
      </c>
      <c r="H73" s="28">
        <f t="shared" si="25"/>
        <v>77366</v>
      </c>
      <c r="I73" s="29">
        <v>178615</v>
      </c>
      <c r="J73" s="29">
        <v>969</v>
      </c>
      <c r="K73" s="26">
        <v>1491</v>
      </c>
      <c r="L73" s="28">
        <f t="shared" si="26"/>
        <v>256950</v>
      </c>
      <c r="M73" s="13"/>
      <c r="N73" s="83"/>
      <c r="O73" s="105" t="s">
        <v>153</v>
      </c>
      <c r="P73" s="90" t="s">
        <v>154</v>
      </c>
      <c r="Q73" s="89"/>
      <c r="R73" s="26">
        <v>70128</v>
      </c>
      <c r="S73" s="27">
        <v>19</v>
      </c>
      <c r="T73" s="28">
        <f t="shared" si="11"/>
        <v>70147</v>
      </c>
      <c r="U73" s="29">
        <v>173456</v>
      </c>
      <c r="V73" s="29">
        <v>1090</v>
      </c>
      <c r="W73" s="26">
        <v>1432</v>
      </c>
      <c r="X73" s="28">
        <f t="shared" si="22"/>
        <v>244693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20255</v>
      </c>
      <c r="G74" s="27">
        <v>0</v>
      </c>
      <c r="H74" s="28">
        <f t="shared" si="25"/>
        <v>20255</v>
      </c>
      <c r="I74" s="29">
        <v>59684</v>
      </c>
      <c r="J74" s="29">
        <v>317</v>
      </c>
      <c r="K74" s="26">
        <v>748</v>
      </c>
      <c r="L74" s="28">
        <f t="shared" si="26"/>
        <v>80256</v>
      </c>
      <c r="M74" s="5"/>
      <c r="N74" s="83"/>
      <c r="O74" s="92"/>
      <c r="P74" s="90" t="s">
        <v>155</v>
      </c>
      <c r="Q74" s="89"/>
      <c r="R74" s="31">
        <v>30127</v>
      </c>
      <c r="S74" s="32">
        <v>10</v>
      </c>
      <c r="T74" s="28">
        <f t="shared" si="11"/>
        <v>30137</v>
      </c>
      <c r="U74" s="33">
        <v>108224</v>
      </c>
      <c r="V74" s="33">
        <v>680</v>
      </c>
      <c r="W74" s="31">
        <v>1363</v>
      </c>
      <c r="X74" s="39">
        <f t="shared" si="22"/>
        <v>139041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97617</v>
      </c>
      <c r="G75" s="27">
        <f>SUM(G73:G74)</f>
        <v>4</v>
      </c>
      <c r="H75" s="28">
        <f t="shared" si="25"/>
        <v>97621</v>
      </c>
      <c r="I75" s="26">
        <f>SUM(I73:I74)</f>
        <v>238299</v>
      </c>
      <c r="J75" s="26">
        <f>SUM(J73:J74)</f>
        <v>1286</v>
      </c>
      <c r="K75" s="26">
        <f>SUM(K73:K74)</f>
        <v>2239</v>
      </c>
      <c r="L75" s="28">
        <f t="shared" si="26"/>
        <v>337206</v>
      </c>
      <c r="M75" s="5"/>
      <c r="N75" s="83"/>
      <c r="O75" s="93"/>
      <c r="P75" s="90" t="s">
        <v>10</v>
      </c>
      <c r="Q75" s="89"/>
      <c r="R75" s="31">
        <f>SUM(R73:R74)</f>
        <v>100255</v>
      </c>
      <c r="S75" s="32">
        <f>SUM(S73:S74)</f>
        <v>29</v>
      </c>
      <c r="T75" s="28">
        <f t="shared" si="11"/>
        <v>100284</v>
      </c>
      <c r="U75" s="33">
        <f>SUM(U73:U74)</f>
        <v>281680</v>
      </c>
      <c r="V75" s="33">
        <f>SUM(V73:V74)</f>
        <v>1770</v>
      </c>
      <c r="W75" s="31">
        <f>SUM(W73:W74)</f>
        <v>2795</v>
      </c>
      <c r="X75" s="39">
        <f t="shared" si="22"/>
        <v>383734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14129</v>
      </c>
      <c r="G76" s="27">
        <v>5</v>
      </c>
      <c r="H76" s="28">
        <f t="shared" si="23"/>
        <v>14134</v>
      </c>
      <c r="I76" s="29">
        <v>54303</v>
      </c>
      <c r="J76" s="29">
        <v>316</v>
      </c>
      <c r="K76" s="26">
        <v>1074</v>
      </c>
      <c r="L76" s="28">
        <f t="shared" si="24"/>
        <v>68753</v>
      </c>
      <c r="M76" s="5"/>
      <c r="N76" s="83"/>
      <c r="O76" s="87" t="s">
        <v>158</v>
      </c>
      <c r="P76" s="88"/>
      <c r="Q76" s="89"/>
      <c r="R76" s="26">
        <v>149270</v>
      </c>
      <c r="S76" s="27">
        <v>30</v>
      </c>
      <c r="T76" s="28">
        <f t="shared" si="11"/>
        <v>149300</v>
      </c>
      <c r="U76" s="29">
        <v>369450</v>
      </c>
      <c r="V76" s="29">
        <v>2668</v>
      </c>
      <c r="W76" s="26">
        <v>3547</v>
      </c>
      <c r="X76" s="28">
        <f t="shared" si="22"/>
        <v>521418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17878</v>
      </c>
      <c r="G77" s="27">
        <v>1</v>
      </c>
      <c r="H77" s="28">
        <f t="shared" si="23"/>
        <v>17879</v>
      </c>
      <c r="I77" s="29">
        <v>67086</v>
      </c>
      <c r="J77" s="29">
        <v>472</v>
      </c>
      <c r="K77" s="26">
        <v>1938</v>
      </c>
      <c r="L77" s="28">
        <f t="shared" si="24"/>
        <v>85437</v>
      </c>
      <c r="M77" s="5"/>
      <c r="N77" s="83"/>
      <c r="O77" s="87" t="s">
        <v>160</v>
      </c>
      <c r="P77" s="88"/>
      <c r="Q77" s="89"/>
      <c r="R77" s="26">
        <v>96624</v>
      </c>
      <c r="S77" s="27">
        <v>21</v>
      </c>
      <c r="T77" s="28">
        <f t="shared" si="11"/>
        <v>96645</v>
      </c>
      <c r="U77" s="29">
        <v>203742</v>
      </c>
      <c r="V77" s="29">
        <v>1219</v>
      </c>
      <c r="W77" s="26">
        <v>1728</v>
      </c>
      <c r="X77" s="28">
        <f t="shared" si="22"/>
        <v>301606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12977</v>
      </c>
      <c r="G78" s="46">
        <v>2</v>
      </c>
      <c r="H78" s="28">
        <f t="shared" si="23"/>
        <v>12979</v>
      </c>
      <c r="I78" s="48">
        <v>43951</v>
      </c>
      <c r="J78" s="48">
        <v>449</v>
      </c>
      <c r="K78" s="45">
        <v>2055</v>
      </c>
      <c r="L78" s="28">
        <f t="shared" si="24"/>
        <v>57379</v>
      </c>
      <c r="M78" s="5"/>
      <c r="N78" s="67"/>
      <c r="O78" s="80" t="s">
        <v>37</v>
      </c>
      <c r="P78" s="81"/>
      <c r="Q78" s="82"/>
      <c r="R78" s="34">
        <f>SUM(R75:R77,R72)</f>
        <v>435360</v>
      </c>
      <c r="S78" s="37">
        <f>SUM(S75:S77,S72)</f>
        <v>92</v>
      </c>
      <c r="T78" s="36">
        <f t="shared" si="11"/>
        <v>435452</v>
      </c>
      <c r="U78" s="38">
        <f>SUM(U75:U77,U72)</f>
        <v>1065796</v>
      </c>
      <c r="V78" s="38">
        <f>SUM(V75:V77,V72)</f>
        <v>6784</v>
      </c>
      <c r="W78" s="34">
        <f>SUM(W75:W77,W72)</f>
        <v>9895</v>
      </c>
      <c r="X78" s="36">
        <f t="shared" si="22"/>
        <v>1508032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44984</v>
      </c>
      <c r="G79" s="27">
        <f>SUM(G76:G78)</f>
        <v>8</v>
      </c>
      <c r="H79" s="28">
        <f t="shared" si="23"/>
        <v>44992</v>
      </c>
      <c r="I79" s="26">
        <f t="shared" ref="I79:K79" si="28">SUM(I76:I78)</f>
        <v>165340</v>
      </c>
      <c r="J79" s="26">
        <f t="shared" si="28"/>
        <v>1237</v>
      </c>
      <c r="K79" s="26">
        <f t="shared" si="28"/>
        <v>5067</v>
      </c>
      <c r="L79" s="28">
        <f t="shared" si="24"/>
        <v>211569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107799</v>
      </c>
      <c r="S79" s="15">
        <v>5</v>
      </c>
      <c r="T79" s="16">
        <f t="shared" si="11"/>
        <v>107804</v>
      </c>
      <c r="U79" s="17">
        <v>393811</v>
      </c>
      <c r="V79" s="17">
        <v>2513</v>
      </c>
      <c r="W79" s="14">
        <v>9254</v>
      </c>
      <c r="X79" s="16">
        <f t="shared" si="22"/>
        <v>504128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41594</v>
      </c>
      <c r="G80" s="46">
        <v>15</v>
      </c>
      <c r="H80" s="47">
        <f>SUM(F80:G80)</f>
        <v>41609</v>
      </c>
      <c r="I80" s="48">
        <v>41789</v>
      </c>
      <c r="J80" s="48">
        <v>1500</v>
      </c>
      <c r="K80" s="45">
        <v>7562</v>
      </c>
      <c r="L80" s="47">
        <f>SUM(H80:J80)</f>
        <v>84898</v>
      </c>
      <c r="M80" s="5"/>
      <c r="N80" s="83"/>
      <c r="O80" s="92"/>
      <c r="P80" s="90" t="s">
        <v>168</v>
      </c>
      <c r="Q80" s="89"/>
      <c r="R80" s="26">
        <v>80104</v>
      </c>
      <c r="S80" s="27">
        <v>8</v>
      </c>
      <c r="T80" s="28">
        <f t="shared" si="11"/>
        <v>80112</v>
      </c>
      <c r="U80" s="29">
        <v>288091</v>
      </c>
      <c r="V80" s="29">
        <v>1378</v>
      </c>
      <c r="W80" s="26">
        <v>3104</v>
      </c>
      <c r="X80" s="28">
        <f t="shared" si="22"/>
        <v>369581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12547</v>
      </c>
      <c r="G81" s="46">
        <v>5</v>
      </c>
      <c r="H81" s="47">
        <f>SUM(F81:G81)</f>
        <v>12552</v>
      </c>
      <c r="I81" s="48">
        <v>15217</v>
      </c>
      <c r="J81" s="48">
        <v>431</v>
      </c>
      <c r="K81" s="45">
        <v>1925</v>
      </c>
      <c r="L81" s="47">
        <f>SUM(H81:J81)</f>
        <v>28200</v>
      </c>
      <c r="M81" s="5"/>
      <c r="N81" s="83"/>
      <c r="O81" s="92"/>
      <c r="P81" s="90" t="s">
        <v>169</v>
      </c>
      <c r="Q81" s="89"/>
      <c r="R81" s="26">
        <v>91938</v>
      </c>
      <c r="S81" s="27">
        <v>6</v>
      </c>
      <c r="T81" s="28">
        <f t="shared" si="11"/>
        <v>91944</v>
      </c>
      <c r="U81" s="29">
        <v>250674</v>
      </c>
      <c r="V81" s="29">
        <v>1251</v>
      </c>
      <c r="W81" s="26">
        <v>2158</v>
      </c>
      <c r="X81" s="28">
        <f t="shared" ref="X81:X97" si="29">SUM(T81:V81)</f>
        <v>343869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54141</v>
      </c>
      <c r="G82" s="27">
        <f>SUM(G80:G81)</f>
        <v>20</v>
      </c>
      <c r="H82" s="28">
        <f>SUM(F82:G82)</f>
        <v>54161</v>
      </c>
      <c r="I82" s="40">
        <f>SUM(I80:I81)</f>
        <v>57006</v>
      </c>
      <c r="J82" s="40">
        <f>SUM(J80:J81)</f>
        <v>1931</v>
      </c>
      <c r="K82" s="40">
        <f>SUM(K80:K81)</f>
        <v>9487</v>
      </c>
      <c r="L82" s="47">
        <f>SUM(H82:J82)</f>
        <v>113098</v>
      </c>
      <c r="M82" s="5"/>
      <c r="N82" s="83"/>
      <c r="O82" s="93"/>
      <c r="P82" s="90" t="s">
        <v>171</v>
      </c>
      <c r="Q82" s="89"/>
      <c r="R82" s="26">
        <v>43425</v>
      </c>
      <c r="S82" s="27">
        <v>4</v>
      </c>
      <c r="T82" s="28">
        <f t="shared" si="11"/>
        <v>43429</v>
      </c>
      <c r="U82" s="29">
        <v>126306</v>
      </c>
      <c r="V82" s="29">
        <v>529</v>
      </c>
      <c r="W82" s="26">
        <v>997</v>
      </c>
      <c r="X82" s="28">
        <f t="shared" si="29"/>
        <v>170264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35166</v>
      </c>
      <c r="G83" s="27">
        <v>6</v>
      </c>
      <c r="H83" s="28">
        <f t="shared" si="23"/>
        <v>35172</v>
      </c>
      <c r="I83" s="29">
        <v>45937</v>
      </c>
      <c r="J83" s="29">
        <v>1150</v>
      </c>
      <c r="K83" s="26">
        <v>5749</v>
      </c>
      <c r="L83" s="28">
        <f t="shared" si="24"/>
        <v>82259</v>
      </c>
      <c r="M83" s="5"/>
      <c r="N83" s="83"/>
      <c r="O83" s="87" t="s">
        <v>173</v>
      </c>
      <c r="P83" s="88"/>
      <c r="Q83" s="89"/>
      <c r="R83" s="26">
        <v>89480</v>
      </c>
      <c r="S83" s="27">
        <v>15</v>
      </c>
      <c r="T83" s="28">
        <f t="shared" ref="T83:T90" si="30">SUM(R83:S83)</f>
        <v>89495</v>
      </c>
      <c r="U83" s="29">
        <v>252014</v>
      </c>
      <c r="V83" s="29">
        <v>1331</v>
      </c>
      <c r="W83" s="26">
        <v>1595</v>
      </c>
      <c r="X83" s="28">
        <f t="shared" si="29"/>
        <v>342840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9950</v>
      </c>
      <c r="J84" s="48">
        <v>252</v>
      </c>
      <c r="K84" s="45">
        <v>1109</v>
      </c>
      <c r="L84" s="47">
        <f>SUM(H84:J84)</f>
        <v>17712</v>
      </c>
      <c r="M84" s="5"/>
      <c r="N84" s="83"/>
      <c r="O84" s="95" t="s">
        <v>175</v>
      </c>
      <c r="P84" s="90" t="s">
        <v>176</v>
      </c>
      <c r="Q84" s="89"/>
      <c r="R84" s="26">
        <v>83218</v>
      </c>
      <c r="S84" s="27">
        <v>8</v>
      </c>
      <c r="T84" s="28">
        <f t="shared" si="30"/>
        <v>83226</v>
      </c>
      <c r="U84" s="29">
        <v>240651</v>
      </c>
      <c r="V84" s="29">
        <v>1286</v>
      </c>
      <c r="W84" s="26">
        <v>2253</v>
      </c>
      <c r="X84" s="28">
        <f t="shared" si="29"/>
        <v>325163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10139</v>
      </c>
      <c r="G85" s="46">
        <v>3</v>
      </c>
      <c r="H85" s="47">
        <f>SUM(F85:G85)</f>
        <v>10142</v>
      </c>
      <c r="I85" s="48">
        <v>14307</v>
      </c>
      <c r="J85" s="48">
        <v>342</v>
      </c>
      <c r="K85" s="45">
        <v>1944</v>
      </c>
      <c r="L85" s="47">
        <f>SUM(H85:J85)</f>
        <v>24791</v>
      </c>
      <c r="M85" s="5"/>
      <c r="N85" s="83"/>
      <c r="O85" s="92"/>
      <c r="P85" s="90" t="s">
        <v>177</v>
      </c>
      <c r="Q85" s="89"/>
      <c r="R85" s="26">
        <v>41381</v>
      </c>
      <c r="S85" s="27">
        <v>4</v>
      </c>
      <c r="T85" s="28">
        <f t="shared" si="30"/>
        <v>41385</v>
      </c>
      <c r="U85" s="29">
        <v>109331</v>
      </c>
      <c r="V85" s="29">
        <v>494</v>
      </c>
      <c r="W85" s="26">
        <v>822</v>
      </c>
      <c r="X85" s="28">
        <f t="shared" si="29"/>
        <v>151210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52813</v>
      </c>
      <c r="G86" s="27">
        <f>SUM(G83:G85)</f>
        <v>11</v>
      </c>
      <c r="H86" s="28">
        <f>SUM(F86:G86)</f>
        <v>52824</v>
      </c>
      <c r="I86" s="40">
        <f t="shared" ref="I86:K86" si="31">SUM(I83:I85)</f>
        <v>70194</v>
      </c>
      <c r="J86" s="40">
        <f t="shared" si="31"/>
        <v>1744</v>
      </c>
      <c r="K86" s="40">
        <f t="shared" si="31"/>
        <v>8802</v>
      </c>
      <c r="L86" s="47">
        <f>SUM(H86:J86)</f>
        <v>124762</v>
      </c>
      <c r="M86" s="5"/>
      <c r="N86" s="83"/>
      <c r="O86" s="93"/>
      <c r="P86" s="90" t="s">
        <v>179</v>
      </c>
      <c r="Q86" s="89"/>
      <c r="R86" s="26">
        <v>12391</v>
      </c>
      <c r="S86" s="27">
        <v>0</v>
      </c>
      <c r="T86" s="28">
        <f t="shared" si="30"/>
        <v>12391</v>
      </c>
      <c r="U86" s="29">
        <v>20550</v>
      </c>
      <c r="V86" s="29">
        <v>190</v>
      </c>
      <c r="W86" s="26">
        <v>158</v>
      </c>
      <c r="X86" s="28">
        <f t="shared" si="29"/>
        <v>33131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31337</v>
      </c>
      <c r="G87" s="46">
        <v>5</v>
      </c>
      <c r="H87" s="47">
        <f>SUM(F87:G87)</f>
        <v>31342</v>
      </c>
      <c r="I87" s="48">
        <v>47465</v>
      </c>
      <c r="J87" s="48">
        <v>1106</v>
      </c>
      <c r="K87" s="45">
        <v>5521</v>
      </c>
      <c r="L87" s="47">
        <f>SUM(H87:J87)</f>
        <v>79913</v>
      </c>
      <c r="M87" s="5"/>
      <c r="N87" s="83"/>
      <c r="O87" s="87" t="s">
        <v>181</v>
      </c>
      <c r="P87" s="88"/>
      <c r="Q87" s="89"/>
      <c r="R87" s="26">
        <v>185450</v>
      </c>
      <c r="S87" s="27">
        <v>13</v>
      </c>
      <c r="T87" s="28">
        <f t="shared" si="30"/>
        <v>185463</v>
      </c>
      <c r="U87" s="29">
        <v>486107</v>
      </c>
      <c r="V87" s="29">
        <v>3397</v>
      </c>
      <c r="W87" s="26">
        <v>4057</v>
      </c>
      <c r="X87" s="28">
        <f t="shared" si="29"/>
        <v>674967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7578</v>
      </c>
      <c r="G88" s="46">
        <v>0</v>
      </c>
      <c r="H88" s="47">
        <f>SUM(F88:G88)</f>
        <v>7578</v>
      </c>
      <c r="I88" s="48">
        <v>8148</v>
      </c>
      <c r="J88" s="48">
        <v>569</v>
      </c>
      <c r="K88" s="45">
        <v>1969</v>
      </c>
      <c r="L88" s="47">
        <f>SUM(H88:J88)</f>
        <v>16295</v>
      </c>
      <c r="M88" s="49"/>
      <c r="N88" s="83"/>
      <c r="O88" s="87" t="s">
        <v>183</v>
      </c>
      <c r="P88" s="88"/>
      <c r="Q88" s="89"/>
      <c r="R88" s="26">
        <v>124573</v>
      </c>
      <c r="S88" s="27">
        <v>14</v>
      </c>
      <c r="T88" s="28">
        <f t="shared" si="30"/>
        <v>124587</v>
      </c>
      <c r="U88" s="50">
        <v>325379</v>
      </c>
      <c r="V88" s="50">
        <v>1811</v>
      </c>
      <c r="W88" s="26">
        <v>2560</v>
      </c>
      <c r="X88" s="28">
        <f t="shared" si="29"/>
        <v>451777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9637</v>
      </c>
      <c r="G89" s="27">
        <v>6</v>
      </c>
      <c r="H89" s="28">
        <f t="shared" si="23"/>
        <v>9643</v>
      </c>
      <c r="I89" s="29">
        <v>18342</v>
      </c>
      <c r="J89" s="29">
        <v>340</v>
      </c>
      <c r="K89" s="26">
        <v>1914</v>
      </c>
      <c r="L89" s="28">
        <f t="shared" si="24"/>
        <v>28325</v>
      </c>
      <c r="M89" s="49"/>
      <c r="N89" s="83"/>
      <c r="O89" s="87" t="s">
        <v>184</v>
      </c>
      <c r="P89" s="88"/>
      <c r="Q89" s="89"/>
      <c r="R89" s="26">
        <v>144015</v>
      </c>
      <c r="S89" s="27">
        <v>6</v>
      </c>
      <c r="T89" s="28">
        <f t="shared" si="30"/>
        <v>144021</v>
      </c>
      <c r="U89" s="50">
        <v>326273</v>
      </c>
      <c r="V89" s="50">
        <v>1728</v>
      </c>
      <c r="W89" s="52">
        <v>2149</v>
      </c>
      <c r="X89" s="28">
        <f t="shared" si="29"/>
        <v>472022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25114</v>
      </c>
      <c r="J90" s="40">
        <v>591</v>
      </c>
      <c r="K90" s="40">
        <v>3303</v>
      </c>
      <c r="L90" s="28">
        <f t="shared" si="24"/>
        <v>41004</v>
      </c>
      <c r="M90" s="49"/>
      <c r="N90" s="83"/>
      <c r="O90" s="124" t="s">
        <v>186</v>
      </c>
      <c r="P90" s="90" t="s">
        <v>187</v>
      </c>
      <c r="Q90" s="89"/>
      <c r="R90" s="26">
        <v>193274</v>
      </c>
      <c r="S90" s="27">
        <v>11</v>
      </c>
      <c r="T90" s="28">
        <f t="shared" si="30"/>
        <v>193285</v>
      </c>
      <c r="U90" s="50">
        <v>441995</v>
      </c>
      <c r="V90" s="50">
        <v>2229</v>
      </c>
      <c r="W90" s="52">
        <v>3345</v>
      </c>
      <c r="X90" s="28">
        <f t="shared" si="29"/>
        <v>637509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63848</v>
      </c>
      <c r="G91" s="27">
        <f>SUM(G87:G90)</f>
        <v>14</v>
      </c>
      <c r="H91" s="28">
        <f t="shared" si="23"/>
        <v>63862</v>
      </c>
      <c r="I91" s="40">
        <f>SUM(I87:I90)</f>
        <v>99069</v>
      </c>
      <c r="J91" s="40">
        <f>SUM(J87:J90)</f>
        <v>2606</v>
      </c>
      <c r="K91" s="40">
        <f>SUM(K87:K90)</f>
        <v>12707</v>
      </c>
      <c r="L91" s="28">
        <f t="shared" si="24"/>
        <v>165537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24652</v>
      </c>
      <c r="S91" s="52">
        <f t="shared" si="32"/>
        <v>0</v>
      </c>
      <c r="T91" s="28">
        <f t="shared" si="32"/>
        <v>24652</v>
      </c>
      <c r="U91" s="50">
        <f t="shared" si="32"/>
        <v>36002</v>
      </c>
      <c r="V91" s="50">
        <f t="shared" si="32"/>
        <v>279</v>
      </c>
      <c r="W91" s="52">
        <f t="shared" si="32"/>
        <v>402</v>
      </c>
      <c r="X91" s="28">
        <f t="shared" si="29"/>
        <v>60933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48772</v>
      </c>
      <c r="G92" s="27">
        <v>13</v>
      </c>
      <c r="H92" s="28">
        <f t="shared" si="23"/>
        <v>48785</v>
      </c>
      <c r="I92" s="29">
        <v>151195</v>
      </c>
      <c r="J92" s="29">
        <v>1105</v>
      </c>
      <c r="K92" s="26">
        <v>4242</v>
      </c>
      <c r="L92" s="28">
        <f t="shared" si="24"/>
        <v>201085</v>
      </c>
      <c r="M92" s="49"/>
      <c r="N92" s="83"/>
      <c r="O92" s="80" t="s">
        <v>37</v>
      </c>
      <c r="P92" s="81"/>
      <c r="Q92" s="82"/>
      <c r="R92" s="34">
        <f>SUM(R79:R91)</f>
        <v>1221700</v>
      </c>
      <c r="S92" s="37">
        <f>SUM(S79:S91)</f>
        <v>94</v>
      </c>
      <c r="T92" s="36">
        <f t="shared" ref="T92:T97" si="33">SUM(R92:S92)</f>
        <v>1221794</v>
      </c>
      <c r="U92" s="44">
        <f>SUM(U79:U91)</f>
        <v>3297184</v>
      </c>
      <c r="V92" s="44">
        <f>SUM(V79:V91)</f>
        <v>18416</v>
      </c>
      <c r="W92" s="35">
        <f>SUM(W79:W91)</f>
        <v>32854</v>
      </c>
      <c r="X92" s="36">
        <f t="shared" si="29"/>
        <v>4537394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76656</v>
      </c>
      <c r="G93" s="27">
        <v>22</v>
      </c>
      <c r="H93" s="28">
        <f t="shared" si="23"/>
        <v>76678</v>
      </c>
      <c r="I93" s="29">
        <v>199031</v>
      </c>
      <c r="J93" s="29">
        <v>1958</v>
      </c>
      <c r="K93" s="26">
        <v>9341</v>
      </c>
      <c r="L93" s="28">
        <f t="shared" si="24"/>
        <v>277667</v>
      </c>
      <c r="N93" s="66" t="s">
        <v>193</v>
      </c>
      <c r="O93" s="84" t="s">
        <v>194</v>
      </c>
      <c r="P93" s="85"/>
      <c r="Q93" s="86"/>
      <c r="R93" s="14">
        <v>122045</v>
      </c>
      <c r="S93" s="15">
        <v>3</v>
      </c>
      <c r="T93" s="16">
        <f t="shared" si="33"/>
        <v>122048</v>
      </c>
      <c r="U93" s="53">
        <v>441883</v>
      </c>
      <c r="V93" s="17">
        <v>2533</v>
      </c>
      <c r="W93" s="14">
        <v>2864</v>
      </c>
      <c r="X93" s="16">
        <f t="shared" si="29"/>
        <v>566464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112901</v>
      </c>
      <c r="G94" s="27">
        <v>26</v>
      </c>
      <c r="H94" s="28">
        <f t="shared" si="23"/>
        <v>112927</v>
      </c>
      <c r="I94" s="29">
        <v>279261</v>
      </c>
      <c r="J94" s="29">
        <v>3590</v>
      </c>
      <c r="K94" s="26">
        <v>14215</v>
      </c>
      <c r="L94" s="28">
        <f t="shared" si="24"/>
        <v>395778</v>
      </c>
      <c r="N94" s="83"/>
      <c r="O94" s="87" t="s">
        <v>195</v>
      </c>
      <c r="P94" s="88"/>
      <c r="Q94" s="89"/>
      <c r="R94" s="26">
        <v>11906</v>
      </c>
      <c r="S94" s="27">
        <v>0</v>
      </c>
      <c r="T94" s="28">
        <f t="shared" si="33"/>
        <v>11906</v>
      </c>
      <c r="U94" s="29">
        <v>22845</v>
      </c>
      <c r="V94" s="29">
        <v>242</v>
      </c>
      <c r="W94" s="26">
        <v>139</v>
      </c>
      <c r="X94" s="28">
        <f t="shared" si="29"/>
        <v>34993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28679</v>
      </c>
      <c r="G95" s="27">
        <v>5</v>
      </c>
      <c r="H95" s="28">
        <f t="shared" si="23"/>
        <v>28684</v>
      </c>
      <c r="I95" s="29">
        <v>56568</v>
      </c>
      <c r="J95" s="29">
        <v>969</v>
      </c>
      <c r="K95" s="26">
        <v>4841</v>
      </c>
      <c r="L95" s="28">
        <f t="shared" si="24"/>
        <v>86221</v>
      </c>
      <c r="N95" s="83"/>
      <c r="O95" s="87" t="s">
        <v>197</v>
      </c>
      <c r="P95" s="88"/>
      <c r="Q95" s="89"/>
      <c r="R95" s="26">
        <v>11118</v>
      </c>
      <c r="S95" s="27">
        <v>0</v>
      </c>
      <c r="T95" s="28">
        <f t="shared" si="33"/>
        <v>11118</v>
      </c>
      <c r="U95" s="29">
        <v>20149</v>
      </c>
      <c r="V95" s="29">
        <v>196</v>
      </c>
      <c r="W95" s="26">
        <v>214</v>
      </c>
      <c r="X95" s="28">
        <f t="shared" si="29"/>
        <v>31463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141580</v>
      </c>
      <c r="G96" s="27">
        <f>SUM(G94:G95)</f>
        <v>31</v>
      </c>
      <c r="H96" s="28">
        <f t="shared" si="23"/>
        <v>141611</v>
      </c>
      <c r="I96" s="29">
        <f>SUM(I94:I95)</f>
        <v>335829</v>
      </c>
      <c r="J96" s="29">
        <f>SUM(J94:J95)</f>
        <v>4559</v>
      </c>
      <c r="K96" s="26">
        <f>SUM(K94:K95)</f>
        <v>19056</v>
      </c>
      <c r="L96" s="28">
        <f t="shared" si="24"/>
        <v>481999</v>
      </c>
      <c r="N96" s="67"/>
      <c r="O96" s="80" t="s">
        <v>37</v>
      </c>
      <c r="P96" s="81"/>
      <c r="Q96" s="82"/>
      <c r="R96" s="34">
        <f>SUM(R93:R95)</f>
        <v>145069</v>
      </c>
      <c r="S96" s="37">
        <f>SUM(S93:S95)</f>
        <v>3</v>
      </c>
      <c r="T96" s="36">
        <f t="shared" si="33"/>
        <v>145072</v>
      </c>
      <c r="U96" s="38">
        <f>SUM(U93:U95)</f>
        <v>484877</v>
      </c>
      <c r="V96" s="38">
        <f>SUM(V93:V95)</f>
        <v>2971</v>
      </c>
      <c r="W96" s="34">
        <f>SUM(W93:W95)</f>
        <v>3217</v>
      </c>
      <c r="X96" s="36">
        <f t="shared" si="29"/>
        <v>632920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75922</v>
      </c>
      <c r="G97" s="27">
        <v>10</v>
      </c>
      <c r="H97" s="28">
        <f t="shared" si="23"/>
        <v>75932</v>
      </c>
      <c r="I97" s="29">
        <v>230080</v>
      </c>
      <c r="J97" s="29">
        <v>1651</v>
      </c>
      <c r="K97" s="26">
        <v>4681</v>
      </c>
      <c r="L97" s="28">
        <f t="shared" si="24"/>
        <v>307663</v>
      </c>
      <c r="N97" s="73" t="s">
        <v>201</v>
      </c>
      <c r="O97" s="74"/>
      <c r="P97" s="74"/>
      <c r="Q97" s="75"/>
      <c r="R97" s="55">
        <f>SUM(F42,F21,F102,R18,R44,R58,R71,R78,R92,R96)</f>
        <v>8424554</v>
      </c>
      <c r="S97" s="55">
        <f>SUM(G42,G21,G102,S18,S44,S58,S71,S78,S92,S96)</f>
        <v>1192</v>
      </c>
      <c r="T97" s="56">
        <f t="shared" si="33"/>
        <v>8425746</v>
      </c>
      <c r="U97" s="57">
        <f>SUM(I42,I21,I102,U18,U44,U58,U71,U78,U92,U96)</f>
        <v>23552433</v>
      </c>
      <c r="V97" s="57">
        <f>SUM(J42,J21,J102,V18,V44,V58,V71,V78,V92,V96)</f>
        <v>160120</v>
      </c>
      <c r="W97" s="58">
        <f>SUM(K42,K21,K102,W18,W44,W58,W71,W78,W92,W96)</f>
        <v>363669</v>
      </c>
      <c r="X97" s="56">
        <f t="shared" si="29"/>
        <v>32138299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67349</v>
      </c>
      <c r="G98" s="27">
        <v>19</v>
      </c>
      <c r="H98" s="28">
        <f t="shared" si="23"/>
        <v>67368</v>
      </c>
      <c r="I98" s="29">
        <v>206735</v>
      </c>
      <c r="J98" s="29">
        <v>1616</v>
      </c>
      <c r="K98" s="26">
        <v>6778</v>
      </c>
      <c r="L98" s="28">
        <f t="shared" si="24"/>
        <v>275719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98882</v>
      </c>
      <c r="G99" s="27">
        <v>23</v>
      </c>
      <c r="H99" s="28">
        <f t="shared" si="23"/>
        <v>98905</v>
      </c>
      <c r="I99" s="29">
        <v>207402</v>
      </c>
      <c r="J99" s="29">
        <v>1485</v>
      </c>
      <c r="K99" s="26">
        <v>2100</v>
      </c>
      <c r="L99" s="28">
        <f t="shared" si="24"/>
        <v>307792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11553</v>
      </c>
      <c r="G100" s="27">
        <v>4</v>
      </c>
      <c r="H100" s="28">
        <f t="shared" si="23"/>
        <v>11557</v>
      </c>
      <c r="I100" s="29">
        <v>27798</v>
      </c>
      <c r="J100" s="29">
        <v>218</v>
      </c>
      <c r="K100" s="26">
        <v>145</v>
      </c>
      <c r="L100" s="28">
        <f t="shared" si="24"/>
        <v>39573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110435</v>
      </c>
      <c r="G101" s="27">
        <f>SUM(G99:G100)</f>
        <v>27</v>
      </c>
      <c r="H101" s="28">
        <f t="shared" si="23"/>
        <v>110462</v>
      </c>
      <c r="I101" s="26">
        <f>SUM(I99:I100)</f>
        <v>235200</v>
      </c>
      <c r="J101" s="26">
        <f>SUM(J99:J100)</f>
        <v>1703</v>
      </c>
      <c r="K101" s="26">
        <f>SUM(K99:K100)</f>
        <v>2245</v>
      </c>
      <c r="L101" s="28">
        <f t="shared" si="24"/>
        <v>347365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1961810</v>
      </c>
      <c r="G102" s="37">
        <f>SUM(G43,G46,G50:G51,G55,G58,G61,G64:G65,G68,G72,G75,G79,G82,G86,G91:G93,G96:G98,G101)</f>
        <v>334</v>
      </c>
      <c r="H102" s="36">
        <f t="shared" si="23"/>
        <v>1962144</v>
      </c>
      <c r="I102" s="34">
        <f>SUM(I43,I46,I50:I51,I55,I58,I61,I64:I65,I68,I72,I75,I79,I82,I86,I91:I93,I96:I98,I101)</f>
        <v>5358109</v>
      </c>
      <c r="J102" s="34">
        <f>SUM(J43,J46,J50:J51,J55,J58,J61,J64:J65,J68,J72,J75,J79,J82,J86,J91:J93,J96:J98,J101)</f>
        <v>41052</v>
      </c>
      <c r="K102" s="34">
        <f>SUM(K43,K46,K50:K51,K55,K58,K61,K64:K65,K68,K72,K75,K79,K82,K86,K91:K93,K96:K98,K101)</f>
        <v>141408</v>
      </c>
      <c r="L102" s="36">
        <f t="shared" si="24"/>
        <v>7361305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23931</v>
      </c>
      <c r="S106" s="61">
        <v>0</v>
      </c>
      <c r="T106" s="61">
        <f>SUM(R106:S106)</f>
        <v>23931</v>
      </c>
      <c r="U106" s="61">
        <v>35686</v>
      </c>
      <c r="V106" s="61">
        <v>276</v>
      </c>
      <c r="W106" s="61">
        <v>390</v>
      </c>
      <c r="X106" s="61">
        <f t="shared" si="34"/>
        <v>59893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3BC3-7E2D-4F0F-B9E8-8A769DBDB21C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222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110590</v>
      </c>
      <c r="S4" s="15">
        <v>5</v>
      </c>
      <c r="T4" s="16">
        <f t="shared" ref="T4:T17" si="0">SUM(R4:S4)</f>
        <v>110595</v>
      </c>
      <c r="U4" s="17">
        <v>388382</v>
      </c>
      <c r="V4" s="17">
        <v>2225</v>
      </c>
      <c r="W4" s="14">
        <v>2675</v>
      </c>
      <c r="X4" s="16">
        <f t="shared" ref="X4:X48" si="1">SUM(T4:V4)</f>
        <v>501202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171034</v>
      </c>
      <c r="V5" s="29">
        <v>1130</v>
      </c>
      <c r="W5" s="26">
        <v>1059</v>
      </c>
      <c r="X5" s="28">
        <f t="shared" si="1"/>
        <v>234272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92491</v>
      </c>
      <c r="G6" s="15">
        <v>9</v>
      </c>
      <c r="H6" s="16">
        <f t="shared" ref="H6:H54" si="2">SUM(F6:G6)</f>
        <v>92500</v>
      </c>
      <c r="I6" s="17">
        <v>419363</v>
      </c>
      <c r="J6" s="17">
        <v>3607</v>
      </c>
      <c r="K6" s="14">
        <v>12259</v>
      </c>
      <c r="L6" s="16">
        <f t="shared" ref="L6:L54" si="3">SUM(H6:J6)</f>
        <v>515470</v>
      </c>
      <c r="N6" s="83"/>
      <c r="O6" s="92"/>
      <c r="P6" s="102"/>
      <c r="Q6" s="30" t="s">
        <v>16</v>
      </c>
      <c r="R6" s="26">
        <v>31492</v>
      </c>
      <c r="S6" s="27">
        <v>2</v>
      </c>
      <c r="T6" s="28">
        <f t="shared" si="0"/>
        <v>31494</v>
      </c>
      <c r="U6" s="29">
        <v>78775</v>
      </c>
      <c r="V6" s="29">
        <v>333</v>
      </c>
      <c r="W6" s="26">
        <v>529</v>
      </c>
      <c r="X6" s="28">
        <f t="shared" si="1"/>
        <v>110602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28672</v>
      </c>
      <c r="G7" s="27">
        <v>2</v>
      </c>
      <c r="H7" s="28">
        <f t="shared" si="2"/>
        <v>28674</v>
      </c>
      <c r="I7" s="29">
        <v>97034</v>
      </c>
      <c r="J7" s="29">
        <v>541</v>
      </c>
      <c r="K7" s="26">
        <v>1163</v>
      </c>
      <c r="L7" s="28">
        <f t="shared" si="3"/>
        <v>126249</v>
      </c>
      <c r="N7" s="83"/>
      <c r="O7" s="93"/>
      <c r="P7" s="103"/>
      <c r="Q7" s="30" t="s">
        <v>10</v>
      </c>
      <c r="R7" s="26">
        <f>SUM(R5:R6)</f>
        <v>93597</v>
      </c>
      <c r="S7" s="27">
        <f>SUM(S5:S6)</f>
        <v>5</v>
      </c>
      <c r="T7" s="28">
        <f t="shared" si="0"/>
        <v>93602</v>
      </c>
      <c r="U7" s="29">
        <f t="shared" ref="U7:W7" si="4">SUM(U5:U6)</f>
        <v>249809</v>
      </c>
      <c r="V7" s="29">
        <f t="shared" si="4"/>
        <v>1463</v>
      </c>
      <c r="W7" s="26">
        <f t="shared" si="4"/>
        <v>1588</v>
      </c>
      <c r="X7" s="28">
        <f t="shared" si="1"/>
        <v>344874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42368</v>
      </c>
      <c r="G8" s="27">
        <v>4</v>
      </c>
      <c r="H8" s="28">
        <f t="shared" si="2"/>
        <v>42372</v>
      </c>
      <c r="I8" s="29">
        <v>125030</v>
      </c>
      <c r="J8" s="29">
        <v>829</v>
      </c>
      <c r="K8" s="26">
        <v>1911</v>
      </c>
      <c r="L8" s="28">
        <f>SUM(H8:J8)</f>
        <v>168231</v>
      </c>
      <c r="N8" s="83"/>
      <c r="O8" s="114" t="s">
        <v>19</v>
      </c>
      <c r="P8" s="71"/>
      <c r="Q8" s="72"/>
      <c r="R8" s="26">
        <v>84245</v>
      </c>
      <c r="S8" s="27">
        <v>10</v>
      </c>
      <c r="T8" s="28">
        <f t="shared" si="0"/>
        <v>84255</v>
      </c>
      <c r="U8" s="29">
        <v>294455</v>
      </c>
      <c r="V8" s="29">
        <v>1276</v>
      </c>
      <c r="W8" s="26">
        <v>2196</v>
      </c>
      <c r="X8" s="28">
        <f t="shared" si="1"/>
        <v>379986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22262</v>
      </c>
      <c r="G9" s="27">
        <v>2</v>
      </c>
      <c r="H9" s="28">
        <f t="shared" si="2"/>
        <v>22264</v>
      </c>
      <c r="I9" s="29">
        <v>56901</v>
      </c>
      <c r="J9" s="29">
        <v>309</v>
      </c>
      <c r="K9" s="26">
        <v>608</v>
      </c>
      <c r="L9" s="28">
        <f t="shared" si="3"/>
        <v>79474</v>
      </c>
      <c r="N9" s="83"/>
      <c r="O9" s="70" t="s">
        <v>22</v>
      </c>
      <c r="P9" s="71" t="s">
        <v>23</v>
      </c>
      <c r="Q9" s="72"/>
      <c r="R9" s="26">
        <v>55171</v>
      </c>
      <c r="S9" s="27">
        <v>5</v>
      </c>
      <c r="T9" s="28">
        <f t="shared" si="0"/>
        <v>55176</v>
      </c>
      <c r="U9" s="29">
        <v>153748</v>
      </c>
      <c r="V9" s="29">
        <v>789</v>
      </c>
      <c r="W9" s="26">
        <v>1093</v>
      </c>
      <c r="X9" s="28">
        <f t="shared" si="1"/>
        <v>209713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6507</v>
      </c>
      <c r="G10" s="27">
        <v>1</v>
      </c>
      <c r="H10" s="28">
        <f>SUM(F10:G10)</f>
        <v>6508</v>
      </c>
      <c r="I10" s="29">
        <v>37909</v>
      </c>
      <c r="J10" s="29">
        <v>189</v>
      </c>
      <c r="K10" s="26">
        <v>449</v>
      </c>
      <c r="L10" s="28">
        <f>SUM(H10:J10)</f>
        <v>44606</v>
      </c>
      <c r="N10" s="83"/>
      <c r="O10" s="70"/>
      <c r="P10" s="71" t="s">
        <v>25</v>
      </c>
      <c r="Q10" s="72"/>
      <c r="R10" s="26">
        <v>28910</v>
      </c>
      <c r="S10" s="27">
        <v>9</v>
      </c>
      <c r="T10" s="28">
        <f t="shared" si="0"/>
        <v>28919</v>
      </c>
      <c r="U10" s="26">
        <v>131298</v>
      </c>
      <c r="V10" s="26">
        <v>740</v>
      </c>
      <c r="W10" s="26">
        <v>1659</v>
      </c>
      <c r="X10" s="28">
        <f t="shared" si="1"/>
        <v>160957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28769</v>
      </c>
      <c r="G11" s="27">
        <f>SUM(G9:G10)</f>
        <v>3</v>
      </c>
      <c r="H11" s="28">
        <f>SUM(F11:G11)</f>
        <v>28772</v>
      </c>
      <c r="I11" s="29">
        <f t="shared" ref="I11:K11" si="5">SUM(I9:I10)</f>
        <v>94810</v>
      </c>
      <c r="J11" s="29">
        <f t="shared" si="5"/>
        <v>498</v>
      </c>
      <c r="K11" s="26">
        <f t="shared" si="5"/>
        <v>1057</v>
      </c>
      <c r="L11" s="28">
        <f>SUM(H11:J11)</f>
        <v>124080</v>
      </c>
      <c r="N11" s="83"/>
      <c r="O11" s="70"/>
      <c r="P11" s="71" t="s">
        <v>10</v>
      </c>
      <c r="Q11" s="72"/>
      <c r="R11" s="26">
        <f>SUM(R9:R10)</f>
        <v>84081</v>
      </c>
      <c r="S11" s="27">
        <f>SUM(S9:S10)</f>
        <v>14</v>
      </c>
      <c r="T11" s="28">
        <f t="shared" si="0"/>
        <v>84095</v>
      </c>
      <c r="U11" s="29">
        <f t="shared" ref="U11:W11" si="6">SUM(U9:U10)</f>
        <v>285046</v>
      </c>
      <c r="V11" s="29">
        <f t="shared" si="6"/>
        <v>1529</v>
      </c>
      <c r="W11" s="26">
        <f t="shared" si="6"/>
        <v>2752</v>
      </c>
      <c r="X11" s="28">
        <f t="shared" si="1"/>
        <v>370670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16176</v>
      </c>
      <c r="G12" s="27">
        <v>1</v>
      </c>
      <c r="H12" s="28">
        <f t="shared" si="2"/>
        <v>16177</v>
      </c>
      <c r="I12" s="29">
        <v>58815</v>
      </c>
      <c r="J12" s="29">
        <v>291</v>
      </c>
      <c r="K12" s="26">
        <v>682</v>
      </c>
      <c r="L12" s="28">
        <f t="shared" si="3"/>
        <v>75283</v>
      </c>
      <c r="N12" s="83"/>
      <c r="O12" s="70" t="s">
        <v>208</v>
      </c>
      <c r="P12" s="71" t="s">
        <v>29</v>
      </c>
      <c r="Q12" s="72"/>
      <c r="R12" s="26">
        <v>151618</v>
      </c>
      <c r="S12" s="27">
        <v>27</v>
      </c>
      <c r="T12" s="28">
        <f t="shared" si="0"/>
        <v>151645</v>
      </c>
      <c r="U12" s="29">
        <v>298009</v>
      </c>
      <c r="V12" s="29">
        <v>2050</v>
      </c>
      <c r="W12" s="26">
        <v>2574</v>
      </c>
      <c r="X12" s="28">
        <f t="shared" si="1"/>
        <v>451704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5725</v>
      </c>
      <c r="G13" s="27">
        <v>1</v>
      </c>
      <c r="H13" s="28">
        <f t="shared" si="2"/>
        <v>5726</v>
      </c>
      <c r="I13" s="29">
        <v>10331</v>
      </c>
      <c r="J13" s="29">
        <v>69</v>
      </c>
      <c r="K13" s="26">
        <v>142</v>
      </c>
      <c r="L13" s="28">
        <f t="shared" si="3"/>
        <v>16126</v>
      </c>
      <c r="N13" s="83"/>
      <c r="O13" s="70"/>
      <c r="P13" s="104" t="s">
        <v>32</v>
      </c>
      <c r="Q13" s="30" t="s">
        <v>32</v>
      </c>
      <c r="R13" s="31">
        <v>82870</v>
      </c>
      <c r="S13" s="32">
        <v>13</v>
      </c>
      <c r="T13" s="28">
        <f t="shared" si="0"/>
        <v>82883</v>
      </c>
      <c r="U13" s="33">
        <v>165464</v>
      </c>
      <c r="V13" s="33">
        <v>1149</v>
      </c>
      <c r="W13" s="31">
        <v>1701</v>
      </c>
      <c r="X13" s="28">
        <f t="shared" si="1"/>
        <v>249496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21901</v>
      </c>
      <c r="G14" s="27">
        <f>SUM(G12:G13)</f>
        <v>2</v>
      </c>
      <c r="H14" s="28">
        <f t="shared" si="2"/>
        <v>21903</v>
      </c>
      <c r="I14" s="29">
        <f t="shared" ref="I14:J14" si="7">SUM(I12:I13)</f>
        <v>69146</v>
      </c>
      <c r="J14" s="29">
        <f t="shared" si="7"/>
        <v>360</v>
      </c>
      <c r="K14" s="26">
        <f>SUM(K12:K13)</f>
        <v>824</v>
      </c>
      <c r="L14" s="28">
        <f t="shared" si="3"/>
        <v>91409</v>
      </c>
      <c r="N14" s="83"/>
      <c r="O14" s="70"/>
      <c r="P14" s="111"/>
      <c r="Q14" s="30" t="s">
        <v>33</v>
      </c>
      <c r="R14" s="31">
        <v>25936</v>
      </c>
      <c r="S14" s="32">
        <v>7</v>
      </c>
      <c r="T14" s="28">
        <f t="shared" si="0"/>
        <v>25943</v>
      </c>
      <c r="U14" s="33">
        <v>59038</v>
      </c>
      <c r="V14" s="33">
        <v>358</v>
      </c>
      <c r="W14" s="31">
        <v>489</v>
      </c>
      <c r="X14" s="28">
        <f t="shared" si="1"/>
        <v>85339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8692</v>
      </c>
      <c r="G15" s="27">
        <v>1</v>
      </c>
      <c r="H15" s="28">
        <f t="shared" si="2"/>
        <v>8693</v>
      </c>
      <c r="I15" s="29">
        <v>41230</v>
      </c>
      <c r="J15" s="29">
        <v>191</v>
      </c>
      <c r="K15" s="26">
        <v>572</v>
      </c>
      <c r="L15" s="28">
        <f t="shared" si="3"/>
        <v>50114</v>
      </c>
      <c r="N15" s="83"/>
      <c r="O15" s="70"/>
      <c r="P15" s="111"/>
      <c r="Q15" s="30" t="s">
        <v>211</v>
      </c>
      <c r="R15" s="31">
        <v>15304</v>
      </c>
      <c r="S15" s="32">
        <v>1</v>
      </c>
      <c r="T15" s="28">
        <f t="shared" si="0"/>
        <v>15305</v>
      </c>
      <c r="U15" s="33">
        <v>34706</v>
      </c>
      <c r="V15" s="33">
        <v>163</v>
      </c>
      <c r="W15" s="31">
        <v>280</v>
      </c>
      <c r="X15" s="28">
        <f t="shared" si="1"/>
        <v>50174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18324</v>
      </c>
      <c r="G16" s="27">
        <v>2</v>
      </c>
      <c r="H16" s="28">
        <f>SUM(F16:G16)</f>
        <v>18326</v>
      </c>
      <c r="I16" s="29">
        <v>39191</v>
      </c>
      <c r="J16" s="29">
        <v>210</v>
      </c>
      <c r="K16" s="26">
        <v>467</v>
      </c>
      <c r="L16" s="28">
        <f t="shared" si="3"/>
        <v>57727</v>
      </c>
      <c r="N16" s="83"/>
      <c r="O16" s="70"/>
      <c r="P16" s="111"/>
      <c r="Q16" s="30" t="s">
        <v>213</v>
      </c>
      <c r="R16" s="31">
        <v>28148</v>
      </c>
      <c r="S16" s="32">
        <v>7</v>
      </c>
      <c r="T16" s="28">
        <f t="shared" si="0"/>
        <v>28155</v>
      </c>
      <c r="U16" s="33">
        <v>48601</v>
      </c>
      <c r="V16" s="33">
        <v>386</v>
      </c>
      <c r="W16" s="31">
        <v>398</v>
      </c>
      <c r="X16" s="28">
        <f>SUM(T16:V16)</f>
        <v>77142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27016</v>
      </c>
      <c r="G17" s="27">
        <f>SUM(G15:G16)</f>
        <v>3</v>
      </c>
      <c r="H17" s="28">
        <f t="shared" si="2"/>
        <v>27019</v>
      </c>
      <c r="I17" s="29">
        <f t="shared" ref="I17:K17" si="8">SUM(I15:I16)</f>
        <v>80421</v>
      </c>
      <c r="J17" s="29">
        <f t="shared" si="8"/>
        <v>401</v>
      </c>
      <c r="K17" s="26">
        <f t="shared" si="8"/>
        <v>1039</v>
      </c>
      <c r="L17" s="28">
        <f t="shared" si="3"/>
        <v>107841</v>
      </c>
      <c r="N17" s="83"/>
      <c r="O17" s="70"/>
      <c r="P17" s="111"/>
      <c r="Q17" s="30" t="s">
        <v>10</v>
      </c>
      <c r="R17" s="26">
        <f>SUM(R13:R16)</f>
        <v>152258</v>
      </c>
      <c r="S17" s="27">
        <f>SUM(S13:S16)</f>
        <v>28</v>
      </c>
      <c r="T17" s="28">
        <f t="shared" si="0"/>
        <v>152286</v>
      </c>
      <c r="U17" s="29">
        <f>SUM(U13:U16)</f>
        <v>307809</v>
      </c>
      <c r="V17" s="29">
        <f>SUM(V13:V16)</f>
        <v>2056</v>
      </c>
      <c r="W17" s="26">
        <f>SUM(W13:W16)</f>
        <v>2868</v>
      </c>
      <c r="X17" s="28">
        <f>SUM(T17:V17)</f>
        <v>462151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22407</v>
      </c>
      <c r="G18" s="27">
        <v>2</v>
      </c>
      <c r="H18" s="28">
        <f t="shared" si="2"/>
        <v>22409</v>
      </c>
      <c r="I18" s="29">
        <v>59288</v>
      </c>
      <c r="J18" s="29">
        <v>373</v>
      </c>
      <c r="K18" s="26">
        <v>650</v>
      </c>
      <c r="L18" s="28">
        <f t="shared" si="3"/>
        <v>82070</v>
      </c>
      <c r="N18" s="67"/>
      <c r="O18" s="80" t="s">
        <v>37</v>
      </c>
      <c r="P18" s="81"/>
      <c r="Q18" s="82"/>
      <c r="R18" s="34">
        <f>SUM(R4,R11:R12,R17,R7:R8)</f>
        <v>676389</v>
      </c>
      <c r="S18" s="35">
        <f>SUM(S4,S11:S12,S17,S7:S8)</f>
        <v>89</v>
      </c>
      <c r="T18" s="36">
        <f t="shared" ref="T18" si="9">SUM(R18:S18)</f>
        <v>676478</v>
      </c>
      <c r="U18" s="34">
        <f>SUM(U4,U11:U12,U17,U7:U8)</f>
        <v>1823510</v>
      </c>
      <c r="V18" s="34">
        <f>SUM(V4,V11:V12,V17,V7:V8)</f>
        <v>10599</v>
      </c>
      <c r="W18" s="34">
        <f>SUM(W4,W11:W12,W17,W7:W8)</f>
        <v>14653</v>
      </c>
      <c r="X18" s="36">
        <f t="shared" ref="X18" si="10">SUM(T18:V18)</f>
        <v>2510587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2800</v>
      </c>
      <c r="G19" s="27">
        <v>0</v>
      </c>
      <c r="H19" s="28">
        <f t="shared" si="2"/>
        <v>2800</v>
      </c>
      <c r="I19" s="29">
        <v>4254</v>
      </c>
      <c r="J19" s="29">
        <v>39</v>
      </c>
      <c r="K19" s="26">
        <v>55</v>
      </c>
      <c r="L19" s="28">
        <f t="shared" si="3"/>
        <v>7093</v>
      </c>
      <c r="N19" s="66" t="s">
        <v>38</v>
      </c>
      <c r="O19" s="84" t="s">
        <v>39</v>
      </c>
      <c r="P19" s="85"/>
      <c r="Q19" s="86"/>
      <c r="R19" s="26">
        <v>78876</v>
      </c>
      <c r="S19" s="27">
        <v>4</v>
      </c>
      <c r="T19" s="28">
        <f t="shared" ref="T19:T82" si="11">SUM(R19:S19)</f>
        <v>78880</v>
      </c>
      <c r="U19" s="29">
        <v>211976</v>
      </c>
      <c r="V19" s="29">
        <v>1180</v>
      </c>
      <c r="W19" s="26">
        <v>1422</v>
      </c>
      <c r="X19" s="28">
        <f t="shared" si="1"/>
        <v>292036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25207</v>
      </c>
      <c r="G20" s="27">
        <f>SUM(G18:G19)</f>
        <v>2</v>
      </c>
      <c r="H20" s="28">
        <f t="shared" si="2"/>
        <v>25209</v>
      </c>
      <c r="I20" s="29">
        <f t="shared" ref="I20:K20" si="12">SUM(I18:I19)</f>
        <v>63542</v>
      </c>
      <c r="J20" s="29">
        <f t="shared" si="12"/>
        <v>412</v>
      </c>
      <c r="K20" s="26">
        <f t="shared" si="12"/>
        <v>705</v>
      </c>
      <c r="L20" s="28">
        <f t="shared" si="3"/>
        <v>89163</v>
      </c>
      <c r="N20" s="83"/>
      <c r="O20" s="95" t="s">
        <v>40</v>
      </c>
      <c r="P20" s="90" t="s">
        <v>41</v>
      </c>
      <c r="Q20" s="89"/>
      <c r="R20" s="26">
        <v>151071</v>
      </c>
      <c r="S20" s="27">
        <v>29</v>
      </c>
      <c r="T20" s="28">
        <f t="shared" si="11"/>
        <v>151100</v>
      </c>
      <c r="U20" s="29">
        <v>480529</v>
      </c>
      <c r="V20" s="29">
        <v>2405</v>
      </c>
      <c r="W20" s="26">
        <v>4429</v>
      </c>
      <c r="X20" s="28">
        <f t="shared" si="1"/>
        <v>634034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266424</v>
      </c>
      <c r="G21" s="37">
        <f>SUM(G6:G8,G11,G14,G17,G20)</f>
        <v>25</v>
      </c>
      <c r="H21" s="36">
        <f>SUM(F21:G21)</f>
        <v>266449</v>
      </c>
      <c r="I21" s="38">
        <f>SUM(I6:I8,I11,I14,I17,I20)</f>
        <v>949346</v>
      </c>
      <c r="J21" s="38">
        <f>SUM(J6:J8,J11,J14,J17,J20)</f>
        <v>6648</v>
      </c>
      <c r="K21" s="34">
        <f>SUM(K6:K8,K11,K14,K17,K20)</f>
        <v>18958</v>
      </c>
      <c r="L21" s="36">
        <f>SUM(H21:J21)</f>
        <v>1222443</v>
      </c>
      <c r="N21" s="83"/>
      <c r="O21" s="92"/>
      <c r="P21" s="90" t="s">
        <v>42</v>
      </c>
      <c r="Q21" s="89"/>
      <c r="R21" s="26">
        <v>22480</v>
      </c>
      <c r="S21" s="27">
        <v>5</v>
      </c>
      <c r="T21" s="28">
        <f t="shared" si="11"/>
        <v>22485</v>
      </c>
      <c r="U21" s="29">
        <v>39348</v>
      </c>
      <c r="V21" s="29">
        <v>279</v>
      </c>
      <c r="W21" s="26">
        <v>279</v>
      </c>
      <c r="X21" s="28">
        <f t="shared" si="1"/>
        <v>62112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64382</v>
      </c>
      <c r="G22" s="27">
        <v>3</v>
      </c>
      <c r="H22" s="28">
        <f t="shared" si="2"/>
        <v>64385</v>
      </c>
      <c r="I22" s="29">
        <v>158639</v>
      </c>
      <c r="J22" s="29">
        <v>1160</v>
      </c>
      <c r="K22" s="26">
        <v>1277</v>
      </c>
      <c r="L22" s="28">
        <f t="shared" si="3"/>
        <v>224184</v>
      </c>
      <c r="N22" s="83"/>
      <c r="O22" s="93"/>
      <c r="P22" s="90" t="s">
        <v>10</v>
      </c>
      <c r="Q22" s="89"/>
      <c r="R22" s="26">
        <f>SUM(R20:R21)</f>
        <v>173551</v>
      </c>
      <c r="S22" s="27">
        <f>SUM(S20:S21)</f>
        <v>34</v>
      </c>
      <c r="T22" s="28">
        <f t="shared" si="11"/>
        <v>173585</v>
      </c>
      <c r="U22" s="29">
        <f t="shared" ref="U22:W22" si="13">SUM(U20:U21)</f>
        <v>519877</v>
      </c>
      <c r="V22" s="29">
        <f t="shared" si="13"/>
        <v>2684</v>
      </c>
      <c r="W22" s="26">
        <f t="shared" si="13"/>
        <v>4708</v>
      </c>
      <c r="X22" s="28">
        <f t="shared" si="1"/>
        <v>696146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18802</v>
      </c>
      <c r="G23" s="27">
        <v>0</v>
      </c>
      <c r="H23" s="28">
        <f t="shared" si="2"/>
        <v>18802</v>
      </c>
      <c r="I23" s="29">
        <v>46845</v>
      </c>
      <c r="J23" s="29">
        <v>321</v>
      </c>
      <c r="K23" s="26">
        <v>343</v>
      </c>
      <c r="L23" s="28">
        <f t="shared" si="3"/>
        <v>65968</v>
      </c>
      <c r="N23" s="83"/>
      <c r="O23" s="95" t="s">
        <v>48</v>
      </c>
      <c r="P23" s="90" t="s">
        <v>49</v>
      </c>
      <c r="Q23" s="89"/>
      <c r="R23" s="26">
        <v>75769</v>
      </c>
      <c r="S23" s="27">
        <v>17</v>
      </c>
      <c r="T23" s="28">
        <f t="shared" si="11"/>
        <v>75786</v>
      </c>
      <c r="U23" s="29">
        <v>272259</v>
      </c>
      <c r="V23" s="29">
        <v>1241</v>
      </c>
      <c r="W23" s="26">
        <v>2436</v>
      </c>
      <c r="X23" s="28">
        <f t="shared" si="1"/>
        <v>349286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83184</v>
      </c>
      <c r="G24" s="27">
        <f>SUM(G22:G23)</f>
        <v>3</v>
      </c>
      <c r="H24" s="28">
        <f t="shared" si="2"/>
        <v>83187</v>
      </c>
      <c r="I24" s="29">
        <f t="shared" ref="I24:K24" si="14">SUM(I22:I23)</f>
        <v>205484</v>
      </c>
      <c r="J24" s="29">
        <f t="shared" si="14"/>
        <v>1481</v>
      </c>
      <c r="K24" s="26">
        <f t="shared" si="14"/>
        <v>1620</v>
      </c>
      <c r="L24" s="28">
        <f t="shared" si="3"/>
        <v>290152</v>
      </c>
      <c r="N24" s="83"/>
      <c r="O24" s="92"/>
      <c r="P24" s="90" t="s">
        <v>50</v>
      </c>
      <c r="Q24" s="89"/>
      <c r="R24" s="31">
        <v>103237</v>
      </c>
      <c r="S24" s="32">
        <v>18</v>
      </c>
      <c r="T24" s="39">
        <f t="shared" si="11"/>
        <v>103255</v>
      </c>
      <c r="U24" s="33">
        <v>370691</v>
      </c>
      <c r="V24" s="33">
        <v>1324</v>
      </c>
      <c r="W24" s="31">
        <v>3652</v>
      </c>
      <c r="X24" s="39">
        <f t="shared" si="1"/>
        <v>475270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50962</v>
      </c>
      <c r="G25" s="27">
        <v>0</v>
      </c>
      <c r="H25" s="28">
        <f t="shared" si="2"/>
        <v>50962</v>
      </c>
      <c r="I25" s="29">
        <v>119754</v>
      </c>
      <c r="J25" s="29">
        <v>850</v>
      </c>
      <c r="K25" s="26">
        <v>936</v>
      </c>
      <c r="L25" s="28">
        <f t="shared" si="3"/>
        <v>171566</v>
      </c>
      <c r="N25" s="83"/>
      <c r="O25" s="92"/>
      <c r="P25" s="96" t="s">
        <v>52</v>
      </c>
      <c r="Q25" s="30" t="s">
        <v>52</v>
      </c>
      <c r="R25" s="31">
        <v>17458</v>
      </c>
      <c r="S25" s="32">
        <v>1</v>
      </c>
      <c r="T25" s="39">
        <f t="shared" si="11"/>
        <v>17459</v>
      </c>
      <c r="U25" s="33">
        <v>61559</v>
      </c>
      <c r="V25" s="33">
        <v>343</v>
      </c>
      <c r="W25" s="31">
        <v>729</v>
      </c>
      <c r="X25" s="39">
        <f t="shared" si="1"/>
        <v>79361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74586</v>
      </c>
      <c r="G26" s="27">
        <v>7</v>
      </c>
      <c r="H26" s="28">
        <f t="shared" si="2"/>
        <v>74593</v>
      </c>
      <c r="I26" s="29">
        <v>147163</v>
      </c>
      <c r="J26" s="29">
        <v>1000</v>
      </c>
      <c r="K26" s="26">
        <v>1190</v>
      </c>
      <c r="L26" s="28">
        <f t="shared" si="3"/>
        <v>222756</v>
      </c>
      <c r="N26" s="83"/>
      <c r="O26" s="92"/>
      <c r="P26" s="102"/>
      <c r="Q26" s="30" t="s">
        <v>55</v>
      </c>
      <c r="R26" s="31">
        <v>36915</v>
      </c>
      <c r="S26" s="32">
        <v>5</v>
      </c>
      <c r="T26" s="39">
        <f t="shared" si="11"/>
        <v>36920</v>
      </c>
      <c r="U26" s="33">
        <v>92177</v>
      </c>
      <c r="V26" s="33">
        <v>559</v>
      </c>
      <c r="W26" s="31">
        <v>756</v>
      </c>
      <c r="X26" s="39">
        <f t="shared" si="1"/>
        <v>129656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31060</v>
      </c>
      <c r="G27" s="27">
        <v>2</v>
      </c>
      <c r="H27" s="28">
        <f t="shared" si="2"/>
        <v>31062</v>
      </c>
      <c r="I27" s="29">
        <v>99889</v>
      </c>
      <c r="J27" s="29">
        <v>566</v>
      </c>
      <c r="K27" s="26">
        <v>1208</v>
      </c>
      <c r="L27" s="28">
        <f t="shared" si="3"/>
        <v>131517</v>
      </c>
      <c r="N27" s="83"/>
      <c r="O27" s="92"/>
      <c r="P27" s="102"/>
      <c r="Q27" s="30" t="s">
        <v>57</v>
      </c>
      <c r="R27" s="31">
        <v>42830</v>
      </c>
      <c r="S27" s="27">
        <v>10</v>
      </c>
      <c r="T27" s="28">
        <f t="shared" si="11"/>
        <v>42840</v>
      </c>
      <c r="U27" s="29">
        <v>145420</v>
      </c>
      <c r="V27" s="29">
        <v>682</v>
      </c>
      <c r="W27" s="26">
        <v>1089</v>
      </c>
      <c r="X27" s="28">
        <f t="shared" si="1"/>
        <v>188942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35311</v>
      </c>
      <c r="G28" s="27">
        <v>1</v>
      </c>
      <c r="H28" s="28">
        <f t="shared" si="2"/>
        <v>35312</v>
      </c>
      <c r="I28" s="29">
        <v>72886</v>
      </c>
      <c r="J28" s="29">
        <v>358</v>
      </c>
      <c r="K28" s="26">
        <v>441</v>
      </c>
      <c r="L28" s="28">
        <f t="shared" si="3"/>
        <v>108556</v>
      </c>
      <c r="N28" s="83"/>
      <c r="O28" s="93"/>
      <c r="P28" s="103"/>
      <c r="Q28" s="30" t="s">
        <v>10</v>
      </c>
      <c r="R28" s="26">
        <f>SUM(R25:R27)</f>
        <v>97203</v>
      </c>
      <c r="S28" s="27">
        <f>SUM(S25:S27)</f>
        <v>16</v>
      </c>
      <c r="T28" s="39">
        <f t="shared" si="11"/>
        <v>97219</v>
      </c>
      <c r="U28" s="29">
        <f t="shared" ref="U28:W28" si="15">SUM(U25:U27)</f>
        <v>299156</v>
      </c>
      <c r="V28" s="29">
        <f t="shared" si="15"/>
        <v>1584</v>
      </c>
      <c r="W28" s="26">
        <f t="shared" si="15"/>
        <v>2574</v>
      </c>
      <c r="X28" s="39">
        <f t="shared" si="1"/>
        <v>397959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140957</v>
      </c>
      <c r="G29" s="27">
        <f>SUM(G26:G28)</f>
        <v>10</v>
      </c>
      <c r="H29" s="28">
        <f t="shared" si="2"/>
        <v>140967</v>
      </c>
      <c r="I29" s="29">
        <f>SUM(I26:I28)</f>
        <v>319938</v>
      </c>
      <c r="J29" s="29">
        <f>SUM(J26:J28)</f>
        <v>1924</v>
      </c>
      <c r="K29" s="26">
        <f>SUM(K26:K28)</f>
        <v>2839</v>
      </c>
      <c r="L29" s="28">
        <f>SUM(H29:J29)</f>
        <v>462829</v>
      </c>
      <c r="N29" s="83"/>
      <c r="O29" s="95" t="s">
        <v>59</v>
      </c>
      <c r="P29" s="90" t="s">
        <v>60</v>
      </c>
      <c r="Q29" s="89"/>
      <c r="R29" s="26">
        <v>130866</v>
      </c>
      <c r="S29" s="27">
        <v>30</v>
      </c>
      <c r="T29" s="28">
        <f t="shared" si="11"/>
        <v>130896</v>
      </c>
      <c r="U29" s="29">
        <v>513554</v>
      </c>
      <c r="V29" s="29">
        <v>3540</v>
      </c>
      <c r="W29" s="26">
        <v>10897</v>
      </c>
      <c r="X29" s="39">
        <f t="shared" si="1"/>
        <v>647990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121415</v>
      </c>
      <c r="G30" s="27">
        <v>9</v>
      </c>
      <c r="H30" s="28">
        <f t="shared" si="2"/>
        <v>121424</v>
      </c>
      <c r="I30" s="29">
        <v>327446</v>
      </c>
      <c r="J30" s="29">
        <v>2543</v>
      </c>
      <c r="K30" s="26">
        <v>2793</v>
      </c>
      <c r="L30" s="28">
        <f t="shared" si="3"/>
        <v>451413</v>
      </c>
      <c r="N30" s="83"/>
      <c r="O30" s="92"/>
      <c r="P30" s="90" t="s">
        <v>63</v>
      </c>
      <c r="Q30" s="89"/>
      <c r="R30" s="26">
        <v>66530</v>
      </c>
      <c r="S30" s="27">
        <v>9</v>
      </c>
      <c r="T30" s="28">
        <f t="shared" si="11"/>
        <v>66539</v>
      </c>
      <c r="U30" s="29">
        <v>187604</v>
      </c>
      <c r="V30" s="29">
        <v>766</v>
      </c>
      <c r="W30" s="26">
        <v>1821</v>
      </c>
      <c r="X30" s="39">
        <f t="shared" si="1"/>
        <v>254909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34046</v>
      </c>
      <c r="G31" s="27">
        <v>3</v>
      </c>
      <c r="H31" s="28">
        <f t="shared" si="2"/>
        <v>34049</v>
      </c>
      <c r="I31" s="29">
        <v>159722</v>
      </c>
      <c r="J31" s="29">
        <v>956</v>
      </c>
      <c r="K31" s="26">
        <v>3392</v>
      </c>
      <c r="L31" s="28">
        <f t="shared" si="3"/>
        <v>194727</v>
      </c>
      <c r="N31" s="83"/>
      <c r="O31" s="92"/>
      <c r="P31" s="96" t="s">
        <v>65</v>
      </c>
      <c r="Q31" s="30" t="s">
        <v>65</v>
      </c>
      <c r="R31" s="26">
        <v>46568</v>
      </c>
      <c r="S31" s="27">
        <v>9</v>
      </c>
      <c r="T31" s="28">
        <f t="shared" si="11"/>
        <v>46577</v>
      </c>
      <c r="U31" s="29">
        <v>169492</v>
      </c>
      <c r="V31" s="29">
        <v>797</v>
      </c>
      <c r="W31" s="26">
        <v>2467</v>
      </c>
      <c r="X31" s="39">
        <f t="shared" si="1"/>
        <v>216866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155461</v>
      </c>
      <c r="G32" s="27">
        <f>SUM(G30:G31)</f>
        <v>12</v>
      </c>
      <c r="H32" s="28">
        <f t="shared" si="2"/>
        <v>155473</v>
      </c>
      <c r="I32" s="26">
        <f>SUM(I30:I31)</f>
        <v>487168</v>
      </c>
      <c r="J32" s="26">
        <f>SUM(J30:J31)</f>
        <v>3499</v>
      </c>
      <c r="K32" s="26">
        <f>SUM(K30:K31)</f>
        <v>6185</v>
      </c>
      <c r="L32" s="28">
        <f t="shared" si="3"/>
        <v>646140</v>
      </c>
      <c r="N32" s="83"/>
      <c r="O32" s="92"/>
      <c r="P32" s="102"/>
      <c r="Q32" s="30" t="s">
        <v>66</v>
      </c>
      <c r="R32" s="26">
        <v>23656</v>
      </c>
      <c r="S32" s="27">
        <v>5</v>
      </c>
      <c r="T32" s="28">
        <f t="shared" si="11"/>
        <v>23661</v>
      </c>
      <c r="U32" s="29">
        <v>93991</v>
      </c>
      <c r="V32" s="29">
        <v>374</v>
      </c>
      <c r="W32" s="26">
        <v>1268</v>
      </c>
      <c r="X32" s="39">
        <f t="shared" si="1"/>
        <v>118026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118133</v>
      </c>
      <c r="G33" s="27">
        <v>6</v>
      </c>
      <c r="H33" s="28">
        <f t="shared" si="2"/>
        <v>118139</v>
      </c>
      <c r="I33" s="29">
        <v>250479</v>
      </c>
      <c r="J33" s="29">
        <v>1926</v>
      </c>
      <c r="K33" s="26">
        <v>2031</v>
      </c>
      <c r="L33" s="28">
        <f t="shared" si="3"/>
        <v>370544</v>
      </c>
      <c r="N33" s="83"/>
      <c r="O33" s="92"/>
      <c r="P33" s="102"/>
      <c r="Q33" s="30" t="s">
        <v>68</v>
      </c>
      <c r="R33" s="40">
        <v>25571</v>
      </c>
      <c r="S33" s="27">
        <v>12</v>
      </c>
      <c r="T33" s="28">
        <f t="shared" si="11"/>
        <v>25583</v>
      </c>
      <c r="U33" s="26">
        <v>84751</v>
      </c>
      <c r="V33" s="26">
        <v>448</v>
      </c>
      <c r="W33" s="26">
        <v>1090</v>
      </c>
      <c r="X33" s="28">
        <f t="shared" si="1"/>
        <v>110782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90975</v>
      </c>
      <c r="G34" s="27">
        <v>7</v>
      </c>
      <c r="H34" s="28">
        <f t="shared" si="2"/>
        <v>90982</v>
      </c>
      <c r="I34" s="29">
        <v>212712</v>
      </c>
      <c r="J34" s="29">
        <v>1564</v>
      </c>
      <c r="K34" s="26">
        <v>1664</v>
      </c>
      <c r="L34" s="28">
        <f t="shared" si="3"/>
        <v>305258</v>
      </c>
      <c r="N34" s="83"/>
      <c r="O34" s="92"/>
      <c r="P34" s="103"/>
      <c r="Q34" s="30" t="s">
        <v>10</v>
      </c>
      <c r="R34" s="26">
        <f>SUM(R31:R33)</f>
        <v>95795</v>
      </c>
      <c r="S34" s="27">
        <f>SUM(S31:S33)</f>
        <v>26</v>
      </c>
      <c r="T34" s="28">
        <f t="shared" si="11"/>
        <v>95821</v>
      </c>
      <c r="U34" s="29">
        <f t="shared" ref="U34:W34" si="16">SUM(U31:U33)</f>
        <v>348234</v>
      </c>
      <c r="V34" s="29">
        <f t="shared" si="16"/>
        <v>1619</v>
      </c>
      <c r="W34" s="26">
        <f t="shared" si="16"/>
        <v>4825</v>
      </c>
      <c r="X34" s="39">
        <f t="shared" si="1"/>
        <v>445674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32188</v>
      </c>
      <c r="G35" s="27">
        <v>2</v>
      </c>
      <c r="H35" s="28">
        <f t="shared" si="2"/>
        <v>32190</v>
      </c>
      <c r="I35" s="29">
        <v>75590</v>
      </c>
      <c r="J35" s="29">
        <v>687</v>
      </c>
      <c r="K35" s="26">
        <v>421</v>
      </c>
      <c r="L35" s="28">
        <f t="shared" si="3"/>
        <v>108467</v>
      </c>
      <c r="N35" s="83"/>
      <c r="O35" s="92"/>
      <c r="P35" s="96" t="s">
        <v>72</v>
      </c>
      <c r="Q35" s="30" t="s">
        <v>73</v>
      </c>
      <c r="R35" s="26">
        <v>42847</v>
      </c>
      <c r="S35" s="27">
        <v>10</v>
      </c>
      <c r="T35" s="28">
        <f t="shared" si="11"/>
        <v>42857</v>
      </c>
      <c r="U35" s="29">
        <v>193268</v>
      </c>
      <c r="V35" s="29">
        <v>995</v>
      </c>
      <c r="W35" s="26">
        <v>2986</v>
      </c>
      <c r="X35" s="39">
        <f t="shared" si="1"/>
        <v>237120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81472</v>
      </c>
      <c r="G36" s="27">
        <v>4</v>
      </c>
      <c r="H36" s="28">
        <f t="shared" si="2"/>
        <v>81476</v>
      </c>
      <c r="I36" s="29">
        <v>193856</v>
      </c>
      <c r="J36" s="29">
        <v>1207</v>
      </c>
      <c r="K36" s="26">
        <v>1344</v>
      </c>
      <c r="L36" s="28">
        <f t="shared" si="3"/>
        <v>276539</v>
      </c>
      <c r="N36" s="83"/>
      <c r="O36" s="92"/>
      <c r="P36" s="102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81664</v>
      </c>
      <c r="V36" s="29">
        <v>517</v>
      </c>
      <c r="W36" s="26">
        <v>1132</v>
      </c>
      <c r="X36" s="39">
        <f t="shared" si="1"/>
        <v>96508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34431</v>
      </c>
      <c r="G37" s="27">
        <v>2</v>
      </c>
      <c r="H37" s="28">
        <f t="shared" si="2"/>
        <v>34433</v>
      </c>
      <c r="I37" s="29">
        <v>61770</v>
      </c>
      <c r="J37" s="29">
        <v>781</v>
      </c>
      <c r="K37" s="26">
        <v>579</v>
      </c>
      <c r="L37" s="28">
        <f t="shared" si="3"/>
        <v>96984</v>
      </c>
      <c r="N37" s="83"/>
      <c r="O37" s="92"/>
      <c r="P37" s="102"/>
      <c r="Q37" s="30" t="s">
        <v>78</v>
      </c>
      <c r="R37" s="26">
        <v>10773</v>
      </c>
      <c r="S37" s="27">
        <v>1</v>
      </c>
      <c r="T37" s="28">
        <f t="shared" si="11"/>
        <v>10774</v>
      </c>
      <c r="U37" s="29">
        <v>56659</v>
      </c>
      <c r="V37" s="29">
        <v>265</v>
      </c>
      <c r="W37" s="26">
        <v>699</v>
      </c>
      <c r="X37" s="28">
        <f t="shared" si="1"/>
        <v>67698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22532</v>
      </c>
      <c r="G38" s="27">
        <v>0</v>
      </c>
      <c r="H38" s="28">
        <f t="shared" si="2"/>
        <v>22532</v>
      </c>
      <c r="I38" s="29">
        <v>75768</v>
      </c>
      <c r="J38" s="29">
        <v>503</v>
      </c>
      <c r="K38" s="26">
        <v>961</v>
      </c>
      <c r="L38" s="28">
        <f t="shared" si="3"/>
        <v>98803</v>
      </c>
      <c r="N38" s="83"/>
      <c r="O38" s="93"/>
      <c r="P38" s="103"/>
      <c r="Q38" s="30" t="s">
        <v>10</v>
      </c>
      <c r="R38" s="26">
        <f>SUM(R35:R37)</f>
        <v>67942</v>
      </c>
      <c r="S38" s="27">
        <f>SUM(S35:S37)</f>
        <v>16</v>
      </c>
      <c r="T38" s="28">
        <f t="shared" si="11"/>
        <v>67958</v>
      </c>
      <c r="U38" s="29">
        <f t="shared" ref="U38:W38" si="17">SUM(U35:U37)</f>
        <v>331591</v>
      </c>
      <c r="V38" s="29">
        <f t="shared" si="17"/>
        <v>1777</v>
      </c>
      <c r="W38" s="26">
        <f t="shared" si="17"/>
        <v>4817</v>
      </c>
      <c r="X38" s="39">
        <f t="shared" si="1"/>
        <v>401326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12125</v>
      </c>
      <c r="G39" s="27">
        <v>0</v>
      </c>
      <c r="H39" s="28">
        <f t="shared" si="2"/>
        <v>12125</v>
      </c>
      <c r="I39" s="40">
        <v>27942</v>
      </c>
      <c r="J39" s="40">
        <v>203</v>
      </c>
      <c r="K39" s="26">
        <v>238</v>
      </c>
      <c r="L39" s="28">
        <f t="shared" si="3"/>
        <v>40270</v>
      </c>
      <c r="N39" s="83"/>
      <c r="O39" s="95" t="s">
        <v>81</v>
      </c>
      <c r="P39" s="90" t="s">
        <v>82</v>
      </c>
      <c r="Q39" s="89"/>
      <c r="R39" s="26">
        <v>101265</v>
      </c>
      <c r="S39" s="27">
        <v>8</v>
      </c>
      <c r="T39" s="28">
        <f t="shared" ref="T39:T41" si="18">SUM(R39:S39)</f>
        <v>101273</v>
      </c>
      <c r="U39" s="29">
        <v>272686</v>
      </c>
      <c r="V39" s="29">
        <v>1938</v>
      </c>
      <c r="W39" s="26">
        <v>2379</v>
      </c>
      <c r="X39" s="39">
        <f t="shared" si="1"/>
        <v>375897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150560</v>
      </c>
      <c r="G40" s="27">
        <f>SUM(G36:G39)</f>
        <v>6</v>
      </c>
      <c r="H40" s="28">
        <f t="shared" si="2"/>
        <v>150566</v>
      </c>
      <c r="I40" s="26">
        <f>SUM(I36:I39)</f>
        <v>359336</v>
      </c>
      <c r="J40" s="26">
        <f>SUM(J36:J39)</f>
        <v>2694</v>
      </c>
      <c r="K40" s="26">
        <f>SUM(K36:K39)</f>
        <v>3122</v>
      </c>
      <c r="L40" s="28">
        <f t="shared" si="3"/>
        <v>512596</v>
      </c>
      <c r="N40" s="83"/>
      <c r="O40" s="92"/>
      <c r="P40" s="90" t="s">
        <v>83</v>
      </c>
      <c r="Q40" s="89"/>
      <c r="R40" s="26">
        <v>23573</v>
      </c>
      <c r="S40" s="27">
        <v>6</v>
      </c>
      <c r="T40" s="28">
        <f t="shared" si="18"/>
        <v>23579</v>
      </c>
      <c r="U40" s="29">
        <v>72188</v>
      </c>
      <c r="V40" s="29">
        <v>331</v>
      </c>
      <c r="W40" s="26">
        <v>809</v>
      </c>
      <c r="X40" s="39">
        <f t="shared" si="1"/>
        <v>96098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45209</v>
      </c>
      <c r="G41" s="27">
        <v>2</v>
      </c>
      <c r="H41" s="28">
        <f t="shared" si="2"/>
        <v>45211</v>
      </c>
      <c r="I41" s="29">
        <v>111233</v>
      </c>
      <c r="J41" s="29">
        <v>655</v>
      </c>
      <c r="K41" s="26">
        <v>821</v>
      </c>
      <c r="L41" s="28">
        <f t="shared" si="3"/>
        <v>157099</v>
      </c>
      <c r="N41" s="83"/>
      <c r="O41" s="92"/>
      <c r="P41" s="90" t="s">
        <v>85</v>
      </c>
      <c r="Q41" s="89"/>
      <c r="R41" s="26">
        <v>28411</v>
      </c>
      <c r="S41" s="27">
        <v>0</v>
      </c>
      <c r="T41" s="28">
        <f t="shared" si="18"/>
        <v>28411</v>
      </c>
      <c r="U41" s="29">
        <v>71498</v>
      </c>
      <c r="V41" s="29">
        <v>596</v>
      </c>
      <c r="W41" s="26">
        <v>394</v>
      </c>
      <c r="X41" s="39">
        <f t="shared" si="1"/>
        <v>100505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867629</v>
      </c>
      <c r="G42" s="37">
        <f>SUM(G24:G25,G29,G32:G35,G40:G41)</f>
        <v>48</v>
      </c>
      <c r="H42" s="36">
        <f t="shared" si="2"/>
        <v>867677</v>
      </c>
      <c r="I42" s="34">
        <f t="shared" ref="I42:K42" si="19">SUM(I24:I25,I29,I32:I35,I40:I41)</f>
        <v>2141694</v>
      </c>
      <c r="J42" s="34">
        <f t="shared" si="19"/>
        <v>15280</v>
      </c>
      <c r="K42" s="34">
        <f t="shared" si="19"/>
        <v>19639</v>
      </c>
      <c r="L42" s="44">
        <f>SUM(H42:J42)</f>
        <v>3024651</v>
      </c>
      <c r="N42" s="83"/>
      <c r="O42" s="92"/>
      <c r="P42" s="90" t="s">
        <v>86</v>
      </c>
      <c r="Q42" s="89"/>
      <c r="R42" s="31">
        <v>22846</v>
      </c>
      <c r="S42" s="32">
        <v>12</v>
      </c>
      <c r="T42" s="28">
        <f t="shared" si="11"/>
        <v>22858</v>
      </c>
      <c r="U42" s="33">
        <v>76588</v>
      </c>
      <c r="V42" s="33">
        <v>530</v>
      </c>
      <c r="W42" s="31">
        <v>993</v>
      </c>
      <c r="X42" s="39">
        <f t="shared" si="1"/>
        <v>99976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134332</v>
      </c>
      <c r="G43" s="15">
        <v>10</v>
      </c>
      <c r="H43" s="16">
        <f t="shared" si="2"/>
        <v>134342</v>
      </c>
      <c r="I43" s="17">
        <v>336078</v>
      </c>
      <c r="J43" s="17">
        <v>1709</v>
      </c>
      <c r="K43" s="14">
        <v>3035</v>
      </c>
      <c r="L43" s="16">
        <f t="shared" si="3"/>
        <v>472129</v>
      </c>
      <c r="N43" s="83"/>
      <c r="O43" s="93"/>
      <c r="P43" s="90" t="s">
        <v>10</v>
      </c>
      <c r="Q43" s="89"/>
      <c r="R43" s="26">
        <f>SUM(R39:R42)</f>
        <v>176095</v>
      </c>
      <c r="S43" s="27">
        <f>SUM(S39:S42)</f>
        <v>26</v>
      </c>
      <c r="T43" s="28">
        <f t="shared" si="11"/>
        <v>176121</v>
      </c>
      <c r="U43" s="29">
        <f t="shared" ref="U43:W43" si="20">SUM(U39:U42)</f>
        <v>492960</v>
      </c>
      <c r="V43" s="29">
        <f t="shared" si="20"/>
        <v>3395</v>
      </c>
      <c r="W43" s="26">
        <f t="shared" si="20"/>
        <v>4575</v>
      </c>
      <c r="X43" s="28">
        <f t="shared" si="1"/>
        <v>672476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53634</v>
      </c>
      <c r="G44" s="27">
        <v>5</v>
      </c>
      <c r="H44" s="28">
        <f t="shared" si="2"/>
        <v>53639</v>
      </c>
      <c r="I44" s="29">
        <v>156809</v>
      </c>
      <c r="J44" s="29">
        <v>812</v>
      </c>
      <c r="K44" s="26">
        <v>1927</v>
      </c>
      <c r="L44" s="28">
        <f t="shared" si="3"/>
        <v>211260</v>
      </c>
      <c r="N44" s="67"/>
      <c r="O44" s="80" t="s">
        <v>37</v>
      </c>
      <c r="P44" s="81"/>
      <c r="Q44" s="82"/>
      <c r="R44" s="34">
        <f>SUM(R19,R22:R24,R28:R30,R34,R38,R43)</f>
        <v>1065864</v>
      </c>
      <c r="S44" s="35">
        <f>SUM(S19,S22:S24,S28:S30,S34,S38,S43)</f>
        <v>196</v>
      </c>
      <c r="T44" s="36">
        <f t="shared" si="11"/>
        <v>1066060</v>
      </c>
      <c r="U44" s="34">
        <f t="shared" ref="U44:W44" si="21">SUM(U19,U22:U24,U28:U30,U34,U38,U43)</f>
        <v>3547902</v>
      </c>
      <c r="V44" s="34">
        <f t="shared" si="21"/>
        <v>19110</v>
      </c>
      <c r="W44" s="34">
        <f t="shared" si="21"/>
        <v>41727</v>
      </c>
      <c r="X44" s="36">
        <f t="shared" si="1"/>
        <v>4633072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84002</v>
      </c>
      <c r="G45" s="27">
        <v>6</v>
      </c>
      <c r="H45" s="28">
        <f t="shared" si="2"/>
        <v>84008</v>
      </c>
      <c r="I45" s="29">
        <v>217338</v>
      </c>
      <c r="J45" s="29">
        <v>954</v>
      </c>
      <c r="K45" s="26">
        <v>2317</v>
      </c>
      <c r="L45" s="28">
        <f t="shared" si="3"/>
        <v>302300</v>
      </c>
      <c r="N45" s="66" t="s">
        <v>93</v>
      </c>
      <c r="O45" s="84" t="s">
        <v>94</v>
      </c>
      <c r="P45" s="85"/>
      <c r="Q45" s="86"/>
      <c r="R45" s="26">
        <v>116441</v>
      </c>
      <c r="S45" s="27">
        <v>14</v>
      </c>
      <c r="T45" s="28">
        <f t="shared" si="11"/>
        <v>116455</v>
      </c>
      <c r="U45" s="29">
        <v>361860</v>
      </c>
      <c r="V45" s="29">
        <v>2361</v>
      </c>
      <c r="W45" s="26">
        <v>3885</v>
      </c>
      <c r="X45" s="28">
        <f t="shared" si="1"/>
        <v>480676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137636</v>
      </c>
      <c r="G46" s="27">
        <f>SUM(G44:G45)</f>
        <v>11</v>
      </c>
      <c r="H46" s="28">
        <f t="shared" si="2"/>
        <v>137647</v>
      </c>
      <c r="I46" s="26">
        <f>SUM(I44:I45)</f>
        <v>374147</v>
      </c>
      <c r="J46" s="26">
        <f>SUM(J44:J45)</f>
        <v>1766</v>
      </c>
      <c r="K46" s="26">
        <f>SUM(K44:K45)</f>
        <v>4244</v>
      </c>
      <c r="L46" s="28">
        <f t="shared" si="3"/>
        <v>513560</v>
      </c>
      <c r="N46" s="83"/>
      <c r="O46" s="87" t="s">
        <v>95</v>
      </c>
      <c r="P46" s="88"/>
      <c r="Q46" s="89"/>
      <c r="R46" s="26">
        <v>146675</v>
      </c>
      <c r="S46" s="27">
        <v>27</v>
      </c>
      <c r="T46" s="28">
        <f t="shared" si="11"/>
        <v>146702</v>
      </c>
      <c r="U46" s="29">
        <v>375274</v>
      </c>
      <c r="V46" s="29">
        <v>3710</v>
      </c>
      <c r="W46" s="26">
        <v>7645</v>
      </c>
      <c r="X46" s="28">
        <f t="shared" si="1"/>
        <v>525686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84555</v>
      </c>
      <c r="G47" s="27">
        <v>18</v>
      </c>
      <c r="H47" s="28">
        <f t="shared" si="2"/>
        <v>84573</v>
      </c>
      <c r="I47" s="29">
        <v>238185</v>
      </c>
      <c r="J47" s="29">
        <v>1260</v>
      </c>
      <c r="K47" s="26">
        <v>2398</v>
      </c>
      <c r="L47" s="28">
        <f t="shared" si="3"/>
        <v>324018</v>
      </c>
      <c r="N47" s="83"/>
      <c r="O47" s="95" t="s">
        <v>98</v>
      </c>
      <c r="P47" s="90" t="s">
        <v>99</v>
      </c>
      <c r="Q47" s="89"/>
      <c r="R47" s="45">
        <v>84652</v>
      </c>
      <c r="S47" s="46">
        <v>15</v>
      </c>
      <c r="T47" s="47">
        <f t="shared" si="11"/>
        <v>84667</v>
      </c>
      <c r="U47" s="48">
        <v>137943</v>
      </c>
      <c r="V47" s="48">
        <v>3214</v>
      </c>
      <c r="W47" s="45">
        <v>10282</v>
      </c>
      <c r="X47" s="47">
        <f t="shared" si="1"/>
        <v>225824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25040</v>
      </c>
      <c r="G48" s="27">
        <v>5</v>
      </c>
      <c r="H48" s="28">
        <f t="shared" si="2"/>
        <v>25045</v>
      </c>
      <c r="I48" s="29">
        <v>59474</v>
      </c>
      <c r="J48" s="29">
        <v>320</v>
      </c>
      <c r="K48" s="26">
        <v>380</v>
      </c>
      <c r="L48" s="28">
        <f t="shared" si="3"/>
        <v>84839</v>
      </c>
      <c r="N48" s="83"/>
      <c r="O48" s="92"/>
      <c r="P48" s="90" t="s">
        <v>101</v>
      </c>
      <c r="Q48" s="89"/>
      <c r="R48" s="26">
        <v>130344</v>
      </c>
      <c r="S48" s="27">
        <v>22</v>
      </c>
      <c r="T48" s="28">
        <f t="shared" si="11"/>
        <v>130366</v>
      </c>
      <c r="U48" s="29">
        <v>340677</v>
      </c>
      <c r="V48" s="29">
        <v>4153</v>
      </c>
      <c r="W48" s="26">
        <v>14009</v>
      </c>
      <c r="X48" s="28">
        <f t="shared" si="1"/>
        <v>475196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8911</v>
      </c>
      <c r="G49" s="27">
        <v>1</v>
      </c>
      <c r="H49" s="28">
        <f t="shared" si="2"/>
        <v>8912</v>
      </c>
      <c r="I49" s="40">
        <v>23024</v>
      </c>
      <c r="J49" s="40">
        <v>124</v>
      </c>
      <c r="K49" s="26">
        <v>177</v>
      </c>
      <c r="L49" s="28">
        <f t="shared" si="3"/>
        <v>32060</v>
      </c>
      <c r="N49" s="83"/>
      <c r="O49" s="92"/>
      <c r="P49" s="96" t="s">
        <v>102</v>
      </c>
      <c r="Q49" s="30" t="s">
        <v>103</v>
      </c>
      <c r="R49" s="26">
        <v>85399</v>
      </c>
      <c r="S49" s="27">
        <v>16</v>
      </c>
      <c r="T49" s="28">
        <f t="shared" si="11"/>
        <v>85415</v>
      </c>
      <c r="U49" s="29">
        <v>286919</v>
      </c>
      <c r="V49" s="29">
        <v>2216</v>
      </c>
      <c r="W49" s="26">
        <v>4511</v>
      </c>
      <c r="X49" s="28">
        <f t="shared" ref="X49:X80" si="22">SUM(T49:V49)</f>
        <v>374550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118506</v>
      </c>
      <c r="G50" s="27">
        <f>SUM(G47:G49)</f>
        <v>24</v>
      </c>
      <c r="H50" s="28">
        <f>SUM(F50:G50)</f>
        <v>118530</v>
      </c>
      <c r="I50" s="26">
        <f>SUM(I47:I49)</f>
        <v>320683</v>
      </c>
      <c r="J50" s="26">
        <f>SUM(J47:J49)</f>
        <v>1704</v>
      </c>
      <c r="K50" s="26">
        <f>SUM(K47:K49)</f>
        <v>2955</v>
      </c>
      <c r="L50" s="28">
        <f t="shared" si="3"/>
        <v>440917</v>
      </c>
      <c r="N50" s="83"/>
      <c r="O50" s="92"/>
      <c r="P50" s="102"/>
      <c r="Q50" s="30" t="s">
        <v>105</v>
      </c>
      <c r="R50" s="26">
        <v>37580</v>
      </c>
      <c r="S50" s="27">
        <v>7</v>
      </c>
      <c r="T50" s="28">
        <f t="shared" si="11"/>
        <v>37587</v>
      </c>
      <c r="U50" s="29">
        <v>109443</v>
      </c>
      <c r="V50" s="29">
        <v>957</v>
      </c>
      <c r="W50" s="26">
        <v>2749</v>
      </c>
      <c r="X50" s="28">
        <f t="shared" si="22"/>
        <v>147987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44354</v>
      </c>
      <c r="G51" s="27">
        <v>2</v>
      </c>
      <c r="H51" s="28">
        <f t="shared" si="2"/>
        <v>44356</v>
      </c>
      <c r="I51" s="29">
        <v>158774</v>
      </c>
      <c r="J51" s="29">
        <v>733</v>
      </c>
      <c r="K51" s="26">
        <v>1412</v>
      </c>
      <c r="L51" s="28">
        <f t="shared" si="3"/>
        <v>203863</v>
      </c>
      <c r="N51" s="83"/>
      <c r="O51" s="92"/>
      <c r="P51" s="102"/>
      <c r="Q51" s="30" t="s">
        <v>10</v>
      </c>
      <c r="R51" s="26">
        <f>SUM(R49:R50)</f>
        <v>122979</v>
      </c>
      <c r="S51" s="27">
        <f>SUM(S49:S50)</f>
        <v>23</v>
      </c>
      <c r="T51" s="28">
        <f t="shared" si="11"/>
        <v>123002</v>
      </c>
      <c r="U51" s="29">
        <f>SUM(U49:U50)</f>
        <v>396362</v>
      </c>
      <c r="V51" s="29">
        <f>SUM(V49:V50)</f>
        <v>3173</v>
      </c>
      <c r="W51" s="26">
        <f>SUM(W49:W50)</f>
        <v>7260</v>
      </c>
      <c r="X51" s="28">
        <f t="shared" si="22"/>
        <v>522537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125855</v>
      </c>
      <c r="G52" s="27">
        <v>13</v>
      </c>
      <c r="H52" s="28">
        <f t="shared" si="2"/>
        <v>125868</v>
      </c>
      <c r="I52" s="29">
        <v>340469</v>
      </c>
      <c r="J52" s="29">
        <v>1933</v>
      </c>
      <c r="K52" s="26">
        <v>3126</v>
      </c>
      <c r="L52" s="28">
        <f t="shared" si="3"/>
        <v>468270</v>
      </c>
      <c r="N52" s="83"/>
      <c r="O52" s="92" t="s">
        <v>109</v>
      </c>
      <c r="P52" s="90" t="s">
        <v>110</v>
      </c>
      <c r="Q52" s="89"/>
      <c r="R52" s="26">
        <v>76323</v>
      </c>
      <c r="S52" s="27">
        <v>13</v>
      </c>
      <c r="T52" s="28">
        <f t="shared" si="11"/>
        <v>76336</v>
      </c>
      <c r="U52" s="29">
        <v>233695</v>
      </c>
      <c r="V52" s="29">
        <v>1912</v>
      </c>
      <c r="W52" s="26">
        <v>3039</v>
      </c>
      <c r="X52" s="28">
        <f t="shared" si="22"/>
        <v>311943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35048</v>
      </c>
      <c r="G53" s="27">
        <v>9</v>
      </c>
      <c r="H53" s="28">
        <f t="shared" si="2"/>
        <v>35057</v>
      </c>
      <c r="I53" s="29">
        <v>105162</v>
      </c>
      <c r="J53" s="29">
        <v>598</v>
      </c>
      <c r="K53" s="26">
        <v>1007</v>
      </c>
      <c r="L53" s="28">
        <f t="shared" si="3"/>
        <v>140817</v>
      </c>
      <c r="N53" s="83"/>
      <c r="O53" s="92"/>
      <c r="P53" s="90" t="s">
        <v>112</v>
      </c>
      <c r="Q53" s="89"/>
      <c r="R53" s="26">
        <v>11156</v>
      </c>
      <c r="S53" s="27">
        <v>5</v>
      </c>
      <c r="T53" s="28">
        <f t="shared" si="11"/>
        <v>11161</v>
      </c>
      <c r="U53" s="29">
        <v>40159</v>
      </c>
      <c r="V53" s="29">
        <v>240</v>
      </c>
      <c r="W53" s="26">
        <v>433</v>
      </c>
      <c r="X53" s="28">
        <f t="shared" si="22"/>
        <v>51560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28546</v>
      </c>
      <c r="G54" s="27">
        <v>3</v>
      </c>
      <c r="H54" s="28">
        <f t="shared" si="2"/>
        <v>28549</v>
      </c>
      <c r="I54" s="40">
        <v>90924</v>
      </c>
      <c r="J54" s="40">
        <v>598</v>
      </c>
      <c r="K54" s="26">
        <v>984</v>
      </c>
      <c r="L54" s="28">
        <f t="shared" si="3"/>
        <v>120071</v>
      </c>
      <c r="N54" s="83"/>
      <c r="O54" s="92"/>
      <c r="P54" s="90" t="s">
        <v>10</v>
      </c>
      <c r="Q54" s="89"/>
      <c r="R54" s="26">
        <f>SUM(R52:R53)</f>
        <v>87479</v>
      </c>
      <c r="S54" s="27">
        <f>SUM(S52:S53)</f>
        <v>18</v>
      </c>
      <c r="T54" s="28">
        <f t="shared" si="11"/>
        <v>87497</v>
      </c>
      <c r="U54" s="29">
        <f>SUM(U52:U53)</f>
        <v>273854</v>
      </c>
      <c r="V54" s="29">
        <f>SUM(V52:V53)</f>
        <v>2152</v>
      </c>
      <c r="W54" s="26">
        <f>SUM(W52:W53)</f>
        <v>3472</v>
      </c>
      <c r="X54" s="28">
        <f t="shared" si="22"/>
        <v>363503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189449</v>
      </c>
      <c r="G55" s="27">
        <f>SUM(G52:G54)</f>
        <v>25</v>
      </c>
      <c r="H55" s="28">
        <f t="shared" ref="H55:H102" si="23">SUM(F55:G55)</f>
        <v>189474</v>
      </c>
      <c r="I55" s="40">
        <f>SUM(I52:I54)</f>
        <v>536555</v>
      </c>
      <c r="J55" s="40">
        <f>SUM(J52:J54)</f>
        <v>3129</v>
      </c>
      <c r="K55" s="40">
        <f>SUM(K52:K54)</f>
        <v>5117</v>
      </c>
      <c r="L55" s="28">
        <f t="shared" ref="L55:L102" si="24">SUM(H55:J55)</f>
        <v>729158</v>
      </c>
      <c r="N55" s="83"/>
      <c r="O55" s="87" t="s">
        <v>116</v>
      </c>
      <c r="P55" s="88"/>
      <c r="Q55" s="89"/>
      <c r="R55" s="26">
        <v>117082</v>
      </c>
      <c r="S55" s="27">
        <v>19</v>
      </c>
      <c r="T55" s="28">
        <f t="shared" si="11"/>
        <v>117101</v>
      </c>
      <c r="U55" s="29">
        <v>278897</v>
      </c>
      <c r="V55" s="29">
        <v>2495</v>
      </c>
      <c r="W55" s="26">
        <v>2197</v>
      </c>
      <c r="X55" s="28">
        <f t="shared" si="22"/>
        <v>398493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64214</v>
      </c>
      <c r="G56" s="27">
        <v>13</v>
      </c>
      <c r="H56" s="28">
        <f t="shared" si="23"/>
        <v>64227</v>
      </c>
      <c r="I56" s="29">
        <v>235876</v>
      </c>
      <c r="J56" s="29">
        <v>1817</v>
      </c>
      <c r="K56" s="26">
        <v>7132</v>
      </c>
      <c r="L56" s="28">
        <f t="shared" si="24"/>
        <v>301920</v>
      </c>
      <c r="N56" s="83"/>
      <c r="O56" s="105" t="s">
        <v>118</v>
      </c>
      <c r="P56" s="90" t="s">
        <v>119</v>
      </c>
      <c r="Q56" s="89"/>
      <c r="R56" s="26">
        <v>172452</v>
      </c>
      <c r="S56" s="27">
        <v>41</v>
      </c>
      <c r="T56" s="28">
        <f t="shared" si="11"/>
        <v>172493</v>
      </c>
      <c r="U56" s="29">
        <v>462481</v>
      </c>
      <c r="V56" s="29">
        <v>4228</v>
      </c>
      <c r="W56" s="26">
        <v>11182</v>
      </c>
      <c r="X56" s="28">
        <f t="shared" si="22"/>
        <v>639202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18632</v>
      </c>
      <c r="G57" s="27">
        <v>3</v>
      </c>
      <c r="H57" s="28">
        <f t="shared" si="23"/>
        <v>18635</v>
      </c>
      <c r="I57" s="29">
        <v>53262</v>
      </c>
      <c r="J57" s="29">
        <v>605</v>
      </c>
      <c r="K57" s="26">
        <v>2995</v>
      </c>
      <c r="L57" s="28">
        <f t="shared" si="24"/>
        <v>72502</v>
      </c>
      <c r="N57" s="83"/>
      <c r="O57" s="122"/>
      <c r="P57" s="90" t="s">
        <v>120</v>
      </c>
      <c r="Q57" s="89"/>
      <c r="R57" s="26">
        <v>123252</v>
      </c>
      <c r="S57" s="27">
        <v>32</v>
      </c>
      <c r="T57" s="28">
        <f t="shared" si="11"/>
        <v>123284</v>
      </c>
      <c r="U57" s="29">
        <v>358654</v>
      </c>
      <c r="V57" s="29">
        <v>2430</v>
      </c>
      <c r="W57" s="26">
        <v>3297</v>
      </c>
      <c r="X57" s="28">
        <f t="shared" si="22"/>
        <v>484368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82846</v>
      </c>
      <c r="G58" s="27">
        <f>SUM(G56:G57)</f>
        <v>16</v>
      </c>
      <c r="H58" s="28">
        <f t="shared" si="23"/>
        <v>82862</v>
      </c>
      <c r="I58" s="40">
        <f>SUM(I56:I57)</f>
        <v>289138</v>
      </c>
      <c r="J58" s="40">
        <f>SUM(J56:J57)</f>
        <v>2422</v>
      </c>
      <c r="K58" s="40">
        <f>SUM(K56:K57)</f>
        <v>10127</v>
      </c>
      <c r="L58" s="28">
        <f t="shared" si="24"/>
        <v>374422</v>
      </c>
      <c r="N58" s="83"/>
      <c r="O58" s="80" t="s">
        <v>37</v>
      </c>
      <c r="P58" s="81"/>
      <c r="Q58" s="82"/>
      <c r="R58" s="34">
        <f>SUM(R45:R48,R54:R57,R51)</f>
        <v>1101356</v>
      </c>
      <c r="S58" s="35">
        <f>SUM(S45:S48,S54:S57,S51)</f>
        <v>211</v>
      </c>
      <c r="T58" s="36">
        <f>SUM(R58:S58)</f>
        <v>1101567</v>
      </c>
      <c r="U58" s="34">
        <f>SUM(U45:U48,U54:U57,U51)</f>
        <v>2986002</v>
      </c>
      <c r="V58" s="34">
        <f>SUM(V45:V48,V54:V57,V51)</f>
        <v>27916</v>
      </c>
      <c r="W58" s="34">
        <f>SUM(W45:W48,W54:W57,W51)</f>
        <v>63229</v>
      </c>
      <c r="X58" s="36">
        <f t="shared" si="22"/>
        <v>4115485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45298</v>
      </c>
      <c r="G59" s="27">
        <v>8</v>
      </c>
      <c r="H59" s="28">
        <f t="shared" si="23"/>
        <v>45306</v>
      </c>
      <c r="I59" s="29">
        <v>170254</v>
      </c>
      <c r="J59" s="29">
        <v>1145</v>
      </c>
      <c r="K59" s="26">
        <v>4596</v>
      </c>
      <c r="L59" s="28">
        <f t="shared" si="24"/>
        <v>216705</v>
      </c>
      <c r="M59" s="13"/>
      <c r="N59" s="66" t="s">
        <v>123</v>
      </c>
      <c r="O59" s="84" t="s">
        <v>124</v>
      </c>
      <c r="P59" s="85"/>
      <c r="Q59" s="86"/>
      <c r="R59" s="26">
        <v>73868</v>
      </c>
      <c r="S59" s="27">
        <v>4</v>
      </c>
      <c r="T59" s="28">
        <f t="shared" si="11"/>
        <v>73872</v>
      </c>
      <c r="U59" s="29">
        <v>167248</v>
      </c>
      <c r="V59" s="29">
        <v>934</v>
      </c>
      <c r="W59" s="26">
        <v>1208</v>
      </c>
      <c r="X59" s="28">
        <f t="shared" si="22"/>
        <v>242054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11493</v>
      </c>
      <c r="G60" s="27">
        <v>3</v>
      </c>
      <c r="H60" s="28">
        <f t="shared" si="23"/>
        <v>11496</v>
      </c>
      <c r="I60" s="29">
        <v>41590</v>
      </c>
      <c r="J60" s="29">
        <v>435</v>
      </c>
      <c r="K60" s="26">
        <v>1774</v>
      </c>
      <c r="L60" s="28">
        <f t="shared" si="24"/>
        <v>53521</v>
      </c>
      <c r="M60" s="13"/>
      <c r="N60" s="83"/>
      <c r="O60" s="105" t="s">
        <v>125</v>
      </c>
      <c r="P60" s="90" t="s">
        <v>126</v>
      </c>
      <c r="Q60" s="89"/>
      <c r="R60" s="26">
        <v>63932</v>
      </c>
      <c r="S60" s="27">
        <v>3</v>
      </c>
      <c r="T60" s="28">
        <f t="shared" si="11"/>
        <v>63935</v>
      </c>
      <c r="U60" s="29">
        <v>140908</v>
      </c>
      <c r="V60" s="29">
        <v>1142</v>
      </c>
      <c r="W60" s="26">
        <v>1197</v>
      </c>
      <c r="X60" s="28">
        <f t="shared" si="22"/>
        <v>205985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56791</v>
      </c>
      <c r="G61" s="27">
        <f>SUM(G59:G60)</f>
        <v>11</v>
      </c>
      <c r="H61" s="28">
        <f t="shared" si="23"/>
        <v>56802</v>
      </c>
      <c r="I61" s="40">
        <f>SUM(I59:I60)</f>
        <v>211844</v>
      </c>
      <c r="J61" s="40">
        <f>SUM(J59:J60)</f>
        <v>1580</v>
      </c>
      <c r="K61" s="40">
        <f>SUM(K59:K60)</f>
        <v>6370</v>
      </c>
      <c r="L61" s="28">
        <f t="shared" si="24"/>
        <v>270226</v>
      </c>
      <c r="M61" s="13"/>
      <c r="N61" s="83"/>
      <c r="O61" s="92"/>
      <c r="P61" s="90" t="s">
        <v>129</v>
      </c>
      <c r="Q61" s="89"/>
      <c r="R61" s="31">
        <v>24071</v>
      </c>
      <c r="S61" s="32">
        <v>1</v>
      </c>
      <c r="T61" s="28">
        <f t="shared" si="11"/>
        <v>24072</v>
      </c>
      <c r="U61" s="33">
        <v>61467</v>
      </c>
      <c r="V61" s="33">
        <v>414</v>
      </c>
      <c r="W61" s="31">
        <v>383</v>
      </c>
      <c r="X61" s="39">
        <f t="shared" si="22"/>
        <v>85953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57215</v>
      </c>
      <c r="G62" s="27">
        <v>14</v>
      </c>
      <c r="H62" s="28">
        <f t="shared" si="23"/>
        <v>57229</v>
      </c>
      <c r="I62" s="29">
        <v>202280</v>
      </c>
      <c r="J62" s="29">
        <v>1244</v>
      </c>
      <c r="K62" s="26">
        <v>5825</v>
      </c>
      <c r="L62" s="28">
        <f t="shared" si="24"/>
        <v>260753</v>
      </c>
      <c r="M62" s="13"/>
      <c r="N62" s="83"/>
      <c r="O62" s="93"/>
      <c r="P62" s="90" t="s">
        <v>10</v>
      </c>
      <c r="Q62" s="89"/>
      <c r="R62" s="31">
        <f>SUM(R60:R61)</f>
        <v>88003</v>
      </c>
      <c r="S62" s="32">
        <f>SUM(S60:S61)</f>
        <v>4</v>
      </c>
      <c r="T62" s="28">
        <f t="shared" si="11"/>
        <v>88007</v>
      </c>
      <c r="U62" s="33">
        <f>SUM(U60:U61)</f>
        <v>202375</v>
      </c>
      <c r="V62" s="33">
        <f>SUM(V60:V61)</f>
        <v>1556</v>
      </c>
      <c r="W62" s="31">
        <f>SUM(W60:W61)</f>
        <v>1580</v>
      </c>
      <c r="X62" s="39">
        <f t="shared" si="22"/>
        <v>291938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26084</v>
      </c>
      <c r="G63" s="27">
        <v>6</v>
      </c>
      <c r="H63" s="28">
        <f t="shared" si="23"/>
        <v>26090</v>
      </c>
      <c r="I63" s="29">
        <v>103395</v>
      </c>
      <c r="J63" s="29">
        <v>452</v>
      </c>
      <c r="K63" s="26">
        <v>1860</v>
      </c>
      <c r="L63" s="28">
        <f t="shared" si="24"/>
        <v>129937</v>
      </c>
      <c r="M63" s="13"/>
      <c r="N63" s="83"/>
      <c r="O63" s="95" t="s">
        <v>131</v>
      </c>
      <c r="P63" s="90" t="s">
        <v>132</v>
      </c>
      <c r="Q63" s="89"/>
      <c r="R63" s="31">
        <v>137258</v>
      </c>
      <c r="S63" s="32">
        <v>32</v>
      </c>
      <c r="T63" s="28">
        <f t="shared" si="11"/>
        <v>137290</v>
      </c>
      <c r="U63" s="33">
        <v>346665</v>
      </c>
      <c r="V63" s="33">
        <v>2372</v>
      </c>
      <c r="W63" s="31">
        <v>3780</v>
      </c>
      <c r="X63" s="39">
        <f t="shared" si="22"/>
        <v>486327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83299</v>
      </c>
      <c r="G64" s="27">
        <f>SUM(G62:G63)</f>
        <v>20</v>
      </c>
      <c r="H64" s="28">
        <f t="shared" si="23"/>
        <v>83319</v>
      </c>
      <c r="I64" s="26">
        <f>SUM(I62:I63)</f>
        <v>305675</v>
      </c>
      <c r="J64" s="26">
        <f>SUM(J62:J63)</f>
        <v>1696</v>
      </c>
      <c r="K64" s="26">
        <f>SUM(K62:K63)</f>
        <v>7685</v>
      </c>
      <c r="L64" s="28">
        <f t="shared" si="24"/>
        <v>390690</v>
      </c>
      <c r="M64" s="13"/>
      <c r="N64" s="83"/>
      <c r="O64" s="92"/>
      <c r="P64" s="90" t="s">
        <v>134</v>
      </c>
      <c r="Q64" s="89"/>
      <c r="R64" s="31">
        <v>57555</v>
      </c>
      <c r="S64" s="32">
        <v>12</v>
      </c>
      <c r="T64" s="28">
        <f t="shared" si="11"/>
        <v>57567</v>
      </c>
      <c r="U64" s="33">
        <v>189912</v>
      </c>
      <c r="V64" s="33">
        <v>890</v>
      </c>
      <c r="W64" s="31">
        <v>1404</v>
      </c>
      <c r="X64" s="39">
        <f t="shared" si="22"/>
        <v>248369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100613</v>
      </c>
      <c r="G65" s="27">
        <v>17</v>
      </c>
      <c r="H65" s="28">
        <f t="shared" si="23"/>
        <v>100630</v>
      </c>
      <c r="I65" s="29">
        <v>315725</v>
      </c>
      <c r="J65" s="29">
        <v>1608</v>
      </c>
      <c r="K65" s="26">
        <v>2996</v>
      </c>
      <c r="L65" s="28">
        <f t="shared" si="24"/>
        <v>417963</v>
      </c>
      <c r="M65" s="13"/>
      <c r="N65" s="83"/>
      <c r="O65" s="93"/>
      <c r="P65" s="90" t="s">
        <v>10</v>
      </c>
      <c r="Q65" s="89"/>
      <c r="R65" s="26">
        <f>SUM(R63:R64)</f>
        <v>194813</v>
      </c>
      <c r="S65" s="27">
        <f>SUM(S63:S64)</f>
        <v>44</v>
      </c>
      <c r="T65" s="28">
        <f t="shared" si="11"/>
        <v>194857</v>
      </c>
      <c r="U65" s="29">
        <f>SUM(U63:U64)</f>
        <v>536577</v>
      </c>
      <c r="V65" s="29">
        <f>SUM(V63:V64)</f>
        <v>3262</v>
      </c>
      <c r="W65" s="26">
        <f>SUM(W63:W64)</f>
        <v>5184</v>
      </c>
      <c r="X65" s="28">
        <f t="shared" si="22"/>
        <v>734696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98294</v>
      </c>
      <c r="G66" s="27">
        <v>14</v>
      </c>
      <c r="H66" s="28">
        <f t="shared" si="23"/>
        <v>98308</v>
      </c>
      <c r="I66" s="29">
        <v>284102</v>
      </c>
      <c r="J66" s="29">
        <v>1651</v>
      </c>
      <c r="K66" s="26">
        <v>5659</v>
      </c>
      <c r="L66" s="28">
        <f t="shared" si="24"/>
        <v>384061</v>
      </c>
      <c r="M66" s="13"/>
      <c r="N66" s="83"/>
      <c r="O66" s="95" t="s">
        <v>139</v>
      </c>
      <c r="P66" s="90" t="s">
        <v>123</v>
      </c>
      <c r="Q66" s="89"/>
      <c r="R66" s="26">
        <v>126102</v>
      </c>
      <c r="S66" s="27">
        <v>23</v>
      </c>
      <c r="T66" s="28">
        <f t="shared" si="11"/>
        <v>126125</v>
      </c>
      <c r="U66" s="29">
        <v>408166</v>
      </c>
      <c r="V66" s="29">
        <v>2363</v>
      </c>
      <c r="W66" s="26">
        <v>6061</v>
      </c>
      <c r="X66" s="39">
        <f t="shared" si="22"/>
        <v>536654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32809</v>
      </c>
      <c r="G67" s="27">
        <v>1</v>
      </c>
      <c r="H67" s="28">
        <f t="shared" si="23"/>
        <v>32810</v>
      </c>
      <c r="I67" s="29">
        <v>71476</v>
      </c>
      <c r="J67" s="29">
        <v>381</v>
      </c>
      <c r="K67" s="26">
        <v>1134</v>
      </c>
      <c r="L67" s="28">
        <f t="shared" si="24"/>
        <v>104667</v>
      </c>
      <c r="M67" s="13"/>
      <c r="N67" s="83"/>
      <c r="O67" s="93"/>
      <c r="P67" s="90" t="s">
        <v>140</v>
      </c>
      <c r="Q67" s="89"/>
      <c r="R67" s="26">
        <v>75438</v>
      </c>
      <c r="S67" s="27">
        <v>13</v>
      </c>
      <c r="T67" s="28">
        <f t="shared" si="11"/>
        <v>75451</v>
      </c>
      <c r="U67" s="29">
        <v>228779</v>
      </c>
      <c r="V67" s="29">
        <v>1224</v>
      </c>
      <c r="W67" s="26">
        <v>1860</v>
      </c>
      <c r="X67" s="28">
        <f t="shared" si="22"/>
        <v>305454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131103</v>
      </c>
      <c r="G68" s="27">
        <f>SUM(G66:G67)</f>
        <v>15</v>
      </c>
      <c r="H68" s="28">
        <f t="shared" si="23"/>
        <v>131118</v>
      </c>
      <c r="I68" s="26">
        <f>SUM(I66:I67)</f>
        <v>355578</v>
      </c>
      <c r="J68" s="26">
        <f>SUM(J66:J67)</f>
        <v>2032</v>
      </c>
      <c r="K68" s="26">
        <f>SUM(K66:K67)</f>
        <v>6793</v>
      </c>
      <c r="L68" s="28">
        <f t="shared" si="24"/>
        <v>488728</v>
      </c>
      <c r="M68" s="13"/>
      <c r="N68" s="83"/>
      <c r="O68" s="95" t="s">
        <v>143</v>
      </c>
      <c r="P68" s="90" t="s">
        <v>144</v>
      </c>
      <c r="Q68" s="89"/>
      <c r="R68" s="26">
        <v>106446</v>
      </c>
      <c r="S68" s="27">
        <v>11</v>
      </c>
      <c r="T68" s="28">
        <f t="shared" si="11"/>
        <v>106457</v>
      </c>
      <c r="U68" s="29">
        <v>300391</v>
      </c>
      <c r="V68" s="29">
        <v>1626</v>
      </c>
      <c r="W68" s="26">
        <v>2196</v>
      </c>
      <c r="X68" s="28">
        <f t="shared" si="22"/>
        <v>408474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24445</v>
      </c>
      <c r="G69" s="27">
        <v>2</v>
      </c>
      <c r="H69" s="28">
        <f t="shared" ref="H69:H75" si="25">SUM(F69:G69)</f>
        <v>24447</v>
      </c>
      <c r="I69" s="29">
        <v>89722</v>
      </c>
      <c r="J69" s="29">
        <v>535</v>
      </c>
      <c r="K69" s="26">
        <v>2322</v>
      </c>
      <c r="L69" s="28">
        <f t="shared" ref="L69:L75" si="26">SUM(H69:J69)</f>
        <v>114704</v>
      </c>
      <c r="M69" s="13"/>
      <c r="N69" s="83"/>
      <c r="O69" s="92"/>
      <c r="P69" s="90" t="s">
        <v>146</v>
      </c>
      <c r="Q69" s="89"/>
      <c r="R69" s="31">
        <v>20261</v>
      </c>
      <c r="S69" s="32">
        <v>0</v>
      </c>
      <c r="T69" s="28">
        <f t="shared" si="11"/>
        <v>20261</v>
      </c>
      <c r="U69" s="33">
        <v>66338</v>
      </c>
      <c r="V69" s="33">
        <v>368</v>
      </c>
      <c r="W69" s="31">
        <v>591</v>
      </c>
      <c r="X69" s="28">
        <f t="shared" si="22"/>
        <v>86967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10008</v>
      </c>
      <c r="G70" s="27">
        <v>1</v>
      </c>
      <c r="H70" s="28">
        <f t="shared" si="25"/>
        <v>10009</v>
      </c>
      <c r="I70" s="29">
        <v>27167</v>
      </c>
      <c r="J70" s="29">
        <v>277</v>
      </c>
      <c r="K70" s="26">
        <v>1705</v>
      </c>
      <c r="L70" s="28">
        <f t="shared" si="26"/>
        <v>37453</v>
      </c>
      <c r="M70" s="13"/>
      <c r="N70" s="83"/>
      <c r="O70" s="93"/>
      <c r="P70" s="90" t="s">
        <v>10</v>
      </c>
      <c r="Q70" s="89"/>
      <c r="R70" s="26">
        <f>SUM(R68:R69)</f>
        <v>126707</v>
      </c>
      <c r="S70" s="27">
        <f>SUM(S68:S69)</f>
        <v>11</v>
      </c>
      <c r="T70" s="28">
        <f t="shared" si="11"/>
        <v>126718</v>
      </c>
      <c r="U70" s="29">
        <f>SUM(U68:U69)</f>
        <v>366729</v>
      </c>
      <c r="V70" s="29">
        <f>SUM(V68:V69)</f>
        <v>1994</v>
      </c>
      <c r="W70" s="26">
        <f>SUM(W68:W69)</f>
        <v>2787</v>
      </c>
      <c r="X70" s="28">
        <f t="shared" si="22"/>
        <v>495441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15394</v>
      </c>
      <c r="G71" s="27">
        <v>0</v>
      </c>
      <c r="H71" s="28">
        <f t="shared" si="25"/>
        <v>15394</v>
      </c>
      <c r="I71" s="29">
        <v>52615</v>
      </c>
      <c r="J71" s="29">
        <v>475</v>
      </c>
      <c r="K71" s="26">
        <v>2266</v>
      </c>
      <c r="L71" s="28">
        <f t="shared" si="26"/>
        <v>68484</v>
      </c>
      <c r="M71" s="13"/>
      <c r="N71" s="67"/>
      <c r="O71" s="80" t="s">
        <v>37</v>
      </c>
      <c r="P71" s="81"/>
      <c r="Q71" s="82"/>
      <c r="R71" s="34">
        <f>SUM(R59,R65:R67,R70,R62)</f>
        <v>684931</v>
      </c>
      <c r="S71" s="35">
        <f>SUM(S59,S65:S67,S70,S62)</f>
        <v>99</v>
      </c>
      <c r="T71" s="36">
        <f t="shared" si="11"/>
        <v>685030</v>
      </c>
      <c r="U71" s="34">
        <f>SUM(U59,U65:U67,U70,U62)</f>
        <v>1909874</v>
      </c>
      <c r="V71" s="34">
        <f>SUM(V59,V65:V67,V70,V62)</f>
        <v>11333</v>
      </c>
      <c r="W71" s="34">
        <f>SUM(W59,W65:W67,W70,W62)</f>
        <v>18680</v>
      </c>
      <c r="X71" s="36">
        <f t="shared" si="22"/>
        <v>2606237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49847</v>
      </c>
      <c r="G72" s="27">
        <f>SUM(G69:G71)</f>
        <v>3</v>
      </c>
      <c r="H72" s="28">
        <f t="shared" si="25"/>
        <v>49850</v>
      </c>
      <c r="I72" s="26">
        <f t="shared" ref="I72:K72" si="27">SUM(I69:I71)</f>
        <v>169504</v>
      </c>
      <c r="J72" s="26">
        <f t="shared" si="27"/>
        <v>1287</v>
      </c>
      <c r="K72" s="26">
        <f t="shared" si="27"/>
        <v>6293</v>
      </c>
      <c r="L72" s="28">
        <f t="shared" si="26"/>
        <v>220641</v>
      </c>
      <c r="M72" s="13"/>
      <c r="N72" s="66" t="s">
        <v>150</v>
      </c>
      <c r="O72" s="84" t="s">
        <v>151</v>
      </c>
      <c r="P72" s="85"/>
      <c r="Q72" s="86"/>
      <c r="R72" s="31">
        <v>89242</v>
      </c>
      <c r="S72" s="32">
        <v>12</v>
      </c>
      <c r="T72" s="39">
        <f t="shared" si="11"/>
        <v>89254</v>
      </c>
      <c r="U72" s="33">
        <v>210985</v>
      </c>
      <c r="V72" s="33">
        <v>1126</v>
      </c>
      <c r="W72" s="31">
        <v>1804</v>
      </c>
      <c r="X72" s="39">
        <f t="shared" si="22"/>
        <v>301365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77367</v>
      </c>
      <c r="G73" s="27">
        <v>4</v>
      </c>
      <c r="H73" s="28">
        <f t="shared" si="25"/>
        <v>77371</v>
      </c>
      <c r="I73" s="29">
        <v>178598</v>
      </c>
      <c r="J73" s="29">
        <v>974</v>
      </c>
      <c r="K73" s="26">
        <v>1492</v>
      </c>
      <c r="L73" s="28">
        <f t="shared" si="26"/>
        <v>256943</v>
      </c>
      <c r="M73" s="13"/>
      <c r="N73" s="83"/>
      <c r="O73" s="105" t="s">
        <v>153</v>
      </c>
      <c r="P73" s="90" t="s">
        <v>154</v>
      </c>
      <c r="Q73" s="89"/>
      <c r="R73" s="26">
        <v>70139</v>
      </c>
      <c r="S73" s="27">
        <v>19</v>
      </c>
      <c r="T73" s="28">
        <f t="shared" si="11"/>
        <v>70158</v>
      </c>
      <c r="U73" s="29">
        <v>173571</v>
      </c>
      <c r="V73" s="29">
        <v>1096</v>
      </c>
      <c r="W73" s="26">
        <v>1441</v>
      </c>
      <c r="X73" s="28">
        <f t="shared" si="22"/>
        <v>244825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20308</v>
      </c>
      <c r="G74" s="27">
        <v>0</v>
      </c>
      <c r="H74" s="28">
        <f t="shared" si="25"/>
        <v>20308</v>
      </c>
      <c r="I74" s="29">
        <v>59742</v>
      </c>
      <c r="J74" s="29">
        <v>314</v>
      </c>
      <c r="K74" s="26">
        <v>743</v>
      </c>
      <c r="L74" s="28">
        <f t="shared" si="26"/>
        <v>80364</v>
      </c>
      <c r="M74" s="5"/>
      <c r="N74" s="83"/>
      <c r="O74" s="92"/>
      <c r="P74" s="90" t="s">
        <v>155</v>
      </c>
      <c r="Q74" s="89"/>
      <c r="R74" s="31">
        <v>30165</v>
      </c>
      <c r="S74" s="32">
        <v>10</v>
      </c>
      <c r="T74" s="28">
        <f t="shared" si="11"/>
        <v>30175</v>
      </c>
      <c r="U74" s="33">
        <v>108359</v>
      </c>
      <c r="V74" s="33">
        <v>675</v>
      </c>
      <c r="W74" s="31">
        <v>1358</v>
      </c>
      <c r="X74" s="39">
        <f t="shared" si="22"/>
        <v>139209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97675</v>
      </c>
      <c r="G75" s="27">
        <f>SUM(G73:G74)</f>
        <v>4</v>
      </c>
      <c r="H75" s="28">
        <f t="shared" si="25"/>
        <v>97679</v>
      </c>
      <c r="I75" s="26">
        <f>SUM(I73:I74)</f>
        <v>238340</v>
      </c>
      <c r="J75" s="26">
        <f>SUM(J73:J74)</f>
        <v>1288</v>
      </c>
      <c r="K75" s="26">
        <f>SUM(K73:K74)</f>
        <v>2235</v>
      </c>
      <c r="L75" s="28">
        <f t="shared" si="26"/>
        <v>337307</v>
      </c>
      <c r="M75" s="5"/>
      <c r="N75" s="83"/>
      <c r="O75" s="93"/>
      <c r="P75" s="90" t="s">
        <v>10</v>
      </c>
      <c r="Q75" s="89"/>
      <c r="R75" s="31">
        <f>SUM(R73:R74)</f>
        <v>100304</v>
      </c>
      <c r="S75" s="32">
        <f>SUM(S73:S74)</f>
        <v>29</v>
      </c>
      <c r="T75" s="28">
        <f t="shared" si="11"/>
        <v>100333</v>
      </c>
      <c r="U75" s="33">
        <f>SUM(U73:U74)</f>
        <v>281930</v>
      </c>
      <c r="V75" s="33">
        <f>SUM(V73:V74)</f>
        <v>1771</v>
      </c>
      <c r="W75" s="31">
        <f>SUM(W73:W74)</f>
        <v>2799</v>
      </c>
      <c r="X75" s="39">
        <f t="shared" si="22"/>
        <v>384034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54276</v>
      </c>
      <c r="J76" s="29">
        <v>325</v>
      </c>
      <c r="K76" s="26">
        <v>1081</v>
      </c>
      <c r="L76" s="28">
        <f t="shared" si="24"/>
        <v>68696</v>
      </c>
      <c r="M76" s="5"/>
      <c r="N76" s="83"/>
      <c r="O76" s="87" t="s">
        <v>158</v>
      </c>
      <c r="P76" s="88"/>
      <c r="Q76" s="89"/>
      <c r="R76" s="26">
        <v>149272</v>
      </c>
      <c r="S76" s="27">
        <v>30</v>
      </c>
      <c r="T76" s="28">
        <f t="shared" si="11"/>
        <v>149302</v>
      </c>
      <c r="U76" s="29">
        <v>369736</v>
      </c>
      <c r="V76" s="29">
        <v>2670</v>
      </c>
      <c r="W76" s="26">
        <v>3552</v>
      </c>
      <c r="X76" s="28">
        <f t="shared" si="22"/>
        <v>521708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17869</v>
      </c>
      <c r="G77" s="27">
        <v>1</v>
      </c>
      <c r="H77" s="28">
        <f t="shared" si="23"/>
        <v>17870</v>
      </c>
      <c r="I77" s="29">
        <v>67257</v>
      </c>
      <c r="J77" s="29">
        <v>474</v>
      </c>
      <c r="K77" s="26">
        <v>1958</v>
      </c>
      <c r="L77" s="28">
        <f t="shared" si="24"/>
        <v>85601</v>
      </c>
      <c r="M77" s="5"/>
      <c r="N77" s="83"/>
      <c r="O77" s="87" t="s">
        <v>160</v>
      </c>
      <c r="P77" s="88"/>
      <c r="Q77" s="89"/>
      <c r="R77" s="26">
        <v>96559</v>
      </c>
      <c r="S77" s="27">
        <v>21</v>
      </c>
      <c r="T77" s="28">
        <f t="shared" si="11"/>
        <v>96580</v>
      </c>
      <c r="U77" s="29">
        <v>203816</v>
      </c>
      <c r="V77" s="29">
        <v>1223</v>
      </c>
      <c r="W77" s="26">
        <v>1735</v>
      </c>
      <c r="X77" s="28">
        <f t="shared" si="22"/>
        <v>301619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12971</v>
      </c>
      <c r="G78" s="46">
        <v>2</v>
      </c>
      <c r="H78" s="28">
        <f t="shared" si="23"/>
        <v>12973</v>
      </c>
      <c r="I78" s="48">
        <v>44017</v>
      </c>
      <c r="J78" s="48">
        <v>450</v>
      </c>
      <c r="K78" s="45">
        <v>2060</v>
      </c>
      <c r="L78" s="28">
        <f t="shared" si="24"/>
        <v>57440</v>
      </c>
      <c r="M78" s="5"/>
      <c r="N78" s="67"/>
      <c r="O78" s="80" t="s">
        <v>37</v>
      </c>
      <c r="P78" s="81"/>
      <c r="Q78" s="82"/>
      <c r="R78" s="34">
        <f>SUM(R75:R77,R72)</f>
        <v>435377</v>
      </c>
      <c r="S78" s="37">
        <f>SUM(S75:S77,S72)</f>
        <v>92</v>
      </c>
      <c r="T78" s="36">
        <f t="shared" si="11"/>
        <v>435469</v>
      </c>
      <c r="U78" s="38">
        <f>SUM(U75:U77,U72)</f>
        <v>1066467</v>
      </c>
      <c r="V78" s="38">
        <f>SUM(V75:V77,V72)</f>
        <v>6790</v>
      </c>
      <c r="W78" s="34">
        <f>SUM(W75:W77,W72)</f>
        <v>9890</v>
      </c>
      <c r="X78" s="36">
        <f t="shared" si="22"/>
        <v>1508726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44930</v>
      </c>
      <c r="G79" s="27">
        <f>SUM(G76:G78)</f>
        <v>8</v>
      </c>
      <c r="H79" s="28">
        <f t="shared" si="23"/>
        <v>44938</v>
      </c>
      <c r="I79" s="26">
        <f t="shared" ref="I79:K79" si="28">SUM(I76:I78)</f>
        <v>165550</v>
      </c>
      <c r="J79" s="26">
        <f t="shared" si="28"/>
        <v>1249</v>
      </c>
      <c r="K79" s="26">
        <f t="shared" si="28"/>
        <v>5099</v>
      </c>
      <c r="L79" s="28">
        <f t="shared" si="24"/>
        <v>211737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107885</v>
      </c>
      <c r="S79" s="15">
        <v>5</v>
      </c>
      <c r="T79" s="16">
        <f t="shared" si="11"/>
        <v>107890</v>
      </c>
      <c r="U79" s="17">
        <v>394094</v>
      </c>
      <c r="V79" s="17">
        <v>2526</v>
      </c>
      <c r="W79" s="14">
        <v>9309</v>
      </c>
      <c r="X79" s="16">
        <f t="shared" si="22"/>
        <v>504510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41693</v>
      </c>
      <c r="G80" s="46">
        <v>15</v>
      </c>
      <c r="H80" s="47">
        <f>SUM(F80:G80)</f>
        <v>41708</v>
      </c>
      <c r="I80" s="48">
        <v>41918</v>
      </c>
      <c r="J80" s="48">
        <v>1500</v>
      </c>
      <c r="K80" s="45">
        <v>7625</v>
      </c>
      <c r="L80" s="47">
        <f>SUM(H80:J80)</f>
        <v>85126</v>
      </c>
      <c r="M80" s="5"/>
      <c r="N80" s="83"/>
      <c r="O80" s="92"/>
      <c r="P80" s="90" t="s">
        <v>168</v>
      </c>
      <c r="Q80" s="89"/>
      <c r="R80" s="26">
        <v>80186</v>
      </c>
      <c r="S80" s="27">
        <v>8</v>
      </c>
      <c r="T80" s="28">
        <f t="shared" si="11"/>
        <v>80194</v>
      </c>
      <c r="U80" s="29">
        <v>288314</v>
      </c>
      <c r="V80" s="29">
        <v>1385</v>
      </c>
      <c r="W80" s="26">
        <v>3124</v>
      </c>
      <c r="X80" s="28">
        <f t="shared" si="22"/>
        <v>369893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12540</v>
      </c>
      <c r="G81" s="46">
        <v>5</v>
      </c>
      <c r="H81" s="47">
        <f>SUM(F81:G81)</f>
        <v>12545</v>
      </c>
      <c r="I81" s="48">
        <v>15256</v>
      </c>
      <c r="J81" s="48">
        <v>429</v>
      </c>
      <c r="K81" s="45">
        <v>1926</v>
      </c>
      <c r="L81" s="47">
        <f>SUM(H81:J81)</f>
        <v>28230</v>
      </c>
      <c r="M81" s="5"/>
      <c r="N81" s="83"/>
      <c r="O81" s="92"/>
      <c r="P81" s="90" t="s">
        <v>169</v>
      </c>
      <c r="Q81" s="89"/>
      <c r="R81" s="26">
        <v>91940</v>
      </c>
      <c r="S81" s="27">
        <v>6</v>
      </c>
      <c r="T81" s="28">
        <f t="shared" si="11"/>
        <v>91946</v>
      </c>
      <c r="U81" s="29">
        <v>250891</v>
      </c>
      <c r="V81" s="29">
        <v>1255</v>
      </c>
      <c r="W81" s="26">
        <v>2166</v>
      </c>
      <c r="X81" s="28">
        <f t="shared" ref="X81:X97" si="29">SUM(T81:V81)</f>
        <v>344092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54233</v>
      </c>
      <c r="G82" s="27">
        <f>SUM(G80:G81)</f>
        <v>20</v>
      </c>
      <c r="H82" s="28">
        <f>SUM(F82:G82)</f>
        <v>54253</v>
      </c>
      <c r="I82" s="40">
        <f>SUM(I80:I81)</f>
        <v>57174</v>
      </c>
      <c r="J82" s="40">
        <f>SUM(J80:J81)</f>
        <v>1929</v>
      </c>
      <c r="K82" s="40">
        <f>SUM(K80:K81)</f>
        <v>9551</v>
      </c>
      <c r="L82" s="47">
        <f>SUM(H82:J82)</f>
        <v>113356</v>
      </c>
      <c r="M82" s="5"/>
      <c r="N82" s="83"/>
      <c r="O82" s="93"/>
      <c r="P82" s="90" t="s">
        <v>171</v>
      </c>
      <c r="Q82" s="89"/>
      <c r="R82" s="26">
        <v>43448</v>
      </c>
      <c r="S82" s="27">
        <v>4</v>
      </c>
      <c r="T82" s="28">
        <f t="shared" si="11"/>
        <v>43452</v>
      </c>
      <c r="U82" s="29">
        <v>126426</v>
      </c>
      <c r="V82" s="29">
        <v>525</v>
      </c>
      <c r="W82" s="26">
        <v>1002</v>
      </c>
      <c r="X82" s="28">
        <f t="shared" si="29"/>
        <v>170403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35201</v>
      </c>
      <c r="G83" s="27">
        <v>6</v>
      </c>
      <c r="H83" s="28">
        <f t="shared" si="23"/>
        <v>35207</v>
      </c>
      <c r="I83" s="29">
        <v>45965</v>
      </c>
      <c r="J83" s="29">
        <v>1146</v>
      </c>
      <c r="K83" s="26">
        <v>5758</v>
      </c>
      <c r="L83" s="28">
        <f t="shared" si="24"/>
        <v>82318</v>
      </c>
      <c r="M83" s="5"/>
      <c r="N83" s="83"/>
      <c r="O83" s="87" t="s">
        <v>173</v>
      </c>
      <c r="P83" s="88"/>
      <c r="Q83" s="89"/>
      <c r="R83" s="26">
        <v>89570</v>
      </c>
      <c r="S83" s="27">
        <v>15</v>
      </c>
      <c r="T83" s="28">
        <f t="shared" ref="T83:T90" si="30">SUM(R83:S83)</f>
        <v>89585</v>
      </c>
      <c r="U83" s="29">
        <v>252026</v>
      </c>
      <c r="V83" s="29">
        <v>1334</v>
      </c>
      <c r="W83" s="26">
        <v>1617</v>
      </c>
      <c r="X83" s="28">
        <f t="shared" si="29"/>
        <v>342945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7500</v>
      </c>
      <c r="G84" s="46">
        <v>2</v>
      </c>
      <c r="H84" s="47">
        <f>SUM(F84:G84)</f>
        <v>7502</v>
      </c>
      <c r="I84" s="48">
        <v>9948</v>
      </c>
      <c r="J84" s="48">
        <v>249</v>
      </c>
      <c r="K84" s="45">
        <v>1107</v>
      </c>
      <c r="L84" s="47">
        <f>SUM(H84:J84)</f>
        <v>17699</v>
      </c>
      <c r="M84" s="5"/>
      <c r="N84" s="83"/>
      <c r="O84" s="95" t="s">
        <v>175</v>
      </c>
      <c r="P84" s="90" t="s">
        <v>176</v>
      </c>
      <c r="Q84" s="89"/>
      <c r="R84" s="26">
        <v>83219</v>
      </c>
      <c r="S84" s="27">
        <v>8</v>
      </c>
      <c r="T84" s="28">
        <f t="shared" si="30"/>
        <v>83227</v>
      </c>
      <c r="U84" s="29">
        <v>240738</v>
      </c>
      <c r="V84" s="29">
        <v>1287</v>
      </c>
      <c r="W84" s="26">
        <v>2278</v>
      </c>
      <c r="X84" s="28">
        <f t="shared" si="29"/>
        <v>325252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10152</v>
      </c>
      <c r="G85" s="46">
        <v>3</v>
      </c>
      <c r="H85" s="47">
        <f>SUM(F85:G85)</f>
        <v>10155</v>
      </c>
      <c r="I85" s="48">
        <v>14333</v>
      </c>
      <c r="J85" s="48">
        <v>341</v>
      </c>
      <c r="K85" s="45">
        <v>1952</v>
      </c>
      <c r="L85" s="47">
        <f>SUM(H85:J85)</f>
        <v>24829</v>
      </c>
      <c r="M85" s="5"/>
      <c r="N85" s="83"/>
      <c r="O85" s="92"/>
      <c r="P85" s="90" t="s">
        <v>177</v>
      </c>
      <c r="Q85" s="89"/>
      <c r="R85" s="26">
        <v>41437</v>
      </c>
      <c r="S85" s="27">
        <v>4</v>
      </c>
      <c r="T85" s="28">
        <f t="shared" si="30"/>
        <v>41441</v>
      </c>
      <c r="U85" s="29">
        <v>109372</v>
      </c>
      <c r="V85" s="29">
        <v>492</v>
      </c>
      <c r="W85" s="26">
        <v>833</v>
      </c>
      <c r="X85" s="28">
        <f t="shared" si="29"/>
        <v>151305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52853</v>
      </c>
      <c r="G86" s="27">
        <f>SUM(G83:G85)</f>
        <v>11</v>
      </c>
      <c r="H86" s="28">
        <f>SUM(F86:G86)</f>
        <v>52864</v>
      </c>
      <c r="I86" s="40">
        <f t="shared" ref="I86:K86" si="31">SUM(I83:I85)</f>
        <v>70246</v>
      </c>
      <c r="J86" s="40">
        <f t="shared" si="31"/>
        <v>1736</v>
      </c>
      <c r="K86" s="40">
        <f t="shared" si="31"/>
        <v>8817</v>
      </c>
      <c r="L86" s="47">
        <f>SUM(H86:J86)</f>
        <v>124846</v>
      </c>
      <c r="M86" s="5"/>
      <c r="N86" s="83"/>
      <c r="O86" s="93"/>
      <c r="P86" s="90" t="s">
        <v>179</v>
      </c>
      <c r="Q86" s="89"/>
      <c r="R86" s="26">
        <v>12422</v>
      </c>
      <c r="S86" s="27">
        <v>0</v>
      </c>
      <c r="T86" s="28">
        <f t="shared" si="30"/>
        <v>12422</v>
      </c>
      <c r="U86" s="29">
        <v>20558</v>
      </c>
      <c r="V86" s="29">
        <v>189</v>
      </c>
      <c r="W86" s="26">
        <v>156</v>
      </c>
      <c r="X86" s="28">
        <f t="shared" si="29"/>
        <v>33169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31304</v>
      </c>
      <c r="G87" s="46">
        <v>5</v>
      </c>
      <c r="H87" s="47">
        <f>SUM(F87:G87)</f>
        <v>31309</v>
      </c>
      <c r="I87" s="48">
        <v>47476</v>
      </c>
      <c r="J87" s="48">
        <v>1108</v>
      </c>
      <c r="K87" s="45">
        <v>5522</v>
      </c>
      <c r="L87" s="47">
        <f>SUM(H87:J87)</f>
        <v>79893</v>
      </c>
      <c r="M87" s="5"/>
      <c r="N87" s="83"/>
      <c r="O87" s="87" t="s">
        <v>181</v>
      </c>
      <c r="P87" s="88"/>
      <c r="Q87" s="89"/>
      <c r="R87" s="26">
        <v>185557</v>
      </c>
      <c r="S87" s="27">
        <v>13</v>
      </c>
      <c r="T87" s="28">
        <f t="shared" si="30"/>
        <v>185570</v>
      </c>
      <c r="U87" s="29">
        <v>487014</v>
      </c>
      <c r="V87" s="29">
        <v>3389</v>
      </c>
      <c r="W87" s="26">
        <v>4073</v>
      </c>
      <c r="X87" s="28">
        <f t="shared" si="29"/>
        <v>675973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7567</v>
      </c>
      <c r="G88" s="46">
        <v>0</v>
      </c>
      <c r="H88" s="47">
        <f>SUM(F88:G88)</f>
        <v>7567</v>
      </c>
      <c r="I88" s="48">
        <v>8177</v>
      </c>
      <c r="J88" s="48">
        <v>576</v>
      </c>
      <c r="K88" s="45">
        <v>1968</v>
      </c>
      <c r="L88" s="47">
        <f>SUM(H88:J88)</f>
        <v>16320</v>
      </c>
      <c r="M88" s="49"/>
      <c r="N88" s="83"/>
      <c r="O88" s="87" t="s">
        <v>183</v>
      </c>
      <c r="P88" s="88"/>
      <c r="Q88" s="89"/>
      <c r="R88" s="26">
        <v>124613</v>
      </c>
      <c r="S88" s="27">
        <v>14</v>
      </c>
      <c r="T88" s="28">
        <f t="shared" si="30"/>
        <v>124627</v>
      </c>
      <c r="U88" s="50">
        <v>325571</v>
      </c>
      <c r="V88" s="50">
        <v>1813</v>
      </c>
      <c r="W88" s="26">
        <v>2572</v>
      </c>
      <c r="X88" s="28">
        <f t="shared" si="29"/>
        <v>452011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9643</v>
      </c>
      <c r="G89" s="27">
        <v>6</v>
      </c>
      <c r="H89" s="28">
        <f t="shared" si="23"/>
        <v>9649</v>
      </c>
      <c r="I89" s="29">
        <v>18380</v>
      </c>
      <c r="J89" s="29">
        <v>348</v>
      </c>
      <c r="K89" s="26">
        <v>1926</v>
      </c>
      <c r="L89" s="28">
        <f t="shared" si="24"/>
        <v>28377</v>
      </c>
      <c r="M89" s="49"/>
      <c r="N89" s="83"/>
      <c r="O89" s="87" t="s">
        <v>184</v>
      </c>
      <c r="P89" s="88"/>
      <c r="Q89" s="89"/>
      <c r="R89" s="26">
        <v>144108</v>
      </c>
      <c r="S89" s="27">
        <v>6</v>
      </c>
      <c r="T89" s="28">
        <f t="shared" si="30"/>
        <v>144114</v>
      </c>
      <c r="U89" s="50">
        <v>326241</v>
      </c>
      <c r="V89" s="50">
        <v>1735</v>
      </c>
      <c r="W89" s="52">
        <v>2172</v>
      </c>
      <c r="X89" s="28">
        <f t="shared" si="29"/>
        <v>472090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15308</v>
      </c>
      <c r="G90" s="27">
        <v>3</v>
      </c>
      <c r="H90" s="28">
        <f t="shared" si="23"/>
        <v>15311</v>
      </c>
      <c r="I90" s="40">
        <v>25146</v>
      </c>
      <c r="J90" s="40">
        <v>596</v>
      </c>
      <c r="K90" s="40">
        <v>3324</v>
      </c>
      <c r="L90" s="28">
        <f t="shared" si="24"/>
        <v>41053</v>
      </c>
      <c r="M90" s="49"/>
      <c r="N90" s="83"/>
      <c r="O90" s="124" t="s">
        <v>186</v>
      </c>
      <c r="P90" s="90" t="s">
        <v>187</v>
      </c>
      <c r="Q90" s="89"/>
      <c r="R90" s="26">
        <v>193331</v>
      </c>
      <c r="S90" s="27">
        <v>11</v>
      </c>
      <c r="T90" s="28">
        <f t="shared" si="30"/>
        <v>193342</v>
      </c>
      <c r="U90" s="50">
        <v>442505</v>
      </c>
      <c r="V90" s="50">
        <v>2223</v>
      </c>
      <c r="W90" s="52">
        <v>3391</v>
      </c>
      <c r="X90" s="28">
        <f t="shared" si="29"/>
        <v>638070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63822</v>
      </c>
      <c r="G91" s="27">
        <f>SUM(G87:G90)</f>
        <v>14</v>
      </c>
      <c r="H91" s="28">
        <f t="shared" si="23"/>
        <v>63836</v>
      </c>
      <c r="I91" s="40">
        <f>SUM(I87:I90)</f>
        <v>99179</v>
      </c>
      <c r="J91" s="40">
        <f>SUM(J87:J90)</f>
        <v>2628</v>
      </c>
      <c r="K91" s="40">
        <f>SUM(K87:K90)</f>
        <v>12740</v>
      </c>
      <c r="L91" s="28">
        <f t="shared" si="24"/>
        <v>165643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24628</v>
      </c>
      <c r="S91" s="52">
        <f t="shared" si="32"/>
        <v>0</v>
      </c>
      <c r="T91" s="28">
        <f t="shared" si="32"/>
        <v>24628</v>
      </c>
      <c r="U91" s="50">
        <f t="shared" si="32"/>
        <v>36029</v>
      </c>
      <c r="V91" s="50">
        <f t="shared" si="32"/>
        <v>283</v>
      </c>
      <c r="W91" s="52">
        <f t="shared" si="32"/>
        <v>402</v>
      </c>
      <c r="X91" s="28">
        <f t="shared" si="29"/>
        <v>60940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48841</v>
      </c>
      <c r="G92" s="27">
        <v>13</v>
      </c>
      <c r="H92" s="28">
        <f t="shared" si="23"/>
        <v>48854</v>
      </c>
      <c r="I92" s="29">
        <v>151378</v>
      </c>
      <c r="J92" s="29">
        <v>1104</v>
      </c>
      <c r="K92" s="26">
        <v>4254</v>
      </c>
      <c r="L92" s="28">
        <f t="shared" si="24"/>
        <v>201336</v>
      </c>
      <c r="M92" s="49"/>
      <c r="N92" s="83"/>
      <c r="O92" s="80" t="s">
        <v>37</v>
      </c>
      <c r="P92" s="81"/>
      <c r="Q92" s="82"/>
      <c r="R92" s="34">
        <f>SUM(R79:R91)</f>
        <v>1222344</v>
      </c>
      <c r="S92" s="37">
        <f>SUM(S79:S91)</f>
        <v>94</v>
      </c>
      <c r="T92" s="36">
        <f t="shared" ref="T92:T97" si="33">SUM(R92:S92)</f>
        <v>1222438</v>
      </c>
      <c r="U92" s="44">
        <f>SUM(U79:U91)</f>
        <v>3299779</v>
      </c>
      <c r="V92" s="44">
        <f>SUM(V79:V91)</f>
        <v>18436</v>
      </c>
      <c r="W92" s="35">
        <f>SUM(W79:W91)</f>
        <v>33095</v>
      </c>
      <c r="X92" s="36">
        <f t="shared" si="29"/>
        <v>4540653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76726</v>
      </c>
      <c r="G93" s="27">
        <v>22</v>
      </c>
      <c r="H93" s="28">
        <f t="shared" si="23"/>
        <v>76748</v>
      </c>
      <c r="I93" s="29">
        <v>199239</v>
      </c>
      <c r="J93" s="29">
        <v>1950</v>
      </c>
      <c r="K93" s="26">
        <v>9355</v>
      </c>
      <c r="L93" s="28">
        <f t="shared" si="24"/>
        <v>277937</v>
      </c>
      <c r="N93" s="66" t="s">
        <v>193</v>
      </c>
      <c r="O93" s="84" t="s">
        <v>194</v>
      </c>
      <c r="P93" s="85"/>
      <c r="Q93" s="86"/>
      <c r="R93" s="14">
        <v>122302</v>
      </c>
      <c r="S93" s="15">
        <v>3</v>
      </c>
      <c r="T93" s="16">
        <f t="shared" si="33"/>
        <v>122305</v>
      </c>
      <c r="U93" s="53">
        <v>442701</v>
      </c>
      <c r="V93" s="17">
        <v>2541</v>
      </c>
      <c r="W93" s="14">
        <v>2884</v>
      </c>
      <c r="X93" s="16">
        <f t="shared" si="29"/>
        <v>567547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112931</v>
      </c>
      <c r="G94" s="27">
        <v>26</v>
      </c>
      <c r="H94" s="28">
        <f t="shared" si="23"/>
        <v>112957</v>
      </c>
      <c r="I94" s="29">
        <v>279789</v>
      </c>
      <c r="J94" s="29">
        <v>3597</v>
      </c>
      <c r="K94" s="26">
        <v>14267</v>
      </c>
      <c r="L94" s="28">
        <f t="shared" si="24"/>
        <v>396343</v>
      </c>
      <c r="N94" s="83"/>
      <c r="O94" s="87" t="s">
        <v>195</v>
      </c>
      <c r="P94" s="88"/>
      <c r="Q94" s="89"/>
      <c r="R94" s="26">
        <v>11937</v>
      </c>
      <c r="S94" s="27">
        <v>0</v>
      </c>
      <c r="T94" s="28">
        <f t="shared" si="33"/>
        <v>11937</v>
      </c>
      <c r="U94" s="29">
        <v>22891</v>
      </c>
      <c r="V94" s="29">
        <v>242</v>
      </c>
      <c r="W94" s="26">
        <v>140</v>
      </c>
      <c r="X94" s="28">
        <f t="shared" si="29"/>
        <v>35070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28685</v>
      </c>
      <c r="G95" s="27">
        <v>5</v>
      </c>
      <c r="H95" s="28">
        <f t="shared" si="23"/>
        <v>28690</v>
      </c>
      <c r="I95" s="29">
        <v>56683</v>
      </c>
      <c r="J95" s="29">
        <v>973</v>
      </c>
      <c r="K95" s="26">
        <v>4858</v>
      </c>
      <c r="L95" s="28">
        <f t="shared" si="24"/>
        <v>86346</v>
      </c>
      <c r="N95" s="83"/>
      <c r="O95" s="87" t="s">
        <v>197</v>
      </c>
      <c r="P95" s="88"/>
      <c r="Q95" s="89"/>
      <c r="R95" s="26">
        <v>11133</v>
      </c>
      <c r="S95" s="27">
        <v>0</v>
      </c>
      <c r="T95" s="28">
        <f t="shared" si="33"/>
        <v>11133</v>
      </c>
      <c r="U95" s="29">
        <v>20209</v>
      </c>
      <c r="V95" s="29">
        <v>196</v>
      </c>
      <c r="W95" s="26">
        <v>216</v>
      </c>
      <c r="X95" s="28">
        <f t="shared" si="29"/>
        <v>31538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141616</v>
      </c>
      <c r="G96" s="27">
        <f>SUM(G94:G95)</f>
        <v>31</v>
      </c>
      <c r="H96" s="28">
        <f t="shared" si="23"/>
        <v>141647</v>
      </c>
      <c r="I96" s="29">
        <f>SUM(I94:I95)</f>
        <v>336472</v>
      </c>
      <c r="J96" s="29">
        <f>SUM(J94:J95)</f>
        <v>4570</v>
      </c>
      <c r="K96" s="26">
        <f>SUM(K94:K95)</f>
        <v>19125</v>
      </c>
      <c r="L96" s="28">
        <f t="shared" si="24"/>
        <v>482689</v>
      </c>
      <c r="N96" s="67"/>
      <c r="O96" s="80" t="s">
        <v>37</v>
      </c>
      <c r="P96" s="81"/>
      <c r="Q96" s="82"/>
      <c r="R96" s="34">
        <f>SUM(R93:R95)</f>
        <v>145372</v>
      </c>
      <c r="S96" s="37">
        <f>SUM(S93:S95)</f>
        <v>3</v>
      </c>
      <c r="T96" s="36">
        <f t="shared" si="33"/>
        <v>145375</v>
      </c>
      <c r="U96" s="38">
        <f>SUM(U93:U95)</f>
        <v>485801</v>
      </c>
      <c r="V96" s="38">
        <f>SUM(V93:V95)</f>
        <v>2979</v>
      </c>
      <c r="W96" s="34">
        <f>SUM(W93:W95)</f>
        <v>3240</v>
      </c>
      <c r="X96" s="36">
        <f t="shared" si="29"/>
        <v>634155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75956</v>
      </c>
      <c r="G97" s="27">
        <v>10</v>
      </c>
      <c r="H97" s="28">
        <f t="shared" si="23"/>
        <v>75966</v>
      </c>
      <c r="I97" s="29">
        <v>230340</v>
      </c>
      <c r="J97" s="29">
        <v>1650</v>
      </c>
      <c r="K97" s="26">
        <v>4692</v>
      </c>
      <c r="L97" s="28">
        <f t="shared" si="24"/>
        <v>307956</v>
      </c>
      <c r="N97" s="73" t="s">
        <v>201</v>
      </c>
      <c r="O97" s="74"/>
      <c r="P97" s="74"/>
      <c r="Q97" s="75"/>
      <c r="R97" s="55">
        <f>SUM(F42,F21,F102,R18,R44,R58,R71,R78,R92,R96)</f>
        <v>8429135</v>
      </c>
      <c r="S97" s="55">
        <f>SUM(G42,G21,G102,S18,S44,S58,S71,S78,S92,S96)</f>
        <v>1190</v>
      </c>
      <c r="T97" s="56">
        <f t="shared" si="33"/>
        <v>8430325</v>
      </c>
      <c r="U97" s="57">
        <f>SUM(I42,I21,I102,U18,U44,U58,U71,U78,U92,U96)</f>
        <v>23574416</v>
      </c>
      <c r="V97" s="57">
        <f>SUM(J42,J21,J102,V18,V44,V58,V71,V78,V92,V96)</f>
        <v>160201</v>
      </c>
      <c r="W97" s="58">
        <f>SUM(K42,K21,K102,W18,W44,W58,W71,W78,W92,W96)</f>
        <v>365028</v>
      </c>
      <c r="X97" s="56">
        <f t="shared" si="29"/>
        <v>32164942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67465</v>
      </c>
      <c r="G98" s="27">
        <v>19</v>
      </c>
      <c r="H98" s="28">
        <f t="shared" si="23"/>
        <v>67484</v>
      </c>
      <c r="I98" s="29">
        <v>207014</v>
      </c>
      <c r="J98" s="29">
        <v>1635</v>
      </c>
      <c r="K98" s="26">
        <v>6777</v>
      </c>
      <c r="L98" s="28">
        <f t="shared" si="24"/>
        <v>276133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98987</v>
      </c>
      <c r="G99" s="27">
        <v>23</v>
      </c>
      <c r="H99" s="28">
        <f t="shared" si="23"/>
        <v>99010</v>
      </c>
      <c r="I99" s="29">
        <v>207612</v>
      </c>
      <c r="J99" s="29">
        <v>1487</v>
      </c>
      <c r="K99" s="26">
        <v>2100</v>
      </c>
      <c r="L99" s="28">
        <f t="shared" si="24"/>
        <v>308109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11569</v>
      </c>
      <c r="G100" s="27">
        <v>4</v>
      </c>
      <c r="H100" s="28">
        <f t="shared" si="23"/>
        <v>11573</v>
      </c>
      <c r="I100" s="29">
        <v>27796</v>
      </c>
      <c r="J100" s="29">
        <v>218</v>
      </c>
      <c r="K100" s="26">
        <v>145</v>
      </c>
      <c r="L100" s="28">
        <f t="shared" si="24"/>
        <v>39587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110556</v>
      </c>
      <c r="G101" s="27">
        <f>SUM(G99:G100)</f>
        <v>27</v>
      </c>
      <c r="H101" s="28">
        <f t="shared" si="23"/>
        <v>110583</v>
      </c>
      <c r="I101" s="26">
        <f>SUM(I99:I100)</f>
        <v>235408</v>
      </c>
      <c r="J101" s="26">
        <f>SUM(J99:J100)</f>
        <v>1705</v>
      </c>
      <c r="K101" s="26">
        <f>SUM(K99:K100)</f>
        <v>2245</v>
      </c>
      <c r="L101" s="28">
        <f t="shared" si="24"/>
        <v>347696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1963449</v>
      </c>
      <c r="G102" s="37">
        <f>SUM(G43,G46,G50:G51,G55,G58,G61,G64:G65,G68,G72,G75,G79,G82,G86,G91:G93,G96:G98,G101)</f>
        <v>333</v>
      </c>
      <c r="H102" s="36">
        <f t="shared" si="23"/>
        <v>1963782</v>
      </c>
      <c r="I102" s="34">
        <f>SUM(I43,I46,I50:I51,I55,I58,I61,I64:I65,I68,I72,I75,I79,I82,I86,I91:I93,I96:I98,I101)</f>
        <v>5364041</v>
      </c>
      <c r="J102" s="34">
        <f>SUM(J43,J46,J50:J51,J55,J58,J61,J64:J65,J68,J72,J75,J79,J82,J86,J91:J93,J96:J98,J101)</f>
        <v>41110</v>
      </c>
      <c r="K102" s="34">
        <f>SUM(K43,K46,K50:K51,K55,K58,K61,K64:K65,K68,K72,K75,K79,K82,K86,K91:K93,K96:K98,K101)</f>
        <v>141917</v>
      </c>
      <c r="L102" s="36">
        <f t="shared" si="24"/>
        <v>7368933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23908</v>
      </c>
      <c r="S106" s="61">
        <v>0</v>
      </c>
      <c r="T106" s="61">
        <f>SUM(R106:S106)</f>
        <v>23908</v>
      </c>
      <c r="U106" s="61">
        <v>35714</v>
      </c>
      <c r="V106" s="61">
        <v>280</v>
      </c>
      <c r="W106" s="61">
        <v>390</v>
      </c>
      <c r="X106" s="61">
        <f t="shared" si="34"/>
        <v>59902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F71B-FBE1-4C82-9FC6-190C3B2A1B29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223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110678</v>
      </c>
      <c r="S4" s="15">
        <v>5</v>
      </c>
      <c r="T4" s="16">
        <f t="shared" ref="T4:T17" si="0">SUM(R4:S4)</f>
        <v>110683</v>
      </c>
      <c r="U4" s="17">
        <v>389131</v>
      </c>
      <c r="V4" s="17">
        <v>2230</v>
      </c>
      <c r="W4" s="14">
        <v>2688</v>
      </c>
      <c r="X4" s="16">
        <f t="shared" ref="X4:X48" si="1">SUM(T4:V4)</f>
        <v>502044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171342</v>
      </c>
      <c r="V5" s="29">
        <v>1132</v>
      </c>
      <c r="W5" s="26">
        <v>1045</v>
      </c>
      <c r="X5" s="28">
        <f t="shared" si="1"/>
        <v>234582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92573</v>
      </c>
      <c r="G6" s="15">
        <v>9</v>
      </c>
      <c r="H6" s="16">
        <f t="shared" ref="H6:H54" si="2">SUM(F6:G6)</f>
        <v>92582</v>
      </c>
      <c r="I6" s="17">
        <v>420358</v>
      </c>
      <c r="J6" s="17">
        <v>3620</v>
      </c>
      <c r="K6" s="14">
        <v>12249</v>
      </c>
      <c r="L6" s="16">
        <f t="shared" ref="L6:L54" si="3">SUM(H6:J6)</f>
        <v>516560</v>
      </c>
      <c r="N6" s="83"/>
      <c r="O6" s="92"/>
      <c r="P6" s="102"/>
      <c r="Q6" s="30" t="s">
        <v>16</v>
      </c>
      <c r="R6" s="26">
        <v>31536</v>
      </c>
      <c r="S6" s="27">
        <v>2</v>
      </c>
      <c r="T6" s="28">
        <f t="shared" si="0"/>
        <v>31538</v>
      </c>
      <c r="U6" s="29">
        <v>78890</v>
      </c>
      <c r="V6" s="29">
        <v>328</v>
      </c>
      <c r="W6" s="26">
        <v>518</v>
      </c>
      <c r="X6" s="28">
        <f t="shared" si="1"/>
        <v>110756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28622</v>
      </c>
      <c r="G7" s="27">
        <v>2</v>
      </c>
      <c r="H7" s="28">
        <f t="shared" si="2"/>
        <v>28624</v>
      </c>
      <c r="I7" s="29">
        <v>97187</v>
      </c>
      <c r="J7" s="29">
        <v>538</v>
      </c>
      <c r="K7" s="26">
        <v>1123</v>
      </c>
      <c r="L7" s="28">
        <f t="shared" si="3"/>
        <v>126349</v>
      </c>
      <c r="N7" s="83"/>
      <c r="O7" s="93"/>
      <c r="P7" s="103"/>
      <c r="Q7" s="30" t="s">
        <v>10</v>
      </c>
      <c r="R7" s="26">
        <f>SUM(R5:R6)</f>
        <v>93641</v>
      </c>
      <c r="S7" s="27">
        <f>SUM(S5:S6)</f>
        <v>5</v>
      </c>
      <c r="T7" s="28">
        <f t="shared" si="0"/>
        <v>93646</v>
      </c>
      <c r="U7" s="29">
        <f t="shared" ref="U7:W7" si="4">SUM(U5:U6)</f>
        <v>250232</v>
      </c>
      <c r="V7" s="29">
        <f t="shared" si="4"/>
        <v>1460</v>
      </c>
      <c r="W7" s="26">
        <f t="shared" si="4"/>
        <v>1563</v>
      </c>
      <c r="X7" s="28">
        <f t="shared" si="1"/>
        <v>345338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42405</v>
      </c>
      <c r="G8" s="27">
        <v>4</v>
      </c>
      <c r="H8" s="28">
        <f t="shared" si="2"/>
        <v>42409</v>
      </c>
      <c r="I8" s="29">
        <v>125261</v>
      </c>
      <c r="J8" s="29">
        <v>835</v>
      </c>
      <c r="K8" s="26">
        <v>1871</v>
      </c>
      <c r="L8" s="28">
        <f>SUM(H8:J8)</f>
        <v>168505</v>
      </c>
      <c r="N8" s="83"/>
      <c r="O8" s="114" t="s">
        <v>19</v>
      </c>
      <c r="P8" s="71"/>
      <c r="Q8" s="72"/>
      <c r="R8" s="26">
        <v>84260</v>
      </c>
      <c r="S8" s="27">
        <v>10</v>
      </c>
      <c r="T8" s="28">
        <f t="shared" si="0"/>
        <v>84270</v>
      </c>
      <c r="U8" s="29">
        <v>294888</v>
      </c>
      <c r="V8" s="29">
        <v>1278</v>
      </c>
      <c r="W8" s="26">
        <v>2173</v>
      </c>
      <c r="X8" s="28">
        <f t="shared" si="1"/>
        <v>380436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22275</v>
      </c>
      <c r="G9" s="27">
        <v>2</v>
      </c>
      <c r="H9" s="28">
        <f t="shared" si="2"/>
        <v>22277</v>
      </c>
      <c r="I9" s="29">
        <v>56983</v>
      </c>
      <c r="J9" s="29">
        <v>310</v>
      </c>
      <c r="K9" s="26">
        <v>580</v>
      </c>
      <c r="L9" s="28">
        <f t="shared" si="3"/>
        <v>79570</v>
      </c>
      <c r="N9" s="83"/>
      <c r="O9" s="70" t="s">
        <v>22</v>
      </c>
      <c r="P9" s="71" t="s">
        <v>23</v>
      </c>
      <c r="Q9" s="72"/>
      <c r="R9" s="26">
        <v>55172</v>
      </c>
      <c r="S9" s="27">
        <v>5</v>
      </c>
      <c r="T9" s="28">
        <f t="shared" si="0"/>
        <v>55177</v>
      </c>
      <c r="U9" s="29">
        <v>153951</v>
      </c>
      <c r="V9" s="29">
        <v>784</v>
      </c>
      <c r="W9" s="26">
        <v>1054</v>
      </c>
      <c r="X9" s="28">
        <f t="shared" si="1"/>
        <v>209912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6509</v>
      </c>
      <c r="G10" s="27">
        <v>1</v>
      </c>
      <c r="H10" s="28">
        <f>SUM(F10:G10)</f>
        <v>6510</v>
      </c>
      <c r="I10" s="29">
        <v>37954</v>
      </c>
      <c r="J10" s="29">
        <v>187</v>
      </c>
      <c r="K10" s="26">
        <v>447</v>
      </c>
      <c r="L10" s="28">
        <f>SUM(H10:J10)</f>
        <v>44651</v>
      </c>
      <c r="N10" s="83"/>
      <c r="O10" s="70"/>
      <c r="P10" s="71" t="s">
        <v>25</v>
      </c>
      <c r="Q10" s="72"/>
      <c r="R10" s="26">
        <v>28893</v>
      </c>
      <c r="S10" s="27">
        <v>9</v>
      </c>
      <c r="T10" s="28">
        <f t="shared" si="0"/>
        <v>28902</v>
      </c>
      <c r="U10" s="26">
        <v>131581</v>
      </c>
      <c r="V10" s="26">
        <v>745</v>
      </c>
      <c r="W10" s="26">
        <v>1645</v>
      </c>
      <c r="X10" s="28">
        <f t="shared" si="1"/>
        <v>161228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28784</v>
      </c>
      <c r="G11" s="27">
        <f>SUM(G9:G10)</f>
        <v>3</v>
      </c>
      <c r="H11" s="28">
        <f>SUM(F11:G11)</f>
        <v>28787</v>
      </c>
      <c r="I11" s="29">
        <f t="shared" ref="I11:K11" si="5">SUM(I9:I10)</f>
        <v>94937</v>
      </c>
      <c r="J11" s="29">
        <f t="shared" si="5"/>
        <v>497</v>
      </c>
      <c r="K11" s="26">
        <f t="shared" si="5"/>
        <v>1027</v>
      </c>
      <c r="L11" s="28">
        <f>SUM(H11:J11)</f>
        <v>124221</v>
      </c>
      <c r="N11" s="83"/>
      <c r="O11" s="70"/>
      <c r="P11" s="71" t="s">
        <v>10</v>
      </c>
      <c r="Q11" s="72"/>
      <c r="R11" s="26">
        <f>SUM(R9:R10)</f>
        <v>84065</v>
      </c>
      <c r="S11" s="27">
        <f>SUM(S9:S10)</f>
        <v>14</v>
      </c>
      <c r="T11" s="28">
        <f t="shared" si="0"/>
        <v>84079</v>
      </c>
      <c r="U11" s="29">
        <f t="shared" ref="U11:W11" si="6">SUM(U9:U10)</f>
        <v>285532</v>
      </c>
      <c r="V11" s="29">
        <f t="shared" si="6"/>
        <v>1529</v>
      </c>
      <c r="W11" s="26">
        <f t="shared" si="6"/>
        <v>2699</v>
      </c>
      <c r="X11" s="28">
        <f t="shared" si="1"/>
        <v>371140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16168</v>
      </c>
      <c r="G12" s="27">
        <v>1</v>
      </c>
      <c r="H12" s="28">
        <f t="shared" si="2"/>
        <v>16169</v>
      </c>
      <c r="I12" s="29">
        <v>58853</v>
      </c>
      <c r="J12" s="29">
        <v>290</v>
      </c>
      <c r="K12" s="26">
        <v>663</v>
      </c>
      <c r="L12" s="28">
        <f t="shared" si="3"/>
        <v>75312</v>
      </c>
      <c r="N12" s="83"/>
      <c r="O12" s="70" t="s">
        <v>208</v>
      </c>
      <c r="P12" s="71" t="s">
        <v>29</v>
      </c>
      <c r="Q12" s="72"/>
      <c r="R12" s="26">
        <v>151683</v>
      </c>
      <c r="S12" s="27">
        <v>27</v>
      </c>
      <c r="T12" s="28">
        <f t="shared" si="0"/>
        <v>151710</v>
      </c>
      <c r="U12" s="29">
        <v>298531</v>
      </c>
      <c r="V12" s="29">
        <v>2055</v>
      </c>
      <c r="W12" s="26">
        <v>2558</v>
      </c>
      <c r="X12" s="28">
        <f t="shared" si="1"/>
        <v>452296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5720</v>
      </c>
      <c r="G13" s="27">
        <v>1</v>
      </c>
      <c r="H13" s="28">
        <f t="shared" si="2"/>
        <v>5721</v>
      </c>
      <c r="I13" s="29">
        <v>10356</v>
      </c>
      <c r="J13" s="29">
        <v>69</v>
      </c>
      <c r="K13" s="26">
        <v>138</v>
      </c>
      <c r="L13" s="28">
        <f t="shared" si="3"/>
        <v>16146</v>
      </c>
      <c r="N13" s="83"/>
      <c r="O13" s="70"/>
      <c r="P13" s="104" t="s">
        <v>32</v>
      </c>
      <c r="Q13" s="30" t="s">
        <v>32</v>
      </c>
      <c r="R13" s="31">
        <v>82955</v>
      </c>
      <c r="S13" s="32">
        <v>13</v>
      </c>
      <c r="T13" s="28">
        <f t="shared" si="0"/>
        <v>82968</v>
      </c>
      <c r="U13" s="33">
        <v>165693</v>
      </c>
      <c r="V13" s="33">
        <v>1153</v>
      </c>
      <c r="W13" s="31">
        <v>1690</v>
      </c>
      <c r="X13" s="28">
        <f t="shared" si="1"/>
        <v>249814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21888</v>
      </c>
      <c r="G14" s="27">
        <f>SUM(G12:G13)</f>
        <v>2</v>
      </c>
      <c r="H14" s="28">
        <f t="shared" si="2"/>
        <v>21890</v>
      </c>
      <c r="I14" s="29">
        <f t="shared" ref="I14:J14" si="7">SUM(I12:I13)</f>
        <v>69209</v>
      </c>
      <c r="J14" s="29">
        <f t="shared" si="7"/>
        <v>359</v>
      </c>
      <c r="K14" s="26">
        <f>SUM(K12:K13)</f>
        <v>801</v>
      </c>
      <c r="L14" s="28">
        <f t="shared" si="3"/>
        <v>91458</v>
      </c>
      <c r="N14" s="83"/>
      <c r="O14" s="70"/>
      <c r="P14" s="111"/>
      <c r="Q14" s="30" t="s">
        <v>33</v>
      </c>
      <c r="R14" s="31">
        <v>25974</v>
      </c>
      <c r="S14" s="32">
        <v>6</v>
      </c>
      <c r="T14" s="28">
        <f t="shared" si="0"/>
        <v>25980</v>
      </c>
      <c r="U14" s="33">
        <v>59044</v>
      </c>
      <c r="V14" s="33">
        <v>358</v>
      </c>
      <c r="W14" s="31">
        <v>484</v>
      </c>
      <c r="X14" s="28">
        <f t="shared" si="1"/>
        <v>85382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8703</v>
      </c>
      <c r="G15" s="27">
        <v>1</v>
      </c>
      <c r="H15" s="28">
        <f t="shared" si="2"/>
        <v>8704</v>
      </c>
      <c r="I15" s="29">
        <v>41305</v>
      </c>
      <c r="J15" s="29">
        <v>192</v>
      </c>
      <c r="K15" s="26">
        <v>569</v>
      </c>
      <c r="L15" s="28">
        <f t="shared" si="3"/>
        <v>50201</v>
      </c>
      <c r="N15" s="83"/>
      <c r="O15" s="70"/>
      <c r="P15" s="111"/>
      <c r="Q15" s="30" t="s">
        <v>211</v>
      </c>
      <c r="R15" s="31">
        <v>15328</v>
      </c>
      <c r="S15" s="32">
        <v>1</v>
      </c>
      <c r="T15" s="28">
        <f t="shared" si="0"/>
        <v>15329</v>
      </c>
      <c r="U15" s="33">
        <v>34756</v>
      </c>
      <c r="V15" s="33">
        <v>163</v>
      </c>
      <c r="W15" s="31">
        <v>275</v>
      </c>
      <c r="X15" s="28">
        <f t="shared" si="1"/>
        <v>50248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18294</v>
      </c>
      <c r="G16" s="27">
        <v>2</v>
      </c>
      <c r="H16" s="28">
        <f>SUM(F16:G16)</f>
        <v>18296</v>
      </c>
      <c r="I16" s="29">
        <v>39222</v>
      </c>
      <c r="J16" s="29">
        <v>208</v>
      </c>
      <c r="K16" s="26">
        <v>441</v>
      </c>
      <c r="L16" s="28">
        <f t="shared" si="3"/>
        <v>57726</v>
      </c>
      <c r="N16" s="83"/>
      <c r="O16" s="70"/>
      <c r="P16" s="111"/>
      <c r="Q16" s="30" t="s">
        <v>213</v>
      </c>
      <c r="R16" s="31">
        <v>28200</v>
      </c>
      <c r="S16" s="32">
        <v>7</v>
      </c>
      <c r="T16" s="28">
        <f t="shared" si="0"/>
        <v>28207</v>
      </c>
      <c r="U16" s="33">
        <v>48660</v>
      </c>
      <c r="V16" s="33">
        <v>388</v>
      </c>
      <c r="W16" s="31">
        <v>387</v>
      </c>
      <c r="X16" s="28">
        <f>SUM(T16:V16)</f>
        <v>77255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26997</v>
      </c>
      <c r="G17" s="27">
        <f>SUM(G15:G16)</f>
        <v>3</v>
      </c>
      <c r="H17" s="28">
        <f t="shared" si="2"/>
        <v>27000</v>
      </c>
      <c r="I17" s="29">
        <f t="shared" ref="I17:K17" si="8">SUM(I15:I16)</f>
        <v>80527</v>
      </c>
      <c r="J17" s="29">
        <f t="shared" si="8"/>
        <v>400</v>
      </c>
      <c r="K17" s="26">
        <f t="shared" si="8"/>
        <v>1010</v>
      </c>
      <c r="L17" s="28">
        <f t="shared" si="3"/>
        <v>107927</v>
      </c>
      <c r="N17" s="83"/>
      <c r="O17" s="70"/>
      <c r="P17" s="111"/>
      <c r="Q17" s="30" t="s">
        <v>10</v>
      </c>
      <c r="R17" s="26">
        <f>SUM(R13:R16)</f>
        <v>152457</v>
      </c>
      <c r="S17" s="27">
        <f>SUM(S13:S16)</f>
        <v>27</v>
      </c>
      <c r="T17" s="28">
        <f t="shared" si="0"/>
        <v>152484</v>
      </c>
      <c r="U17" s="29">
        <f>SUM(U13:U16)</f>
        <v>308153</v>
      </c>
      <c r="V17" s="29">
        <f>SUM(V13:V16)</f>
        <v>2062</v>
      </c>
      <c r="W17" s="26">
        <f>SUM(W13:W16)</f>
        <v>2836</v>
      </c>
      <c r="X17" s="28">
        <f>SUM(T17:V17)</f>
        <v>462699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22447</v>
      </c>
      <c r="G18" s="27">
        <v>2</v>
      </c>
      <c r="H18" s="28">
        <f t="shared" si="2"/>
        <v>22449</v>
      </c>
      <c r="I18" s="29">
        <v>59404</v>
      </c>
      <c r="J18" s="29">
        <v>370</v>
      </c>
      <c r="K18" s="26">
        <v>638</v>
      </c>
      <c r="L18" s="28">
        <f t="shared" si="3"/>
        <v>82223</v>
      </c>
      <c r="N18" s="67"/>
      <c r="O18" s="80" t="s">
        <v>37</v>
      </c>
      <c r="P18" s="81"/>
      <c r="Q18" s="82"/>
      <c r="R18" s="34">
        <f>SUM(R4,R11:R12,R17,R7:R8)</f>
        <v>676784</v>
      </c>
      <c r="S18" s="35">
        <f>SUM(S4,S11:S12,S17,S7:S8)</f>
        <v>88</v>
      </c>
      <c r="T18" s="36">
        <f t="shared" ref="T18" si="9">SUM(R18:S18)</f>
        <v>676872</v>
      </c>
      <c r="U18" s="34">
        <f>SUM(U4,U11:U12,U17,U7:U8)</f>
        <v>1826467</v>
      </c>
      <c r="V18" s="34">
        <f>SUM(V4,V11:V12,V17,V7:V8)</f>
        <v>10614</v>
      </c>
      <c r="W18" s="34">
        <f>SUM(W4,W11:W12,W17,W7:W8)</f>
        <v>14517</v>
      </c>
      <c r="X18" s="36">
        <f t="shared" ref="X18" si="10">SUM(T18:V18)</f>
        <v>2513953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2810</v>
      </c>
      <c r="G19" s="27">
        <v>0</v>
      </c>
      <c r="H19" s="28">
        <f t="shared" si="2"/>
        <v>2810</v>
      </c>
      <c r="I19" s="29">
        <v>4248</v>
      </c>
      <c r="J19" s="29">
        <v>40</v>
      </c>
      <c r="K19" s="26">
        <v>55</v>
      </c>
      <c r="L19" s="28">
        <f t="shared" si="3"/>
        <v>7098</v>
      </c>
      <c r="N19" s="66" t="s">
        <v>38</v>
      </c>
      <c r="O19" s="84" t="s">
        <v>39</v>
      </c>
      <c r="P19" s="85"/>
      <c r="Q19" s="86"/>
      <c r="R19" s="26">
        <v>78847</v>
      </c>
      <c r="S19" s="27">
        <v>4</v>
      </c>
      <c r="T19" s="28">
        <f t="shared" ref="T19:T82" si="11">SUM(R19:S19)</f>
        <v>78851</v>
      </c>
      <c r="U19" s="29">
        <v>212208</v>
      </c>
      <c r="V19" s="29">
        <v>1183</v>
      </c>
      <c r="W19" s="26">
        <v>1389</v>
      </c>
      <c r="X19" s="28">
        <f t="shared" si="1"/>
        <v>292242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25257</v>
      </c>
      <c r="G20" s="27">
        <f>SUM(G18:G19)</f>
        <v>2</v>
      </c>
      <c r="H20" s="28">
        <f t="shared" si="2"/>
        <v>25259</v>
      </c>
      <c r="I20" s="29">
        <f t="shared" ref="I20:K20" si="12">SUM(I18:I19)</f>
        <v>63652</v>
      </c>
      <c r="J20" s="29">
        <f t="shared" si="12"/>
        <v>410</v>
      </c>
      <c r="K20" s="26">
        <f t="shared" si="12"/>
        <v>693</v>
      </c>
      <c r="L20" s="28">
        <f t="shared" si="3"/>
        <v>89321</v>
      </c>
      <c r="N20" s="83"/>
      <c r="O20" s="95" t="s">
        <v>40</v>
      </c>
      <c r="P20" s="90" t="s">
        <v>41</v>
      </c>
      <c r="Q20" s="89"/>
      <c r="R20" s="26">
        <v>151196</v>
      </c>
      <c r="S20" s="27">
        <v>29</v>
      </c>
      <c r="T20" s="28">
        <f t="shared" si="11"/>
        <v>151225</v>
      </c>
      <c r="U20" s="29">
        <v>481723</v>
      </c>
      <c r="V20" s="29">
        <v>2418</v>
      </c>
      <c r="W20" s="26">
        <v>4451</v>
      </c>
      <c r="X20" s="28">
        <f t="shared" si="1"/>
        <v>635366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266526</v>
      </c>
      <c r="G21" s="37">
        <f>SUM(G6:G8,G11,G14,G17,G20)</f>
        <v>25</v>
      </c>
      <c r="H21" s="36">
        <f>SUM(F21:G21)</f>
        <v>266551</v>
      </c>
      <c r="I21" s="38">
        <f>SUM(I6:I8,I11,I14,I17,I20)</f>
        <v>951131</v>
      </c>
      <c r="J21" s="38">
        <f>SUM(J6:J8,J11,J14,J17,J20)</f>
        <v>6659</v>
      </c>
      <c r="K21" s="34">
        <f>SUM(K6:K8,K11,K14,K17,K20)</f>
        <v>18774</v>
      </c>
      <c r="L21" s="36">
        <f>SUM(H21:J21)</f>
        <v>1224341</v>
      </c>
      <c r="N21" s="83"/>
      <c r="O21" s="92"/>
      <c r="P21" s="90" t="s">
        <v>42</v>
      </c>
      <c r="Q21" s="89"/>
      <c r="R21" s="26">
        <v>22476</v>
      </c>
      <c r="S21" s="27">
        <v>5</v>
      </c>
      <c r="T21" s="28">
        <f t="shared" si="11"/>
        <v>22481</v>
      </c>
      <c r="U21" s="29">
        <v>39411</v>
      </c>
      <c r="V21" s="29">
        <v>279</v>
      </c>
      <c r="W21" s="26">
        <v>278</v>
      </c>
      <c r="X21" s="28">
        <f t="shared" si="1"/>
        <v>62171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64440</v>
      </c>
      <c r="G22" s="27">
        <v>3</v>
      </c>
      <c r="H22" s="28">
        <f t="shared" si="2"/>
        <v>64443</v>
      </c>
      <c r="I22" s="29">
        <v>158733</v>
      </c>
      <c r="J22" s="29">
        <v>1160</v>
      </c>
      <c r="K22" s="26">
        <v>1265</v>
      </c>
      <c r="L22" s="28">
        <f t="shared" si="3"/>
        <v>224336</v>
      </c>
      <c r="N22" s="83"/>
      <c r="O22" s="93"/>
      <c r="P22" s="90" t="s">
        <v>10</v>
      </c>
      <c r="Q22" s="89"/>
      <c r="R22" s="26">
        <f>SUM(R20:R21)</f>
        <v>173672</v>
      </c>
      <c r="S22" s="27">
        <f>SUM(S20:S21)</f>
        <v>34</v>
      </c>
      <c r="T22" s="28">
        <f t="shared" si="11"/>
        <v>173706</v>
      </c>
      <c r="U22" s="29">
        <f t="shared" ref="U22:W22" si="13">SUM(U20:U21)</f>
        <v>521134</v>
      </c>
      <c r="V22" s="29">
        <f t="shared" si="13"/>
        <v>2697</v>
      </c>
      <c r="W22" s="26">
        <f t="shared" si="13"/>
        <v>4729</v>
      </c>
      <c r="X22" s="28">
        <f t="shared" si="1"/>
        <v>697537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18843</v>
      </c>
      <c r="G23" s="27">
        <v>0</v>
      </c>
      <c r="H23" s="28">
        <f t="shared" si="2"/>
        <v>18843</v>
      </c>
      <c r="I23" s="29">
        <v>46894</v>
      </c>
      <c r="J23" s="29">
        <v>323</v>
      </c>
      <c r="K23" s="26">
        <v>345</v>
      </c>
      <c r="L23" s="28">
        <f t="shared" si="3"/>
        <v>66060</v>
      </c>
      <c r="N23" s="83"/>
      <c r="O23" s="95" t="s">
        <v>48</v>
      </c>
      <c r="P23" s="90" t="s">
        <v>49</v>
      </c>
      <c r="Q23" s="89"/>
      <c r="R23" s="26">
        <v>75808</v>
      </c>
      <c r="S23" s="27">
        <v>17</v>
      </c>
      <c r="T23" s="28">
        <f t="shared" si="11"/>
        <v>75825</v>
      </c>
      <c r="U23" s="29">
        <v>272961</v>
      </c>
      <c r="V23" s="29">
        <v>1242</v>
      </c>
      <c r="W23" s="26">
        <v>2440</v>
      </c>
      <c r="X23" s="28">
        <f t="shared" si="1"/>
        <v>350028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83283</v>
      </c>
      <c r="G24" s="27">
        <f>SUM(G22:G23)</f>
        <v>3</v>
      </c>
      <c r="H24" s="28">
        <f t="shared" si="2"/>
        <v>83286</v>
      </c>
      <c r="I24" s="29">
        <f t="shared" ref="I24:K24" si="14">SUM(I22:I23)</f>
        <v>205627</v>
      </c>
      <c r="J24" s="29">
        <f t="shared" si="14"/>
        <v>1483</v>
      </c>
      <c r="K24" s="26">
        <f t="shared" si="14"/>
        <v>1610</v>
      </c>
      <c r="L24" s="28">
        <f t="shared" si="3"/>
        <v>290396</v>
      </c>
      <c r="N24" s="83"/>
      <c r="O24" s="92"/>
      <c r="P24" s="90" t="s">
        <v>50</v>
      </c>
      <c r="Q24" s="89"/>
      <c r="R24" s="31">
        <v>103415</v>
      </c>
      <c r="S24" s="32">
        <v>18</v>
      </c>
      <c r="T24" s="39">
        <f t="shared" si="11"/>
        <v>103433</v>
      </c>
      <c r="U24" s="33">
        <v>371439</v>
      </c>
      <c r="V24" s="33">
        <v>1328</v>
      </c>
      <c r="W24" s="31">
        <v>3695</v>
      </c>
      <c r="X24" s="39">
        <f t="shared" si="1"/>
        <v>476200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51028</v>
      </c>
      <c r="G25" s="27">
        <v>0</v>
      </c>
      <c r="H25" s="28">
        <f t="shared" si="2"/>
        <v>51028</v>
      </c>
      <c r="I25" s="29">
        <v>119882</v>
      </c>
      <c r="J25" s="29">
        <v>850</v>
      </c>
      <c r="K25" s="26">
        <v>918</v>
      </c>
      <c r="L25" s="28">
        <f t="shared" si="3"/>
        <v>171760</v>
      </c>
      <c r="N25" s="83"/>
      <c r="O25" s="92"/>
      <c r="P25" s="96" t="s">
        <v>52</v>
      </c>
      <c r="Q25" s="30" t="s">
        <v>52</v>
      </c>
      <c r="R25" s="31">
        <v>17480</v>
      </c>
      <c r="S25" s="32">
        <v>1</v>
      </c>
      <c r="T25" s="39">
        <f t="shared" si="11"/>
        <v>17481</v>
      </c>
      <c r="U25" s="33">
        <v>61707</v>
      </c>
      <c r="V25" s="33">
        <v>335</v>
      </c>
      <c r="W25" s="31">
        <v>734</v>
      </c>
      <c r="X25" s="39">
        <f t="shared" si="1"/>
        <v>79523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74595</v>
      </c>
      <c r="G26" s="27">
        <v>7</v>
      </c>
      <c r="H26" s="28">
        <f t="shared" si="2"/>
        <v>74602</v>
      </c>
      <c r="I26" s="29">
        <v>147270</v>
      </c>
      <c r="J26" s="29">
        <v>996</v>
      </c>
      <c r="K26" s="26">
        <v>1182</v>
      </c>
      <c r="L26" s="28">
        <f t="shared" si="3"/>
        <v>222868</v>
      </c>
      <c r="N26" s="83"/>
      <c r="O26" s="92"/>
      <c r="P26" s="102"/>
      <c r="Q26" s="30" t="s">
        <v>55</v>
      </c>
      <c r="R26" s="31">
        <v>36925</v>
      </c>
      <c r="S26" s="32">
        <v>5</v>
      </c>
      <c r="T26" s="39">
        <f t="shared" si="11"/>
        <v>36930</v>
      </c>
      <c r="U26" s="33">
        <v>92253</v>
      </c>
      <c r="V26" s="33">
        <v>556</v>
      </c>
      <c r="W26" s="31">
        <v>754</v>
      </c>
      <c r="X26" s="39">
        <f t="shared" si="1"/>
        <v>129739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31089</v>
      </c>
      <c r="G27" s="27">
        <v>2</v>
      </c>
      <c r="H27" s="28">
        <f t="shared" si="2"/>
        <v>31091</v>
      </c>
      <c r="I27" s="29">
        <v>100168</v>
      </c>
      <c r="J27" s="29">
        <v>564</v>
      </c>
      <c r="K27" s="26">
        <v>1199</v>
      </c>
      <c r="L27" s="28">
        <f t="shared" si="3"/>
        <v>131823</v>
      </c>
      <c r="N27" s="83"/>
      <c r="O27" s="92"/>
      <c r="P27" s="102"/>
      <c r="Q27" s="30" t="s">
        <v>57</v>
      </c>
      <c r="R27" s="31">
        <v>42864</v>
      </c>
      <c r="S27" s="27">
        <v>10</v>
      </c>
      <c r="T27" s="28">
        <f t="shared" si="11"/>
        <v>42874</v>
      </c>
      <c r="U27" s="29">
        <v>145694</v>
      </c>
      <c r="V27" s="29">
        <v>685</v>
      </c>
      <c r="W27" s="26">
        <v>1078</v>
      </c>
      <c r="X27" s="28">
        <f t="shared" si="1"/>
        <v>189253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35352</v>
      </c>
      <c r="G28" s="27">
        <v>1</v>
      </c>
      <c r="H28" s="28">
        <f t="shared" si="2"/>
        <v>35353</v>
      </c>
      <c r="I28" s="29">
        <v>72953</v>
      </c>
      <c r="J28" s="29">
        <v>357</v>
      </c>
      <c r="K28" s="26">
        <v>441</v>
      </c>
      <c r="L28" s="28">
        <f t="shared" si="3"/>
        <v>108663</v>
      </c>
      <c r="N28" s="83"/>
      <c r="O28" s="93"/>
      <c r="P28" s="103"/>
      <c r="Q28" s="30" t="s">
        <v>10</v>
      </c>
      <c r="R28" s="26">
        <f>SUM(R25:R27)</f>
        <v>97269</v>
      </c>
      <c r="S28" s="27">
        <f>SUM(S25:S27)</f>
        <v>16</v>
      </c>
      <c r="T28" s="39">
        <f t="shared" si="11"/>
        <v>97285</v>
      </c>
      <c r="U28" s="29">
        <f t="shared" ref="U28:W28" si="15">SUM(U25:U27)</f>
        <v>299654</v>
      </c>
      <c r="V28" s="29">
        <f t="shared" si="15"/>
        <v>1576</v>
      </c>
      <c r="W28" s="26">
        <f t="shared" si="15"/>
        <v>2566</v>
      </c>
      <c r="X28" s="39">
        <f t="shared" si="1"/>
        <v>398515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141036</v>
      </c>
      <c r="G29" s="27">
        <f>SUM(G26:G28)</f>
        <v>10</v>
      </c>
      <c r="H29" s="28">
        <f t="shared" si="2"/>
        <v>141046</v>
      </c>
      <c r="I29" s="29">
        <f>SUM(I26:I28)</f>
        <v>320391</v>
      </c>
      <c r="J29" s="29">
        <f>SUM(J26:J28)</f>
        <v>1917</v>
      </c>
      <c r="K29" s="26">
        <f>SUM(K26:K28)</f>
        <v>2822</v>
      </c>
      <c r="L29" s="28">
        <f>SUM(H29:J29)</f>
        <v>463354</v>
      </c>
      <c r="N29" s="83"/>
      <c r="O29" s="95" t="s">
        <v>59</v>
      </c>
      <c r="P29" s="90" t="s">
        <v>60</v>
      </c>
      <c r="Q29" s="89"/>
      <c r="R29" s="26">
        <v>131005</v>
      </c>
      <c r="S29" s="27">
        <v>30</v>
      </c>
      <c r="T29" s="28">
        <f t="shared" si="11"/>
        <v>131035</v>
      </c>
      <c r="U29" s="29">
        <v>514934</v>
      </c>
      <c r="V29" s="29">
        <v>3539</v>
      </c>
      <c r="W29" s="26">
        <v>10940</v>
      </c>
      <c r="X29" s="39">
        <f t="shared" si="1"/>
        <v>649508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121415</v>
      </c>
      <c r="G30" s="27">
        <v>9</v>
      </c>
      <c r="H30" s="28">
        <f t="shared" si="2"/>
        <v>121424</v>
      </c>
      <c r="I30" s="29">
        <v>327851</v>
      </c>
      <c r="J30" s="29">
        <v>2549</v>
      </c>
      <c r="K30" s="26">
        <v>2778</v>
      </c>
      <c r="L30" s="28">
        <f t="shared" si="3"/>
        <v>451824</v>
      </c>
      <c r="N30" s="83"/>
      <c r="O30" s="92"/>
      <c r="P30" s="90" t="s">
        <v>63</v>
      </c>
      <c r="Q30" s="89"/>
      <c r="R30" s="26">
        <v>66593</v>
      </c>
      <c r="S30" s="27">
        <v>9</v>
      </c>
      <c r="T30" s="28">
        <f t="shared" si="11"/>
        <v>66602</v>
      </c>
      <c r="U30" s="29">
        <v>187985</v>
      </c>
      <c r="V30" s="29">
        <v>765</v>
      </c>
      <c r="W30" s="26">
        <v>1826</v>
      </c>
      <c r="X30" s="39">
        <f t="shared" si="1"/>
        <v>255352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34128</v>
      </c>
      <c r="G31" s="27">
        <v>3</v>
      </c>
      <c r="H31" s="28">
        <f t="shared" si="2"/>
        <v>34131</v>
      </c>
      <c r="I31" s="29">
        <v>159984</v>
      </c>
      <c r="J31" s="29">
        <v>959</v>
      </c>
      <c r="K31" s="26">
        <v>3418</v>
      </c>
      <c r="L31" s="28">
        <f t="shared" si="3"/>
        <v>195074</v>
      </c>
      <c r="N31" s="83"/>
      <c r="O31" s="92"/>
      <c r="P31" s="96" t="s">
        <v>65</v>
      </c>
      <c r="Q31" s="30" t="s">
        <v>65</v>
      </c>
      <c r="R31" s="26">
        <v>46655</v>
      </c>
      <c r="S31" s="27">
        <v>9</v>
      </c>
      <c r="T31" s="28">
        <f t="shared" si="11"/>
        <v>46664</v>
      </c>
      <c r="U31" s="29">
        <v>170038</v>
      </c>
      <c r="V31" s="29">
        <v>799</v>
      </c>
      <c r="W31" s="26">
        <v>2499</v>
      </c>
      <c r="X31" s="39">
        <f t="shared" si="1"/>
        <v>217501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155543</v>
      </c>
      <c r="G32" s="27">
        <f>SUM(G30:G31)</f>
        <v>12</v>
      </c>
      <c r="H32" s="28">
        <f t="shared" si="2"/>
        <v>155555</v>
      </c>
      <c r="I32" s="26">
        <f>SUM(I30:I31)</f>
        <v>487835</v>
      </c>
      <c r="J32" s="26">
        <f>SUM(J30:J31)</f>
        <v>3508</v>
      </c>
      <c r="K32" s="26">
        <f>SUM(K30:K31)</f>
        <v>6196</v>
      </c>
      <c r="L32" s="28">
        <f t="shared" si="3"/>
        <v>646898</v>
      </c>
      <c r="N32" s="83"/>
      <c r="O32" s="92"/>
      <c r="P32" s="102"/>
      <c r="Q32" s="30" t="s">
        <v>66</v>
      </c>
      <c r="R32" s="26">
        <v>23663</v>
      </c>
      <c r="S32" s="27">
        <v>5</v>
      </c>
      <c r="T32" s="28">
        <f t="shared" si="11"/>
        <v>23668</v>
      </c>
      <c r="U32" s="29">
        <v>94212</v>
      </c>
      <c r="V32" s="29">
        <v>374</v>
      </c>
      <c r="W32" s="26">
        <v>1267</v>
      </c>
      <c r="X32" s="39">
        <f t="shared" si="1"/>
        <v>118254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118242</v>
      </c>
      <c r="G33" s="27">
        <v>6</v>
      </c>
      <c r="H33" s="28">
        <f t="shared" si="2"/>
        <v>118248</v>
      </c>
      <c r="I33" s="29">
        <v>250971</v>
      </c>
      <c r="J33" s="29">
        <v>1925</v>
      </c>
      <c r="K33" s="26">
        <v>2029</v>
      </c>
      <c r="L33" s="28">
        <f t="shared" si="3"/>
        <v>371144</v>
      </c>
      <c r="N33" s="83"/>
      <c r="O33" s="92"/>
      <c r="P33" s="102"/>
      <c r="Q33" s="30" t="s">
        <v>68</v>
      </c>
      <c r="R33" s="40">
        <v>25619</v>
      </c>
      <c r="S33" s="27">
        <v>12</v>
      </c>
      <c r="T33" s="28">
        <f t="shared" si="11"/>
        <v>25631</v>
      </c>
      <c r="U33" s="26">
        <v>84911</v>
      </c>
      <c r="V33" s="26">
        <v>445</v>
      </c>
      <c r="W33" s="26">
        <v>1095</v>
      </c>
      <c r="X33" s="28">
        <f t="shared" si="1"/>
        <v>110987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91057</v>
      </c>
      <c r="G34" s="27">
        <v>7</v>
      </c>
      <c r="H34" s="28">
        <f t="shared" si="2"/>
        <v>91064</v>
      </c>
      <c r="I34" s="29">
        <v>213059</v>
      </c>
      <c r="J34" s="29">
        <v>1570</v>
      </c>
      <c r="K34" s="26">
        <v>1658</v>
      </c>
      <c r="L34" s="28">
        <f t="shared" si="3"/>
        <v>305693</v>
      </c>
      <c r="N34" s="83"/>
      <c r="O34" s="92"/>
      <c r="P34" s="103"/>
      <c r="Q34" s="30" t="s">
        <v>10</v>
      </c>
      <c r="R34" s="26">
        <f>SUM(R31:R33)</f>
        <v>95937</v>
      </c>
      <c r="S34" s="27">
        <f>SUM(S31:S33)</f>
        <v>26</v>
      </c>
      <c r="T34" s="28">
        <f t="shared" si="11"/>
        <v>95963</v>
      </c>
      <c r="U34" s="29">
        <f t="shared" ref="U34:W34" si="16">SUM(U31:U33)</f>
        <v>349161</v>
      </c>
      <c r="V34" s="29">
        <f t="shared" si="16"/>
        <v>1618</v>
      </c>
      <c r="W34" s="26">
        <f t="shared" si="16"/>
        <v>4861</v>
      </c>
      <c r="X34" s="39">
        <f t="shared" si="1"/>
        <v>446742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32217</v>
      </c>
      <c r="G35" s="27">
        <v>2</v>
      </c>
      <c r="H35" s="28">
        <f t="shared" si="2"/>
        <v>32219</v>
      </c>
      <c r="I35" s="29">
        <v>75602</v>
      </c>
      <c r="J35" s="29">
        <v>688</v>
      </c>
      <c r="K35" s="26">
        <v>407</v>
      </c>
      <c r="L35" s="28">
        <f t="shared" si="3"/>
        <v>108509</v>
      </c>
      <c r="N35" s="83"/>
      <c r="O35" s="92"/>
      <c r="P35" s="96" t="s">
        <v>72</v>
      </c>
      <c r="Q35" s="30" t="s">
        <v>73</v>
      </c>
      <c r="R35" s="26">
        <v>42845</v>
      </c>
      <c r="S35" s="27">
        <v>10</v>
      </c>
      <c r="T35" s="28">
        <f t="shared" si="11"/>
        <v>42855</v>
      </c>
      <c r="U35" s="29">
        <v>193576</v>
      </c>
      <c r="V35" s="29">
        <v>992</v>
      </c>
      <c r="W35" s="26">
        <v>3013</v>
      </c>
      <c r="X35" s="39">
        <f t="shared" si="1"/>
        <v>237423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81506</v>
      </c>
      <c r="G36" s="27">
        <v>4</v>
      </c>
      <c r="H36" s="28">
        <f t="shared" si="2"/>
        <v>81510</v>
      </c>
      <c r="I36" s="29">
        <v>194087</v>
      </c>
      <c r="J36" s="29">
        <v>1214</v>
      </c>
      <c r="K36" s="26">
        <v>1343</v>
      </c>
      <c r="L36" s="28">
        <f t="shared" si="3"/>
        <v>276811</v>
      </c>
      <c r="N36" s="83"/>
      <c r="O36" s="92"/>
      <c r="P36" s="102"/>
      <c r="Q36" s="30" t="s">
        <v>76</v>
      </c>
      <c r="R36" s="26">
        <v>14343</v>
      </c>
      <c r="S36" s="27">
        <v>5</v>
      </c>
      <c r="T36" s="28">
        <f t="shared" si="11"/>
        <v>14348</v>
      </c>
      <c r="U36" s="29">
        <v>81759</v>
      </c>
      <c r="V36" s="29">
        <v>514</v>
      </c>
      <c r="W36" s="26">
        <v>1137</v>
      </c>
      <c r="X36" s="39">
        <f t="shared" si="1"/>
        <v>96621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34474</v>
      </c>
      <c r="G37" s="27">
        <v>2</v>
      </c>
      <c r="H37" s="28">
        <f t="shared" si="2"/>
        <v>34476</v>
      </c>
      <c r="I37" s="29">
        <v>61812</v>
      </c>
      <c r="J37" s="29">
        <v>782</v>
      </c>
      <c r="K37" s="26">
        <v>580</v>
      </c>
      <c r="L37" s="28">
        <f t="shared" si="3"/>
        <v>97070</v>
      </c>
      <c r="N37" s="83"/>
      <c r="O37" s="92"/>
      <c r="P37" s="102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56763</v>
      </c>
      <c r="V37" s="29">
        <v>261</v>
      </c>
      <c r="W37" s="26">
        <v>696</v>
      </c>
      <c r="X37" s="28">
        <f t="shared" si="1"/>
        <v>67808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22561</v>
      </c>
      <c r="G38" s="27">
        <v>0</v>
      </c>
      <c r="H38" s="28">
        <f t="shared" si="2"/>
        <v>22561</v>
      </c>
      <c r="I38" s="29">
        <v>75903</v>
      </c>
      <c r="J38" s="29">
        <v>504</v>
      </c>
      <c r="K38" s="26">
        <v>958</v>
      </c>
      <c r="L38" s="28">
        <f t="shared" si="3"/>
        <v>98968</v>
      </c>
      <c r="N38" s="83"/>
      <c r="O38" s="93"/>
      <c r="P38" s="103"/>
      <c r="Q38" s="30" t="s">
        <v>10</v>
      </c>
      <c r="R38" s="26">
        <f>SUM(R35:R37)</f>
        <v>67971</v>
      </c>
      <c r="S38" s="27">
        <f>SUM(S35:S37)</f>
        <v>16</v>
      </c>
      <c r="T38" s="28">
        <f t="shared" si="11"/>
        <v>67987</v>
      </c>
      <c r="U38" s="29">
        <f t="shared" ref="U38:W38" si="17">SUM(U35:U37)</f>
        <v>332098</v>
      </c>
      <c r="V38" s="29">
        <f t="shared" si="17"/>
        <v>1767</v>
      </c>
      <c r="W38" s="26">
        <f t="shared" si="17"/>
        <v>4846</v>
      </c>
      <c r="X38" s="39">
        <f t="shared" si="1"/>
        <v>401852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12151</v>
      </c>
      <c r="G39" s="27">
        <v>0</v>
      </c>
      <c r="H39" s="28">
        <f t="shared" si="2"/>
        <v>12151</v>
      </c>
      <c r="I39" s="40">
        <v>27960</v>
      </c>
      <c r="J39" s="40">
        <v>203</v>
      </c>
      <c r="K39" s="26">
        <v>243</v>
      </c>
      <c r="L39" s="28">
        <f t="shared" si="3"/>
        <v>40314</v>
      </c>
      <c r="N39" s="83"/>
      <c r="O39" s="95" t="s">
        <v>81</v>
      </c>
      <c r="P39" s="90" t="s">
        <v>82</v>
      </c>
      <c r="Q39" s="89"/>
      <c r="R39" s="26">
        <v>101323</v>
      </c>
      <c r="S39" s="27">
        <v>8</v>
      </c>
      <c r="T39" s="28">
        <f t="shared" ref="T39:T41" si="18">SUM(R39:S39)</f>
        <v>101331</v>
      </c>
      <c r="U39" s="29">
        <v>273004</v>
      </c>
      <c r="V39" s="29">
        <v>1935</v>
      </c>
      <c r="W39" s="26">
        <v>2377</v>
      </c>
      <c r="X39" s="39">
        <f t="shared" si="1"/>
        <v>376270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150692</v>
      </c>
      <c r="G40" s="27">
        <f>SUM(G36:G39)</f>
        <v>6</v>
      </c>
      <c r="H40" s="28">
        <f t="shared" si="2"/>
        <v>150698</v>
      </c>
      <c r="I40" s="26">
        <f>SUM(I36:I39)</f>
        <v>359762</v>
      </c>
      <c r="J40" s="26">
        <f>SUM(J36:J39)</f>
        <v>2703</v>
      </c>
      <c r="K40" s="26">
        <f>SUM(K36:K39)</f>
        <v>3124</v>
      </c>
      <c r="L40" s="28">
        <f t="shared" si="3"/>
        <v>513163</v>
      </c>
      <c r="N40" s="83"/>
      <c r="O40" s="92"/>
      <c r="P40" s="90" t="s">
        <v>83</v>
      </c>
      <c r="Q40" s="89"/>
      <c r="R40" s="26">
        <v>23627</v>
      </c>
      <c r="S40" s="27">
        <v>6</v>
      </c>
      <c r="T40" s="28">
        <f t="shared" si="18"/>
        <v>23633</v>
      </c>
      <c r="U40" s="29">
        <v>72319</v>
      </c>
      <c r="V40" s="29">
        <v>328</v>
      </c>
      <c r="W40" s="26">
        <v>815</v>
      </c>
      <c r="X40" s="39">
        <f t="shared" si="1"/>
        <v>96280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45231</v>
      </c>
      <c r="G41" s="27">
        <v>2</v>
      </c>
      <c r="H41" s="28">
        <f t="shared" si="2"/>
        <v>45233</v>
      </c>
      <c r="I41" s="29">
        <v>111382</v>
      </c>
      <c r="J41" s="29">
        <v>658</v>
      </c>
      <c r="K41" s="26">
        <v>820</v>
      </c>
      <c r="L41" s="28">
        <f t="shared" si="3"/>
        <v>157273</v>
      </c>
      <c r="N41" s="83"/>
      <c r="O41" s="92"/>
      <c r="P41" s="90" t="s">
        <v>85</v>
      </c>
      <c r="Q41" s="89"/>
      <c r="R41" s="26">
        <v>28443</v>
      </c>
      <c r="S41" s="27">
        <v>0</v>
      </c>
      <c r="T41" s="28">
        <f t="shared" si="18"/>
        <v>28443</v>
      </c>
      <c r="U41" s="29">
        <v>71571</v>
      </c>
      <c r="V41" s="29">
        <v>594</v>
      </c>
      <c r="W41" s="26">
        <v>396</v>
      </c>
      <c r="X41" s="39">
        <f t="shared" si="1"/>
        <v>100608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868329</v>
      </c>
      <c r="G42" s="37">
        <f>SUM(G24:G25,G29,G32:G35,G40:G41)</f>
        <v>48</v>
      </c>
      <c r="H42" s="36">
        <f t="shared" si="2"/>
        <v>868377</v>
      </c>
      <c r="I42" s="34">
        <f t="shared" ref="I42:K42" si="19">SUM(I24:I25,I29,I32:I35,I40:I41)</f>
        <v>2144511</v>
      </c>
      <c r="J42" s="34">
        <f t="shared" si="19"/>
        <v>15302</v>
      </c>
      <c r="K42" s="34">
        <f t="shared" si="19"/>
        <v>19584</v>
      </c>
      <c r="L42" s="44">
        <f>SUM(H42:J42)</f>
        <v>3028190</v>
      </c>
      <c r="N42" s="83"/>
      <c r="O42" s="92"/>
      <c r="P42" s="90" t="s">
        <v>86</v>
      </c>
      <c r="Q42" s="89"/>
      <c r="R42" s="31">
        <v>22885</v>
      </c>
      <c r="S42" s="32">
        <v>12</v>
      </c>
      <c r="T42" s="28">
        <f t="shared" si="11"/>
        <v>22897</v>
      </c>
      <c r="U42" s="33">
        <v>76949</v>
      </c>
      <c r="V42" s="33">
        <v>526</v>
      </c>
      <c r="W42" s="31">
        <v>1000</v>
      </c>
      <c r="X42" s="39">
        <f t="shared" si="1"/>
        <v>100372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134438</v>
      </c>
      <c r="G43" s="15">
        <v>10</v>
      </c>
      <c r="H43" s="16">
        <f t="shared" si="2"/>
        <v>134448</v>
      </c>
      <c r="I43" s="17">
        <v>336758</v>
      </c>
      <c r="J43" s="17">
        <v>1726</v>
      </c>
      <c r="K43" s="14">
        <v>3008</v>
      </c>
      <c r="L43" s="16">
        <f t="shared" si="3"/>
        <v>472932</v>
      </c>
      <c r="N43" s="83"/>
      <c r="O43" s="93"/>
      <c r="P43" s="90" t="s">
        <v>10</v>
      </c>
      <c r="Q43" s="89"/>
      <c r="R43" s="26">
        <f>SUM(R39:R42)</f>
        <v>176278</v>
      </c>
      <c r="S43" s="27">
        <f>SUM(S39:S42)</f>
        <v>26</v>
      </c>
      <c r="T43" s="28">
        <f t="shared" si="11"/>
        <v>176304</v>
      </c>
      <c r="U43" s="29">
        <f t="shared" ref="U43:W43" si="20">SUM(U39:U42)</f>
        <v>493843</v>
      </c>
      <c r="V43" s="29">
        <f t="shared" si="20"/>
        <v>3383</v>
      </c>
      <c r="W43" s="26">
        <f t="shared" si="20"/>
        <v>4588</v>
      </c>
      <c r="X43" s="28">
        <f t="shared" si="1"/>
        <v>673530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53682</v>
      </c>
      <c r="G44" s="27">
        <v>5</v>
      </c>
      <c r="H44" s="28">
        <f t="shared" si="2"/>
        <v>53687</v>
      </c>
      <c r="I44" s="29">
        <v>157150</v>
      </c>
      <c r="J44" s="29">
        <v>827</v>
      </c>
      <c r="K44" s="26">
        <v>1928</v>
      </c>
      <c r="L44" s="28">
        <f t="shared" si="3"/>
        <v>211664</v>
      </c>
      <c r="N44" s="67"/>
      <c r="O44" s="80" t="s">
        <v>37</v>
      </c>
      <c r="P44" s="81"/>
      <c r="Q44" s="82"/>
      <c r="R44" s="34">
        <f>SUM(R19,R22:R24,R28:R30,R34,R38,R43)</f>
        <v>1066795</v>
      </c>
      <c r="S44" s="35">
        <f>SUM(S19,S22:S24,S28:S30,S34,S38,S43)</f>
        <v>196</v>
      </c>
      <c r="T44" s="36">
        <f t="shared" si="11"/>
        <v>1066991</v>
      </c>
      <c r="U44" s="34">
        <f t="shared" ref="U44:W44" si="21">SUM(U19,U22:U24,U28:U30,U34,U38,U43)</f>
        <v>3555417</v>
      </c>
      <c r="V44" s="34">
        <f t="shared" si="21"/>
        <v>19098</v>
      </c>
      <c r="W44" s="34">
        <f t="shared" si="21"/>
        <v>41880</v>
      </c>
      <c r="X44" s="36">
        <f t="shared" si="1"/>
        <v>4641506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84131</v>
      </c>
      <c r="G45" s="27">
        <v>6</v>
      </c>
      <c r="H45" s="28">
        <f t="shared" si="2"/>
        <v>84137</v>
      </c>
      <c r="I45" s="29">
        <v>217794</v>
      </c>
      <c r="J45" s="29">
        <v>897</v>
      </c>
      <c r="K45" s="26">
        <v>2336</v>
      </c>
      <c r="L45" s="28">
        <f t="shared" si="3"/>
        <v>302828</v>
      </c>
      <c r="N45" s="66" t="s">
        <v>93</v>
      </c>
      <c r="O45" s="84" t="s">
        <v>94</v>
      </c>
      <c r="P45" s="85"/>
      <c r="Q45" s="86"/>
      <c r="R45" s="26">
        <v>116580</v>
      </c>
      <c r="S45" s="27">
        <v>14</v>
      </c>
      <c r="T45" s="28">
        <f t="shared" si="11"/>
        <v>116594</v>
      </c>
      <c r="U45" s="29">
        <v>362371</v>
      </c>
      <c r="V45" s="29">
        <v>2371</v>
      </c>
      <c r="W45" s="26">
        <v>3935</v>
      </c>
      <c r="X45" s="28">
        <f t="shared" si="1"/>
        <v>481336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137813</v>
      </c>
      <c r="G46" s="27">
        <f>SUM(G44:G45)</f>
        <v>11</v>
      </c>
      <c r="H46" s="28">
        <f t="shared" si="2"/>
        <v>137824</v>
      </c>
      <c r="I46" s="26">
        <f>SUM(I44:I45)</f>
        <v>374944</v>
      </c>
      <c r="J46" s="26">
        <f>SUM(J44:J45)</f>
        <v>1724</v>
      </c>
      <c r="K46" s="26">
        <f>SUM(K44:K45)</f>
        <v>4264</v>
      </c>
      <c r="L46" s="28">
        <f t="shared" si="3"/>
        <v>514492</v>
      </c>
      <c r="N46" s="83"/>
      <c r="O46" s="87" t="s">
        <v>95</v>
      </c>
      <c r="P46" s="88"/>
      <c r="Q46" s="89"/>
      <c r="R46" s="26">
        <v>146762</v>
      </c>
      <c r="S46" s="27">
        <v>27</v>
      </c>
      <c r="T46" s="28">
        <f t="shared" si="11"/>
        <v>146789</v>
      </c>
      <c r="U46" s="29">
        <v>375778</v>
      </c>
      <c r="V46" s="29">
        <v>3713</v>
      </c>
      <c r="W46" s="26">
        <v>7658</v>
      </c>
      <c r="X46" s="28">
        <f t="shared" si="1"/>
        <v>526280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84628</v>
      </c>
      <c r="G47" s="27">
        <v>18</v>
      </c>
      <c r="H47" s="28">
        <f t="shared" si="2"/>
        <v>84646</v>
      </c>
      <c r="I47" s="29">
        <v>238904</v>
      </c>
      <c r="J47" s="29">
        <v>1261</v>
      </c>
      <c r="K47" s="26">
        <v>2383</v>
      </c>
      <c r="L47" s="28">
        <f t="shared" si="3"/>
        <v>324811</v>
      </c>
      <c r="N47" s="83"/>
      <c r="O47" s="95" t="s">
        <v>98</v>
      </c>
      <c r="P47" s="90" t="s">
        <v>99</v>
      </c>
      <c r="Q47" s="89"/>
      <c r="R47" s="45">
        <v>84658</v>
      </c>
      <c r="S47" s="46">
        <v>15</v>
      </c>
      <c r="T47" s="47">
        <f t="shared" si="11"/>
        <v>84673</v>
      </c>
      <c r="U47" s="48">
        <v>138359</v>
      </c>
      <c r="V47" s="48">
        <v>3216</v>
      </c>
      <c r="W47" s="45">
        <v>10329</v>
      </c>
      <c r="X47" s="47">
        <f t="shared" si="1"/>
        <v>226248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25072</v>
      </c>
      <c r="G48" s="27">
        <v>5</v>
      </c>
      <c r="H48" s="28">
        <f t="shared" si="2"/>
        <v>25077</v>
      </c>
      <c r="I48" s="29">
        <v>59575</v>
      </c>
      <c r="J48" s="29">
        <v>323</v>
      </c>
      <c r="K48" s="26">
        <v>371</v>
      </c>
      <c r="L48" s="28">
        <f t="shared" si="3"/>
        <v>84975</v>
      </c>
      <c r="N48" s="83"/>
      <c r="O48" s="92"/>
      <c r="P48" s="90" t="s">
        <v>101</v>
      </c>
      <c r="Q48" s="89"/>
      <c r="R48" s="26">
        <v>130521</v>
      </c>
      <c r="S48" s="27">
        <v>22</v>
      </c>
      <c r="T48" s="28">
        <f t="shared" si="11"/>
        <v>130543</v>
      </c>
      <c r="U48" s="29">
        <v>341334</v>
      </c>
      <c r="V48" s="29">
        <v>4170</v>
      </c>
      <c r="W48" s="26">
        <v>14122</v>
      </c>
      <c r="X48" s="28">
        <f t="shared" si="1"/>
        <v>476047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8929</v>
      </c>
      <c r="G49" s="27">
        <v>1</v>
      </c>
      <c r="H49" s="28">
        <f t="shared" si="2"/>
        <v>8930</v>
      </c>
      <c r="I49" s="40">
        <v>23044</v>
      </c>
      <c r="J49" s="40">
        <v>125</v>
      </c>
      <c r="K49" s="26">
        <v>169</v>
      </c>
      <c r="L49" s="28">
        <f t="shared" si="3"/>
        <v>32099</v>
      </c>
      <c r="N49" s="83"/>
      <c r="O49" s="92"/>
      <c r="P49" s="96" t="s">
        <v>102</v>
      </c>
      <c r="Q49" s="30" t="s">
        <v>103</v>
      </c>
      <c r="R49" s="26">
        <v>85492</v>
      </c>
      <c r="S49" s="27">
        <v>16</v>
      </c>
      <c r="T49" s="28">
        <f t="shared" si="11"/>
        <v>85508</v>
      </c>
      <c r="U49" s="29">
        <v>287472</v>
      </c>
      <c r="V49" s="29">
        <v>2223</v>
      </c>
      <c r="W49" s="26">
        <v>4536</v>
      </c>
      <c r="X49" s="28">
        <f t="shared" ref="X49:X80" si="22">SUM(T49:V49)</f>
        <v>375203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118629</v>
      </c>
      <c r="G50" s="27">
        <f>SUM(G47:G49)</f>
        <v>24</v>
      </c>
      <c r="H50" s="28">
        <f>SUM(F50:G50)</f>
        <v>118653</v>
      </c>
      <c r="I50" s="26">
        <f>SUM(I47:I49)</f>
        <v>321523</v>
      </c>
      <c r="J50" s="26">
        <f>SUM(J47:J49)</f>
        <v>1709</v>
      </c>
      <c r="K50" s="26">
        <f>SUM(K47:K49)</f>
        <v>2923</v>
      </c>
      <c r="L50" s="28">
        <f t="shared" si="3"/>
        <v>441885</v>
      </c>
      <c r="N50" s="83"/>
      <c r="O50" s="92"/>
      <c r="P50" s="102"/>
      <c r="Q50" s="30" t="s">
        <v>105</v>
      </c>
      <c r="R50" s="26">
        <v>37555</v>
      </c>
      <c r="S50" s="27">
        <v>7</v>
      </c>
      <c r="T50" s="28">
        <f t="shared" si="11"/>
        <v>37562</v>
      </c>
      <c r="U50" s="29">
        <v>109583</v>
      </c>
      <c r="V50" s="29">
        <v>959</v>
      </c>
      <c r="W50" s="26">
        <v>2748</v>
      </c>
      <c r="X50" s="28">
        <f t="shared" si="22"/>
        <v>148104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44408</v>
      </c>
      <c r="G51" s="27">
        <v>2</v>
      </c>
      <c r="H51" s="28">
        <f t="shared" si="2"/>
        <v>44410</v>
      </c>
      <c r="I51" s="29">
        <v>159271</v>
      </c>
      <c r="J51" s="29">
        <v>737</v>
      </c>
      <c r="K51" s="26">
        <v>1432</v>
      </c>
      <c r="L51" s="28">
        <f t="shared" si="3"/>
        <v>204418</v>
      </c>
      <c r="N51" s="83"/>
      <c r="O51" s="92"/>
      <c r="P51" s="102"/>
      <c r="Q51" s="30" t="s">
        <v>10</v>
      </c>
      <c r="R51" s="26">
        <f>SUM(R49:R50)</f>
        <v>123047</v>
      </c>
      <c r="S51" s="27">
        <f>SUM(S49:S50)</f>
        <v>23</v>
      </c>
      <c r="T51" s="28">
        <f t="shared" si="11"/>
        <v>123070</v>
      </c>
      <c r="U51" s="29">
        <f>SUM(U49:U50)</f>
        <v>397055</v>
      </c>
      <c r="V51" s="29">
        <f>SUM(V49:V50)</f>
        <v>3182</v>
      </c>
      <c r="W51" s="26">
        <f>SUM(W49:W50)</f>
        <v>7284</v>
      </c>
      <c r="X51" s="28">
        <f t="shared" si="22"/>
        <v>523307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126094</v>
      </c>
      <c r="G52" s="27">
        <v>13</v>
      </c>
      <c r="H52" s="28">
        <f t="shared" si="2"/>
        <v>126107</v>
      </c>
      <c r="I52" s="29">
        <v>340943</v>
      </c>
      <c r="J52" s="29">
        <v>1931</v>
      </c>
      <c r="K52" s="26">
        <v>3141</v>
      </c>
      <c r="L52" s="28">
        <f t="shared" si="3"/>
        <v>468981</v>
      </c>
      <c r="N52" s="83"/>
      <c r="O52" s="92" t="s">
        <v>109</v>
      </c>
      <c r="P52" s="90" t="s">
        <v>110</v>
      </c>
      <c r="Q52" s="89"/>
      <c r="R52" s="26">
        <v>76386</v>
      </c>
      <c r="S52" s="27">
        <v>13</v>
      </c>
      <c r="T52" s="28">
        <f t="shared" si="11"/>
        <v>76399</v>
      </c>
      <c r="U52" s="29">
        <v>234072</v>
      </c>
      <c r="V52" s="29">
        <v>1916</v>
      </c>
      <c r="W52" s="26">
        <v>3053</v>
      </c>
      <c r="X52" s="28">
        <f t="shared" si="22"/>
        <v>312387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35061</v>
      </c>
      <c r="G53" s="27">
        <v>9</v>
      </c>
      <c r="H53" s="28">
        <f t="shared" si="2"/>
        <v>35070</v>
      </c>
      <c r="I53" s="29">
        <v>105366</v>
      </c>
      <c r="J53" s="29">
        <v>597</v>
      </c>
      <c r="K53" s="26">
        <v>999</v>
      </c>
      <c r="L53" s="28">
        <f t="shared" si="3"/>
        <v>141033</v>
      </c>
      <c r="N53" s="83"/>
      <c r="O53" s="92"/>
      <c r="P53" s="90" t="s">
        <v>112</v>
      </c>
      <c r="Q53" s="89"/>
      <c r="R53" s="26">
        <v>11173</v>
      </c>
      <c r="S53" s="27">
        <v>5</v>
      </c>
      <c r="T53" s="28">
        <f t="shared" si="11"/>
        <v>11178</v>
      </c>
      <c r="U53" s="29">
        <v>40233</v>
      </c>
      <c r="V53" s="29">
        <v>244</v>
      </c>
      <c r="W53" s="26">
        <v>435</v>
      </c>
      <c r="X53" s="28">
        <f t="shared" si="22"/>
        <v>51655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28609</v>
      </c>
      <c r="G54" s="27">
        <v>3</v>
      </c>
      <c r="H54" s="28">
        <f t="shared" si="2"/>
        <v>28612</v>
      </c>
      <c r="I54" s="40">
        <v>91192</v>
      </c>
      <c r="J54" s="40">
        <v>600</v>
      </c>
      <c r="K54" s="26">
        <v>994</v>
      </c>
      <c r="L54" s="28">
        <f t="shared" si="3"/>
        <v>120404</v>
      </c>
      <c r="N54" s="83"/>
      <c r="O54" s="92"/>
      <c r="P54" s="90" t="s">
        <v>10</v>
      </c>
      <c r="Q54" s="89"/>
      <c r="R54" s="26">
        <f>SUM(R52:R53)</f>
        <v>87559</v>
      </c>
      <c r="S54" s="27">
        <f>SUM(S52:S53)</f>
        <v>18</v>
      </c>
      <c r="T54" s="28">
        <f t="shared" si="11"/>
        <v>87577</v>
      </c>
      <c r="U54" s="29">
        <f>SUM(U52:U53)</f>
        <v>274305</v>
      </c>
      <c r="V54" s="29">
        <f>SUM(V52:V53)</f>
        <v>2160</v>
      </c>
      <c r="W54" s="26">
        <f>SUM(W52:W53)</f>
        <v>3488</v>
      </c>
      <c r="X54" s="28">
        <f t="shared" si="22"/>
        <v>364042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189764</v>
      </c>
      <c r="G55" s="27">
        <f>SUM(G52:G54)</f>
        <v>25</v>
      </c>
      <c r="H55" s="28">
        <f t="shared" ref="H55:H102" si="23">SUM(F55:G55)</f>
        <v>189789</v>
      </c>
      <c r="I55" s="40">
        <f>SUM(I52:I54)</f>
        <v>537501</v>
      </c>
      <c r="J55" s="40">
        <f>SUM(J52:J54)</f>
        <v>3128</v>
      </c>
      <c r="K55" s="40">
        <f>SUM(K52:K54)</f>
        <v>5134</v>
      </c>
      <c r="L55" s="28">
        <f t="shared" ref="L55:L102" si="24">SUM(H55:J55)</f>
        <v>730418</v>
      </c>
      <c r="N55" s="83"/>
      <c r="O55" s="87" t="s">
        <v>116</v>
      </c>
      <c r="P55" s="88"/>
      <c r="Q55" s="89"/>
      <c r="R55" s="26">
        <v>117194</v>
      </c>
      <c r="S55" s="27">
        <v>19</v>
      </c>
      <c r="T55" s="28">
        <f t="shared" si="11"/>
        <v>117213</v>
      </c>
      <c r="U55" s="29">
        <v>279364</v>
      </c>
      <c r="V55" s="29">
        <v>2502</v>
      </c>
      <c r="W55" s="26">
        <v>2212</v>
      </c>
      <c r="X55" s="28">
        <f t="shared" si="22"/>
        <v>399079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236419</v>
      </c>
      <c r="J56" s="29">
        <v>1832</v>
      </c>
      <c r="K56" s="26">
        <v>7160</v>
      </c>
      <c r="L56" s="28">
        <f t="shared" si="24"/>
        <v>302624</v>
      </c>
      <c r="N56" s="83"/>
      <c r="O56" s="105" t="s">
        <v>118</v>
      </c>
      <c r="P56" s="90" t="s">
        <v>119</v>
      </c>
      <c r="Q56" s="89"/>
      <c r="R56" s="26">
        <v>172727</v>
      </c>
      <c r="S56" s="27">
        <v>41</v>
      </c>
      <c r="T56" s="28">
        <f t="shared" si="11"/>
        <v>172768</v>
      </c>
      <c r="U56" s="29">
        <v>463371</v>
      </c>
      <c r="V56" s="29">
        <v>4225</v>
      </c>
      <c r="W56" s="26">
        <v>11279</v>
      </c>
      <c r="X56" s="28">
        <f t="shared" si="22"/>
        <v>640364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18684</v>
      </c>
      <c r="G57" s="27">
        <v>3</v>
      </c>
      <c r="H57" s="28">
        <f t="shared" si="23"/>
        <v>18687</v>
      </c>
      <c r="I57" s="29">
        <v>53385</v>
      </c>
      <c r="J57" s="29">
        <v>604</v>
      </c>
      <c r="K57" s="26">
        <v>3024</v>
      </c>
      <c r="L57" s="28">
        <f t="shared" si="24"/>
        <v>72676</v>
      </c>
      <c r="N57" s="83"/>
      <c r="O57" s="122"/>
      <c r="P57" s="90" t="s">
        <v>120</v>
      </c>
      <c r="Q57" s="89"/>
      <c r="R57" s="26">
        <v>123405</v>
      </c>
      <c r="S57" s="27">
        <v>32</v>
      </c>
      <c r="T57" s="28">
        <f t="shared" si="11"/>
        <v>123437</v>
      </c>
      <c r="U57" s="29">
        <v>358986</v>
      </c>
      <c r="V57" s="29">
        <v>2425</v>
      </c>
      <c r="W57" s="26">
        <v>3347</v>
      </c>
      <c r="X57" s="28">
        <f t="shared" si="22"/>
        <v>484848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83044</v>
      </c>
      <c r="G58" s="27">
        <f>SUM(G56:G57)</f>
        <v>16</v>
      </c>
      <c r="H58" s="28">
        <f t="shared" si="23"/>
        <v>83060</v>
      </c>
      <c r="I58" s="40">
        <f>SUM(I56:I57)</f>
        <v>289804</v>
      </c>
      <c r="J58" s="40">
        <f>SUM(J56:J57)</f>
        <v>2436</v>
      </c>
      <c r="K58" s="40">
        <f>SUM(K56:K57)</f>
        <v>10184</v>
      </c>
      <c r="L58" s="28">
        <f t="shared" si="24"/>
        <v>375300</v>
      </c>
      <c r="N58" s="83"/>
      <c r="O58" s="80" t="s">
        <v>37</v>
      </c>
      <c r="P58" s="81"/>
      <c r="Q58" s="82"/>
      <c r="R58" s="34">
        <f>SUM(R45:R48,R54:R57,R51)</f>
        <v>1102453</v>
      </c>
      <c r="S58" s="35">
        <f>SUM(S45:S48,S54:S57,S51)</f>
        <v>211</v>
      </c>
      <c r="T58" s="36">
        <f>SUM(R58:S58)</f>
        <v>1102664</v>
      </c>
      <c r="U58" s="34">
        <f>SUM(U45:U48,U54:U57,U51)</f>
        <v>2990923</v>
      </c>
      <c r="V58" s="34">
        <f>SUM(V45:V48,V54:V57,V51)</f>
        <v>27964</v>
      </c>
      <c r="W58" s="34">
        <f>SUM(W45:W48,W54:W57,W51)</f>
        <v>63654</v>
      </c>
      <c r="X58" s="36">
        <f t="shared" si="22"/>
        <v>4121551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45430</v>
      </c>
      <c r="G59" s="27">
        <v>8</v>
      </c>
      <c r="H59" s="28">
        <f t="shared" si="23"/>
        <v>45438</v>
      </c>
      <c r="I59" s="29">
        <v>170734</v>
      </c>
      <c r="J59" s="29">
        <v>1153</v>
      </c>
      <c r="K59" s="26">
        <v>4647</v>
      </c>
      <c r="L59" s="28">
        <f t="shared" si="24"/>
        <v>217325</v>
      </c>
      <c r="M59" s="13"/>
      <c r="N59" s="66" t="s">
        <v>123</v>
      </c>
      <c r="O59" s="84" t="s">
        <v>124</v>
      </c>
      <c r="P59" s="85"/>
      <c r="Q59" s="86"/>
      <c r="R59" s="26">
        <v>73923</v>
      </c>
      <c r="S59" s="27">
        <v>4</v>
      </c>
      <c r="T59" s="28">
        <f t="shared" si="11"/>
        <v>73927</v>
      </c>
      <c r="U59" s="29">
        <v>167486</v>
      </c>
      <c r="V59" s="29">
        <v>936</v>
      </c>
      <c r="W59" s="26">
        <v>1225</v>
      </c>
      <c r="X59" s="28">
        <f t="shared" si="22"/>
        <v>242349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11488</v>
      </c>
      <c r="G60" s="27">
        <v>3</v>
      </c>
      <c r="H60" s="28">
        <f t="shared" si="23"/>
        <v>11491</v>
      </c>
      <c r="I60" s="29">
        <v>41752</v>
      </c>
      <c r="J60" s="29">
        <v>439</v>
      </c>
      <c r="K60" s="26">
        <v>1772</v>
      </c>
      <c r="L60" s="28">
        <f t="shared" si="24"/>
        <v>53682</v>
      </c>
      <c r="M60" s="13"/>
      <c r="N60" s="83"/>
      <c r="O60" s="105" t="s">
        <v>125</v>
      </c>
      <c r="P60" s="90" t="s">
        <v>126</v>
      </c>
      <c r="Q60" s="89"/>
      <c r="R60" s="26">
        <v>63938</v>
      </c>
      <c r="S60" s="27">
        <v>3</v>
      </c>
      <c r="T60" s="28">
        <f t="shared" si="11"/>
        <v>63941</v>
      </c>
      <c r="U60" s="29">
        <v>141037</v>
      </c>
      <c r="V60" s="29">
        <v>1139</v>
      </c>
      <c r="W60" s="26">
        <v>1201</v>
      </c>
      <c r="X60" s="28">
        <f t="shared" si="22"/>
        <v>206117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56918</v>
      </c>
      <c r="G61" s="27">
        <f>SUM(G59:G60)</f>
        <v>11</v>
      </c>
      <c r="H61" s="28">
        <f t="shared" si="23"/>
        <v>56929</v>
      </c>
      <c r="I61" s="40">
        <f>SUM(I59:I60)</f>
        <v>212486</v>
      </c>
      <c r="J61" s="40">
        <f>SUM(J59:J60)</f>
        <v>1592</v>
      </c>
      <c r="K61" s="40">
        <f>SUM(K59:K60)</f>
        <v>6419</v>
      </c>
      <c r="L61" s="28">
        <f t="shared" si="24"/>
        <v>271007</v>
      </c>
      <c r="M61" s="13"/>
      <c r="N61" s="83"/>
      <c r="O61" s="92"/>
      <c r="P61" s="90" t="s">
        <v>129</v>
      </c>
      <c r="Q61" s="89"/>
      <c r="R61" s="31">
        <v>24071</v>
      </c>
      <c r="S61" s="32">
        <v>1</v>
      </c>
      <c r="T61" s="28">
        <f t="shared" si="11"/>
        <v>24072</v>
      </c>
      <c r="U61" s="33">
        <v>61628</v>
      </c>
      <c r="V61" s="33">
        <v>417</v>
      </c>
      <c r="W61" s="31">
        <v>384</v>
      </c>
      <c r="X61" s="39">
        <f t="shared" si="22"/>
        <v>86117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57378</v>
      </c>
      <c r="G62" s="27">
        <v>14</v>
      </c>
      <c r="H62" s="28">
        <f t="shared" si="23"/>
        <v>57392</v>
      </c>
      <c r="I62" s="29">
        <v>202841</v>
      </c>
      <c r="J62" s="29">
        <v>1245</v>
      </c>
      <c r="K62" s="26">
        <v>5826</v>
      </c>
      <c r="L62" s="28">
        <f t="shared" si="24"/>
        <v>261478</v>
      </c>
      <c r="M62" s="13"/>
      <c r="N62" s="83"/>
      <c r="O62" s="93"/>
      <c r="P62" s="90" t="s">
        <v>10</v>
      </c>
      <c r="Q62" s="89"/>
      <c r="R62" s="31">
        <f>SUM(R60:R61)</f>
        <v>88009</v>
      </c>
      <c r="S62" s="32">
        <f>SUM(S60:S61)</f>
        <v>4</v>
      </c>
      <c r="T62" s="28">
        <f t="shared" si="11"/>
        <v>88013</v>
      </c>
      <c r="U62" s="33">
        <f>SUM(U60:U61)</f>
        <v>202665</v>
      </c>
      <c r="V62" s="33">
        <f>SUM(V60:V61)</f>
        <v>1556</v>
      </c>
      <c r="W62" s="31">
        <f>SUM(W60:W61)</f>
        <v>1585</v>
      </c>
      <c r="X62" s="39">
        <f t="shared" si="22"/>
        <v>292234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26140</v>
      </c>
      <c r="G63" s="27">
        <v>6</v>
      </c>
      <c r="H63" s="28">
        <f t="shared" si="23"/>
        <v>26146</v>
      </c>
      <c r="I63" s="29">
        <v>103723</v>
      </c>
      <c r="J63" s="29">
        <v>454</v>
      </c>
      <c r="K63" s="26">
        <v>1863</v>
      </c>
      <c r="L63" s="28">
        <f t="shared" si="24"/>
        <v>130323</v>
      </c>
      <c r="M63" s="13"/>
      <c r="N63" s="83"/>
      <c r="O63" s="95" t="s">
        <v>131</v>
      </c>
      <c r="P63" s="90" t="s">
        <v>132</v>
      </c>
      <c r="Q63" s="89"/>
      <c r="R63" s="31">
        <v>137308</v>
      </c>
      <c r="S63" s="32">
        <v>32</v>
      </c>
      <c r="T63" s="28">
        <f t="shared" si="11"/>
        <v>137340</v>
      </c>
      <c r="U63" s="33">
        <v>347113</v>
      </c>
      <c r="V63" s="33">
        <v>2372</v>
      </c>
      <c r="W63" s="31">
        <v>3824</v>
      </c>
      <c r="X63" s="39">
        <f t="shared" si="22"/>
        <v>486825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83518</v>
      </c>
      <c r="G64" s="27">
        <f>SUM(G62:G63)</f>
        <v>20</v>
      </c>
      <c r="H64" s="28">
        <f t="shared" si="23"/>
        <v>83538</v>
      </c>
      <c r="I64" s="26">
        <f>SUM(I62:I63)</f>
        <v>306564</v>
      </c>
      <c r="J64" s="26">
        <f>SUM(J62:J63)</f>
        <v>1699</v>
      </c>
      <c r="K64" s="26">
        <f>SUM(K62:K63)</f>
        <v>7689</v>
      </c>
      <c r="L64" s="28">
        <f t="shared" si="24"/>
        <v>391801</v>
      </c>
      <c r="M64" s="13"/>
      <c r="N64" s="83"/>
      <c r="O64" s="92"/>
      <c r="P64" s="90" t="s">
        <v>134</v>
      </c>
      <c r="Q64" s="89"/>
      <c r="R64" s="31">
        <v>57523</v>
      </c>
      <c r="S64" s="32">
        <v>12</v>
      </c>
      <c r="T64" s="28">
        <f t="shared" si="11"/>
        <v>57535</v>
      </c>
      <c r="U64" s="33">
        <v>190068</v>
      </c>
      <c r="V64" s="33">
        <v>888</v>
      </c>
      <c r="W64" s="31">
        <v>1403</v>
      </c>
      <c r="X64" s="39">
        <f t="shared" si="22"/>
        <v>248491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100728</v>
      </c>
      <c r="G65" s="27">
        <v>17</v>
      </c>
      <c r="H65" s="28">
        <f t="shared" si="23"/>
        <v>100745</v>
      </c>
      <c r="I65" s="29">
        <v>316383</v>
      </c>
      <c r="J65" s="29">
        <v>1609</v>
      </c>
      <c r="K65" s="26">
        <v>3008</v>
      </c>
      <c r="L65" s="28">
        <f t="shared" si="24"/>
        <v>418737</v>
      </c>
      <c r="M65" s="13"/>
      <c r="N65" s="83"/>
      <c r="O65" s="93"/>
      <c r="P65" s="90" t="s">
        <v>10</v>
      </c>
      <c r="Q65" s="89"/>
      <c r="R65" s="26">
        <f>SUM(R63:R64)</f>
        <v>194831</v>
      </c>
      <c r="S65" s="27">
        <f>SUM(S63:S64)</f>
        <v>44</v>
      </c>
      <c r="T65" s="28">
        <f t="shared" si="11"/>
        <v>194875</v>
      </c>
      <c r="U65" s="29">
        <f>SUM(U63:U64)</f>
        <v>537181</v>
      </c>
      <c r="V65" s="29">
        <f>SUM(V63:V64)</f>
        <v>3260</v>
      </c>
      <c r="W65" s="26">
        <f>SUM(W63:W64)</f>
        <v>5227</v>
      </c>
      <c r="X65" s="28">
        <f t="shared" si="22"/>
        <v>735316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98470</v>
      </c>
      <c r="G66" s="27">
        <v>14</v>
      </c>
      <c r="H66" s="28">
        <f t="shared" si="23"/>
        <v>98484</v>
      </c>
      <c r="I66" s="29">
        <v>284736</v>
      </c>
      <c r="J66" s="29">
        <v>1653</v>
      </c>
      <c r="K66" s="26">
        <v>5681</v>
      </c>
      <c r="L66" s="28">
        <f t="shared" si="24"/>
        <v>384873</v>
      </c>
      <c r="M66" s="13"/>
      <c r="N66" s="83"/>
      <c r="O66" s="95" t="s">
        <v>139</v>
      </c>
      <c r="P66" s="90" t="s">
        <v>123</v>
      </c>
      <c r="Q66" s="89"/>
      <c r="R66" s="26">
        <v>126235</v>
      </c>
      <c r="S66" s="27">
        <v>23</v>
      </c>
      <c r="T66" s="28">
        <f t="shared" si="11"/>
        <v>126258</v>
      </c>
      <c r="U66" s="29">
        <v>408906</v>
      </c>
      <c r="V66" s="29">
        <v>2369</v>
      </c>
      <c r="W66" s="26">
        <v>6115</v>
      </c>
      <c r="X66" s="39">
        <f t="shared" si="22"/>
        <v>537533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32874</v>
      </c>
      <c r="G67" s="27">
        <v>1</v>
      </c>
      <c r="H67" s="28">
        <f t="shared" si="23"/>
        <v>32875</v>
      </c>
      <c r="I67" s="29">
        <v>71626</v>
      </c>
      <c r="J67" s="29">
        <v>383</v>
      </c>
      <c r="K67" s="26">
        <v>1149</v>
      </c>
      <c r="L67" s="28">
        <f t="shared" si="24"/>
        <v>104884</v>
      </c>
      <c r="M67" s="13"/>
      <c r="N67" s="83"/>
      <c r="O67" s="93"/>
      <c r="P67" s="90" t="s">
        <v>140</v>
      </c>
      <c r="Q67" s="89"/>
      <c r="R67" s="26">
        <v>75531</v>
      </c>
      <c r="S67" s="27">
        <v>13</v>
      </c>
      <c r="T67" s="28">
        <f t="shared" si="11"/>
        <v>75544</v>
      </c>
      <c r="U67" s="29">
        <v>229005</v>
      </c>
      <c r="V67" s="29">
        <v>1229</v>
      </c>
      <c r="W67" s="26">
        <v>1874</v>
      </c>
      <c r="X67" s="28">
        <f t="shared" si="22"/>
        <v>305778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131344</v>
      </c>
      <c r="G68" s="27">
        <f>SUM(G66:G67)</f>
        <v>15</v>
      </c>
      <c r="H68" s="28">
        <f t="shared" si="23"/>
        <v>131359</v>
      </c>
      <c r="I68" s="26">
        <f>SUM(I66:I67)</f>
        <v>356362</v>
      </c>
      <c r="J68" s="26">
        <f>SUM(J66:J67)</f>
        <v>2036</v>
      </c>
      <c r="K68" s="26">
        <f>SUM(K66:K67)</f>
        <v>6830</v>
      </c>
      <c r="L68" s="28">
        <f t="shared" si="24"/>
        <v>489757</v>
      </c>
      <c r="M68" s="13"/>
      <c r="N68" s="83"/>
      <c r="O68" s="95" t="s">
        <v>143</v>
      </c>
      <c r="P68" s="90" t="s">
        <v>144</v>
      </c>
      <c r="Q68" s="89"/>
      <c r="R68" s="26">
        <v>106477</v>
      </c>
      <c r="S68" s="27">
        <v>11</v>
      </c>
      <c r="T68" s="28">
        <f t="shared" si="11"/>
        <v>106488</v>
      </c>
      <c r="U68" s="29">
        <v>300960</v>
      </c>
      <c r="V68" s="29">
        <v>1623</v>
      </c>
      <c r="W68" s="26">
        <v>2194</v>
      </c>
      <c r="X68" s="28">
        <f t="shared" si="22"/>
        <v>409071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24506</v>
      </c>
      <c r="G69" s="27">
        <v>2</v>
      </c>
      <c r="H69" s="28">
        <f t="shared" ref="H69:H75" si="25">SUM(F69:G69)</f>
        <v>24508</v>
      </c>
      <c r="I69" s="29">
        <v>89982</v>
      </c>
      <c r="J69" s="29">
        <v>542</v>
      </c>
      <c r="K69" s="26">
        <v>2315</v>
      </c>
      <c r="L69" s="28">
        <f t="shared" ref="L69:L75" si="26">SUM(H69:J69)</f>
        <v>115032</v>
      </c>
      <c r="M69" s="13"/>
      <c r="N69" s="83"/>
      <c r="O69" s="92"/>
      <c r="P69" s="90" t="s">
        <v>146</v>
      </c>
      <c r="Q69" s="89"/>
      <c r="R69" s="31">
        <v>20275</v>
      </c>
      <c r="S69" s="32">
        <v>0</v>
      </c>
      <c r="T69" s="28">
        <f t="shared" si="11"/>
        <v>20275</v>
      </c>
      <c r="U69" s="33">
        <v>66401</v>
      </c>
      <c r="V69" s="33">
        <v>370</v>
      </c>
      <c r="W69" s="31">
        <v>596</v>
      </c>
      <c r="X69" s="28">
        <f t="shared" si="22"/>
        <v>87046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10000</v>
      </c>
      <c r="G70" s="27">
        <v>1</v>
      </c>
      <c r="H70" s="28">
        <f t="shared" si="25"/>
        <v>10001</v>
      </c>
      <c r="I70" s="29">
        <v>27180</v>
      </c>
      <c r="J70" s="29">
        <v>281</v>
      </c>
      <c r="K70" s="26">
        <v>1705</v>
      </c>
      <c r="L70" s="28">
        <f t="shared" si="26"/>
        <v>37462</v>
      </c>
      <c r="M70" s="13"/>
      <c r="N70" s="83"/>
      <c r="O70" s="93"/>
      <c r="P70" s="90" t="s">
        <v>10</v>
      </c>
      <c r="Q70" s="89"/>
      <c r="R70" s="26">
        <f>SUM(R68:R69)</f>
        <v>126752</v>
      </c>
      <c r="S70" s="27">
        <f>SUM(S68:S69)</f>
        <v>11</v>
      </c>
      <c r="T70" s="28">
        <f t="shared" si="11"/>
        <v>126763</v>
      </c>
      <c r="U70" s="29">
        <f>SUM(U68:U69)</f>
        <v>367361</v>
      </c>
      <c r="V70" s="29">
        <f>SUM(V68:V69)</f>
        <v>1993</v>
      </c>
      <c r="W70" s="26">
        <f>SUM(W68:W69)</f>
        <v>2790</v>
      </c>
      <c r="X70" s="28">
        <f t="shared" si="22"/>
        <v>496117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15387</v>
      </c>
      <c r="G71" s="27">
        <v>0</v>
      </c>
      <c r="H71" s="28">
        <f t="shared" si="25"/>
        <v>15387</v>
      </c>
      <c r="I71" s="29">
        <v>52786</v>
      </c>
      <c r="J71" s="29">
        <v>473</v>
      </c>
      <c r="K71" s="26">
        <v>2276</v>
      </c>
      <c r="L71" s="28">
        <f t="shared" si="26"/>
        <v>68646</v>
      </c>
      <c r="M71" s="13"/>
      <c r="N71" s="67"/>
      <c r="O71" s="80" t="s">
        <v>37</v>
      </c>
      <c r="P71" s="81"/>
      <c r="Q71" s="82"/>
      <c r="R71" s="34">
        <f>SUM(R59,R65:R67,R70,R62)</f>
        <v>685281</v>
      </c>
      <c r="S71" s="35">
        <f>SUM(S59,S65:S67,S70,S62)</f>
        <v>99</v>
      </c>
      <c r="T71" s="36">
        <f t="shared" si="11"/>
        <v>685380</v>
      </c>
      <c r="U71" s="34">
        <f>SUM(U59,U65:U67,U70,U62)</f>
        <v>1912604</v>
      </c>
      <c r="V71" s="34">
        <f>SUM(V59,V65:V67,V70,V62)</f>
        <v>11343</v>
      </c>
      <c r="W71" s="34">
        <f>SUM(W59,W65:W67,W70,W62)</f>
        <v>18816</v>
      </c>
      <c r="X71" s="36">
        <f t="shared" si="22"/>
        <v>2609327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49893</v>
      </c>
      <c r="G72" s="27">
        <f>SUM(G69:G71)</f>
        <v>3</v>
      </c>
      <c r="H72" s="28">
        <f t="shared" si="25"/>
        <v>49896</v>
      </c>
      <c r="I72" s="26">
        <f t="shared" ref="I72:K72" si="27">SUM(I69:I71)</f>
        <v>169948</v>
      </c>
      <c r="J72" s="26">
        <f t="shared" si="27"/>
        <v>1296</v>
      </c>
      <c r="K72" s="26">
        <f t="shared" si="27"/>
        <v>6296</v>
      </c>
      <c r="L72" s="28">
        <f t="shared" si="26"/>
        <v>221140</v>
      </c>
      <c r="M72" s="13"/>
      <c r="N72" s="66" t="s">
        <v>150</v>
      </c>
      <c r="O72" s="84" t="s">
        <v>151</v>
      </c>
      <c r="P72" s="85"/>
      <c r="Q72" s="86"/>
      <c r="R72" s="31">
        <v>89219</v>
      </c>
      <c r="S72" s="32">
        <v>12</v>
      </c>
      <c r="T72" s="39">
        <f t="shared" si="11"/>
        <v>89231</v>
      </c>
      <c r="U72" s="33">
        <v>211196</v>
      </c>
      <c r="V72" s="33">
        <v>1123</v>
      </c>
      <c r="W72" s="31">
        <v>1801</v>
      </c>
      <c r="X72" s="39">
        <f t="shared" si="22"/>
        <v>301550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77432</v>
      </c>
      <c r="G73" s="27">
        <v>4</v>
      </c>
      <c r="H73" s="28">
        <f t="shared" si="25"/>
        <v>77436</v>
      </c>
      <c r="I73" s="29">
        <v>178889</v>
      </c>
      <c r="J73" s="29">
        <v>981</v>
      </c>
      <c r="K73" s="26">
        <v>1483</v>
      </c>
      <c r="L73" s="28">
        <f t="shared" si="26"/>
        <v>257306</v>
      </c>
      <c r="M73" s="13"/>
      <c r="N73" s="83"/>
      <c r="O73" s="105" t="s">
        <v>153</v>
      </c>
      <c r="P73" s="90" t="s">
        <v>154</v>
      </c>
      <c r="Q73" s="89"/>
      <c r="R73" s="26">
        <v>70150</v>
      </c>
      <c r="S73" s="27">
        <v>19</v>
      </c>
      <c r="T73" s="28">
        <f t="shared" si="11"/>
        <v>70169</v>
      </c>
      <c r="U73" s="29">
        <v>173741</v>
      </c>
      <c r="V73" s="29">
        <v>1105</v>
      </c>
      <c r="W73" s="26">
        <v>1449</v>
      </c>
      <c r="X73" s="28">
        <f t="shared" si="22"/>
        <v>245015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20347</v>
      </c>
      <c r="G74" s="27">
        <v>0</v>
      </c>
      <c r="H74" s="28">
        <f t="shared" si="25"/>
        <v>20347</v>
      </c>
      <c r="I74" s="29">
        <v>59823</v>
      </c>
      <c r="J74" s="29">
        <v>317</v>
      </c>
      <c r="K74" s="26">
        <v>737</v>
      </c>
      <c r="L74" s="28">
        <f t="shared" si="26"/>
        <v>80487</v>
      </c>
      <c r="M74" s="5"/>
      <c r="N74" s="83"/>
      <c r="O74" s="92"/>
      <c r="P74" s="90" t="s">
        <v>155</v>
      </c>
      <c r="Q74" s="89"/>
      <c r="R74" s="31">
        <v>30146</v>
      </c>
      <c r="S74" s="32">
        <v>10</v>
      </c>
      <c r="T74" s="28">
        <f t="shared" si="11"/>
        <v>30156</v>
      </c>
      <c r="U74" s="33">
        <v>108467</v>
      </c>
      <c r="V74" s="33">
        <v>678</v>
      </c>
      <c r="W74" s="31">
        <v>1365</v>
      </c>
      <c r="X74" s="39">
        <f t="shared" si="22"/>
        <v>139301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97779</v>
      </c>
      <c r="G75" s="27">
        <f>SUM(G73:G74)</f>
        <v>4</v>
      </c>
      <c r="H75" s="28">
        <f t="shared" si="25"/>
        <v>97783</v>
      </c>
      <c r="I75" s="26">
        <f>SUM(I73:I74)</f>
        <v>238712</v>
      </c>
      <c r="J75" s="26">
        <f>SUM(J73:J74)</f>
        <v>1298</v>
      </c>
      <c r="K75" s="26">
        <f>SUM(K73:K74)</f>
        <v>2220</v>
      </c>
      <c r="L75" s="28">
        <f t="shared" si="26"/>
        <v>337793</v>
      </c>
      <c r="M75" s="5"/>
      <c r="N75" s="83"/>
      <c r="O75" s="93"/>
      <c r="P75" s="90" t="s">
        <v>10</v>
      </c>
      <c r="Q75" s="89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282208</v>
      </c>
      <c r="V75" s="33">
        <f>SUM(V73:V74)</f>
        <v>1783</v>
      </c>
      <c r="W75" s="31">
        <f>SUM(W73:W74)</f>
        <v>2814</v>
      </c>
      <c r="X75" s="39">
        <f t="shared" si="22"/>
        <v>384316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14128</v>
      </c>
      <c r="G76" s="27">
        <v>5</v>
      </c>
      <c r="H76" s="28">
        <f t="shared" si="23"/>
        <v>14133</v>
      </c>
      <c r="I76" s="29">
        <v>54380</v>
      </c>
      <c r="J76" s="29">
        <v>320</v>
      </c>
      <c r="K76" s="26">
        <v>1094</v>
      </c>
      <c r="L76" s="28">
        <f t="shared" si="24"/>
        <v>68833</v>
      </c>
      <c r="M76" s="5"/>
      <c r="N76" s="83"/>
      <c r="O76" s="87" t="s">
        <v>158</v>
      </c>
      <c r="P76" s="88"/>
      <c r="Q76" s="89"/>
      <c r="R76" s="26">
        <v>149383</v>
      </c>
      <c r="S76" s="27">
        <v>30</v>
      </c>
      <c r="T76" s="28">
        <f t="shared" si="11"/>
        <v>149413</v>
      </c>
      <c r="U76" s="29">
        <v>369975</v>
      </c>
      <c r="V76" s="29">
        <v>2678</v>
      </c>
      <c r="W76" s="26">
        <v>3551</v>
      </c>
      <c r="X76" s="28">
        <f t="shared" si="22"/>
        <v>522066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17897</v>
      </c>
      <c r="G77" s="27">
        <v>1</v>
      </c>
      <c r="H77" s="28">
        <f t="shared" si="23"/>
        <v>17898</v>
      </c>
      <c r="I77" s="29">
        <v>67489</v>
      </c>
      <c r="J77" s="29">
        <v>475</v>
      </c>
      <c r="K77" s="26">
        <v>1988</v>
      </c>
      <c r="L77" s="28">
        <f t="shared" si="24"/>
        <v>85862</v>
      </c>
      <c r="M77" s="5"/>
      <c r="N77" s="83"/>
      <c r="O77" s="87" t="s">
        <v>160</v>
      </c>
      <c r="P77" s="88"/>
      <c r="Q77" s="89"/>
      <c r="R77" s="26">
        <v>96676</v>
      </c>
      <c r="S77" s="27">
        <v>21</v>
      </c>
      <c r="T77" s="28">
        <f t="shared" si="11"/>
        <v>96697</v>
      </c>
      <c r="U77" s="29">
        <v>203922</v>
      </c>
      <c r="V77" s="29">
        <v>1216</v>
      </c>
      <c r="W77" s="26">
        <v>1738</v>
      </c>
      <c r="X77" s="28">
        <f t="shared" si="22"/>
        <v>301835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13012</v>
      </c>
      <c r="G78" s="46">
        <v>2</v>
      </c>
      <c r="H78" s="28">
        <f t="shared" si="23"/>
        <v>13014</v>
      </c>
      <c r="I78" s="48">
        <v>44114</v>
      </c>
      <c r="J78" s="48">
        <v>457</v>
      </c>
      <c r="K78" s="45">
        <v>2080</v>
      </c>
      <c r="L78" s="28">
        <f t="shared" si="24"/>
        <v>57585</v>
      </c>
      <c r="M78" s="5"/>
      <c r="N78" s="67"/>
      <c r="O78" s="80" t="s">
        <v>37</v>
      </c>
      <c r="P78" s="81"/>
      <c r="Q78" s="82"/>
      <c r="R78" s="34">
        <f>SUM(R75:R77,R72)</f>
        <v>435574</v>
      </c>
      <c r="S78" s="37">
        <f>SUM(S75:S77,S72)</f>
        <v>92</v>
      </c>
      <c r="T78" s="36">
        <f t="shared" si="11"/>
        <v>435666</v>
      </c>
      <c r="U78" s="38">
        <f>SUM(U75:U77,U72)</f>
        <v>1067301</v>
      </c>
      <c r="V78" s="38">
        <f>SUM(V75:V77,V72)</f>
        <v>6800</v>
      </c>
      <c r="W78" s="34">
        <f>SUM(W75:W77,W72)</f>
        <v>9904</v>
      </c>
      <c r="X78" s="36">
        <f t="shared" si="22"/>
        <v>1509767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45037</v>
      </c>
      <c r="G79" s="27">
        <f>SUM(G76:G78)</f>
        <v>8</v>
      </c>
      <c r="H79" s="28">
        <f t="shared" si="23"/>
        <v>45045</v>
      </c>
      <c r="I79" s="26">
        <f t="shared" ref="I79:K79" si="28">SUM(I76:I78)</f>
        <v>165983</v>
      </c>
      <c r="J79" s="26">
        <f t="shared" si="28"/>
        <v>1252</v>
      </c>
      <c r="K79" s="26">
        <f t="shared" si="28"/>
        <v>5162</v>
      </c>
      <c r="L79" s="28">
        <f t="shared" si="24"/>
        <v>212280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108063</v>
      </c>
      <c r="S79" s="15">
        <v>5</v>
      </c>
      <c r="T79" s="16">
        <f t="shared" si="11"/>
        <v>108068</v>
      </c>
      <c r="U79" s="17">
        <v>394887</v>
      </c>
      <c r="V79" s="17">
        <v>2532</v>
      </c>
      <c r="W79" s="14">
        <v>9361</v>
      </c>
      <c r="X79" s="16">
        <f t="shared" si="22"/>
        <v>505487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41780</v>
      </c>
      <c r="G80" s="46">
        <v>15</v>
      </c>
      <c r="H80" s="47">
        <f>SUM(F80:G80)</f>
        <v>41795</v>
      </c>
      <c r="I80" s="48">
        <v>42024</v>
      </c>
      <c r="J80" s="48">
        <v>1505</v>
      </c>
      <c r="K80" s="45">
        <v>7641</v>
      </c>
      <c r="L80" s="47">
        <f>SUM(H80:J80)</f>
        <v>85324</v>
      </c>
      <c r="M80" s="5"/>
      <c r="N80" s="83"/>
      <c r="O80" s="92"/>
      <c r="P80" s="90" t="s">
        <v>168</v>
      </c>
      <c r="Q80" s="89"/>
      <c r="R80" s="26">
        <v>80272</v>
      </c>
      <c r="S80" s="27">
        <v>8</v>
      </c>
      <c r="T80" s="28">
        <f t="shared" si="11"/>
        <v>80280</v>
      </c>
      <c r="U80" s="29">
        <v>288765</v>
      </c>
      <c r="V80" s="29">
        <v>1389</v>
      </c>
      <c r="W80" s="26">
        <v>3150</v>
      </c>
      <c r="X80" s="28">
        <f t="shared" si="22"/>
        <v>370434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12566</v>
      </c>
      <c r="G81" s="46">
        <v>5</v>
      </c>
      <c r="H81" s="47">
        <f>SUM(F81:G81)</f>
        <v>12571</v>
      </c>
      <c r="I81" s="48">
        <v>15287</v>
      </c>
      <c r="J81" s="48">
        <v>430</v>
      </c>
      <c r="K81" s="45">
        <v>1927</v>
      </c>
      <c r="L81" s="47">
        <f>SUM(H81:J81)</f>
        <v>28288</v>
      </c>
      <c r="M81" s="5"/>
      <c r="N81" s="83"/>
      <c r="O81" s="92"/>
      <c r="P81" s="90" t="s">
        <v>169</v>
      </c>
      <c r="Q81" s="89"/>
      <c r="R81" s="26">
        <v>92008</v>
      </c>
      <c r="S81" s="27">
        <v>6</v>
      </c>
      <c r="T81" s="28">
        <f t="shared" si="11"/>
        <v>92014</v>
      </c>
      <c r="U81" s="29">
        <v>251157</v>
      </c>
      <c r="V81" s="29">
        <v>1255</v>
      </c>
      <c r="W81" s="26">
        <v>2163</v>
      </c>
      <c r="X81" s="28">
        <f t="shared" ref="X81:X97" si="29">SUM(T81:V81)</f>
        <v>344426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54346</v>
      </c>
      <c r="G82" s="27">
        <f>SUM(G80:G81)</f>
        <v>20</v>
      </c>
      <c r="H82" s="28">
        <f>SUM(F82:G82)</f>
        <v>54366</v>
      </c>
      <c r="I82" s="40">
        <f>SUM(I80:I81)</f>
        <v>57311</v>
      </c>
      <c r="J82" s="40">
        <f>SUM(J80:J81)</f>
        <v>1935</v>
      </c>
      <c r="K82" s="40">
        <f>SUM(K80:K81)</f>
        <v>9568</v>
      </c>
      <c r="L82" s="47">
        <f>SUM(H82:J82)</f>
        <v>113612</v>
      </c>
      <c r="M82" s="5"/>
      <c r="N82" s="83"/>
      <c r="O82" s="93"/>
      <c r="P82" s="90" t="s">
        <v>171</v>
      </c>
      <c r="Q82" s="89"/>
      <c r="R82" s="26">
        <v>43471</v>
      </c>
      <c r="S82" s="27">
        <v>4</v>
      </c>
      <c r="T82" s="28">
        <f t="shared" si="11"/>
        <v>43475</v>
      </c>
      <c r="U82" s="29">
        <v>126478</v>
      </c>
      <c r="V82" s="29">
        <v>524</v>
      </c>
      <c r="W82" s="26">
        <v>1011</v>
      </c>
      <c r="X82" s="28">
        <f t="shared" si="29"/>
        <v>170477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35235</v>
      </c>
      <c r="G83" s="27">
        <v>6</v>
      </c>
      <c r="H83" s="28">
        <f t="shared" si="23"/>
        <v>35241</v>
      </c>
      <c r="I83" s="29">
        <v>45994</v>
      </c>
      <c r="J83" s="29">
        <v>1150</v>
      </c>
      <c r="K83" s="26">
        <v>5793</v>
      </c>
      <c r="L83" s="28">
        <f t="shared" si="24"/>
        <v>82385</v>
      </c>
      <c r="M83" s="5"/>
      <c r="N83" s="83"/>
      <c r="O83" s="87" t="s">
        <v>173</v>
      </c>
      <c r="P83" s="88"/>
      <c r="Q83" s="89"/>
      <c r="R83" s="26">
        <v>89594</v>
      </c>
      <c r="S83" s="27">
        <v>15</v>
      </c>
      <c r="T83" s="28">
        <f t="shared" ref="T83:T90" si="30">SUM(R83:S83)</f>
        <v>89609</v>
      </c>
      <c r="U83" s="29">
        <v>252212</v>
      </c>
      <c r="V83" s="29">
        <v>1341</v>
      </c>
      <c r="W83" s="26">
        <v>1622</v>
      </c>
      <c r="X83" s="28">
        <f t="shared" si="29"/>
        <v>343162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7510</v>
      </c>
      <c r="G84" s="46">
        <v>2</v>
      </c>
      <c r="H84" s="47">
        <f>SUM(F84:G84)</f>
        <v>7512</v>
      </c>
      <c r="I84" s="48">
        <v>9971</v>
      </c>
      <c r="J84" s="48">
        <v>250</v>
      </c>
      <c r="K84" s="45">
        <v>1126</v>
      </c>
      <c r="L84" s="47">
        <f>SUM(H84:J84)</f>
        <v>17733</v>
      </c>
      <c r="M84" s="5"/>
      <c r="N84" s="83"/>
      <c r="O84" s="95" t="s">
        <v>175</v>
      </c>
      <c r="P84" s="90" t="s">
        <v>176</v>
      </c>
      <c r="Q84" s="89"/>
      <c r="R84" s="26">
        <v>83300</v>
      </c>
      <c r="S84" s="27">
        <v>8</v>
      </c>
      <c r="T84" s="28">
        <f t="shared" si="30"/>
        <v>83308</v>
      </c>
      <c r="U84" s="29">
        <v>240973</v>
      </c>
      <c r="V84" s="29">
        <v>1280</v>
      </c>
      <c r="W84" s="26">
        <v>2291</v>
      </c>
      <c r="X84" s="28">
        <f t="shared" si="29"/>
        <v>325561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10145</v>
      </c>
      <c r="G85" s="46">
        <v>3</v>
      </c>
      <c r="H85" s="47">
        <f>SUM(F85:G85)</f>
        <v>10148</v>
      </c>
      <c r="I85" s="48">
        <v>14353</v>
      </c>
      <c r="J85" s="48">
        <v>344</v>
      </c>
      <c r="K85" s="45">
        <v>1943</v>
      </c>
      <c r="L85" s="47">
        <f>SUM(H85:J85)</f>
        <v>24845</v>
      </c>
      <c r="M85" s="5"/>
      <c r="N85" s="83"/>
      <c r="O85" s="92"/>
      <c r="P85" s="90" t="s">
        <v>177</v>
      </c>
      <c r="Q85" s="89"/>
      <c r="R85" s="26">
        <v>41459</v>
      </c>
      <c r="S85" s="27">
        <v>4</v>
      </c>
      <c r="T85" s="28">
        <f t="shared" si="30"/>
        <v>41463</v>
      </c>
      <c r="U85" s="29">
        <v>109328</v>
      </c>
      <c r="V85" s="29">
        <v>495</v>
      </c>
      <c r="W85" s="26">
        <v>833</v>
      </c>
      <c r="X85" s="28">
        <f t="shared" si="29"/>
        <v>151286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70318</v>
      </c>
      <c r="J86" s="40">
        <f t="shared" si="31"/>
        <v>1744</v>
      </c>
      <c r="K86" s="40">
        <f t="shared" si="31"/>
        <v>8862</v>
      </c>
      <c r="L86" s="47">
        <f>SUM(H86:J86)</f>
        <v>124963</v>
      </c>
      <c r="M86" s="5"/>
      <c r="N86" s="83"/>
      <c r="O86" s="93"/>
      <c r="P86" s="90" t="s">
        <v>179</v>
      </c>
      <c r="Q86" s="89"/>
      <c r="R86" s="26">
        <v>12428</v>
      </c>
      <c r="S86" s="27">
        <v>0</v>
      </c>
      <c r="T86" s="28">
        <f t="shared" si="30"/>
        <v>12428</v>
      </c>
      <c r="U86" s="29">
        <v>20590</v>
      </c>
      <c r="V86" s="29">
        <v>190</v>
      </c>
      <c r="W86" s="26">
        <v>159</v>
      </c>
      <c r="X86" s="28">
        <f t="shared" si="29"/>
        <v>33208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31287</v>
      </c>
      <c r="G87" s="46">
        <v>5</v>
      </c>
      <c r="H87" s="47">
        <f>SUM(F87:G87)</f>
        <v>31292</v>
      </c>
      <c r="I87" s="48">
        <v>47597</v>
      </c>
      <c r="J87" s="48">
        <v>1107</v>
      </c>
      <c r="K87" s="45">
        <v>5538</v>
      </c>
      <c r="L87" s="47">
        <f>SUM(H87:J87)</f>
        <v>79996</v>
      </c>
      <c r="M87" s="5"/>
      <c r="N87" s="83"/>
      <c r="O87" s="87" t="s">
        <v>181</v>
      </c>
      <c r="P87" s="88"/>
      <c r="Q87" s="89"/>
      <c r="R87" s="26">
        <v>185767</v>
      </c>
      <c r="S87" s="27">
        <v>13</v>
      </c>
      <c r="T87" s="28">
        <f t="shared" si="30"/>
        <v>185780</v>
      </c>
      <c r="U87" s="29">
        <v>487645</v>
      </c>
      <c r="V87" s="29">
        <v>3402</v>
      </c>
      <c r="W87" s="26">
        <v>4073</v>
      </c>
      <c r="X87" s="28">
        <f t="shared" si="29"/>
        <v>676827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7603</v>
      </c>
      <c r="G88" s="46">
        <v>0</v>
      </c>
      <c r="H88" s="47">
        <f>SUM(F88:G88)</f>
        <v>7603</v>
      </c>
      <c r="I88" s="48">
        <v>8188</v>
      </c>
      <c r="J88" s="48">
        <v>586</v>
      </c>
      <c r="K88" s="45">
        <v>1986</v>
      </c>
      <c r="L88" s="47">
        <f>SUM(H88:J88)</f>
        <v>16377</v>
      </c>
      <c r="M88" s="49"/>
      <c r="N88" s="83"/>
      <c r="O88" s="87" t="s">
        <v>183</v>
      </c>
      <c r="P88" s="88"/>
      <c r="Q88" s="89"/>
      <c r="R88" s="26">
        <v>124748</v>
      </c>
      <c r="S88" s="27">
        <v>14</v>
      </c>
      <c r="T88" s="28">
        <f t="shared" si="30"/>
        <v>124762</v>
      </c>
      <c r="U88" s="50">
        <v>325988</v>
      </c>
      <c r="V88" s="50">
        <v>1807</v>
      </c>
      <c r="W88" s="26">
        <v>2595</v>
      </c>
      <c r="X88" s="28">
        <f t="shared" si="29"/>
        <v>452557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9641</v>
      </c>
      <c r="G89" s="27">
        <v>6</v>
      </c>
      <c r="H89" s="28">
        <f t="shared" si="23"/>
        <v>9647</v>
      </c>
      <c r="I89" s="29">
        <v>18428</v>
      </c>
      <c r="J89" s="29">
        <v>348</v>
      </c>
      <c r="K89" s="26">
        <v>1930</v>
      </c>
      <c r="L89" s="28">
        <f t="shared" si="24"/>
        <v>28423</v>
      </c>
      <c r="M89" s="49"/>
      <c r="N89" s="83"/>
      <c r="O89" s="87" t="s">
        <v>184</v>
      </c>
      <c r="P89" s="88"/>
      <c r="Q89" s="89"/>
      <c r="R89" s="26">
        <v>144207</v>
      </c>
      <c r="S89" s="27">
        <v>6</v>
      </c>
      <c r="T89" s="28">
        <f t="shared" si="30"/>
        <v>144213</v>
      </c>
      <c r="U89" s="50">
        <v>326520</v>
      </c>
      <c r="V89" s="50">
        <v>1734</v>
      </c>
      <c r="W89" s="52">
        <v>2186</v>
      </c>
      <c r="X89" s="28">
        <f t="shared" si="29"/>
        <v>472467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25189</v>
      </c>
      <c r="J90" s="40">
        <v>598</v>
      </c>
      <c r="K90" s="40">
        <v>3370</v>
      </c>
      <c r="L90" s="28">
        <f t="shared" si="24"/>
        <v>41156</v>
      </c>
      <c r="M90" s="49"/>
      <c r="N90" s="83"/>
      <c r="O90" s="124" t="s">
        <v>186</v>
      </c>
      <c r="P90" s="90" t="s">
        <v>187</v>
      </c>
      <c r="Q90" s="89"/>
      <c r="R90" s="26">
        <v>193408</v>
      </c>
      <c r="S90" s="27">
        <v>11</v>
      </c>
      <c r="T90" s="28">
        <f t="shared" si="30"/>
        <v>193419</v>
      </c>
      <c r="U90" s="50">
        <v>442800</v>
      </c>
      <c r="V90" s="50">
        <v>2230</v>
      </c>
      <c r="W90" s="52">
        <v>3413</v>
      </c>
      <c r="X90" s="28">
        <f t="shared" si="29"/>
        <v>638449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63897</v>
      </c>
      <c r="G91" s="27">
        <f>SUM(G87:G90)</f>
        <v>14</v>
      </c>
      <c r="H91" s="28">
        <f t="shared" si="23"/>
        <v>63911</v>
      </c>
      <c r="I91" s="40">
        <f>SUM(I87:I90)</f>
        <v>99402</v>
      </c>
      <c r="J91" s="40">
        <f>SUM(J87:J90)</f>
        <v>2639</v>
      </c>
      <c r="K91" s="40">
        <f>SUM(K87:K90)</f>
        <v>12824</v>
      </c>
      <c r="L91" s="28">
        <f t="shared" si="24"/>
        <v>165952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24635</v>
      </c>
      <c r="S91" s="52">
        <f t="shared" si="32"/>
        <v>0</v>
      </c>
      <c r="T91" s="28">
        <f t="shared" si="32"/>
        <v>24635</v>
      </c>
      <c r="U91" s="50">
        <f t="shared" si="32"/>
        <v>36031</v>
      </c>
      <c r="V91" s="50">
        <f t="shared" si="32"/>
        <v>283</v>
      </c>
      <c r="W91" s="52">
        <f t="shared" si="32"/>
        <v>401</v>
      </c>
      <c r="X91" s="28">
        <f t="shared" si="29"/>
        <v>60949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48888</v>
      </c>
      <c r="G92" s="27">
        <v>13</v>
      </c>
      <c r="H92" s="28">
        <f t="shared" si="23"/>
        <v>48901</v>
      </c>
      <c r="I92" s="29">
        <v>151717</v>
      </c>
      <c r="J92" s="29">
        <v>1098</v>
      </c>
      <c r="K92" s="26">
        <v>4263</v>
      </c>
      <c r="L92" s="28">
        <f t="shared" si="24"/>
        <v>201716</v>
      </c>
      <c r="M92" s="49"/>
      <c r="N92" s="83"/>
      <c r="O92" s="80" t="s">
        <v>37</v>
      </c>
      <c r="P92" s="81"/>
      <c r="Q92" s="82"/>
      <c r="R92" s="34">
        <f>SUM(R79:R91)</f>
        <v>1223360</v>
      </c>
      <c r="S92" s="37">
        <f>SUM(S79:S91)</f>
        <v>94</v>
      </c>
      <c r="T92" s="36">
        <f t="shared" ref="T92:T97" si="33">SUM(R92:S92)</f>
        <v>1223454</v>
      </c>
      <c r="U92" s="44">
        <f>SUM(U79:U91)</f>
        <v>3303374</v>
      </c>
      <c r="V92" s="44">
        <f>SUM(V79:V91)</f>
        <v>18462</v>
      </c>
      <c r="W92" s="35">
        <f>SUM(W79:W91)</f>
        <v>33258</v>
      </c>
      <c r="X92" s="36">
        <f t="shared" si="29"/>
        <v>4545290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76847</v>
      </c>
      <c r="G93" s="27">
        <v>21</v>
      </c>
      <c r="H93" s="28">
        <f t="shared" si="23"/>
        <v>76868</v>
      </c>
      <c r="I93" s="29">
        <v>199723</v>
      </c>
      <c r="J93" s="29">
        <v>1953</v>
      </c>
      <c r="K93" s="26">
        <v>9417</v>
      </c>
      <c r="L93" s="28">
        <f t="shared" si="24"/>
        <v>278544</v>
      </c>
      <c r="N93" s="66" t="s">
        <v>193</v>
      </c>
      <c r="O93" s="84" t="s">
        <v>194</v>
      </c>
      <c r="P93" s="85"/>
      <c r="Q93" s="86"/>
      <c r="R93" s="14">
        <v>122646</v>
      </c>
      <c r="S93" s="15">
        <v>3</v>
      </c>
      <c r="T93" s="16">
        <f t="shared" si="33"/>
        <v>122649</v>
      </c>
      <c r="U93" s="53">
        <v>443579</v>
      </c>
      <c r="V93" s="17">
        <v>2554</v>
      </c>
      <c r="W93" s="14">
        <v>2896</v>
      </c>
      <c r="X93" s="16">
        <f t="shared" si="29"/>
        <v>568782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113027</v>
      </c>
      <c r="G94" s="27">
        <v>26</v>
      </c>
      <c r="H94" s="28">
        <f t="shared" si="23"/>
        <v>113053</v>
      </c>
      <c r="I94" s="29">
        <v>280415</v>
      </c>
      <c r="J94" s="29">
        <v>3596</v>
      </c>
      <c r="K94" s="26">
        <v>14394</v>
      </c>
      <c r="L94" s="28">
        <f t="shared" si="24"/>
        <v>397064</v>
      </c>
      <c r="N94" s="83"/>
      <c r="O94" s="87" t="s">
        <v>195</v>
      </c>
      <c r="P94" s="88"/>
      <c r="Q94" s="89"/>
      <c r="R94" s="26">
        <v>11976</v>
      </c>
      <c r="S94" s="27">
        <v>0</v>
      </c>
      <c r="T94" s="28">
        <f t="shared" si="33"/>
        <v>11976</v>
      </c>
      <c r="U94" s="29">
        <v>22916</v>
      </c>
      <c r="V94" s="29">
        <v>245</v>
      </c>
      <c r="W94" s="26">
        <v>142</v>
      </c>
      <c r="X94" s="28">
        <f t="shared" si="29"/>
        <v>35137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28701</v>
      </c>
      <c r="G95" s="27">
        <v>5</v>
      </c>
      <c r="H95" s="28">
        <f t="shared" si="23"/>
        <v>28706</v>
      </c>
      <c r="I95" s="29">
        <v>56784</v>
      </c>
      <c r="J95" s="29">
        <v>985</v>
      </c>
      <c r="K95" s="26">
        <v>4880</v>
      </c>
      <c r="L95" s="28">
        <f t="shared" si="24"/>
        <v>86475</v>
      </c>
      <c r="N95" s="83"/>
      <c r="O95" s="87" t="s">
        <v>197</v>
      </c>
      <c r="P95" s="88"/>
      <c r="Q95" s="89"/>
      <c r="R95" s="26">
        <v>11161</v>
      </c>
      <c r="S95" s="27">
        <v>0</v>
      </c>
      <c r="T95" s="28">
        <f t="shared" si="33"/>
        <v>11161</v>
      </c>
      <c r="U95" s="29">
        <v>20254</v>
      </c>
      <c r="V95" s="29">
        <v>196</v>
      </c>
      <c r="W95" s="26">
        <v>218</v>
      </c>
      <c r="X95" s="28">
        <f t="shared" si="29"/>
        <v>31611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141728</v>
      </c>
      <c r="G96" s="27">
        <f>SUM(G94:G95)</f>
        <v>31</v>
      </c>
      <c r="H96" s="28">
        <f t="shared" si="23"/>
        <v>141759</v>
      </c>
      <c r="I96" s="29">
        <f>SUM(I94:I95)</f>
        <v>337199</v>
      </c>
      <c r="J96" s="29">
        <f>SUM(J94:J95)</f>
        <v>4581</v>
      </c>
      <c r="K96" s="26">
        <f>SUM(K94:K95)</f>
        <v>19274</v>
      </c>
      <c r="L96" s="28">
        <f t="shared" si="24"/>
        <v>483539</v>
      </c>
      <c r="N96" s="67"/>
      <c r="O96" s="80" t="s">
        <v>37</v>
      </c>
      <c r="P96" s="81"/>
      <c r="Q96" s="82"/>
      <c r="R96" s="34">
        <f>SUM(R93:R95)</f>
        <v>145783</v>
      </c>
      <c r="S96" s="37">
        <f>SUM(S93:S95)</f>
        <v>3</v>
      </c>
      <c r="T96" s="36">
        <f t="shared" si="33"/>
        <v>145786</v>
      </c>
      <c r="U96" s="38">
        <f>SUM(U93:U95)</f>
        <v>486749</v>
      </c>
      <c r="V96" s="38">
        <f>SUM(V93:V95)</f>
        <v>2995</v>
      </c>
      <c r="W96" s="34">
        <f>SUM(W93:W95)</f>
        <v>3256</v>
      </c>
      <c r="X96" s="36">
        <f t="shared" si="29"/>
        <v>635530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76078</v>
      </c>
      <c r="G97" s="27">
        <v>10</v>
      </c>
      <c r="H97" s="28">
        <f t="shared" si="23"/>
        <v>76088</v>
      </c>
      <c r="I97" s="29">
        <v>230704</v>
      </c>
      <c r="J97" s="29">
        <v>1642</v>
      </c>
      <c r="K97" s="26">
        <v>4710</v>
      </c>
      <c r="L97" s="28">
        <f t="shared" si="24"/>
        <v>308434</v>
      </c>
      <c r="N97" s="73" t="s">
        <v>201</v>
      </c>
      <c r="O97" s="74"/>
      <c r="P97" s="74"/>
      <c r="Q97" s="75"/>
      <c r="R97" s="55">
        <f>SUM(F42,F21,F102,R18,R44,R58,R71,R78,R92,R96)</f>
        <v>8437058</v>
      </c>
      <c r="S97" s="55">
        <f>SUM(G42,G21,G102,S18,S44,S58,S71,S78,S92,S96)</f>
        <v>1189</v>
      </c>
      <c r="T97" s="56">
        <f t="shared" si="33"/>
        <v>8438247</v>
      </c>
      <c r="U97" s="57">
        <f>SUM(I42,I21,I102,U18,U44,U58,U71,U78,U92,U96)</f>
        <v>23614430</v>
      </c>
      <c r="V97" s="57">
        <f>SUM(J42,J21,J102,V18,V44,V58,V71,V78,V92,V96)</f>
        <v>160425</v>
      </c>
      <c r="W97" s="58">
        <f>SUM(K42,K21,K102,W18,W44,W58,W71,W78,W92,W96)</f>
        <v>366227</v>
      </c>
      <c r="X97" s="56">
        <f t="shared" si="29"/>
        <v>32213102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67563</v>
      </c>
      <c r="G98" s="27">
        <v>19</v>
      </c>
      <c r="H98" s="28">
        <f t="shared" si="23"/>
        <v>67582</v>
      </c>
      <c r="I98" s="29">
        <v>207408</v>
      </c>
      <c r="J98" s="29">
        <v>1642</v>
      </c>
      <c r="K98" s="26">
        <v>6846</v>
      </c>
      <c r="L98" s="28">
        <f t="shared" si="24"/>
        <v>276632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99050</v>
      </c>
      <c r="G99" s="27">
        <v>24</v>
      </c>
      <c r="H99" s="28">
        <f t="shared" si="23"/>
        <v>99074</v>
      </c>
      <c r="I99" s="29">
        <v>208050</v>
      </c>
      <c r="J99" s="29">
        <v>1496</v>
      </c>
      <c r="K99" s="26">
        <v>2109</v>
      </c>
      <c r="L99" s="28">
        <f t="shared" si="24"/>
        <v>308620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11573</v>
      </c>
      <c r="G100" s="27">
        <v>4</v>
      </c>
      <c r="H100" s="28">
        <f t="shared" si="23"/>
        <v>11577</v>
      </c>
      <c r="I100" s="29">
        <v>27882</v>
      </c>
      <c r="J100" s="29">
        <v>216</v>
      </c>
      <c r="K100" s="26">
        <v>142</v>
      </c>
      <c r="L100" s="28">
        <f t="shared" si="24"/>
        <v>39675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110623</v>
      </c>
      <c r="G101" s="27">
        <f>SUM(G99:G100)</f>
        <v>28</v>
      </c>
      <c r="H101" s="28">
        <f t="shared" si="23"/>
        <v>110651</v>
      </c>
      <c r="I101" s="26">
        <f>SUM(I99:I100)</f>
        <v>235932</v>
      </c>
      <c r="J101" s="26">
        <f>SUM(J99:J100)</f>
        <v>1712</v>
      </c>
      <c r="K101" s="26">
        <f>SUM(K99:K100)</f>
        <v>2251</v>
      </c>
      <c r="L101" s="28">
        <f t="shared" si="24"/>
        <v>348295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1966173</v>
      </c>
      <c r="G102" s="37">
        <f>SUM(G43,G46,G50:G51,G55,G58,G61,G64:G65,G68,G72,G75,G79,G82,G86,G91:G93,G96:G98,G101)</f>
        <v>333</v>
      </c>
      <c r="H102" s="36">
        <f t="shared" si="23"/>
        <v>1966506</v>
      </c>
      <c r="I102" s="34">
        <f>SUM(I43,I46,I50:I51,I55,I58,I61,I64:I65,I68,I72,I75,I79,I82,I86,I91:I93,I96:I98,I101)</f>
        <v>5375953</v>
      </c>
      <c r="J102" s="34">
        <f>SUM(J43,J46,J50:J51,J55,J58,J61,J64:J65,J68,J72,J75,J79,J82,J86,J91:J93,J96:J98,J101)</f>
        <v>41188</v>
      </c>
      <c r="K102" s="34">
        <f>SUM(K43,K46,K50:K51,K55,K58,K61,K64:K65,K68,K72,K75,K79,K82,K86,K91:K93,K96:K98,K101)</f>
        <v>142584</v>
      </c>
      <c r="L102" s="36">
        <f t="shared" si="24"/>
        <v>7383647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23915</v>
      </c>
      <c r="S106" s="61">
        <v>0</v>
      </c>
      <c r="T106" s="61">
        <f>SUM(R106:S106)</f>
        <v>23915</v>
      </c>
      <c r="U106" s="61">
        <v>35716</v>
      </c>
      <c r="V106" s="61">
        <v>280</v>
      </c>
      <c r="W106" s="61">
        <v>389</v>
      </c>
      <c r="X106" s="61">
        <f t="shared" si="34"/>
        <v>59911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AA70-FB44-4BE0-BC14-D7341D8A1A4D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224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110710</v>
      </c>
      <c r="S4" s="15">
        <v>5</v>
      </c>
      <c r="T4" s="16">
        <f t="shared" ref="T4:T17" si="0">SUM(R4:S4)</f>
        <v>110715</v>
      </c>
      <c r="U4" s="17">
        <v>389448</v>
      </c>
      <c r="V4" s="17">
        <v>2225</v>
      </c>
      <c r="W4" s="14">
        <v>2713</v>
      </c>
      <c r="X4" s="16">
        <f t="shared" ref="X4:X48" si="1">SUM(T4:V4)</f>
        <v>502388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171512</v>
      </c>
      <c r="V5" s="29">
        <v>1133</v>
      </c>
      <c r="W5" s="26">
        <v>1063</v>
      </c>
      <c r="X5" s="28">
        <f t="shared" si="1"/>
        <v>234776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92763</v>
      </c>
      <c r="G6" s="15">
        <v>9</v>
      </c>
      <c r="H6" s="16">
        <f t="shared" ref="H6:H54" si="2">SUM(F6:G6)</f>
        <v>92772</v>
      </c>
      <c r="I6" s="17">
        <v>421250</v>
      </c>
      <c r="J6" s="17">
        <v>3635</v>
      </c>
      <c r="K6" s="14">
        <v>12429</v>
      </c>
      <c r="L6" s="16">
        <f t="shared" ref="L6:L54" si="3">SUM(H6:J6)</f>
        <v>517657</v>
      </c>
      <c r="N6" s="83"/>
      <c r="O6" s="92"/>
      <c r="P6" s="102"/>
      <c r="Q6" s="30" t="s">
        <v>16</v>
      </c>
      <c r="R6" s="26">
        <v>31535</v>
      </c>
      <c r="S6" s="27">
        <v>2</v>
      </c>
      <c r="T6" s="28">
        <f t="shared" si="0"/>
        <v>31537</v>
      </c>
      <c r="U6" s="29">
        <v>78943</v>
      </c>
      <c r="V6" s="29">
        <v>329</v>
      </c>
      <c r="W6" s="26">
        <v>512</v>
      </c>
      <c r="X6" s="28">
        <f t="shared" si="1"/>
        <v>110809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28683</v>
      </c>
      <c r="G7" s="27">
        <v>1</v>
      </c>
      <c r="H7" s="28">
        <f t="shared" si="2"/>
        <v>28684</v>
      </c>
      <c r="I7" s="29">
        <v>97212</v>
      </c>
      <c r="J7" s="29">
        <v>544</v>
      </c>
      <c r="K7" s="26">
        <v>1129</v>
      </c>
      <c r="L7" s="28">
        <f t="shared" si="3"/>
        <v>126440</v>
      </c>
      <c r="N7" s="83"/>
      <c r="O7" s="93"/>
      <c r="P7" s="103"/>
      <c r="Q7" s="30" t="s">
        <v>10</v>
      </c>
      <c r="R7" s="26">
        <f>SUM(R5:R6)</f>
        <v>93663</v>
      </c>
      <c r="S7" s="27">
        <f>SUM(S5:S6)</f>
        <v>5</v>
      </c>
      <c r="T7" s="28">
        <f t="shared" si="0"/>
        <v>93668</v>
      </c>
      <c r="U7" s="29">
        <f t="shared" ref="U7:W7" si="4">SUM(U5:U6)</f>
        <v>250455</v>
      </c>
      <c r="V7" s="29">
        <f t="shared" si="4"/>
        <v>1462</v>
      </c>
      <c r="W7" s="26">
        <f t="shared" si="4"/>
        <v>1575</v>
      </c>
      <c r="X7" s="28">
        <f t="shared" si="1"/>
        <v>345585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42492</v>
      </c>
      <c r="G8" s="27">
        <v>4</v>
      </c>
      <c r="H8" s="28">
        <f t="shared" si="2"/>
        <v>42496</v>
      </c>
      <c r="I8" s="29">
        <v>125241</v>
      </c>
      <c r="J8" s="29">
        <v>833</v>
      </c>
      <c r="K8" s="26">
        <v>1879</v>
      </c>
      <c r="L8" s="28">
        <f>SUM(H8:J8)</f>
        <v>168570</v>
      </c>
      <c r="N8" s="83"/>
      <c r="O8" s="114" t="s">
        <v>19</v>
      </c>
      <c r="P8" s="71"/>
      <c r="Q8" s="72"/>
      <c r="R8" s="26">
        <v>84345</v>
      </c>
      <c r="S8" s="27">
        <v>10</v>
      </c>
      <c r="T8" s="28">
        <f t="shared" si="0"/>
        <v>84355</v>
      </c>
      <c r="U8" s="29">
        <v>295124</v>
      </c>
      <c r="V8" s="29">
        <v>1272</v>
      </c>
      <c r="W8" s="26">
        <v>2158</v>
      </c>
      <c r="X8" s="28">
        <f t="shared" si="1"/>
        <v>380751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22291</v>
      </c>
      <c r="G9" s="27">
        <v>2</v>
      </c>
      <c r="H9" s="28">
        <f t="shared" si="2"/>
        <v>22293</v>
      </c>
      <c r="I9" s="29">
        <v>56981</v>
      </c>
      <c r="J9" s="29">
        <v>310</v>
      </c>
      <c r="K9" s="26">
        <v>596</v>
      </c>
      <c r="L9" s="28">
        <f t="shared" si="3"/>
        <v>79584</v>
      </c>
      <c r="N9" s="83"/>
      <c r="O9" s="70" t="s">
        <v>22</v>
      </c>
      <c r="P9" s="71" t="s">
        <v>23</v>
      </c>
      <c r="Q9" s="72"/>
      <c r="R9" s="26">
        <v>55152</v>
      </c>
      <c r="S9" s="27">
        <v>5</v>
      </c>
      <c r="T9" s="28">
        <f t="shared" si="0"/>
        <v>55157</v>
      </c>
      <c r="U9" s="29">
        <v>154042</v>
      </c>
      <c r="V9" s="29">
        <v>781</v>
      </c>
      <c r="W9" s="26">
        <v>1061</v>
      </c>
      <c r="X9" s="28">
        <f t="shared" si="1"/>
        <v>209980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6551</v>
      </c>
      <c r="G10" s="27">
        <v>1</v>
      </c>
      <c r="H10" s="28">
        <f>SUM(F10:G10)</f>
        <v>6552</v>
      </c>
      <c r="I10" s="29">
        <v>37957</v>
      </c>
      <c r="J10" s="29">
        <v>190</v>
      </c>
      <c r="K10" s="26">
        <v>454</v>
      </c>
      <c r="L10" s="28">
        <f>SUM(H10:J10)</f>
        <v>44699</v>
      </c>
      <c r="N10" s="83"/>
      <c r="O10" s="70"/>
      <c r="P10" s="71" t="s">
        <v>25</v>
      </c>
      <c r="Q10" s="72"/>
      <c r="R10" s="26">
        <v>28967</v>
      </c>
      <c r="S10" s="27">
        <v>9</v>
      </c>
      <c r="T10" s="28">
        <f t="shared" si="0"/>
        <v>28976</v>
      </c>
      <c r="U10" s="26">
        <v>131711</v>
      </c>
      <c r="V10" s="26">
        <v>744</v>
      </c>
      <c r="W10" s="26">
        <v>1666</v>
      </c>
      <c r="X10" s="28">
        <f t="shared" si="1"/>
        <v>161431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28842</v>
      </c>
      <c r="G11" s="27">
        <f>SUM(G9:G10)</f>
        <v>3</v>
      </c>
      <c r="H11" s="28">
        <f>SUM(F11:G11)</f>
        <v>28845</v>
      </c>
      <c r="I11" s="29">
        <f t="shared" ref="I11:K11" si="5">SUM(I9:I10)</f>
        <v>94938</v>
      </c>
      <c r="J11" s="29">
        <f t="shared" si="5"/>
        <v>500</v>
      </c>
      <c r="K11" s="26">
        <f t="shared" si="5"/>
        <v>1050</v>
      </c>
      <c r="L11" s="28">
        <f>SUM(H11:J11)</f>
        <v>124283</v>
      </c>
      <c r="N11" s="83"/>
      <c r="O11" s="70"/>
      <c r="P11" s="71" t="s">
        <v>10</v>
      </c>
      <c r="Q11" s="72"/>
      <c r="R11" s="26">
        <f>SUM(R9:R10)</f>
        <v>84119</v>
      </c>
      <c r="S11" s="27">
        <f>SUM(S9:S10)</f>
        <v>14</v>
      </c>
      <c r="T11" s="28">
        <f t="shared" si="0"/>
        <v>84133</v>
      </c>
      <c r="U11" s="29">
        <f t="shared" ref="U11:W11" si="6">SUM(U9:U10)</f>
        <v>285753</v>
      </c>
      <c r="V11" s="29">
        <f t="shared" si="6"/>
        <v>1525</v>
      </c>
      <c r="W11" s="26">
        <f t="shared" si="6"/>
        <v>2727</v>
      </c>
      <c r="X11" s="28">
        <f t="shared" si="1"/>
        <v>371411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16189</v>
      </c>
      <c r="G12" s="27">
        <v>1</v>
      </c>
      <c r="H12" s="28">
        <f t="shared" si="2"/>
        <v>16190</v>
      </c>
      <c r="I12" s="29">
        <v>58877</v>
      </c>
      <c r="J12" s="29">
        <v>289</v>
      </c>
      <c r="K12" s="26">
        <v>675</v>
      </c>
      <c r="L12" s="28">
        <f t="shared" si="3"/>
        <v>75356</v>
      </c>
      <c r="N12" s="83"/>
      <c r="O12" s="70" t="s">
        <v>208</v>
      </c>
      <c r="P12" s="71" t="s">
        <v>29</v>
      </c>
      <c r="Q12" s="72"/>
      <c r="R12" s="26">
        <v>151754</v>
      </c>
      <c r="S12" s="27">
        <v>27</v>
      </c>
      <c r="T12" s="28">
        <f t="shared" si="0"/>
        <v>151781</v>
      </c>
      <c r="U12" s="29">
        <v>298799</v>
      </c>
      <c r="V12" s="29">
        <v>2052</v>
      </c>
      <c r="W12" s="26">
        <v>2575</v>
      </c>
      <c r="X12" s="28">
        <f t="shared" si="1"/>
        <v>452632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5722</v>
      </c>
      <c r="G13" s="27">
        <v>1</v>
      </c>
      <c r="H13" s="28">
        <f t="shared" si="2"/>
        <v>5723</v>
      </c>
      <c r="I13" s="29">
        <v>10374</v>
      </c>
      <c r="J13" s="29">
        <v>70</v>
      </c>
      <c r="K13" s="26">
        <v>139</v>
      </c>
      <c r="L13" s="28">
        <f t="shared" si="3"/>
        <v>16167</v>
      </c>
      <c r="N13" s="83"/>
      <c r="O13" s="70"/>
      <c r="P13" s="104" t="s">
        <v>32</v>
      </c>
      <c r="Q13" s="30" t="s">
        <v>32</v>
      </c>
      <c r="R13" s="31">
        <v>82986</v>
      </c>
      <c r="S13" s="32">
        <v>13</v>
      </c>
      <c r="T13" s="28">
        <f t="shared" si="0"/>
        <v>82999</v>
      </c>
      <c r="U13" s="33">
        <v>165784</v>
      </c>
      <c r="V13" s="33">
        <v>1157</v>
      </c>
      <c r="W13" s="31">
        <v>1689</v>
      </c>
      <c r="X13" s="28">
        <f t="shared" si="1"/>
        <v>249940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21911</v>
      </c>
      <c r="G14" s="27">
        <f>SUM(G12:G13)</f>
        <v>2</v>
      </c>
      <c r="H14" s="28">
        <f t="shared" si="2"/>
        <v>21913</v>
      </c>
      <c r="I14" s="29">
        <f t="shared" ref="I14:J14" si="7">SUM(I12:I13)</f>
        <v>69251</v>
      </c>
      <c r="J14" s="29">
        <f t="shared" si="7"/>
        <v>359</v>
      </c>
      <c r="K14" s="26">
        <f>SUM(K12:K13)</f>
        <v>814</v>
      </c>
      <c r="L14" s="28">
        <f t="shared" si="3"/>
        <v>91523</v>
      </c>
      <c r="N14" s="83"/>
      <c r="O14" s="70"/>
      <c r="P14" s="111"/>
      <c r="Q14" s="30" t="s">
        <v>33</v>
      </c>
      <c r="R14" s="31">
        <v>25998</v>
      </c>
      <c r="S14" s="32">
        <v>6</v>
      </c>
      <c r="T14" s="28">
        <f t="shared" si="0"/>
        <v>26004</v>
      </c>
      <c r="U14" s="33">
        <v>59055</v>
      </c>
      <c r="V14" s="33">
        <v>359</v>
      </c>
      <c r="W14" s="31">
        <v>488</v>
      </c>
      <c r="X14" s="28">
        <f t="shared" si="1"/>
        <v>85418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8707</v>
      </c>
      <c r="G15" s="27">
        <v>1</v>
      </c>
      <c r="H15" s="28">
        <f t="shared" si="2"/>
        <v>8708</v>
      </c>
      <c r="I15" s="29">
        <v>41374</v>
      </c>
      <c r="J15" s="29">
        <v>187</v>
      </c>
      <c r="K15" s="26">
        <v>577</v>
      </c>
      <c r="L15" s="28">
        <f t="shared" si="3"/>
        <v>50269</v>
      </c>
      <c r="N15" s="83"/>
      <c r="O15" s="70"/>
      <c r="P15" s="111"/>
      <c r="Q15" s="30" t="s">
        <v>211</v>
      </c>
      <c r="R15" s="31">
        <v>15350</v>
      </c>
      <c r="S15" s="32">
        <v>1</v>
      </c>
      <c r="T15" s="28">
        <f t="shared" si="0"/>
        <v>15351</v>
      </c>
      <c r="U15" s="33">
        <v>34761</v>
      </c>
      <c r="V15" s="33">
        <v>164</v>
      </c>
      <c r="W15" s="31">
        <v>283</v>
      </c>
      <c r="X15" s="28">
        <f t="shared" si="1"/>
        <v>50276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18323</v>
      </c>
      <c r="G16" s="27">
        <v>2</v>
      </c>
      <c r="H16" s="28">
        <f>SUM(F16:G16)</f>
        <v>18325</v>
      </c>
      <c r="I16" s="29">
        <v>39258</v>
      </c>
      <c r="J16" s="29">
        <v>208</v>
      </c>
      <c r="K16" s="26">
        <v>448</v>
      </c>
      <c r="L16" s="28">
        <f t="shared" si="3"/>
        <v>57791</v>
      </c>
      <c r="N16" s="83"/>
      <c r="O16" s="70"/>
      <c r="P16" s="111"/>
      <c r="Q16" s="30" t="s">
        <v>213</v>
      </c>
      <c r="R16" s="31">
        <v>28210</v>
      </c>
      <c r="S16" s="32">
        <v>7</v>
      </c>
      <c r="T16" s="28">
        <f t="shared" si="0"/>
        <v>28217</v>
      </c>
      <c r="U16" s="33">
        <v>48673</v>
      </c>
      <c r="V16" s="33">
        <v>390</v>
      </c>
      <c r="W16" s="31">
        <v>385</v>
      </c>
      <c r="X16" s="28">
        <f>SUM(T16:V16)</f>
        <v>77280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27030</v>
      </c>
      <c r="G17" s="27">
        <f>SUM(G15:G16)</f>
        <v>3</v>
      </c>
      <c r="H17" s="28">
        <f t="shared" si="2"/>
        <v>27033</v>
      </c>
      <c r="I17" s="29">
        <f t="shared" ref="I17:K17" si="8">SUM(I15:I16)</f>
        <v>80632</v>
      </c>
      <c r="J17" s="29">
        <f t="shared" si="8"/>
        <v>395</v>
      </c>
      <c r="K17" s="26">
        <f t="shared" si="8"/>
        <v>1025</v>
      </c>
      <c r="L17" s="28">
        <f t="shared" si="3"/>
        <v>108060</v>
      </c>
      <c r="N17" s="83"/>
      <c r="O17" s="70"/>
      <c r="P17" s="111"/>
      <c r="Q17" s="30" t="s">
        <v>10</v>
      </c>
      <c r="R17" s="26">
        <f>SUM(R13:R16)</f>
        <v>152544</v>
      </c>
      <c r="S17" s="27">
        <f>SUM(S13:S16)</f>
        <v>27</v>
      </c>
      <c r="T17" s="28">
        <f t="shared" si="0"/>
        <v>152571</v>
      </c>
      <c r="U17" s="29">
        <f>SUM(U13:U16)</f>
        <v>308273</v>
      </c>
      <c r="V17" s="29">
        <f>SUM(V13:V16)</f>
        <v>2070</v>
      </c>
      <c r="W17" s="26">
        <f>SUM(W13:W16)</f>
        <v>2845</v>
      </c>
      <c r="X17" s="28">
        <f>SUM(T17:V17)</f>
        <v>462914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22460</v>
      </c>
      <c r="G18" s="27">
        <v>2</v>
      </c>
      <c r="H18" s="28">
        <f t="shared" si="2"/>
        <v>22462</v>
      </c>
      <c r="I18" s="29">
        <v>59434</v>
      </c>
      <c r="J18" s="29">
        <v>366</v>
      </c>
      <c r="K18" s="26">
        <v>650</v>
      </c>
      <c r="L18" s="28">
        <f t="shared" si="3"/>
        <v>82262</v>
      </c>
      <c r="N18" s="67"/>
      <c r="O18" s="80" t="s">
        <v>37</v>
      </c>
      <c r="P18" s="81"/>
      <c r="Q18" s="82"/>
      <c r="R18" s="34">
        <f>SUM(R4,R11:R12,R17,R7:R8)</f>
        <v>677135</v>
      </c>
      <c r="S18" s="35">
        <f>SUM(S4,S11:S12,S17,S7:S8)</f>
        <v>88</v>
      </c>
      <c r="T18" s="36">
        <f t="shared" ref="T18" si="9">SUM(R18:S18)</f>
        <v>677223</v>
      </c>
      <c r="U18" s="34">
        <f>SUM(U4,U11:U12,U17,U7:U8)</f>
        <v>1827852</v>
      </c>
      <c r="V18" s="34">
        <f>SUM(V4,V11:V12,V17,V7:V8)</f>
        <v>10606</v>
      </c>
      <c r="W18" s="34">
        <f>SUM(W4,W11:W12,W17,W7:W8)</f>
        <v>14593</v>
      </c>
      <c r="X18" s="36">
        <f t="shared" ref="X18" si="10">SUM(T18:V18)</f>
        <v>2515681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2810</v>
      </c>
      <c r="G19" s="27">
        <v>0</v>
      </c>
      <c r="H19" s="28">
        <f t="shared" si="2"/>
        <v>2810</v>
      </c>
      <c r="I19" s="29">
        <v>4239</v>
      </c>
      <c r="J19" s="29">
        <v>39</v>
      </c>
      <c r="K19" s="26">
        <v>56</v>
      </c>
      <c r="L19" s="28">
        <f t="shared" si="3"/>
        <v>7088</v>
      </c>
      <c r="N19" s="66" t="s">
        <v>38</v>
      </c>
      <c r="O19" s="84" t="s">
        <v>39</v>
      </c>
      <c r="P19" s="85"/>
      <c r="Q19" s="86"/>
      <c r="R19" s="26">
        <v>78862</v>
      </c>
      <c r="S19" s="27">
        <v>4</v>
      </c>
      <c r="T19" s="28">
        <f t="shared" ref="T19:T82" si="11">SUM(R19:S19)</f>
        <v>78866</v>
      </c>
      <c r="U19" s="29">
        <v>212417</v>
      </c>
      <c r="V19" s="29">
        <v>1179</v>
      </c>
      <c r="W19" s="26">
        <v>1398</v>
      </c>
      <c r="X19" s="28">
        <f t="shared" si="1"/>
        <v>292462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25270</v>
      </c>
      <c r="G20" s="27">
        <f>SUM(G18:G19)</f>
        <v>2</v>
      </c>
      <c r="H20" s="28">
        <f t="shared" si="2"/>
        <v>25272</v>
      </c>
      <c r="I20" s="29">
        <f t="shared" ref="I20:K20" si="12">SUM(I18:I19)</f>
        <v>63673</v>
      </c>
      <c r="J20" s="29">
        <f t="shared" si="12"/>
        <v>405</v>
      </c>
      <c r="K20" s="26">
        <f t="shared" si="12"/>
        <v>706</v>
      </c>
      <c r="L20" s="28">
        <f t="shared" si="3"/>
        <v>89350</v>
      </c>
      <c r="N20" s="83"/>
      <c r="O20" s="95" t="s">
        <v>40</v>
      </c>
      <c r="P20" s="90" t="s">
        <v>41</v>
      </c>
      <c r="Q20" s="89"/>
      <c r="R20" s="26">
        <v>151265</v>
      </c>
      <c r="S20" s="27">
        <v>29</v>
      </c>
      <c r="T20" s="28">
        <f t="shared" si="11"/>
        <v>151294</v>
      </c>
      <c r="U20" s="29">
        <v>482183</v>
      </c>
      <c r="V20" s="29">
        <v>2426</v>
      </c>
      <c r="W20" s="26">
        <v>4508</v>
      </c>
      <c r="X20" s="28">
        <f t="shared" si="1"/>
        <v>635903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266991</v>
      </c>
      <c r="G21" s="37">
        <f>SUM(G6:G8,G11,G14,G17,G20)</f>
        <v>24</v>
      </c>
      <c r="H21" s="36">
        <f>SUM(F21:G21)</f>
        <v>267015</v>
      </c>
      <c r="I21" s="38">
        <f>SUM(I6:I8,I11,I14,I17,I20)</f>
        <v>952197</v>
      </c>
      <c r="J21" s="38">
        <f>SUM(J6:J8,J11,J14,J17,J20)</f>
        <v>6671</v>
      </c>
      <c r="K21" s="34">
        <f>SUM(K6:K8,K11,K14,K17,K20)</f>
        <v>19032</v>
      </c>
      <c r="L21" s="36">
        <f>SUM(H21:J21)</f>
        <v>1225883</v>
      </c>
      <c r="N21" s="83"/>
      <c r="O21" s="92"/>
      <c r="P21" s="90" t="s">
        <v>42</v>
      </c>
      <c r="Q21" s="89"/>
      <c r="R21" s="26">
        <v>22464</v>
      </c>
      <c r="S21" s="27">
        <v>5</v>
      </c>
      <c r="T21" s="28">
        <f t="shared" si="11"/>
        <v>22469</v>
      </c>
      <c r="U21" s="29">
        <v>39428</v>
      </c>
      <c r="V21" s="29">
        <v>276</v>
      </c>
      <c r="W21" s="26">
        <v>276</v>
      </c>
      <c r="X21" s="28">
        <f t="shared" si="1"/>
        <v>62173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64537</v>
      </c>
      <c r="G22" s="27">
        <v>3</v>
      </c>
      <c r="H22" s="28">
        <f t="shared" si="2"/>
        <v>64540</v>
      </c>
      <c r="I22" s="29">
        <v>158784</v>
      </c>
      <c r="J22" s="29">
        <v>1154</v>
      </c>
      <c r="K22" s="26">
        <v>1274</v>
      </c>
      <c r="L22" s="28">
        <f t="shared" si="3"/>
        <v>224478</v>
      </c>
      <c r="N22" s="83"/>
      <c r="O22" s="93"/>
      <c r="P22" s="90" t="s">
        <v>10</v>
      </c>
      <c r="Q22" s="89"/>
      <c r="R22" s="26">
        <f>SUM(R20:R21)</f>
        <v>173729</v>
      </c>
      <c r="S22" s="27">
        <f>SUM(S20:S21)</f>
        <v>34</v>
      </c>
      <c r="T22" s="28">
        <f t="shared" si="11"/>
        <v>173763</v>
      </c>
      <c r="U22" s="29">
        <f t="shared" ref="U22:W22" si="13">SUM(U20:U21)</f>
        <v>521611</v>
      </c>
      <c r="V22" s="29">
        <f t="shared" si="13"/>
        <v>2702</v>
      </c>
      <c r="W22" s="26">
        <f t="shared" si="13"/>
        <v>4784</v>
      </c>
      <c r="X22" s="28">
        <f t="shared" si="1"/>
        <v>698076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18856</v>
      </c>
      <c r="G23" s="27">
        <v>0</v>
      </c>
      <c r="H23" s="28">
        <f t="shared" si="2"/>
        <v>18856</v>
      </c>
      <c r="I23" s="29">
        <v>46890</v>
      </c>
      <c r="J23" s="29">
        <v>322</v>
      </c>
      <c r="K23" s="26">
        <v>345</v>
      </c>
      <c r="L23" s="28">
        <f t="shared" si="3"/>
        <v>66068</v>
      </c>
      <c r="N23" s="83"/>
      <c r="O23" s="95" t="s">
        <v>48</v>
      </c>
      <c r="P23" s="90" t="s">
        <v>49</v>
      </c>
      <c r="Q23" s="89"/>
      <c r="R23" s="26">
        <v>75821</v>
      </c>
      <c r="S23" s="27">
        <v>17</v>
      </c>
      <c r="T23" s="28">
        <f t="shared" si="11"/>
        <v>75838</v>
      </c>
      <c r="U23" s="29">
        <v>273079</v>
      </c>
      <c r="V23" s="29">
        <v>1242</v>
      </c>
      <c r="W23" s="26">
        <v>2442</v>
      </c>
      <c r="X23" s="28">
        <f t="shared" si="1"/>
        <v>350159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83393</v>
      </c>
      <c r="G24" s="27">
        <f>SUM(G22:G23)</f>
        <v>3</v>
      </c>
      <c r="H24" s="28">
        <f t="shared" si="2"/>
        <v>83396</v>
      </c>
      <c r="I24" s="29">
        <f t="shared" ref="I24:K24" si="14">SUM(I22:I23)</f>
        <v>205674</v>
      </c>
      <c r="J24" s="29">
        <f t="shared" si="14"/>
        <v>1476</v>
      </c>
      <c r="K24" s="26">
        <f t="shared" si="14"/>
        <v>1619</v>
      </c>
      <c r="L24" s="28">
        <f t="shared" si="3"/>
        <v>290546</v>
      </c>
      <c r="N24" s="83"/>
      <c r="O24" s="92"/>
      <c r="P24" s="90" t="s">
        <v>50</v>
      </c>
      <c r="Q24" s="89"/>
      <c r="R24" s="31">
        <v>103545</v>
      </c>
      <c r="S24" s="32">
        <v>18</v>
      </c>
      <c r="T24" s="39">
        <f t="shared" si="11"/>
        <v>103563</v>
      </c>
      <c r="U24" s="33">
        <v>371662</v>
      </c>
      <c r="V24" s="33">
        <v>1326</v>
      </c>
      <c r="W24" s="31">
        <v>3714</v>
      </c>
      <c r="X24" s="39">
        <f t="shared" si="1"/>
        <v>476551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51091</v>
      </c>
      <c r="G25" s="27">
        <v>0</v>
      </c>
      <c r="H25" s="28">
        <f t="shared" si="2"/>
        <v>51091</v>
      </c>
      <c r="I25" s="29">
        <v>120037</v>
      </c>
      <c r="J25" s="29">
        <v>854</v>
      </c>
      <c r="K25" s="26">
        <v>926</v>
      </c>
      <c r="L25" s="28">
        <f t="shared" si="3"/>
        <v>171982</v>
      </c>
      <c r="N25" s="83"/>
      <c r="O25" s="92"/>
      <c r="P25" s="96" t="s">
        <v>52</v>
      </c>
      <c r="Q25" s="30" t="s">
        <v>52</v>
      </c>
      <c r="R25" s="31">
        <v>17494</v>
      </c>
      <c r="S25" s="32">
        <v>1</v>
      </c>
      <c r="T25" s="39">
        <f t="shared" si="11"/>
        <v>17495</v>
      </c>
      <c r="U25" s="33">
        <v>61820</v>
      </c>
      <c r="V25" s="33">
        <v>341</v>
      </c>
      <c r="W25" s="31">
        <v>742</v>
      </c>
      <c r="X25" s="39">
        <f t="shared" si="1"/>
        <v>79656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74553</v>
      </c>
      <c r="G26" s="27">
        <v>7</v>
      </c>
      <c r="H26" s="28">
        <f t="shared" si="2"/>
        <v>74560</v>
      </c>
      <c r="I26" s="29">
        <v>147351</v>
      </c>
      <c r="J26" s="29">
        <v>997</v>
      </c>
      <c r="K26" s="26">
        <v>1186</v>
      </c>
      <c r="L26" s="28">
        <f t="shared" si="3"/>
        <v>222908</v>
      </c>
      <c r="N26" s="83"/>
      <c r="O26" s="92"/>
      <c r="P26" s="102"/>
      <c r="Q26" s="30" t="s">
        <v>55</v>
      </c>
      <c r="R26" s="31">
        <v>36984</v>
      </c>
      <c r="S26" s="32">
        <v>5</v>
      </c>
      <c r="T26" s="39">
        <f t="shared" si="11"/>
        <v>36989</v>
      </c>
      <c r="U26" s="33">
        <v>92332</v>
      </c>
      <c r="V26" s="33">
        <v>561</v>
      </c>
      <c r="W26" s="31">
        <v>757</v>
      </c>
      <c r="X26" s="39">
        <f t="shared" si="1"/>
        <v>129882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31101</v>
      </c>
      <c r="G27" s="27">
        <v>2</v>
      </c>
      <c r="H27" s="28">
        <f t="shared" si="2"/>
        <v>31103</v>
      </c>
      <c r="I27" s="29">
        <v>100205</v>
      </c>
      <c r="J27" s="29">
        <v>567</v>
      </c>
      <c r="K27" s="26">
        <v>1207</v>
      </c>
      <c r="L27" s="28">
        <f t="shared" si="3"/>
        <v>131875</v>
      </c>
      <c r="N27" s="83"/>
      <c r="O27" s="92"/>
      <c r="P27" s="102"/>
      <c r="Q27" s="30" t="s">
        <v>57</v>
      </c>
      <c r="R27" s="31">
        <v>42884</v>
      </c>
      <c r="S27" s="27">
        <v>10</v>
      </c>
      <c r="T27" s="28">
        <f t="shared" si="11"/>
        <v>42894</v>
      </c>
      <c r="U27" s="29">
        <v>145855</v>
      </c>
      <c r="V27" s="29">
        <v>682</v>
      </c>
      <c r="W27" s="26">
        <v>1082</v>
      </c>
      <c r="X27" s="28">
        <f t="shared" si="1"/>
        <v>189431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35380</v>
      </c>
      <c r="G28" s="27">
        <v>1</v>
      </c>
      <c r="H28" s="28">
        <f t="shared" si="2"/>
        <v>35381</v>
      </c>
      <c r="I28" s="29">
        <v>72986</v>
      </c>
      <c r="J28" s="29">
        <v>354</v>
      </c>
      <c r="K28" s="26">
        <v>435</v>
      </c>
      <c r="L28" s="28">
        <f t="shared" si="3"/>
        <v>108721</v>
      </c>
      <c r="N28" s="83"/>
      <c r="O28" s="93"/>
      <c r="P28" s="103"/>
      <c r="Q28" s="30" t="s">
        <v>10</v>
      </c>
      <c r="R28" s="26">
        <f>SUM(R25:R27)</f>
        <v>97362</v>
      </c>
      <c r="S28" s="27">
        <f>SUM(S25:S27)</f>
        <v>16</v>
      </c>
      <c r="T28" s="39">
        <f t="shared" si="11"/>
        <v>97378</v>
      </c>
      <c r="U28" s="29">
        <f t="shared" ref="U28:W28" si="15">SUM(U25:U27)</f>
        <v>300007</v>
      </c>
      <c r="V28" s="29">
        <f t="shared" si="15"/>
        <v>1584</v>
      </c>
      <c r="W28" s="26">
        <f t="shared" si="15"/>
        <v>2581</v>
      </c>
      <c r="X28" s="39">
        <f t="shared" si="1"/>
        <v>398969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141034</v>
      </c>
      <c r="G29" s="27">
        <f>SUM(G26:G28)</f>
        <v>10</v>
      </c>
      <c r="H29" s="28">
        <f t="shared" si="2"/>
        <v>141044</v>
      </c>
      <c r="I29" s="29">
        <f>SUM(I26:I28)</f>
        <v>320542</v>
      </c>
      <c r="J29" s="29">
        <f>SUM(J26:J28)</f>
        <v>1918</v>
      </c>
      <c r="K29" s="26">
        <f>SUM(K26:K28)</f>
        <v>2828</v>
      </c>
      <c r="L29" s="28">
        <f>SUM(H29:J29)</f>
        <v>463504</v>
      </c>
      <c r="N29" s="83"/>
      <c r="O29" s="95" t="s">
        <v>59</v>
      </c>
      <c r="P29" s="90" t="s">
        <v>60</v>
      </c>
      <c r="Q29" s="89"/>
      <c r="R29" s="26">
        <v>131171</v>
      </c>
      <c r="S29" s="27">
        <v>31</v>
      </c>
      <c r="T29" s="28">
        <f t="shared" si="11"/>
        <v>131202</v>
      </c>
      <c r="U29" s="29">
        <v>515349</v>
      </c>
      <c r="V29" s="29">
        <v>3541</v>
      </c>
      <c r="W29" s="26">
        <v>11037</v>
      </c>
      <c r="X29" s="39">
        <f t="shared" si="1"/>
        <v>650092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121390</v>
      </c>
      <c r="G30" s="27">
        <v>9</v>
      </c>
      <c r="H30" s="28">
        <f t="shared" si="2"/>
        <v>121399</v>
      </c>
      <c r="I30" s="29">
        <v>328170</v>
      </c>
      <c r="J30" s="29">
        <v>2546</v>
      </c>
      <c r="K30" s="26">
        <v>2785</v>
      </c>
      <c r="L30" s="28">
        <f t="shared" si="3"/>
        <v>452115</v>
      </c>
      <c r="N30" s="83"/>
      <c r="O30" s="92"/>
      <c r="P30" s="90" t="s">
        <v>63</v>
      </c>
      <c r="Q30" s="89"/>
      <c r="R30" s="26">
        <v>66634</v>
      </c>
      <c r="S30" s="27">
        <v>9</v>
      </c>
      <c r="T30" s="28">
        <f t="shared" si="11"/>
        <v>66643</v>
      </c>
      <c r="U30" s="29">
        <v>188150</v>
      </c>
      <c r="V30" s="29">
        <v>759</v>
      </c>
      <c r="W30" s="26">
        <v>1845</v>
      </c>
      <c r="X30" s="39">
        <f t="shared" si="1"/>
        <v>255552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34184</v>
      </c>
      <c r="G31" s="27">
        <v>3</v>
      </c>
      <c r="H31" s="28">
        <f t="shared" si="2"/>
        <v>34187</v>
      </c>
      <c r="I31" s="29">
        <v>160198</v>
      </c>
      <c r="J31" s="29">
        <v>956</v>
      </c>
      <c r="K31" s="26">
        <v>3430</v>
      </c>
      <c r="L31" s="28">
        <f t="shared" si="3"/>
        <v>195341</v>
      </c>
      <c r="N31" s="83"/>
      <c r="O31" s="92"/>
      <c r="P31" s="96" t="s">
        <v>65</v>
      </c>
      <c r="Q31" s="30" t="s">
        <v>65</v>
      </c>
      <c r="R31" s="26">
        <v>46761</v>
      </c>
      <c r="S31" s="27">
        <v>9</v>
      </c>
      <c r="T31" s="28">
        <f t="shared" si="11"/>
        <v>46770</v>
      </c>
      <c r="U31" s="29">
        <v>170264</v>
      </c>
      <c r="V31" s="29">
        <v>791</v>
      </c>
      <c r="W31" s="26">
        <v>2530</v>
      </c>
      <c r="X31" s="39">
        <f t="shared" si="1"/>
        <v>217825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155574</v>
      </c>
      <c r="G32" s="27">
        <f>SUM(G30:G31)</f>
        <v>12</v>
      </c>
      <c r="H32" s="28">
        <f t="shared" si="2"/>
        <v>155586</v>
      </c>
      <c r="I32" s="26">
        <f>SUM(I30:I31)</f>
        <v>488368</v>
      </c>
      <c r="J32" s="26">
        <f>SUM(J30:J31)</f>
        <v>3502</v>
      </c>
      <c r="K32" s="26">
        <f>SUM(K30:K31)</f>
        <v>6215</v>
      </c>
      <c r="L32" s="28">
        <f t="shared" si="3"/>
        <v>647456</v>
      </c>
      <c r="N32" s="83"/>
      <c r="O32" s="92"/>
      <c r="P32" s="102"/>
      <c r="Q32" s="30" t="s">
        <v>66</v>
      </c>
      <c r="R32" s="26">
        <v>23640</v>
      </c>
      <c r="S32" s="27">
        <v>5</v>
      </c>
      <c r="T32" s="28">
        <f t="shared" si="11"/>
        <v>23645</v>
      </c>
      <c r="U32" s="29">
        <v>94328</v>
      </c>
      <c r="V32" s="29">
        <v>382</v>
      </c>
      <c r="W32" s="26">
        <v>1273</v>
      </c>
      <c r="X32" s="39">
        <f t="shared" si="1"/>
        <v>118355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118193</v>
      </c>
      <c r="G33" s="27">
        <v>6</v>
      </c>
      <c r="H33" s="28">
        <f t="shared" si="2"/>
        <v>118199</v>
      </c>
      <c r="I33" s="29">
        <v>250960</v>
      </c>
      <c r="J33" s="29">
        <v>1930</v>
      </c>
      <c r="K33" s="26">
        <v>2022</v>
      </c>
      <c r="L33" s="28">
        <f t="shared" si="3"/>
        <v>371089</v>
      </c>
      <c r="N33" s="83"/>
      <c r="O33" s="92"/>
      <c r="P33" s="102"/>
      <c r="Q33" s="30" t="s">
        <v>68</v>
      </c>
      <c r="R33" s="40">
        <v>25643</v>
      </c>
      <c r="S33" s="27">
        <v>12</v>
      </c>
      <c r="T33" s="28">
        <f t="shared" si="11"/>
        <v>25655</v>
      </c>
      <c r="U33" s="26">
        <v>85038</v>
      </c>
      <c r="V33" s="26">
        <v>444</v>
      </c>
      <c r="W33" s="26">
        <v>1104</v>
      </c>
      <c r="X33" s="28">
        <f t="shared" si="1"/>
        <v>111137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91020</v>
      </c>
      <c r="G34" s="27">
        <v>7</v>
      </c>
      <c r="H34" s="28">
        <f t="shared" si="2"/>
        <v>91027</v>
      </c>
      <c r="I34" s="29">
        <v>213081</v>
      </c>
      <c r="J34" s="29">
        <v>1575</v>
      </c>
      <c r="K34" s="26">
        <v>1638</v>
      </c>
      <c r="L34" s="28">
        <f t="shared" si="3"/>
        <v>305683</v>
      </c>
      <c r="N34" s="83"/>
      <c r="O34" s="92"/>
      <c r="P34" s="103"/>
      <c r="Q34" s="30" t="s">
        <v>10</v>
      </c>
      <c r="R34" s="26">
        <f>SUM(R31:R33)</f>
        <v>96044</v>
      </c>
      <c r="S34" s="27">
        <f>SUM(S31:S33)</f>
        <v>26</v>
      </c>
      <c r="T34" s="28">
        <f t="shared" si="11"/>
        <v>96070</v>
      </c>
      <c r="U34" s="29">
        <f t="shared" ref="U34:W34" si="16">SUM(U31:U33)</f>
        <v>349630</v>
      </c>
      <c r="V34" s="29">
        <f t="shared" si="16"/>
        <v>1617</v>
      </c>
      <c r="W34" s="26">
        <f t="shared" si="16"/>
        <v>4907</v>
      </c>
      <c r="X34" s="39">
        <f t="shared" si="1"/>
        <v>447317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32189</v>
      </c>
      <c r="G35" s="27">
        <v>2</v>
      </c>
      <c r="H35" s="28">
        <f t="shared" si="2"/>
        <v>32191</v>
      </c>
      <c r="I35" s="29">
        <v>75614</v>
      </c>
      <c r="J35" s="29">
        <v>687</v>
      </c>
      <c r="K35" s="26">
        <v>409</v>
      </c>
      <c r="L35" s="28">
        <f t="shared" si="3"/>
        <v>108492</v>
      </c>
      <c r="N35" s="83"/>
      <c r="O35" s="92"/>
      <c r="P35" s="96" t="s">
        <v>72</v>
      </c>
      <c r="Q35" s="30" t="s">
        <v>73</v>
      </c>
      <c r="R35" s="26">
        <v>42916</v>
      </c>
      <c r="S35" s="27">
        <v>10</v>
      </c>
      <c r="T35" s="28">
        <f t="shared" si="11"/>
        <v>42926</v>
      </c>
      <c r="U35" s="29">
        <v>193855</v>
      </c>
      <c r="V35" s="29">
        <v>988</v>
      </c>
      <c r="W35" s="26">
        <v>3040</v>
      </c>
      <c r="X35" s="39">
        <f t="shared" si="1"/>
        <v>237769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81544</v>
      </c>
      <c r="G36" s="27">
        <v>4</v>
      </c>
      <c r="H36" s="28">
        <f t="shared" si="2"/>
        <v>81548</v>
      </c>
      <c r="I36" s="29">
        <v>194087</v>
      </c>
      <c r="J36" s="29">
        <v>1209</v>
      </c>
      <c r="K36" s="26">
        <v>1337</v>
      </c>
      <c r="L36" s="28">
        <f t="shared" si="3"/>
        <v>276844</v>
      </c>
      <c r="N36" s="83"/>
      <c r="O36" s="92"/>
      <c r="P36" s="102"/>
      <c r="Q36" s="30" t="s">
        <v>76</v>
      </c>
      <c r="R36" s="26">
        <v>14344</v>
      </c>
      <c r="S36" s="27">
        <v>5</v>
      </c>
      <c r="T36" s="28">
        <f t="shared" si="11"/>
        <v>14349</v>
      </c>
      <c r="U36" s="29">
        <v>81916</v>
      </c>
      <c r="V36" s="29">
        <v>515</v>
      </c>
      <c r="W36" s="26">
        <v>1148</v>
      </c>
      <c r="X36" s="39">
        <f t="shared" si="1"/>
        <v>96780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34563</v>
      </c>
      <c r="G37" s="27">
        <v>2</v>
      </c>
      <c r="H37" s="28">
        <f t="shared" si="2"/>
        <v>34565</v>
      </c>
      <c r="I37" s="29">
        <v>61786</v>
      </c>
      <c r="J37" s="29">
        <v>783</v>
      </c>
      <c r="K37" s="26">
        <v>587</v>
      </c>
      <c r="L37" s="28">
        <f t="shared" si="3"/>
        <v>97134</v>
      </c>
      <c r="N37" s="83"/>
      <c r="O37" s="92"/>
      <c r="P37" s="102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56863</v>
      </c>
      <c r="V37" s="29">
        <v>258</v>
      </c>
      <c r="W37" s="26">
        <v>700</v>
      </c>
      <c r="X37" s="28">
        <f t="shared" si="1"/>
        <v>67905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22584</v>
      </c>
      <c r="G38" s="27">
        <v>0</v>
      </c>
      <c r="H38" s="28">
        <f t="shared" si="2"/>
        <v>22584</v>
      </c>
      <c r="I38" s="29">
        <v>75993</v>
      </c>
      <c r="J38" s="29">
        <v>501</v>
      </c>
      <c r="K38" s="26">
        <v>954</v>
      </c>
      <c r="L38" s="28">
        <f t="shared" si="3"/>
        <v>99078</v>
      </c>
      <c r="N38" s="83"/>
      <c r="O38" s="93"/>
      <c r="P38" s="103"/>
      <c r="Q38" s="30" t="s">
        <v>10</v>
      </c>
      <c r="R38" s="26">
        <f>SUM(R35:R37)</f>
        <v>68043</v>
      </c>
      <c r="S38" s="27">
        <f>SUM(S35:S37)</f>
        <v>16</v>
      </c>
      <c r="T38" s="28">
        <f t="shared" si="11"/>
        <v>68059</v>
      </c>
      <c r="U38" s="29">
        <f t="shared" ref="U38:W38" si="17">SUM(U35:U37)</f>
        <v>332634</v>
      </c>
      <c r="V38" s="29">
        <f t="shared" si="17"/>
        <v>1761</v>
      </c>
      <c r="W38" s="26">
        <f t="shared" si="17"/>
        <v>4888</v>
      </c>
      <c r="X38" s="39">
        <f t="shared" si="1"/>
        <v>402454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12154</v>
      </c>
      <c r="G39" s="27">
        <v>0</v>
      </c>
      <c r="H39" s="28">
        <f t="shared" si="2"/>
        <v>12154</v>
      </c>
      <c r="I39" s="40">
        <v>28021</v>
      </c>
      <c r="J39" s="40">
        <v>205</v>
      </c>
      <c r="K39" s="26">
        <v>243</v>
      </c>
      <c r="L39" s="28">
        <f t="shared" si="3"/>
        <v>40380</v>
      </c>
      <c r="N39" s="83"/>
      <c r="O39" s="95" t="s">
        <v>81</v>
      </c>
      <c r="P39" s="90" t="s">
        <v>82</v>
      </c>
      <c r="Q39" s="89"/>
      <c r="R39" s="26">
        <v>101368</v>
      </c>
      <c r="S39" s="27">
        <v>8</v>
      </c>
      <c r="T39" s="28">
        <f t="shared" ref="T39:T41" si="18">SUM(R39:S39)</f>
        <v>101376</v>
      </c>
      <c r="U39" s="29">
        <v>273113</v>
      </c>
      <c r="V39" s="29">
        <v>1932</v>
      </c>
      <c r="W39" s="26">
        <v>2382</v>
      </c>
      <c r="X39" s="39">
        <f t="shared" si="1"/>
        <v>376421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150845</v>
      </c>
      <c r="G40" s="27">
        <f>SUM(G36:G39)</f>
        <v>6</v>
      </c>
      <c r="H40" s="28">
        <f t="shared" si="2"/>
        <v>150851</v>
      </c>
      <c r="I40" s="26">
        <f>SUM(I36:I39)</f>
        <v>359887</v>
      </c>
      <c r="J40" s="26">
        <f>SUM(J36:J39)</f>
        <v>2698</v>
      </c>
      <c r="K40" s="26">
        <f>SUM(K36:K39)</f>
        <v>3121</v>
      </c>
      <c r="L40" s="28">
        <f t="shared" si="3"/>
        <v>513436</v>
      </c>
      <c r="N40" s="83"/>
      <c r="O40" s="92"/>
      <c r="P40" s="90" t="s">
        <v>83</v>
      </c>
      <c r="Q40" s="89"/>
      <c r="R40" s="26">
        <v>23673</v>
      </c>
      <c r="S40" s="27">
        <v>6</v>
      </c>
      <c r="T40" s="28">
        <f t="shared" si="18"/>
        <v>23679</v>
      </c>
      <c r="U40" s="29">
        <v>72366</v>
      </c>
      <c r="V40" s="29">
        <v>328</v>
      </c>
      <c r="W40" s="26">
        <v>822</v>
      </c>
      <c r="X40" s="39">
        <f t="shared" si="1"/>
        <v>96373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45253</v>
      </c>
      <c r="G41" s="27">
        <v>2</v>
      </c>
      <c r="H41" s="28">
        <f t="shared" si="2"/>
        <v>45255</v>
      </c>
      <c r="I41" s="29">
        <v>111436</v>
      </c>
      <c r="J41" s="29">
        <v>657</v>
      </c>
      <c r="K41" s="26">
        <v>833</v>
      </c>
      <c r="L41" s="28">
        <f t="shared" si="3"/>
        <v>157348</v>
      </c>
      <c r="N41" s="83"/>
      <c r="O41" s="92"/>
      <c r="P41" s="90" t="s">
        <v>85</v>
      </c>
      <c r="Q41" s="89"/>
      <c r="R41" s="26">
        <v>28467</v>
      </c>
      <c r="S41" s="27">
        <v>0</v>
      </c>
      <c r="T41" s="28">
        <f t="shared" si="18"/>
        <v>28467</v>
      </c>
      <c r="U41" s="29">
        <v>71545</v>
      </c>
      <c r="V41" s="29">
        <v>592</v>
      </c>
      <c r="W41" s="26">
        <v>403</v>
      </c>
      <c r="X41" s="39">
        <f t="shared" si="1"/>
        <v>100604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868592</v>
      </c>
      <c r="G42" s="37">
        <f>SUM(G24:G25,G29,G32:G35,G40:G41)</f>
        <v>48</v>
      </c>
      <c r="H42" s="36">
        <f t="shared" si="2"/>
        <v>868640</v>
      </c>
      <c r="I42" s="34">
        <f t="shared" ref="I42:K42" si="19">SUM(I24:I25,I29,I32:I35,I40:I41)</f>
        <v>2145599</v>
      </c>
      <c r="J42" s="34">
        <f t="shared" si="19"/>
        <v>15297</v>
      </c>
      <c r="K42" s="34">
        <f t="shared" si="19"/>
        <v>19611</v>
      </c>
      <c r="L42" s="44">
        <f>SUM(H42:J42)</f>
        <v>3029536</v>
      </c>
      <c r="N42" s="83"/>
      <c r="O42" s="92"/>
      <c r="P42" s="90" t="s">
        <v>86</v>
      </c>
      <c r="Q42" s="89"/>
      <c r="R42" s="31">
        <v>22950</v>
      </c>
      <c r="S42" s="32">
        <v>12</v>
      </c>
      <c r="T42" s="28">
        <f t="shared" si="11"/>
        <v>22962</v>
      </c>
      <c r="U42" s="33">
        <v>77062</v>
      </c>
      <c r="V42" s="33">
        <v>526</v>
      </c>
      <c r="W42" s="31">
        <v>998</v>
      </c>
      <c r="X42" s="39">
        <f t="shared" si="1"/>
        <v>100550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134628</v>
      </c>
      <c r="G43" s="15">
        <v>10</v>
      </c>
      <c r="H43" s="16">
        <f t="shared" si="2"/>
        <v>134638</v>
      </c>
      <c r="I43" s="17">
        <v>336999</v>
      </c>
      <c r="J43" s="17">
        <v>1719</v>
      </c>
      <c r="K43" s="14">
        <v>3025</v>
      </c>
      <c r="L43" s="16">
        <f t="shared" si="3"/>
        <v>473356</v>
      </c>
      <c r="N43" s="83"/>
      <c r="O43" s="93"/>
      <c r="P43" s="90" t="s">
        <v>10</v>
      </c>
      <c r="Q43" s="89"/>
      <c r="R43" s="26">
        <f>SUM(R39:R42)</f>
        <v>176458</v>
      </c>
      <c r="S43" s="27">
        <f>SUM(S39:S42)</f>
        <v>26</v>
      </c>
      <c r="T43" s="28">
        <f t="shared" si="11"/>
        <v>176484</v>
      </c>
      <c r="U43" s="29">
        <f t="shared" ref="U43:W43" si="20">SUM(U39:U42)</f>
        <v>494086</v>
      </c>
      <c r="V43" s="29">
        <f t="shared" si="20"/>
        <v>3378</v>
      </c>
      <c r="W43" s="26">
        <f t="shared" si="20"/>
        <v>4605</v>
      </c>
      <c r="X43" s="28">
        <f t="shared" si="1"/>
        <v>673948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53797</v>
      </c>
      <c r="G44" s="27">
        <v>5</v>
      </c>
      <c r="H44" s="28">
        <f t="shared" si="2"/>
        <v>53802</v>
      </c>
      <c r="I44" s="29">
        <v>157153</v>
      </c>
      <c r="J44" s="29">
        <v>826</v>
      </c>
      <c r="K44" s="26">
        <v>1931</v>
      </c>
      <c r="L44" s="28">
        <f t="shared" si="3"/>
        <v>211781</v>
      </c>
      <c r="N44" s="67"/>
      <c r="O44" s="80" t="s">
        <v>37</v>
      </c>
      <c r="P44" s="81"/>
      <c r="Q44" s="82"/>
      <c r="R44" s="34">
        <f>SUM(R19,R22:R24,R28:R30,R34,R38,R43)</f>
        <v>1067669</v>
      </c>
      <c r="S44" s="35">
        <f>SUM(S19,S22:S24,S28:S30,S34,S38,S43)</f>
        <v>197</v>
      </c>
      <c r="T44" s="36">
        <f t="shared" si="11"/>
        <v>1067866</v>
      </c>
      <c r="U44" s="34">
        <f t="shared" ref="U44:W44" si="21">SUM(U19,U22:U24,U28:U30,U34,U38,U43)</f>
        <v>3558625</v>
      </c>
      <c r="V44" s="34">
        <f t="shared" si="21"/>
        <v>19089</v>
      </c>
      <c r="W44" s="34">
        <f t="shared" si="21"/>
        <v>42201</v>
      </c>
      <c r="X44" s="36">
        <f t="shared" si="1"/>
        <v>4645580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84193</v>
      </c>
      <c r="G45" s="27">
        <v>6</v>
      </c>
      <c r="H45" s="28">
        <f t="shared" si="2"/>
        <v>84199</v>
      </c>
      <c r="I45" s="29">
        <v>218245</v>
      </c>
      <c r="J45" s="29">
        <v>902</v>
      </c>
      <c r="K45" s="26">
        <v>2344</v>
      </c>
      <c r="L45" s="28">
        <f t="shared" si="3"/>
        <v>303346</v>
      </c>
      <c r="N45" s="66" t="s">
        <v>93</v>
      </c>
      <c r="O45" s="84" t="s">
        <v>94</v>
      </c>
      <c r="P45" s="85"/>
      <c r="Q45" s="86"/>
      <c r="R45" s="26">
        <v>116642</v>
      </c>
      <c r="S45" s="27">
        <v>14</v>
      </c>
      <c r="T45" s="28">
        <f t="shared" si="11"/>
        <v>116656</v>
      </c>
      <c r="U45" s="29">
        <v>362532</v>
      </c>
      <c r="V45" s="29">
        <v>2376</v>
      </c>
      <c r="W45" s="26">
        <v>3985</v>
      </c>
      <c r="X45" s="28">
        <f t="shared" si="1"/>
        <v>481564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137990</v>
      </c>
      <c r="G46" s="27">
        <f>SUM(G44:G45)</f>
        <v>11</v>
      </c>
      <c r="H46" s="28">
        <f t="shared" si="2"/>
        <v>138001</v>
      </c>
      <c r="I46" s="26">
        <f>SUM(I44:I45)</f>
        <v>375398</v>
      </c>
      <c r="J46" s="26">
        <f>SUM(J44:J45)</f>
        <v>1728</v>
      </c>
      <c r="K46" s="26">
        <f>SUM(K44:K45)</f>
        <v>4275</v>
      </c>
      <c r="L46" s="28">
        <f t="shared" si="3"/>
        <v>515127</v>
      </c>
      <c r="N46" s="83"/>
      <c r="O46" s="87" t="s">
        <v>95</v>
      </c>
      <c r="P46" s="88"/>
      <c r="Q46" s="89"/>
      <c r="R46" s="26">
        <v>146881</v>
      </c>
      <c r="S46" s="27">
        <v>27</v>
      </c>
      <c r="T46" s="28">
        <f t="shared" si="11"/>
        <v>146908</v>
      </c>
      <c r="U46" s="29">
        <v>376184</v>
      </c>
      <c r="V46" s="29">
        <v>3708</v>
      </c>
      <c r="W46" s="26">
        <v>7655</v>
      </c>
      <c r="X46" s="28">
        <f t="shared" si="1"/>
        <v>526800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84708</v>
      </c>
      <c r="G47" s="27">
        <v>18</v>
      </c>
      <c r="H47" s="28">
        <f t="shared" si="2"/>
        <v>84726</v>
      </c>
      <c r="I47" s="29">
        <v>239220</v>
      </c>
      <c r="J47" s="29">
        <v>1259</v>
      </c>
      <c r="K47" s="26">
        <v>2393</v>
      </c>
      <c r="L47" s="28">
        <f t="shared" si="3"/>
        <v>325205</v>
      </c>
      <c r="N47" s="83"/>
      <c r="O47" s="95" t="s">
        <v>98</v>
      </c>
      <c r="P47" s="90" t="s">
        <v>99</v>
      </c>
      <c r="Q47" s="89"/>
      <c r="R47" s="45">
        <v>84652</v>
      </c>
      <c r="S47" s="46">
        <v>15</v>
      </c>
      <c r="T47" s="47">
        <f t="shared" si="11"/>
        <v>84667</v>
      </c>
      <c r="U47" s="48">
        <v>138584</v>
      </c>
      <c r="V47" s="48">
        <v>3217</v>
      </c>
      <c r="W47" s="45">
        <v>10296</v>
      </c>
      <c r="X47" s="47">
        <f t="shared" si="1"/>
        <v>226468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25118</v>
      </c>
      <c r="G48" s="27">
        <v>5</v>
      </c>
      <c r="H48" s="28">
        <f t="shared" si="2"/>
        <v>25123</v>
      </c>
      <c r="I48" s="29">
        <v>59666</v>
      </c>
      <c r="J48" s="29">
        <v>322</v>
      </c>
      <c r="K48" s="26">
        <v>378</v>
      </c>
      <c r="L48" s="28">
        <f t="shared" si="3"/>
        <v>85111</v>
      </c>
      <c r="N48" s="83"/>
      <c r="O48" s="92"/>
      <c r="P48" s="90" t="s">
        <v>101</v>
      </c>
      <c r="Q48" s="89"/>
      <c r="R48" s="26">
        <v>130398</v>
      </c>
      <c r="S48" s="27">
        <v>22</v>
      </c>
      <c r="T48" s="28">
        <f t="shared" si="11"/>
        <v>130420</v>
      </c>
      <c r="U48" s="29">
        <v>341680</v>
      </c>
      <c r="V48" s="29">
        <v>4167</v>
      </c>
      <c r="W48" s="26">
        <v>14114</v>
      </c>
      <c r="X48" s="28">
        <f t="shared" si="1"/>
        <v>476267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8934</v>
      </c>
      <c r="G49" s="27">
        <v>1</v>
      </c>
      <c r="H49" s="28">
        <f t="shared" si="2"/>
        <v>8935</v>
      </c>
      <c r="I49" s="40">
        <v>23063</v>
      </c>
      <c r="J49" s="40">
        <v>124</v>
      </c>
      <c r="K49" s="26">
        <v>169</v>
      </c>
      <c r="L49" s="28">
        <f t="shared" si="3"/>
        <v>32122</v>
      </c>
      <c r="N49" s="83"/>
      <c r="O49" s="92"/>
      <c r="P49" s="96" t="s">
        <v>102</v>
      </c>
      <c r="Q49" s="30" t="s">
        <v>103</v>
      </c>
      <c r="R49" s="26">
        <v>85544</v>
      </c>
      <c r="S49" s="27">
        <v>16</v>
      </c>
      <c r="T49" s="28">
        <f t="shared" si="11"/>
        <v>85560</v>
      </c>
      <c r="U49" s="29">
        <v>287676</v>
      </c>
      <c r="V49" s="29">
        <v>2230</v>
      </c>
      <c r="W49" s="26">
        <v>4557</v>
      </c>
      <c r="X49" s="28">
        <f t="shared" ref="X49:X80" si="22">SUM(T49:V49)</f>
        <v>375466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118760</v>
      </c>
      <c r="G50" s="27">
        <f>SUM(G47:G49)</f>
        <v>24</v>
      </c>
      <c r="H50" s="28">
        <f>SUM(F50:G50)</f>
        <v>118784</v>
      </c>
      <c r="I50" s="26">
        <f>SUM(I47:I49)</f>
        <v>321949</v>
      </c>
      <c r="J50" s="26">
        <f>SUM(J47:J49)</f>
        <v>1705</v>
      </c>
      <c r="K50" s="26">
        <f>SUM(K47:K49)</f>
        <v>2940</v>
      </c>
      <c r="L50" s="28">
        <f t="shared" si="3"/>
        <v>442438</v>
      </c>
      <c r="N50" s="83"/>
      <c r="O50" s="92"/>
      <c r="P50" s="102"/>
      <c r="Q50" s="30" t="s">
        <v>105</v>
      </c>
      <c r="R50" s="26">
        <v>37579</v>
      </c>
      <c r="S50" s="27">
        <v>7</v>
      </c>
      <c r="T50" s="28">
        <f t="shared" si="11"/>
        <v>37586</v>
      </c>
      <c r="U50" s="29">
        <v>109711</v>
      </c>
      <c r="V50" s="29">
        <v>953</v>
      </c>
      <c r="W50" s="26">
        <v>2766</v>
      </c>
      <c r="X50" s="28">
        <f t="shared" si="22"/>
        <v>148250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44442</v>
      </c>
      <c r="G51" s="27">
        <v>2</v>
      </c>
      <c r="H51" s="28">
        <f t="shared" si="2"/>
        <v>44444</v>
      </c>
      <c r="I51" s="29">
        <v>159551</v>
      </c>
      <c r="J51" s="29">
        <v>730</v>
      </c>
      <c r="K51" s="26">
        <v>1457</v>
      </c>
      <c r="L51" s="28">
        <f t="shared" si="3"/>
        <v>204725</v>
      </c>
      <c r="N51" s="83"/>
      <c r="O51" s="92"/>
      <c r="P51" s="102"/>
      <c r="Q51" s="30" t="s">
        <v>10</v>
      </c>
      <c r="R51" s="26">
        <f>SUM(R49:R50)</f>
        <v>123123</v>
      </c>
      <c r="S51" s="27">
        <f>SUM(S49:S50)</f>
        <v>23</v>
      </c>
      <c r="T51" s="28">
        <f t="shared" si="11"/>
        <v>123146</v>
      </c>
      <c r="U51" s="29">
        <f>SUM(U49:U50)</f>
        <v>397387</v>
      </c>
      <c r="V51" s="29">
        <f>SUM(V49:V50)</f>
        <v>3183</v>
      </c>
      <c r="W51" s="26">
        <f>SUM(W49:W50)</f>
        <v>7323</v>
      </c>
      <c r="X51" s="28">
        <f t="shared" si="22"/>
        <v>523716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126149</v>
      </c>
      <c r="G52" s="27">
        <v>13</v>
      </c>
      <c r="H52" s="28">
        <f t="shared" si="2"/>
        <v>126162</v>
      </c>
      <c r="I52" s="29">
        <v>341333</v>
      </c>
      <c r="J52" s="29">
        <v>1935</v>
      </c>
      <c r="K52" s="26">
        <v>3177</v>
      </c>
      <c r="L52" s="28">
        <f t="shared" si="3"/>
        <v>469430</v>
      </c>
      <c r="N52" s="83"/>
      <c r="O52" s="92" t="s">
        <v>109</v>
      </c>
      <c r="P52" s="90" t="s">
        <v>110</v>
      </c>
      <c r="Q52" s="89"/>
      <c r="R52" s="26">
        <v>76439</v>
      </c>
      <c r="S52" s="27">
        <v>13</v>
      </c>
      <c r="T52" s="28">
        <f t="shared" si="11"/>
        <v>76452</v>
      </c>
      <c r="U52" s="29">
        <v>234167</v>
      </c>
      <c r="V52" s="29">
        <v>1919</v>
      </c>
      <c r="W52" s="26">
        <v>3072</v>
      </c>
      <c r="X52" s="28">
        <f t="shared" si="22"/>
        <v>312538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35077</v>
      </c>
      <c r="G53" s="27">
        <v>9</v>
      </c>
      <c r="H53" s="28">
        <f t="shared" si="2"/>
        <v>35086</v>
      </c>
      <c r="I53" s="29">
        <v>105478</v>
      </c>
      <c r="J53" s="29">
        <v>597</v>
      </c>
      <c r="K53" s="26">
        <v>998</v>
      </c>
      <c r="L53" s="28">
        <f t="shared" si="3"/>
        <v>141161</v>
      </c>
      <c r="N53" s="83"/>
      <c r="O53" s="92"/>
      <c r="P53" s="90" t="s">
        <v>112</v>
      </c>
      <c r="Q53" s="89"/>
      <c r="R53" s="26">
        <v>11177</v>
      </c>
      <c r="S53" s="27">
        <v>5</v>
      </c>
      <c r="T53" s="28">
        <f t="shared" si="11"/>
        <v>11182</v>
      </c>
      <c r="U53" s="29">
        <v>40245</v>
      </c>
      <c r="V53" s="29">
        <v>246</v>
      </c>
      <c r="W53" s="26">
        <v>433</v>
      </c>
      <c r="X53" s="28">
        <f t="shared" si="22"/>
        <v>51673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28751</v>
      </c>
      <c r="G54" s="27">
        <v>3</v>
      </c>
      <c r="H54" s="28">
        <f t="shared" si="2"/>
        <v>28754</v>
      </c>
      <c r="I54" s="40">
        <v>91458</v>
      </c>
      <c r="J54" s="40">
        <v>599</v>
      </c>
      <c r="K54" s="26">
        <v>1000</v>
      </c>
      <c r="L54" s="28">
        <f t="shared" si="3"/>
        <v>120811</v>
      </c>
      <c r="N54" s="83"/>
      <c r="O54" s="92"/>
      <c r="P54" s="90" t="s">
        <v>10</v>
      </c>
      <c r="Q54" s="89"/>
      <c r="R54" s="26">
        <f>SUM(R52:R53)</f>
        <v>87616</v>
      </c>
      <c r="S54" s="27">
        <f>SUM(S52:S53)</f>
        <v>18</v>
      </c>
      <c r="T54" s="28">
        <f t="shared" si="11"/>
        <v>87634</v>
      </c>
      <c r="U54" s="29">
        <f>SUM(U52:U53)</f>
        <v>274412</v>
      </c>
      <c r="V54" s="29">
        <f>SUM(V52:V53)</f>
        <v>2165</v>
      </c>
      <c r="W54" s="26">
        <f>SUM(W52:W53)</f>
        <v>3505</v>
      </c>
      <c r="X54" s="28">
        <f t="shared" si="22"/>
        <v>364211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189977</v>
      </c>
      <c r="G55" s="27">
        <f>SUM(G52:G54)</f>
        <v>25</v>
      </c>
      <c r="H55" s="28">
        <f t="shared" ref="H55:H102" si="23">SUM(F55:G55)</f>
        <v>190002</v>
      </c>
      <c r="I55" s="40">
        <f>SUM(I52:I54)</f>
        <v>538269</v>
      </c>
      <c r="J55" s="40">
        <f>SUM(J52:J54)</f>
        <v>3131</v>
      </c>
      <c r="K55" s="40">
        <f>SUM(K52:K54)</f>
        <v>5175</v>
      </c>
      <c r="L55" s="28">
        <f t="shared" ref="L55:L102" si="24">SUM(H55:J55)</f>
        <v>731402</v>
      </c>
      <c r="N55" s="83"/>
      <c r="O55" s="87" t="s">
        <v>116</v>
      </c>
      <c r="P55" s="88"/>
      <c r="Q55" s="89"/>
      <c r="R55" s="26">
        <v>117212</v>
      </c>
      <c r="S55" s="27">
        <v>19</v>
      </c>
      <c r="T55" s="28">
        <f t="shared" si="11"/>
        <v>117231</v>
      </c>
      <c r="U55" s="29">
        <v>279342</v>
      </c>
      <c r="V55" s="29">
        <v>2505</v>
      </c>
      <c r="W55" s="26">
        <v>2199</v>
      </c>
      <c r="X55" s="28">
        <f t="shared" si="22"/>
        <v>399078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64404</v>
      </c>
      <c r="G56" s="27">
        <v>13</v>
      </c>
      <c r="H56" s="28">
        <f t="shared" si="23"/>
        <v>64417</v>
      </c>
      <c r="I56" s="29">
        <v>236954</v>
      </c>
      <c r="J56" s="29">
        <v>1838</v>
      </c>
      <c r="K56" s="26">
        <v>7197</v>
      </c>
      <c r="L56" s="28">
        <f t="shared" si="24"/>
        <v>303209</v>
      </c>
      <c r="N56" s="83"/>
      <c r="O56" s="105" t="s">
        <v>118</v>
      </c>
      <c r="P56" s="90" t="s">
        <v>119</v>
      </c>
      <c r="Q56" s="89"/>
      <c r="R56" s="26">
        <v>172810</v>
      </c>
      <c r="S56" s="27">
        <v>42</v>
      </c>
      <c r="T56" s="28">
        <f t="shared" si="11"/>
        <v>172852</v>
      </c>
      <c r="U56" s="29">
        <v>463606</v>
      </c>
      <c r="V56" s="29">
        <v>4227</v>
      </c>
      <c r="W56" s="26">
        <v>11292</v>
      </c>
      <c r="X56" s="28">
        <f t="shared" si="22"/>
        <v>640685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18737</v>
      </c>
      <c r="G57" s="27">
        <v>3</v>
      </c>
      <c r="H57" s="28">
        <f t="shared" si="23"/>
        <v>18740</v>
      </c>
      <c r="I57" s="29">
        <v>53434</v>
      </c>
      <c r="J57" s="29">
        <v>602</v>
      </c>
      <c r="K57" s="26">
        <v>3050</v>
      </c>
      <c r="L57" s="28">
        <f t="shared" si="24"/>
        <v>72776</v>
      </c>
      <c r="N57" s="83"/>
      <c r="O57" s="122"/>
      <c r="P57" s="90" t="s">
        <v>120</v>
      </c>
      <c r="Q57" s="89"/>
      <c r="R57" s="26">
        <v>123484</v>
      </c>
      <c r="S57" s="27">
        <v>32</v>
      </c>
      <c r="T57" s="28">
        <f t="shared" si="11"/>
        <v>123516</v>
      </c>
      <c r="U57" s="29">
        <v>359188</v>
      </c>
      <c r="V57" s="29">
        <v>2427</v>
      </c>
      <c r="W57" s="26">
        <v>3381</v>
      </c>
      <c r="X57" s="28">
        <f t="shared" si="22"/>
        <v>485131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83141</v>
      </c>
      <c r="G58" s="27">
        <f>SUM(G56:G57)</f>
        <v>16</v>
      </c>
      <c r="H58" s="28">
        <f t="shared" si="23"/>
        <v>83157</v>
      </c>
      <c r="I58" s="40">
        <f>SUM(I56:I57)</f>
        <v>290388</v>
      </c>
      <c r="J58" s="40">
        <f>SUM(J56:J57)</f>
        <v>2440</v>
      </c>
      <c r="K58" s="40">
        <f>SUM(K56:K57)</f>
        <v>10247</v>
      </c>
      <c r="L58" s="28">
        <f t="shared" si="24"/>
        <v>375985</v>
      </c>
      <c r="N58" s="83"/>
      <c r="O58" s="80" t="s">
        <v>37</v>
      </c>
      <c r="P58" s="81"/>
      <c r="Q58" s="82"/>
      <c r="R58" s="34">
        <f>SUM(R45:R48,R54:R57,R51)</f>
        <v>1102818</v>
      </c>
      <c r="S58" s="35">
        <f>SUM(S45:S48,S54:S57,S51)</f>
        <v>212</v>
      </c>
      <c r="T58" s="36">
        <f>SUM(R58:S58)</f>
        <v>1103030</v>
      </c>
      <c r="U58" s="34">
        <f>SUM(U45:U48,U54:U57,U51)</f>
        <v>2992915</v>
      </c>
      <c r="V58" s="34">
        <f>SUM(V45:V48,V54:V57,V51)</f>
        <v>27975</v>
      </c>
      <c r="W58" s="34">
        <f>SUM(W45:W48,W54:W57,W51)</f>
        <v>63750</v>
      </c>
      <c r="X58" s="36">
        <f t="shared" si="22"/>
        <v>4123920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45503</v>
      </c>
      <c r="G59" s="27">
        <v>8</v>
      </c>
      <c r="H59" s="28">
        <f t="shared" si="23"/>
        <v>45511</v>
      </c>
      <c r="I59" s="29">
        <v>171004</v>
      </c>
      <c r="J59" s="29">
        <v>1156</v>
      </c>
      <c r="K59" s="26">
        <v>4701</v>
      </c>
      <c r="L59" s="28">
        <f t="shared" si="24"/>
        <v>217671</v>
      </c>
      <c r="M59" s="13"/>
      <c r="N59" s="66" t="s">
        <v>123</v>
      </c>
      <c r="O59" s="84" t="s">
        <v>124</v>
      </c>
      <c r="P59" s="85"/>
      <c r="Q59" s="86"/>
      <c r="R59" s="26">
        <v>73909</v>
      </c>
      <c r="S59" s="27">
        <v>4</v>
      </c>
      <c r="T59" s="28">
        <f t="shared" si="11"/>
        <v>73913</v>
      </c>
      <c r="U59" s="29">
        <v>167494</v>
      </c>
      <c r="V59" s="29">
        <v>939</v>
      </c>
      <c r="W59" s="26">
        <v>1235</v>
      </c>
      <c r="X59" s="28">
        <f t="shared" si="22"/>
        <v>242346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11517</v>
      </c>
      <c r="G60" s="27">
        <v>3</v>
      </c>
      <c r="H60" s="28">
        <f t="shared" si="23"/>
        <v>11520</v>
      </c>
      <c r="I60" s="29">
        <v>41783</v>
      </c>
      <c r="J60" s="29">
        <v>439</v>
      </c>
      <c r="K60" s="26">
        <v>1786</v>
      </c>
      <c r="L60" s="28">
        <f t="shared" si="24"/>
        <v>53742</v>
      </c>
      <c r="M60" s="13"/>
      <c r="N60" s="83"/>
      <c r="O60" s="105" t="s">
        <v>125</v>
      </c>
      <c r="P60" s="90" t="s">
        <v>126</v>
      </c>
      <c r="Q60" s="89"/>
      <c r="R60" s="26">
        <v>63901</v>
      </c>
      <c r="S60" s="27">
        <v>3</v>
      </c>
      <c r="T60" s="28">
        <f t="shared" si="11"/>
        <v>63904</v>
      </c>
      <c r="U60" s="29">
        <v>141010</v>
      </c>
      <c r="V60" s="29">
        <v>1140</v>
      </c>
      <c r="W60" s="26">
        <v>1197</v>
      </c>
      <c r="X60" s="28">
        <f t="shared" si="22"/>
        <v>206054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57020</v>
      </c>
      <c r="G61" s="27">
        <f>SUM(G59:G60)</f>
        <v>11</v>
      </c>
      <c r="H61" s="28">
        <f t="shared" si="23"/>
        <v>57031</v>
      </c>
      <c r="I61" s="40">
        <f>SUM(I59:I60)</f>
        <v>212787</v>
      </c>
      <c r="J61" s="40">
        <f>SUM(J59:J60)</f>
        <v>1595</v>
      </c>
      <c r="K61" s="40">
        <f>SUM(K59:K60)</f>
        <v>6487</v>
      </c>
      <c r="L61" s="28">
        <f t="shared" si="24"/>
        <v>271413</v>
      </c>
      <c r="M61" s="13"/>
      <c r="N61" s="83"/>
      <c r="O61" s="92"/>
      <c r="P61" s="90" t="s">
        <v>129</v>
      </c>
      <c r="Q61" s="89"/>
      <c r="R61" s="31">
        <v>24017</v>
      </c>
      <c r="S61" s="32">
        <v>1</v>
      </c>
      <c r="T61" s="28">
        <f t="shared" si="11"/>
        <v>24018</v>
      </c>
      <c r="U61" s="33">
        <v>61746</v>
      </c>
      <c r="V61" s="33">
        <v>416</v>
      </c>
      <c r="W61" s="31">
        <v>385</v>
      </c>
      <c r="X61" s="39">
        <f t="shared" si="22"/>
        <v>86180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57437</v>
      </c>
      <c r="G62" s="27">
        <v>14</v>
      </c>
      <c r="H62" s="28">
        <f t="shared" si="23"/>
        <v>57451</v>
      </c>
      <c r="I62" s="29">
        <v>203280</v>
      </c>
      <c r="J62" s="29">
        <v>1248</v>
      </c>
      <c r="K62" s="26">
        <v>5836</v>
      </c>
      <c r="L62" s="28">
        <f t="shared" si="24"/>
        <v>261979</v>
      </c>
      <c r="M62" s="13"/>
      <c r="N62" s="83"/>
      <c r="O62" s="93"/>
      <c r="P62" s="90" t="s">
        <v>10</v>
      </c>
      <c r="Q62" s="89"/>
      <c r="R62" s="31">
        <f>SUM(R60:R61)</f>
        <v>87918</v>
      </c>
      <c r="S62" s="32">
        <f>SUM(S60:S61)</f>
        <v>4</v>
      </c>
      <c r="T62" s="28">
        <f t="shared" si="11"/>
        <v>87922</v>
      </c>
      <c r="U62" s="33">
        <f>SUM(U60:U61)</f>
        <v>202756</v>
      </c>
      <c r="V62" s="33">
        <f>SUM(V60:V61)</f>
        <v>1556</v>
      </c>
      <c r="W62" s="31">
        <f>SUM(W60:W61)</f>
        <v>1582</v>
      </c>
      <c r="X62" s="39">
        <f t="shared" si="22"/>
        <v>292234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26124</v>
      </c>
      <c r="G63" s="27">
        <v>6</v>
      </c>
      <c r="H63" s="28">
        <f t="shared" si="23"/>
        <v>26130</v>
      </c>
      <c r="I63" s="29">
        <v>103816</v>
      </c>
      <c r="J63" s="29">
        <v>452</v>
      </c>
      <c r="K63" s="26">
        <v>1869</v>
      </c>
      <c r="L63" s="28">
        <f t="shared" si="24"/>
        <v>130398</v>
      </c>
      <c r="M63" s="13"/>
      <c r="N63" s="83"/>
      <c r="O63" s="95" t="s">
        <v>131</v>
      </c>
      <c r="P63" s="90" t="s">
        <v>132</v>
      </c>
      <c r="Q63" s="89"/>
      <c r="R63" s="31">
        <v>137260</v>
      </c>
      <c r="S63" s="32">
        <v>32</v>
      </c>
      <c r="T63" s="28">
        <f t="shared" si="11"/>
        <v>137292</v>
      </c>
      <c r="U63" s="33">
        <v>347619</v>
      </c>
      <c r="V63" s="33">
        <v>2375</v>
      </c>
      <c r="W63" s="31">
        <v>3843</v>
      </c>
      <c r="X63" s="39">
        <f t="shared" si="22"/>
        <v>487286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83561</v>
      </c>
      <c r="G64" s="27">
        <f>SUM(G62:G63)</f>
        <v>20</v>
      </c>
      <c r="H64" s="28">
        <f t="shared" si="23"/>
        <v>83581</v>
      </c>
      <c r="I64" s="26">
        <f>SUM(I62:I63)</f>
        <v>307096</v>
      </c>
      <c r="J64" s="26">
        <f>SUM(J62:J63)</f>
        <v>1700</v>
      </c>
      <c r="K64" s="26">
        <f>SUM(K62:K63)</f>
        <v>7705</v>
      </c>
      <c r="L64" s="28">
        <f t="shared" si="24"/>
        <v>392377</v>
      </c>
      <c r="M64" s="13"/>
      <c r="N64" s="83"/>
      <c r="O64" s="92"/>
      <c r="P64" s="90" t="s">
        <v>134</v>
      </c>
      <c r="Q64" s="89"/>
      <c r="R64" s="31">
        <v>57526</v>
      </c>
      <c r="S64" s="32">
        <v>12</v>
      </c>
      <c r="T64" s="28">
        <f t="shared" si="11"/>
        <v>57538</v>
      </c>
      <c r="U64" s="33">
        <v>190134</v>
      </c>
      <c r="V64" s="33">
        <v>886</v>
      </c>
      <c r="W64" s="31">
        <v>1399</v>
      </c>
      <c r="X64" s="39">
        <f t="shared" si="22"/>
        <v>248558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100714</v>
      </c>
      <c r="G65" s="27">
        <v>17</v>
      </c>
      <c r="H65" s="28">
        <f t="shared" si="23"/>
        <v>100731</v>
      </c>
      <c r="I65" s="29">
        <v>316765</v>
      </c>
      <c r="J65" s="29">
        <v>1618</v>
      </c>
      <c r="K65" s="26">
        <v>3036</v>
      </c>
      <c r="L65" s="28">
        <f t="shared" si="24"/>
        <v>419114</v>
      </c>
      <c r="M65" s="13"/>
      <c r="N65" s="83"/>
      <c r="O65" s="93"/>
      <c r="P65" s="90" t="s">
        <v>10</v>
      </c>
      <c r="Q65" s="89"/>
      <c r="R65" s="26">
        <f>SUM(R63:R64)</f>
        <v>194786</v>
      </c>
      <c r="S65" s="27">
        <f>SUM(S63:S64)</f>
        <v>44</v>
      </c>
      <c r="T65" s="28">
        <f t="shared" si="11"/>
        <v>194830</v>
      </c>
      <c r="U65" s="29">
        <f>SUM(U63:U64)</f>
        <v>537753</v>
      </c>
      <c r="V65" s="29">
        <f>SUM(V63:V64)</f>
        <v>3261</v>
      </c>
      <c r="W65" s="26">
        <f>SUM(W63:W64)</f>
        <v>5242</v>
      </c>
      <c r="X65" s="28">
        <f t="shared" si="22"/>
        <v>735844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98582</v>
      </c>
      <c r="G66" s="27">
        <v>14</v>
      </c>
      <c r="H66" s="28">
        <f t="shared" si="23"/>
        <v>98596</v>
      </c>
      <c r="I66" s="29">
        <v>285372</v>
      </c>
      <c r="J66" s="29">
        <v>1656</v>
      </c>
      <c r="K66" s="26">
        <v>5713</v>
      </c>
      <c r="L66" s="28">
        <f t="shared" si="24"/>
        <v>385624</v>
      </c>
      <c r="M66" s="13"/>
      <c r="N66" s="83"/>
      <c r="O66" s="95" t="s">
        <v>139</v>
      </c>
      <c r="P66" s="90" t="s">
        <v>123</v>
      </c>
      <c r="Q66" s="89"/>
      <c r="R66" s="26">
        <v>126262</v>
      </c>
      <c r="S66" s="27">
        <v>23</v>
      </c>
      <c r="T66" s="28">
        <f t="shared" si="11"/>
        <v>126285</v>
      </c>
      <c r="U66" s="29">
        <v>409292</v>
      </c>
      <c r="V66" s="29">
        <v>2371</v>
      </c>
      <c r="W66" s="26">
        <v>6124</v>
      </c>
      <c r="X66" s="39">
        <f t="shared" si="22"/>
        <v>537948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32952</v>
      </c>
      <c r="G67" s="27">
        <v>1</v>
      </c>
      <c r="H67" s="28">
        <f t="shared" si="23"/>
        <v>32953</v>
      </c>
      <c r="I67" s="29">
        <v>71799</v>
      </c>
      <c r="J67" s="29">
        <v>384</v>
      </c>
      <c r="K67" s="26">
        <v>1148</v>
      </c>
      <c r="L67" s="28">
        <f t="shared" si="24"/>
        <v>105136</v>
      </c>
      <c r="M67" s="13"/>
      <c r="N67" s="83"/>
      <c r="O67" s="93"/>
      <c r="P67" s="90" t="s">
        <v>140</v>
      </c>
      <c r="Q67" s="89"/>
      <c r="R67" s="26">
        <v>75531</v>
      </c>
      <c r="S67" s="27">
        <v>13</v>
      </c>
      <c r="T67" s="28">
        <f t="shared" si="11"/>
        <v>75544</v>
      </c>
      <c r="U67" s="29">
        <v>229015</v>
      </c>
      <c r="V67" s="29">
        <v>1230</v>
      </c>
      <c r="W67" s="26">
        <v>1905</v>
      </c>
      <c r="X67" s="28">
        <f t="shared" si="22"/>
        <v>305789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131534</v>
      </c>
      <c r="G68" s="27">
        <f>SUM(G66:G67)</f>
        <v>15</v>
      </c>
      <c r="H68" s="28">
        <f t="shared" si="23"/>
        <v>131549</v>
      </c>
      <c r="I68" s="26">
        <f>SUM(I66:I67)</f>
        <v>357171</v>
      </c>
      <c r="J68" s="26">
        <f>SUM(J66:J67)</f>
        <v>2040</v>
      </c>
      <c r="K68" s="26">
        <f>SUM(K66:K67)</f>
        <v>6861</v>
      </c>
      <c r="L68" s="28">
        <f t="shared" si="24"/>
        <v>490760</v>
      </c>
      <c r="M68" s="13"/>
      <c r="N68" s="83"/>
      <c r="O68" s="95" t="s">
        <v>143</v>
      </c>
      <c r="P68" s="90" t="s">
        <v>144</v>
      </c>
      <c r="Q68" s="89"/>
      <c r="R68" s="26">
        <v>106374</v>
      </c>
      <c r="S68" s="27">
        <v>11</v>
      </c>
      <c r="T68" s="28">
        <f t="shared" si="11"/>
        <v>106385</v>
      </c>
      <c r="U68" s="29">
        <v>301029</v>
      </c>
      <c r="V68" s="29">
        <v>1619</v>
      </c>
      <c r="W68" s="26">
        <v>2197</v>
      </c>
      <c r="X68" s="28">
        <f t="shared" si="22"/>
        <v>409033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24524</v>
      </c>
      <c r="G69" s="27">
        <v>2</v>
      </c>
      <c r="H69" s="28">
        <f t="shared" ref="H69:H75" si="25">SUM(F69:G69)</f>
        <v>24526</v>
      </c>
      <c r="I69" s="29">
        <v>90119</v>
      </c>
      <c r="J69" s="29">
        <v>536</v>
      </c>
      <c r="K69" s="26">
        <v>2336</v>
      </c>
      <c r="L69" s="28">
        <f t="shared" ref="L69:L75" si="26">SUM(H69:J69)</f>
        <v>115181</v>
      </c>
      <c r="M69" s="13"/>
      <c r="N69" s="83"/>
      <c r="O69" s="92"/>
      <c r="P69" s="90" t="s">
        <v>146</v>
      </c>
      <c r="Q69" s="89"/>
      <c r="R69" s="31">
        <v>20267</v>
      </c>
      <c r="S69" s="32">
        <v>0</v>
      </c>
      <c r="T69" s="28">
        <f t="shared" si="11"/>
        <v>20267</v>
      </c>
      <c r="U69" s="33">
        <v>66433</v>
      </c>
      <c r="V69" s="33">
        <v>372</v>
      </c>
      <c r="W69" s="31">
        <v>601</v>
      </c>
      <c r="X69" s="28">
        <f t="shared" si="22"/>
        <v>87072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9999</v>
      </c>
      <c r="G70" s="27">
        <v>1</v>
      </c>
      <c r="H70" s="28">
        <f t="shared" si="25"/>
        <v>10000</v>
      </c>
      <c r="I70" s="29">
        <v>27237</v>
      </c>
      <c r="J70" s="29">
        <v>281</v>
      </c>
      <c r="K70" s="26">
        <v>1708</v>
      </c>
      <c r="L70" s="28">
        <f t="shared" si="26"/>
        <v>37518</v>
      </c>
      <c r="M70" s="13"/>
      <c r="N70" s="83"/>
      <c r="O70" s="93"/>
      <c r="P70" s="90" t="s">
        <v>10</v>
      </c>
      <c r="Q70" s="89"/>
      <c r="R70" s="26">
        <f>SUM(R68:R69)</f>
        <v>126641</v>
      </c>
      <c r="S70" s="27">
        <f>SUM(S68:S69)</f>
        <v>11</v>
      </c>
      <c r="T70" s="28">
        <f t="shared" si="11"/>
        <v>126652</v>
      </c>
      <c r="U70" s="29">
        <f>SUM(U68:U69)</f>
        <v>367462</v>
      </c>
      <c r="V70" s="29">
        <f>SUM(V68:V69)</f>
        <v>1991</v>
      </c>
      <c r="W70" s="26">
        <f>SUM(W68:W69)</f>
        <v>2798</v>
      </c>
      <c r="X70" s="28">
        <f t="shared" si="22"/>
        <v>496105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15420</v>
      </c>
      <c r="G71" s="27">
        <v>0</v>
      </c>
      <c r="H71" s="28">
        <f t="shared" si="25"/>
        <v>15420</v>
      </c>
      <c r="I71" s="29">
        <v>52933</v>
      </c>
      <c r="J71" s="29">
        <v>471</v>
      </c>
      <c r="K71" s="26">
        <v>2277</v>
      </c>
      <c r="L71" s="28">
        <f t="shared" si="26"/>
        <v>68824</v>
      </c>
      <c r="M71" s="13"/>
      <c r="N71" s="67"/>
      <c r="O71" s="80" t="s">
        <v>37</v>
      </c>
      <c r="P71" s="81"/>
      <c r="Q71" s="82"/>
      <c r="R71" s="34">
        <f>SUM(R59,R65:R67,R70,R62)</f>
        <v>685047</v>
      </c>
      <c r="S71" s="35">
        <f>SUM(S59,S65:S67,S70,S62)</f>
        <v>99</v>
      </c>
      <c r="T71" s="36">
        <f t="shared" si="11"/>
        <v>685146</v>
      </c>
      <c r="U71" s="34">
        <f>SUM(U59,U65:U67,U70,U62)</f>
        <v>1913772</v>
      </c>
      <c r="V71" s="34">
        <f>SUM(V59,V65:V67,V70,V62)</f>
        <v>11348</v>
      </c>
      <c r="W71" s="34">
        <f>SUM(W59,W65:W67,W70,W62)</f>
        <v>18886</v>
      </c>
      <c r="X71" s="36">
        <f t="shared" si="22"/>
        <v>2610266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49943</v>
      </c>
      <c r="G72" s="27">
        <f>SUM(G69:G71)</f>
        <v>3</v>
      </c>
      <c r="H72" s="28">
        <f t="shared" si="25"/>
        <v>49946</v>
      </c>
      <c r="I72" s="26">
        <f t="shared" ref="I72:K72" si="27">SUM(I69:I71)</f>
        <v>170289</v>
      </c>
      <c r="J72" s="26">
        <f t="shared" si="27"/>
        <v>1288</v>
      </c>
      <c r="K72" s="26">
        <f t="shared" si="27"/>
        <v>6321</v>
      </c>
      <c r="L72" s="28">
        <f t="shared" si="26"/>
        <v>221523</v>
      </c>
      <c r="M72" s="13"/>
      <c r="N72" s="66" t="s">
        <v>150</v>
      </c>
      <c r="O72" s="84" t="s">
        <v>151</v>
      </c>
      <c r="P72" s="85"/>
      <c r="Q72" s="86"/>
      <c r="R72" s="31">
        <v>89233</v>
      </c>
      <c r="S72" s="32">
        <v>12</v>
      </c>
      <c r="T72" s="39">
        <f t="shared" si="11"/>
        <v>89245</v>
      </c>
      <c r="U72" s="33">
        <v>211239</v>
      </c>
      <c r="V72" s="33">
        <v>1128</v>
      </c>
      <c r="W72" s="31">
        <v>1788</v>
      </c>
      <c r="X72" s="39">
        <f t="shared" si="22"/>
        <v>301612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77509</v>
      </c>
      <c r="G73" s="27">
        <v>4</v>
      </c>
      <c r="H73" s="28">
        <f t="shared" si="25"/>
        <v>77513</v>
      </c>
      <c r="I73" s="29">
        <v>179002</v>
      </c>
      <c r="J73" s="29">
        <v>981</v>
      </c>
      <c r="K73" s="26">
        <v>1483</v>
      </c>
      <c r="L73" s="28">
        <f t="shared" si="26"/>
        <v>257496</v>
      </c>
      <c r="M73" s="13"/>
      <c r="N73" s="83"/>
      <c r="O73" s="105" t="s">
        <v>153</v>
      </c>
      <c r="P73" s="90" t="s">
        <v>154</v>
      </c>
      <c r="Q73" s="89"/>
      <c r="R73" s="26">
        <v>70126</v>
      </c>
      <c r="S73" s="27">
        <v>19</v>
      </c>
      <c r="T73" s="28">
        <f t="shared" si="11"/>
        <v>70145</v>
      </c>
      <c r="U73" s="29">
        <v>173762</v>
      </c>
      <c r="V73" s="29">
        <v>1109</v>
      </c>
      <c r="W73" s="26">
        <v>1460</v>
      </c>
      <c r="X73" s="28">
        <f t="shared" si="22"/>
        <v>245016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20365</v>
      </c>
      <c r="G74" s="27">
        <v>0</v>
      </c>
      <c r="H74" s="28">
        <f t="shared" si="25"/>
        <v>20365</v>
      </c>
      <c r="I74" s="29">
        <v>59859</v>
      </c>
      <c r="J74" s="29">
        <v>319</v>
      </c>
      <c r="K74" s="26">
        <v>736</v>
      </c>
      <c r="L74" s="28">
        <f t="shared" si="26"/>
        <v>80543</v>
      </c>
      <c r="M74" s="5"/>
      <c r="N74" s="83"/>
      <c r="O74" s="92"/>
      <c r="P74" s="90" t="s">
        <v>155</v>
      </c>
      <c r="Q74" s="89"/>
      <c r="R74" s="31">
        <v>30136</v>
      </c>
      <c r="S74" s="32">
        <v>10</v>
      </c>
      <c r="T74" s="28">
        <f t="shared" si="11"/>
        <v>30146</v>
      </c>
      <c r="U74" s="33">
        <v>108537</v>
      </c>
      <c r="V74" s="33">
        <v>675</v>
      </c>
      <c r="W74" s="31">
        <v>1369</v>
      </c>
      <c r="X74" s="39">
        <f t="shared" si="22"/>
        <v>139358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97874</v>
      </c>
      <c r="G75" s="27">
        <f>SUM(G73:G74)</f>
        <v>4</v>
      </c>
      <c r="H75" s="28">
        <f t="shared" si="25"/>
        <v>97878</v>
      </c>
      <c r="I75" s="26">
        <f>SUM(I73:I74)</f>
        <v>238861</v>
      </c>
      <c r="J75" s="26">
        <f>SUM(J73:J74)</f>
        <v>1300</v>
      </c>
      <c r="K75" s="26">
        <f>SUM(K73:K74)</f>
        <v>2219</v>
      </c>
      <c r="L75" s="28">
        <f t="shared" si="26"/>
        <v>338039</v>
      </c>
      <c r="M75" s="5"/>
      <c r="N75" s="83"/>
      <c r="O75" s="93"/>
      <c r="P75" s="90" t="s">
        <v>10</v>
      </c>
      <c r="Q75" s="89"/>
      <c r="R75" s="31">
        <f>SUM(R73:R74)</f>
        <v>100262</v>
      </c>
      <c r="S75" s="32">
        <f>SUM(S73:S74)</f>
        <v>29</v>
      </c>
      <c r="T75" s="28">
        <f t="shared" si="11"/>
        <v>100291</v>
      </c>
      <c r="U75" s="33">
        <f>SUM(U73:U74)</f>
        <v>282299</v>
      </c>
      <c r="V75" s="33">
        <f>SUM(V73:V74)</f>
        <v>1784</v>
      </c>
      <c r="W75" s="31">
        <f>SUM(W73:W74)</f>
        <v>2829</v>
      </c>
      <c r="X75" s="39">
        <f t="shared" si="22"/>
        <v>384374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14154</v>
      </c>
      <c r="G76" s="27">
        <v>5</v>
      </c>
      <c r="H76" s="28">
        <f t="shared" si="23"/>
        <v>14159</v>
      </c>
      <c r="I76" s="29">
        <v>54505</v>
      </c>
      <c r="J76" s="29">
        <v>320</v>
      </c>
      <c r="K76" s="26">
        <v>1082</v>
      </c>
      <c r="L76" s="28">
        <f t="shared" si="24"/>
        <v>68984</v>
      </c>
      <c r="M76" s="5"/>
      <c r="N76" s="83"/>
      <c r="O76" s="87" t="s">
        <v>158</v>
      </c>
      <c r="P76" s="88"/>
      <c r="Q76" s="89"/>
      <c r="R76" s="26">
        <v>149483</v>
      </c>
      <c r="S76" s="27">
        <v>30</v>
      </c>
      <c r="T76" s="28">
        <f t="shared" si="11"/>
        <v>149513</v>
      </c>
      <c r="U76" s="29">
        <v>370160</v>
      </c>
      <c r="V76" s="29">
        <v>2672</v>
      </c>
      <c r="W76" s="26">
        <v>3559</v>
      </c>
      <c r="X76" s="28">
        <f t="shared" si="22"/>
        <v>522345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17919</v>
      </c>
      <c r="G77" s="27">
        <v>1</v>
      </c>
      <c r="H77" s="28">
        <f t="shared" si="23"/>
        <v>17920</v>
      </c>
      <c r="I77" s="29">
        <v>67576</v>
      </c>
      <c r="J77" s="29">
        <v>488</v>
      </c>
      <c r="K77" s="26">
        <v>1996</v>
      </c>
      <c r="L77" s="28">
        <f t="shared" si="24"/>
        <v>85984</v>
      </c>
      <c r="M77" s="5"/>
      <c r="N77" s="83"/>
      <c r="O77" s="87" t="s">
        <v>160</v>
      </c>
      <c r="P77" s="88"/>
      <c r="Q77" s="89"/>
      <c r="R77" s="26">
        <v>96690</v>
      </c>
      <c r="S77" s="27">
        <v>21</v>
      </c>
      <c r="T77" s="28">
        <f t="shared" si="11"/>
        <v>96711</v>
      </c>
      <c r="U77" s="29">
        <v>204059</v>
      </c>
      <c r="V77" s="29">
        <v>1222</v>
      </c>
      <c r="W77" s="26">
        <v>1743</v>
      </c>
      <c r="X77" s="28">
        <f t="shared" si="22"/>
        <v>301992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13022</v>
      </c>
      <c r="G78" s="46">
        <v>2</v>
      </c>
      <c r="H78" s="28">
        <f t="shared" si="23"/>
        <v>13024</v>
      </c>
      <c r="I78" s="48">
        <v>44207</v>
      </c>
      <c r="J78" s="48">
        <v>458</v>
      </c>
      <c r="K78" s="45">
        <v>2082</v>
      </c>
      <c r="L78" s="28">
        <f t="shared" si="24"/>
        <v>57689</v>
      </c>
      <c r="M78" s="5"/>
      <c r="N78" s="67"/>
      <c r="O78" s="80" t="s">
        <v>37</v>
      </c>
      <c r="P78" s="81"/>
      <c r="Q78" s="82"/>
      <c r="R78" s="34">
        <f>SUM(R75:R77,R72)</f>
        <v>435668</v>
      </c>
      <c r="S78" s="37">
        <f>SUM(S75:S77,S72)</f>
        <v>92</v>
      </c>
      <c r="T78" s="36">
        <f t="shared" si="11"/>
        <v>435760</v>
      </c>
      <c r="U78" s="38">
        <f>SUM(U75:U77,U72)</f>
        <v>1067757</v>
      </c>
      <c r="V78" s="38">
        <f>SUM(V75:V77,V72)</f>
        <v>6806</v>
      </c>
      <c r="W78" s="34">
        <f>SUM(W75:W77,W72)</f>
        <v>9919</v>
      </c>
      <c r="X78" s="36">
        <f t="shared" si="22"/>
        <v>1510323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45095</v>
      </c>
      <c r="G79" s="27">
        <f>SUM(G76:G78)</f>
        <v>8</v>
      </c>
      <c r="H79" s="28">
        <f t="shared" si="23"/>
        <v>45103</v>
      </c>
      <c r="I79" s="26">
        <f t="shared" ref="I79:K79" si="28">SUM(I76:I78)</f>
        <v>166288</v>
      </c>
      <c r="J79" s="26">
        <f t="shared" si="28"/>
        <v>1266</v>
      </c>
      <c r="K79" s="26">
        <f t="shared" si="28"/>
        <v>5160</v>
      </c>
      <c r="L79" s="28">
        <f t="shared" si="24"/>
        <v>212657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108083</v>
      </c>
      <c r="S79" s="15">
        <v>5</v>
      </c>
      <c r="T79" s="16">
        <f t="shared" si="11"/>
        <v>108088</v>
      </c>
      <c r="U79" s="17">
        <v>395449</v>
      </c>
      <c r="V79" s="17">
        <v>2537</v>
      </c>
      <c r="W79" s="14">
        <v>9373</v>
      </c>
      <c r="X79" s="16">
        <f t="shared" si="22"/>
        <v>506074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41778</v>
      </c>
      <c r="G80" s="46">
        <v>15</v>
      </c>
      <c r="H80" s="47">
        <f>SUM(F80:G80)</f>
        <v>41793</v>
      </c>
      <c r="I80" s="48">
        <v>42061</v>
      </c>
      <c r="J80" s="48">
        <v>1507</v>
      </c>
      <c r="K80" s="45">
        <v>7678</v>
      </c>
      <c r="L80" s="47">
        <f>SUM(H80:J80)</f>
        <v>85361</v>
      </c>
      <c r="M80" s="5"/>
      <c r="N80" s="83"/>
      <c r="O80" s="92"/>
      <c r="P80" s="90" t="s">
        <v>168</v>
      </c>
      <c r="Q80" s="89"/>
      <c r="R80" s="26">
        <v>80297</v>
      </c>
      <c r="S80" s="27">
        <v>8</v>
      </c>
      <c r="T80" s="28">
        <f t="shared" si="11"/>
        <v>80305</v>
      </c>
      <c r="U80" s="29">
        <v>289008</v>
      </c>
      <c r="V80" s="29">
        <v>1390</v>
      </c>
      <c r="W80" s="26">
        <v>3177</v>
      </c>
      <c r="X80" s="28">
        <f t="shared" si="22"/>
        <v>370703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12562</v>
      </c>
      <c r="G81" s="46">
        <v>5</v>
      </c>
      <c r="H81" s="47">
        <f>SUM(F81:G81)</f>
        <v>12567</v>
      </c>
      <c r="I81" s="48">
        <v>15264</v>
      </c>
      <c r="J81" s="48">
        <v>431</v>
      </c>
      <c r="K81" s="45">
        <v>1945</v>
      </c>
      <c r="L81" s="47">
        <f>SUM(H81:J81)</f>
        <v>28262</v>
      </c>
      <c r="M81" s="5"/>
      <c r="N81" s="83"/>
      <c r="O81" s="92"/>
      <c r="P81" s="90" t="s">
        <v>169</v>
      </c>
      <c r="Q81" s="89"/>
      <c r="R81" s="26">
        <v>92073</v>
      </c>
      <c r="S81" s="27">
        <v>6</v>
      </c>
      <c r="T81" s="28">
        <f t="shared" si="11"/>
        <v>92079</v>
      </c>
      <c r="U81" s="29">
        <v>251381</v>
      </c>
      <c r="V81" s="29">
        <v>1254</v>
      </c>
      <c r="W81" s="26">
        <v>2179</v>
      </c>
      <c r="X81" s="28">
        <f t="shared" ref="X81:X97" si="29">SUM(T81:V81)</f>
        <v>344714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54340</v>
      </c>
      <c r="G82" s="27">
        <f>SUM(G80:G81)</f>
        <v>20</v>
      </c>
      <c r="H82" s="28">
        <f>SUM(F82:G82)</f>
        <v>54360</v>
      </c>
      <c r="I82" s="40">
        <f>SUM(I80:I81)</f>
        <v>57325</v>
      </c>
      <c r="J82" s="40">
        <f>SUM(J80:J81)</f>
        <v>1938</v>
      </c>
      <c r="K82" s="40">
        <f>SUM(K80:K81)</f>
        <v>9623</v>
      </c>
      <c r="L82" s="47">
        <f>SUM(H82:J82)</f>
        <v>113623</v>
      </c>
      <c r="M82" s="5"/>
      <c r="N82" s="83"/>
      <c r="O82" s="93"/>
      <c r="P82" s="90" t="s">
        <v>171</v>
      </c>
      <c r="Q82" s="89"/>
      <c r="R82" s="26">
        <v>43474</v>
      </c>
      <c r="S82" s="27">
        <v>4</v>
      </c>
      <c r="T82" s="28">
        <f t="shared" si="11"/>
        <v>43478</v>
      </c>
      <c r="U82" s="29">
        <v>126517</v>
      </c>
      <c r="V82" s="29">
        <v>525</v>
      </c>
      <c r="W82" s="26">
        <v>1017</v>
      </c>
      <c r="X82" s="28">
        <f t="shared" si="29"/>
        <v>170520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35205</v>
      </c>
      <c r="G83" s="27">
        <v>6</v>
      </c>
      <c r="H83" s="28">
        <f t="shared" si="23"/>
        <v>35211</v>
      </c>
      <c r="I83" s="29">
        <v>46056</v>
      </c>
      <c r="J83" s="29">
        <v>1151</v>
      </c>
      <c r="K83" s="26">
        <v>5822</v>
      </c>
      <c r="L83" s="28">
        <f t="shared" si="24"/>
        <v>82418</v>
      </c>
      <c r="M83" s="5"/>
      <c r="N83" s="83"/>
      <c r="O83" s="87" t="s">
        <v>173</v>
      </c>
      <c r="P83" s="88"/>
      <c r="Q83" s="89"/>
      <c r="R83" s="26">
        <v>89628</v>
      </c>
      <c r="S83" s="27">
        <v>15</v>
      </c>
      <c r="T83" s="28">
        <f t="shared" ref="T83:T90" si="30">SUM(R83:S83)</f>
        <v>89643</v>
      </c>
      <c r="U83" s="29">
        <v>252365</v>
      </c>
      <c r="V83" s="29">
        <v>1338</v>
      </c>
      <c r="W83" s="26">
        <v>1630</v>
      </c>
      <c r="X83" s="28">
        <f t="shared" si="29"/>
        <v>343346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7506</v>
      </c>
      <c r="G84" s="46">
        <v>2</v>
      </c>
      <c r="H84" s="47">
        <f>SUM(F84:G84)</f>
        <v>7508</v>
      </c>
      <c r="I84" s="48">
        <v>9976</v>
      </c>
      <c r="J84" s="48">
        <v>252</v>
      </c>
      <c r="K84" s="45">
        <v>1139</v>
      </c>
      <c r="L84" s="47">
        <f>SUM(H84:J84)</f>
        <v>17736</v>
      </c>
      <c r="M84" s="5"/>
      <c r="N84" s="83"/>
      <c r="O84" s="95" t="s">
        <v>175</v>
      </c>
      <c r="P84" s="90" t="s">
        <v>176</v>
      </c>
      <c r="Q84" s="89"/>
      <c r="R84" s="26">
        <v>83384</v>
      </c>
      <c r="S84" s="27">
        <v>8</v>
      </c>
      <c r="T84" s="28">
        <f t="shared" si="30"/>
        <v>83392</v>
      </c>
      <c r="U84" s="29">
        <v>241061</v>
      </c>
      <c r="V84" s="29">
        <v>1287</v>
      </c>
      <c r="W84" s="26">
        <v>2316</v>
      </c>
      <c r="X84" s="28">
        <f t="shared" si="29"/>
        <v>325740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10179</v>
      </c>
      <c r="G85" s="46">
        <v>3</v>
      </c>
      <c r="H85" s="47">
        <f>SUM(F85:G85)</f>
        <v>10182</v>
      </c>
      <c r="I85" s="48">
        <v>14376</v>
      </c>
      <c r="J85" s="48">
        <v>342</v>
      </c>
      <c r="K85" s="45">
        <v>1951</v>
      </c>
      <c r="L85" s="47">
        <f>SUM(H85:J85)</f>
        <v>24900</v>
      </c>
      <c r="M85" s="5"/>
      <c r="N85" s="83"/>
      <c r="O85" s="92"/>
      <c r="P85" s="90" t="s">
        <v>177</v>
      </c>
      <c r="Q85" s="89"/>
      <c r="R85" s="26">
        <v>41444</v>
      </c>
      <c r="S85" s="27">
        <v>4</v>
      </c>
      <c r="T85" s="28">
        <f t="shared" si="30"/>
        <v>41448</v>
      </c>
      <c r="U85" s="29">
        <v>109367</v>
      </c>
      <c r="V85" s="29">
        <v>495</v>
      </c>
      <c r="W85" s="26">
        <v>822</v>
      </c>
      <c r="X85" s="28">
        <f t="shared" si="29"/>
        <v>151310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70408</v>
      </c>
      <c r="J86" s="40">
        <f t="shared" si="31"/>
        <v>1745</v>
      </c>
      <c r="K86" s="40">
        <f t="shared" si="31"/>
        <v>8912</v>
      </c>
      <c r="L86" s="47">
        <f>SUM(H86:J86)</f>
        <v>125054</v>
      </c>
      <c r="M86" s="5"/>
      <c r="N86" s="83"/>
      <c r="O86" s="93"/>
      <c r="P86" s="90" t="s">
        <v>179</v>
      </c>
      <c r="Q86" s="89"/>
      <c r="R86" s="26">
        <v>12426</v>
      </c>
      <c r="S86" s="27">
        <v>0</v>
      </c>
      <c r="T86" s="28">
        <f t="shared" si="30"/>
        <v>12426</v>
      </c>
      <c r="U86" s="29">
        <v>20589</v>
      </c>
      <c r="V86" s="29">
        <v>190</v>
      </c>
      <c r="W86" s="26">
        <v>159</v>
      </c>
      <c r="X86" s="28">
        <f t="shared" si="29"/>
        <v>33205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31331</v>
      </c>
      <c r="G87" s="46">
        <v>5</v>
      </c>
      <c r="H87" s="47">
        <f>SUM(F87:G87)</f>
        <v>31336</v>
      </c>
      <c r="I87" s="48">
        <v>47683</v>
      </c>
      <c r="J87" s="48">
        <v>1102</v>
      </c>
      <c r="K87" s="45">
        <v>5561</v>
      </c>
      <c r="L87" s="47">
        <f>SUM(H87:J87)</f>
        <v>80121</v>
      </c>
      <c r="M87" s="5"/>
      <c r="N87" s="83"/>
      <c r="O87" s="87" t="s">
        <v>181</v>
      </c>
      <c r="P87" s="88"/>
      <c r="Q87" s="89"/>
      <c r="R87" s="26">
        <v>185928</v>
      </c>
      <c r="S87" s="27">
        <v>13</v>
      </c>
      <c r="T87" s="28">
        <f t="shared" si="30"/>
        <v>185941</v>
      </c>
      <c r="U87" s="29">
        <v>487410</v>
      </c>
      <c r="V87" s="29">
        <v>3401</v>
      </c>
      <c r="W87" s="26">
        <v>4067</v>
      </c>
      <c r="X87" s="28">
        <f t="shared" si="29"/>
        <v>676752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7572</v>
      </c>
      <c r="G88" s="46">
        <v>0</v>
      </c>
      <c r="H88" s="47">
        <f>SUM(F88:G88)</f>
        <v>7572</v>
      </c>
      <c r="I88" s="48">
        <v>8200</v>
      </c>
      <c r="J88" s="48">
        <v>592</v>
      </c>
      <c r="K88" s="45">
        <v>1982</v>
      </c>
      <c r="L88" s="47">
        <f>SUM(H88:J88)</f>
        <v>16364</v>
      </c>
      <c r="M88" s="49"/>
      <c r="N88" s="83"/>
      <c r="O88" s="87" t="s">
        <v>183</v>
      </c>
      <c r="P88" s="88"/>
      <c r="Q88" s="89"/>
      <c r="R88" s="26">
        <v>124738</v>
      </c>
      <c r="S88" s="27">
        <v>14</v>
      </c>
      <c r="T88" s="28">
        <f t="shared" si="30"/>
        <v>124752</v>
      </c>
      <c r="U88" s="50">
        <v>326194</v>
      </c>
      <c r="V88" s="50">
        <v>1807</v>
      </c>
      <c r="W88" s="26">
        <v>2608</v>
      </c>
      <c r="X88" s="28">
        <f t="shared" si="29"/>
        <v>452753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9655</v>
      </c>
      <c r="G89" s="27">
        <v>6</v>
      </c>
      <c r="H89" s="28">
        <f t="shared" si="23"/>
        <v>9661</v>
      </c>
      <c r="I89" s="29">
        <v>18503</v>
      </c>
      <c r="J89" s="29">
        <v>350</v>
      </c>
      <c r="K89" s="26">
        <v>1931</v>
      </c>
      <c r="L89" s="28">
        <f t="shared" si="24"/>
        <v>28514</v>
      </c>
      <c r="M89" s="49"/>
      <c r="N89" s="83"/>
      <c r="O89" s="87" t="s">
        <v>184</v>
      </c>
      <c r="P89" s="88"/>
      <c r="Q89" s="89"/>
      <c r="R89" s="26">
        <v>144138</v>
      </c>
      <c r="S89" s="27">
        <v>6</v>
      </c>
      <c r="T89" s="28">
        <f t="shared" si="30"/>
        <v>144144</v>
      </c>
      <c r="U89" s="50">
        <v>326566</v>
      </c>
      <c r="V89" s="50">
        <v>1736</v>
      </c>
      <c r="W89" s="52">
        <v>2178</v>
      </c>
      <c r="X89" s="28">
        <f t="shared" si="29"/>
        <v>472446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25214</v>
      </c>
      <c r="J90" s="40">
        <v>600</v>
      </c>
      <c r="K90" s="40">
        <v>3384</v>
      </c>
      <c r="L90" s="28">
        <f t="shared" si="24"/>
        <v>41183</v>
      </c>
      <c r="M90" s="49"/>
      <c r="N90" s="83"/>
      <c r="O90" s="124" t="s">
        <v>186</v>
      </c>
      <c r="P90" s="90" t="s">
        <v>187</v>
      </c>
      <c r="Q90" s="89"/>
      <c r="R90" s="26">
        <v>193438</v>
      </c>
      <c r="S90" s="27">
        <v>11</v>
      </c>
      <c r="T90" s="28">
        <f t="shared" si="30"/>
        <v>193449</v>
      </c>
      <c r="U90" s="50">
        <v>442964</v>
      </c>
      <c r="V90" s="50">
        <v>2230</v>
      </c>
      <c r="W90" s="52">
        <v>3433</v>
      </c>
      <c r="X90" s="28">
        <f t="shared" si="29"/>
        <v>638643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63924</v>
      </c>
      <c r="G91" s="27">
        <f>SUM(G87:G90)</f>
        <v>14</v>
      </c>
      <c r="H91" s="28">
        <f t="shared" si="23"/>
        <v>63938</v>
      </c>
      <c r="I91" s="40">
        <f>SUM(I87:I90)</f>
        <v>99600</v>
      </c>
      <c r="J91" s="40">
        <f>SUM(J87:J90)</f>
        <v>2644</v>
      </c>
      <c r="K91" s="40">
        <f>SUM(K87:K90)</f>
        <v>12858</v>
      </c>
      <c r="L91" s="28">
        <f t="shared" si="24"/>
        <v>166182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24671</v>
      </c>
      <c r="S91" s="52">
        <f t="shared" si="32"/>
        <v>0</v>
      </c>
      <c r="T91" s="28">
        <f t="shared" si="32"/>
        <v>24671</v>
      </c>
      <c r="U91" s="50">
        <f t="shared" si="32"/>
        <v>36088</v>
      </c>
      <c r="V91" s="50">
        <f t="shared" si="32"/>
        <v>281</v>
      </c>
      <c r="W91" s="52">
        <f t="shared" si="32"/>
        <v>400</v>
      </c>
      <c r="X91" s="28">
        <f t="shared" si="29"/>
        <v>61040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48860</v>
      </c>
      <c r="G92" s="27">
        <v>13</v>
      </c>
      <c r="H92" s="28">
        <f t="shared" si="23"/>
        <v>48873</v>
      </c>
      <c r="I92" s="29">
        <v>152053</v>
      </c>
      <c r="J92" s="29">
        <v>1107</v>
      </c>
      <c r="K92" s="26">
        <v>4277</v>
      </c>
      <c r="L92" s="28">
        <f t="shared" si="24"/>
        <v>202033</v>
      </c>
      <c r="M92" s="49"/>
      <c r="N92" s="83"/>
      <c r="O92" s="80" t="s">
        <v>37</v>
      </c>
      <c r="P92" s="81"/>
      <c r="Q92" s="82"/>
      <c r="R92" s="34">
        <f>SUM(R79:R91)</f>
        <v>1223722</v>
      </c>
      <c r="S92" s="37">
        <f>SUM(S79:S91)</f>
        <v>94</v>
      </c>
      <c r="T92" s="36">
        <f t="shared" ref="T92:T97" si="33">SUM(R92:S92)</f>
        <v>1223816</v>
      </c>
      <c r="U92" s="44">
        <f>SUM(U79:U91)</f>
        <v>3304959</v>
      </c>
      <c r="V92" s="44">
        <f>SUM(V79:V91)</f>
        <v>18471</v>
      </c>
      <c r="W92" s="35">
        <f>SUM(W79:W91)</f>
        <v>33359</v>
      </c>
      <c r="X92" s="36">
        <f t="shared" si="29"/>
        <v>4547246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76874</v>
      </c>
      <c r="G93" s="27">
        <v>21</v>
      </c>
      <c r="H93" s="28">
        <f t="shared" si="23"/>
        <v>76895</v>
      </c>
      <c r="I93" s="29">
        <v>199839</v>
      </c>
      <c r="J93" s="29">
        <v>1965</v>
      </c>
      <c r="K93" s="26">
        <v>9437</v>
      </c>
      <c r="L93" s="28">
        <f t="shared" si="24"/>
        <v>278699</v>
      </c>
      <c r="N93" s="66" t="s">
        <v>193</v>
      </c>
      <c r="O93" s="84" t="s">
        <v>194</v>
      </c>
      <c r="P93" s="85"/>
      <c r="Q93" s="86"/>
      <c r="R93" s="14">
        <v>122811</v>
      </c>
      <c r="S93" s="15">
        <v>3</v>
      </c>
      <c r="T93" s="16">
        <f t="shared" si="33"/>
        <v>122814</v>
      </c>
      <c r="U93" s="53">
        <v>444585</v>
      </c>
      <c r="V93" s="17">
        <v>2556</v>
      </c>
      <c r="W93" s="14">
        <v>2940</v>
      </c>
      <c r="X93" s="16">
        <f t="shared" si="29"/>
        <v>569955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113024</v>
      </c>
      <c r="G94" s="27">
        <v>26</v>
      </c>
      <c r="H94" s="28">
        <f t="shared" si="23"/>
        <v>113050</v>
      </c>
      <c r="I94" s="29">
        <v>280698</v>
      </c>
      <c r="J94" s="29">
        <v>3596</v>
      </c>
      <c r="K94" s="26">
        <v>14433</v>
      </c>
      <c r="L94" s="28">
        <f t="shared" si="24"/>
        <v>397344</v>
      </c>
      <c r="N94" s="83"/>
      <c r="O94" s="87" t="s">
        <v>195</v>
      </c>
      <c r="P94" s="88"/>
      <c r="Q94" s="89"/>
      <c r="R94" s="26">
        <v>12002</v>
      </c>
      <c r="S94" s="27">
        <v>0</v>
      </c>
      <c r="T94" s="28">
        <f t="shared" si="33"/>
        <v>12002</v>
      </c>
      <c r="U94" s="29">
        <v>23006</v>
      </c>
      <c r="V94" s="29">
        <v>245</v>
      </c>
      <c r="W94" s="26">
        <v>141</v>
      </c>
      <c r="X94" s="28">
        <f t="shared" si="29"/>
        <v>35253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28733</v>
      </c>
      <c r="G95" s="27">
        <v>5</v>
      </c>
      <c r="H95" s="28">
        <f t="shared" si="23"/>
        <v>28738</v>
      </c>
      <c r="I95" s="29">
        <v>56850</v>
      </c>
      <c r="J95" s="29">
        <v>989</v>
      </c>
      <c r="K95" s="26">
        <v>4907</v>
      </c>
      <c r="L95" s="28">
        <f t="shared" si="24"/>
        <v>86577</v>
      </c>
      <c r="N95" s="83"/>
      <c r="O95" s="87" t="s">
        <v>197</v>
      </c>
      <c r="P95" s="88"/>
      <c r="Q95" s="89"/>
      <c r="R95" s="26">
        <v>11178</v>
      </c>
      <c r="S95" s="27">
        <v>0</v>
      </c>
      <c r="T95" s="28">
        <f t="shared" si="33"/>
        <v>11178</v>
      </c>
      <c r="U95" s="29">
        <v>20268</v>
      </c>
      <c r="V95" s="29">
        <v>198</v>
      </c>
      <c r="W95" s="26">
        <v>214</v>
      </c>
      <c r="X95" s="28">
        <f t="shared" si="29"/>
        <v>31644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141757</v>
      </c>
      <c r="G96" s="27">
        <f>SUM(G94:G95)</f>
        <v>31</v>
      </c>
      <c r="H96" s="28">
        <f t="shared" si="23"/>
        <v>141788</v>
      </c>
      <c r="I96" s="29">
        <f>SUM(I94:I95)</f>
        <v>337548</v>
      </c>
      <c r="J96" s="29">
        <f>SUM(J94:J95)</f>
        <v>4585</v>
      </c>
      <c r="K96" s="26">
        <f>SUM(K94:K95)</f>
        <v>19340</v>
      </c>
      <c r="L96" s="28">
        <f t="shared" si="24"/>
        <v>483921</v>
      </c>
      <c r="N96" s="67"/>
      <c r="O96" s="80" t="s">
        <v>37</v>
      </c>
      <c r="P96" s="81"/>
      <c r="Q96" s="82"/>
      <c r="R96" s="34">
        <f>SUM(R93:R95)</f>
        <v>145991</v>
      </c>
      <c r="S96" s="37">
        <f>SUM(S93:S95)</f>
        <v>3</v>
      </c>
      <c r="T96" s="36">
        <f t="shared" si="33"/>
        <v>145994</v>
      </c>
      <c r="U96" s="38">
        <f>SUM(U93:U95)</f>
        <v>487859</v>
      </c>
      <c r="V96" s="38">
        <f>SUM(V93:V95)</f>
        <v>2999</v>
      </c>
      <c r="W96" s="34">
        <f>SUM(W93:W95)</f>
        <v>3295</v>
      </c>
      <c r="X96" s="36">
        <f t="shared" si="29"/>
        <v>636852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76113</v>
      </c>
      <c r="G97" s="27">
        <v>10</v>
      </c>
      <c r="H97" s="28">
        <f t="shared" si="23"/>
        <v>76123</v>
      </c>
      <c r="I97" s="29">
        <v>231176</v>
      </c>
      <c r="J97" s="29">
        <v>1652</v>
      </c>
      <c r="K97" s="26">
        <v>4731</v>
      </c>
      <c r="L97" s="28">
        <f t="shared" si="24"/>
        <v>308951</v>
      </c>
      <c r="N97" s="73" t="s">
        <v>201</v>
      </c>
      <c r="O97" s="74"/>
      <c r="P97" s="74"/>
      <c r="Q97" s="75"/>
      <c r="R97" s="55">
        <f>SUM(F42,F21,F102,R18,R44,R58,R71,R78,R92,R96)</f>
        <v>8441409</v>
      </c>
      <c r="S97" s="55">
        <f>SUM(G42,G21,G102,S18,S44,S58,S71,S78,S92,S96)</f>
        <v>1190</v>
      </c>
      <c r="T97" s="56">
        <f t="shared" si="33"/>
        <v>8442599</v>
      </c>
      <c r="U97" s="57">
        <f>SUM(I42,I21,I102,U18,U44,U58,U71,U78,U92,U96)</f>
        <v>23635069</v>
      </c>
      <c r="V97" s="57">
        <f>SUM(J42,J21,J102,V18,V44,V58,V71,V78,V92,V96)</f>
        <v>160537</v>
      </c>
      <c r="W97" s="58">
        <f>SUM(K42,K21,K102,W18,W44,W58,W71,W78,W92,W96)</f>
        <v>367861</v>
      </c>
      <c r="X97" s="56">
        <f t="shared" si="29"/>
        <v>32238205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67605</v>
      </c>
      <c r="G98" s="27">
        <v>19</v>
      </c>
      <c r="H98" s="28">
        <f t="shared" si="23"/>
        <v>67624</v>
      </c>
      <c r="I98" s="29">
        <v>207596</v>
      </c>
      <c r="J98" s="29">
        <v>1663</v>
      </c>
      <c r="K98" s="26">
        <v>6882</v>
      </c>
      <c r="L98" s="28">
        <f t="shared" si="24"/>
        <v>276883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99134</v>
      </c>
      <c r="G99" s="27">
        <v>24</v>
      </c>
      <c r="H99" s="28">
        <f t="shared" si="23"/>
        <v>99158</v>
      </c>
      <c r="I99" s="29">
        <v>208319</v>
      </c>
      <c r="J99" s="29">
        <v>1498</v>
      </c>
      <c r="K99" s="26">
        <v>2103</v>
      </c>
      <c r="L99" s="28">
        <f t="shared" si="24"/>
        <v>308975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11600</v>
      </c>
      <c r="G100" s="27">
        <v>4</v>
      </c>
      <c r="H100" s="28">
        <f t="shared" si="23"/>
        <v>11604</v>
      </c>
      <c r="I100" s="29">
        <v>27859</v>
      </c>
      <c r="J100" s="29">
        <v>218</v>
      </c>
      <c r="K100" s="26">
        <v>144</v>
      </c>
      <c r="L100" s="28">
        <f t="shared" si="24"/>
        <v>39681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110734</v>
      </c>
      <c r="G101" s="27">
        <f>SUM(G99:G100)</f>
        <v>28</v>
      </c>
      <c r="H101" s="28">
        <f t="shared" si="23"/>
        <v>110762</v>
      </c>
      <c r="I101" s="26">
        <f>SUM(I99:I100)</f>
        <v>236178</v>
      </c>
      <c r="J101" s="26">
        <f>SUM(J99:J100)</f>
        <v>1716</v>
      </c>
      <c r="K101" s="26">
        <f>SUM(K99:K100)</f>
        <v>2247</v>
      </c>
      <c r="L101" s="28">
        <f t="shared" si="24"/>
        <v>348656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1967776</v>
      </c>
      <c r="G102" s="37">
        <f>SUM(G43,G46,G50:G51,G55,G58,G61,G64:G65,G68,G72,G75,G79,G82,G86,G91:G93,G96:G98,G101)</f>
        <v>333</v>
      </c>
      <c r="H102" s="36">
        <f t="shared" si="23"/>
        <v>1968109</v>
      </c>
      <c r="I102" s="34">
        <f>SUM(I43,I46,I50:I51,I55,I58,I61,I64:I65,I68,I72,I75,I79,I82,I86,I91:I93,I96:I98,I101)</f>
        <v>5383534</v>
      </c>
      <c r="J102" s="34">
        <f>SUM(J43,J46,J50:J51,J55,J58,J61,J64:J65,J68,J72,J75,J79,J82,J86,J91:J93,J96:J98,J101)</f>
        <v>41275</v>
      </c>
      <c r="K102" s="34">
        <f>SUM(K43,K46,K50:K51,K55,K58,K61,K64:K65,K68,K72,K75,K79,K82,K86,K91:K93,K96:K98,K101)</f>
        <v>143215</v>
      </c>
      <c r="L102" s="36">
        <f t="shared" si="24"/>
        <v>7392918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23951</v>
      </c>
      <c r="S106" s="61">
        <v>0</v>
      </c>
      <c r="T106" s="61">
        <f>SUM(R106:S106)</f>
        <v>23951</v>
      </c>
      <c r="U106" s="61">
        <v>35773</v>
      </c>
      <c r="V106" s="61">
        <v>278</v>
      </c>
      <c r="W106" s="61">
        <v>388</v>
      </c>
      <c r="X106" s="61">
        <f t="shared" si="34"/>
        <v>60002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8F8E-BB0E-4503-A61F-DE00ECADF894}">
  <sheetPr>
    <pageSetUpPr fitToPage="1"/>
  </sheetPr>
  <dimension ref="A1:X107"/>
  <sheetViews>
    <sheetView topLeftCell="B1" zoomScaleNormal="100" zoomScaleSheetLayoutView="100" workbookViewId="0">
      <selection activeCell="B2" sqref="B2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225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110808</v>
      </c>
      <c r="S4" s="15">
        <v>5</v>
      </c>
      <c r="T4" s="16">
        <f t="shared" ref="T4:T17" si="0">SUM(R4:S4)</f>
        <v>110813</v>
      </c>
      <c r="U4" s="17">
        <v>389919</v>
      </c>
      <c r="V4" s="17">
        <v>2219</v>
      </c>
      <c r="W4" s="14">
        <v>2712</v>
      </c>
      <c r="X4" s="16">
        <f t="shared" ref="X4:X48" si="1">SUM(T4:V4)</f>
        <v>502951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62037</v>
      </c>
      <c r="S5" s="27">
        <v>2</v>
      </c>
      <c r="T5" s="28">
        <f t="shared" si="0"/>
        <v>62039</v>
      </c>
      <c r="U5" s="29">
        <v>171560</v>
      </c>
      <c r="V5" s="29">
        <v>1136</v>
      </c>
      <c r="W5" s="26">
        <v>1070</v>
      </c>
      <c r="X5" s="28">
        <f t="shared" si="1"/>
        <v>234735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92869</v>
      </c>
      <c r="G6" s="15">
        <v>9</v>
      </c>
      <c r="H6" s="16">
        <f t="shared" ref="H6:H54" si="2">SUM(F6:G6)</f>
        <v>92878</v>
      </c>
      <c r="I6" s="17">
        <v>421859</v>
      </c>
      <c r="J6" s="17">
        <v>3639</v>
      </c>
      <c r="K6" s="14">
        <v>12572</v>
      </c>
      <c r="L6" s="16">
        <f t="shared" ref="L6:L54" si="3">SUM(H6:J6)</f>
        <v>518376</v>
      </c>
      <c r="N6" s="83"/>
      <c r="O6" s="92"/>
      <c r="P6" s="102"/>
      <c r="Q6" s="30" t="s">
        <v>16</v>
      </c>
      <c r="R6" s="26">
        <v>31537</v>
      </c>
      <c r="S6" s="27">
        <v>2</v>
      </c>
      <c r="T6" s="28">
        <f t="shared" si="0"/>
        <v>31539</v>
      </c>
      <c r="U6" s="29">
        <v>78971</v>
      </c>
      <c r="V6" s="29">
        <v>331</v>
      </c>
      <c r="W6" s="26">
        <v>526</v>
      </c>
      <c r="X6" s="28">
        <f t="shared" si="1"/>
        <v>110841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28724</v>
      </c>
      <c r="G7" s="27">
        <v>1</v>
      </c>
      <c r="H7" s="28">
        <f t="shared" si="2"/>
        <v>28725</v>
      </c>
      <c r="I7" s="29">
        <v>97291</v>
      </c>
      <c r="J7" s="29">
        <v>546</v>
      </c>
      <c r="K7" s="26">
        <v>1163</v>
      </c>
      <c r="L7" s="28">
        <f t="shared" si="3"/>
        <v>126562</v>
      </c>
      <c r="N7" s="83"/>
      <c r="O7" s="93"/>
      <c r="P7" s="103"/>
      <c r="Q7" s="30" t="s">
        <v>10</v>
      </c>
      <c r="R7" s="26">
        <f>SUM(R5:R6)</f>
        <v>93574</v>
      </c>
      <c r="S7" s="27">
        <f>SUM(S5:S6)</f>
        <v>4</v>
      </c>
      <c r="T7" s="28">
        <f t="shared" si="0"/>
        <v>93578</v>
      </c>
      <c r="U7" s="29">
        <f t="shared" ref="U7:W7" si="4">SUM(U5:U6)</f>
        <v>250531</v>
      </c>
      <c r="V7" s="29">
        <f t="shared" si="4"/>
        <v>1467</v>
      </c>
      <c r="W7" s="26">
        <f t="shared" si="4"/>
        <v>1596</v>
      </c>
      <c r="X7" s="28">
        <f t="shared" si="1"/>
        <v>345576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42507</v>
      </c>
      <c r="G8" s="27">
        <v>4</v>
      </c>
      <c r="H8" s="28">
        <f t="shared" si="2"/>
        <v>42511</v>
      </c>
      <c r="I8" s="29">
        <v>125347</v>
      </c>
      <c r="J8" s="29">
        <v>840</v>
      </c>
      <c r="K8" s="26">
        <v>1904</v>
      </c>
      <c r="L8" s="28">
        <f>SUM(H8:J8)</f>
        <v>168698</v>
      </c>
      <c r="N8" s="83"/>
      <c r="O8" s="114" t="s">
        <v>19</v>
      </c>
      <c r="P8" s="71"/>
      <c r="Q8" s="72"/>
      <c r="R8" s="26">
        <v>84409</v>
      </c>
      <c r="S8" s="27">
        <v>9</v>
      </c>
      <c r="T8" s="28">
        <f t="shared" si="0"/>
        <v>84418</v>
      </c>
      <c r="U8" s="29">
        <v>295497</v>
      </c>
      <c r="V8" s="29">
        <v>1268</v>
      </c>
      <c r="W8" s="26">
        <v>2186</v>
      </c>
      <c r="X8" s="28">
        <f t="shared" si="1"/>
        <v>381183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22335</v>
      </c>
      <c r="G9" s="27">
        <v>2</v>
      </c>
      <c r="H9" s="28">
        <f t="shared" si="2"/>
        <v>22337</v>
      </c>
      <c r="I9" s="29">
        <v>56995</v>
      </c>
      <c r="J9" s="29">
        <v>311</v>
      </c>
      <c r="K9" s="26">
        <v>608</v>
      </c>
      <c r="L9" s="28">
        <f t="shared" si="3"/>
        <v>79643</v>
      </c>
      <c r="N9" s="83"/>
      <c r="O9" s="70" t="s">
        <v>22</v>
      </c>
      <c r="P9" s="71" t="s">
        <v>23</v>
      </c>
      <c r="Q9" s="72"/>
      <c r="R9" s="26">
        <v>55187</v>
      </c>
      <c r="S9" s="27">
        <v>5</v>
      </c>
      <c r="T9" s="28">
        <f t="shared" si="0"/>
        <v>55192</v>
      </c>
      <c r="U9" s="29">
        <v>154206</v>
      </c>
      <c r="V9" s="29">
        <v>780</v>
      </c>
      <c r="W9" s="26">
        <v>1075</v>
      </c>
      <c r="X9" s="28">
        <f t="shared" si="1"/>
        <v>210178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6560</v>
      </c>
      <c r="G10" s="27">
        <v>1</v>
      </c>
      <c r="H10" s="28">
        <f>SUM(F10:G10)</f>
        <v>6561</v>
      </c>
      <c r="I10" s="29">
        <v>38020</v>
      </c>
      <c r="J10" s="29">
        <v>189</v>
      </c>
      <c r="K10" s="26">
        <v>465</v>
      </c>
      <c r="L10" s="28">
        <f>SUM(H10:J10)</f>
        <v>44770</v>
      </c>
      <c r="N10" s="83"/>
      <c r="O10" s="70"/>
      <c r="P10" s="71" t="s">
        <v>25</v>
      </c>
      <c r="Q10" s="72"/>
      <c r="R10" s="26">
        <v>29005</v>
      </c>
      <c r="S10" s="27">
        <v>9</v>
      </c>
      <c r="T10" s="28">
        <f t="shared" si="0"/>
        <v>29014</v>
      </c>
      <c r="U10" s="26">
        <v>132030</v>
      </c>
      <c r="V10" s="26">
        <v>743</v>
      </c>
      <c r="W10" s="26">
        <v>1680</v>
      </c>
      <c r="X10" s="28">
        <f t="shared" si="1"/>
        <v>161787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28895</v>
      </c>
      <c r="G11" s="27">
        <f>SUM(G9:G10)</f>
        <v>3</v>
      </c>
      <c r="H11" s="28">
        <f>SUM(F11:G11)</f>
        <v>28898</v>
      </c>
      <c r="I11" s="29">
        <f t="shared" ref="I11:K11" si="5">SUM(I9:I10)</f>
        <v>95015</v>
      </c>
      <c r="J11" s="29">
        <f t="shared" si="5"/>
        <v>500</v>
      </c>
      <c r="K11" s="26">
        <f t="shared" si="5"/>
        <v>1073</v>
      </c>
      <c r="L11" s="28">
        <f>SUM(H11:J11)</f>
        <v>124413</v>
      </c>
      <c r="N11" s="83"/>
      <c r="O11" s="70"/>
      <c r="P11" s="71" t="s">
        <v>10</v>
      </c>
      <c r="Q11" s="72"/>
      <c r="R11" s="26">
        <f>SUM(R9:R10)</f>
        <v>84192</v>
      </c>
      <c r="S11" s="27">
        <f>SUM(S9:S10)</f>
        <v>14</v>
      </c>
      <c r="T11" s="28">
        <f t="shared" si="0"/>
        <v>84206</v>
      </c>
      <c r="U11" s="29">
        <f t="shared" ref="U11:W11" si="6">SUM(U9:U10)</f>
        <v>286236</v>
      </c>
      <c r="V11" s="29">
        <f t="shared" si="6"/>
        <v>1523</v>
      </c>
      <c r="W11" s="26">
        <f t="shared" si="6"/>
        <v>2755</v>
      </c>
      <c r="X11" s="28">
        <f t="shared" si="1"/>
        <v>371965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16220</v>
      </c>
      <c r="G12" s="27">
        <v>1</v>
      </c>
      <c r="H12" s="28">
        <f t="shared" si="2"/>
        <v>16221</v>
      </c>
      <c r="I12" s="29">
        <v>58913</v>
      </c>
      <c r="J12" s="29">
        <v>288</v>
      </c>
      <c r="K12" s="26">
        <v>694</v>
      </c>
      <c r="L12" s="28">
        <f t="shared" si="3"/>
        <v>75422</v>
      </c>
      <c r="N12" s="83"/>
      <c r="O12" s="70" t="s">
        <v>208</v>
      </c>
      <c r="P12" s="71" t="s">
        <v>29</v>
      </c>
      <c r="Q12" s="72"/>
      <c r="R12" s="26">
        <v>151823</v>
      </c>
      <c r="S12" s="27">
        <v>27</v>
      </c>
      <c r="T12" s="28">
        <f t="shared" si="0"/>
        <v>151850</v>
      </c>
      <c r="U12" s="29">
        <v>299266</v>
      </c>
      <c r="V12" s="29">
        <v>2051</v>
      </c>
      <c r="W12" s="26">
        <v>2590</v>
      </c>
      <c r="X12" s="28">
        <f t="shared" si="1"/>
        <v>453167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5717</v>
      </c>
      <c r="G13" s="27">
        <v>1</v>
      </c>
      <c r="H13" s="28">
        <f t="shared" si="2"/>
        <v>5718</v>
      </c>
      <c r="I13" s="29">
        <v>10373</v>
      </c>
      <c r="J13" s="29">
        <v>70</v>
      </c>
      <c r="K13" s="26">
        <v>138</v>
      </c>
      <c r="L13" s="28">
        <f t="shared" si="3"/>
        <v>16161</v>
      </c>
      <c r="N13" s="83"/>
      <c r="O13" s="70"/>
      <c r="P13" s="104" t="s">
        <v>32</v>
      </c>
      <c r="Q13" s="30" t="s">
        <v>32</v>
      </c>
      <c r="R13" s="31">
        <v>83046</v>
      </c>
      <c r="S13" s="32">
        <v>13</v>
      </c>
      <c r="T13" s="28">
        <f t="shared" si="0"/>
        <v>83059</v>
      </c>
      <c r="U13" s="33">
        <v>166222</v>
      </c>
      <c r="V13" s="33">
        <v>1162</v>
      </c>
      <c r="W13" s="31">
        <v>1705</v>
      </c>
      <c r="X13" s="28">
        <f t="shared" si="1"/>
        <v>250443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21937</v>
      </c>
      <c r="G14" s="27">
        <f>SUM(G12:G13)</f>
        <v>2</v>
      </c>
      <c r="H14" s="28">
        <f t="shared" si="2"/>
        <v>21939</v>
      </c>
      <c r="I14" s="29">
        <f t="shared" ref="I14:J14" si="7">SUM(I12:I13)</f>
        <v>69286</v>
      </c>
      <c r="J14" s="29">
        <f t="shared" si="7"/>
        <v>358</v>
      </c>
      <c r="K14" s="26">
        <f>SUM(K12:K13)</f>
        <v>832</v>
      </c>
      <c r="L14" s="28">
        <f t="shared" si="3"/>
        <v>91583</v>
      </c>
      <c r="N14" s="83"/>
      <c r="O14" s="70"/>
      <c r="P14" s="111"/>
      <c r="Q14" s="30" t="s">
        <v>33</v>
      </c>
      <c r="R14" s="31">
        <v>25993</v>
      </c>
      <c r="S14" s="32">
        <v>6</v>
      </c>
      <c r="T14" s="28">
        <f t="shared" si="0"/>
        <v>25999</v>
      </c>
      <c r="U14" s="33">
        <v>59137</v>
      </c>
      <c r="V14" s="33">
        <v>357</v>
      </c>
      <c r="W14" s="31">
        <v>491</v>
      </c>
      <c r="X14" s="28">
        <f t="shared" si="1"/>
        <v>85493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8694</v>
      </c>
      <c r="G15" s="27">
        <v>1</v>
      </c>
      <c r="H15" s="28">
        <f t="shared" si="2"/>
        <v>8695</v>
      </c>
      <c r="I15" s="29">
        <v>41441</v>
      </c>
      <c r="J15" s="29">
        <v>189</v>
      </c>
      <c r="K15" s="26">
        <v>578</v>
      </c>
      <c r="L15" s="28">
        <f t="shared" si="3"/>
        <v>50325</v>
      </c>
      <c r="N15" s="83"/>
      <c r="O15" s="70"/>
      <c r="P15" s="111"/>
      <c r="Q15" s="30" t="s">
        <v>211</v>
      </c>
      <c r="R15" s="31">
        <v>15376</v>
      </c>
      <c r="S15" s="32">
        <v>1</v>
      </c>
      <c r="T15" s="28">
        <f t="shared" si="0"/>
        <v>15377</v>
      </c>
      <c r="U15" s="33">
        <v>34854</v>
      </c>
      <c r="V15" s="33">
        <v>162</v>
      </c>
      <c r="W15" s="31">
        <v>287</v>
      </c>
      <c r="X15" s="28">
        <f t="shared" si="1"/>
        <v>50393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18312</v>
      </c>
      <c r="G16" s="27">
        <v>2</v>
      </c>
      <c r="H16" s="28">
        <f>SUM(F16:G16)</f>
        <v>18314</v>
      </c>
      <c r="I16" s="29">
        <v>39256</v>
      </c>
      <c r="J16" s="29">
        <v>208</v>
      </c>
      <c r="K16" s="26">
        <v>453</v>
      </c>
      <c r="L16" s="28">
        <f t="shared" si="3"/>
        <v>57778</v>
      </c>
      <c r="N16" s="83"/>
      <c r="O16" s="70"/>
      <c r="P16" s="111"/>
      <c r="Q16" s="30" t="s">
        <v>213</v>
      </c>
      <c r="R16" s="31">
        <v>28238</v>
      </c>
      <c r="S16" s="32">
        <v>7</v>
      </c>
      <c r="T16" s="28">
        <f t="shared" si="0"/>
        <v>28245</v>
      </c>
      <c r="U16" s="33">
        <v>48730</v>
      </c>
      <c r="V16" s="33">
        <v>389</v>
      </c>
      <c r="W16" s="31">
        <v>390</v>
      </c>
      <c r="X16" s="28">
        <f>SUM(T16:V16)</f>
        <v>77364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27006</v>
      </c>
      <c r="G17" s="27">
        <f>SUM(G15:G16)</f>
        <v>3</v>
      </c>
      <c r="H17" s="28">
        <f t="shared" si="2"/>
        <v>27009</v>
      </c>
      <c r="I17" s="29">
        <f t="shared" ref="I17:K17" si="8">SUM(I15:I16)</f>
        <v>80697</v>
      </c>
      <c r="J17" s="29">
        <f t="shared" si="8"/>
        <v>397</v>
      </c>
      <c r="K17" s="26">
        <f t="shared" si="8"/>
        <v>1031</v>
      </c>
      <c r="L17" s="28">
        <f t="shared" si="3"/>
        <v>108103</v>
      </c>
      <c r="N17" s="83"/>
      <c r="O17" s="70"/>
      <c r="P17" s="111"/>
      <c r="Q17" s="30" t="s">
        <v>10</v>
      </c>
      <c r="R17" s="26">
        <f>SUM(R13:R16)</f>
        <v>152653</v>
      </c>
      <c r="S17" s="27">
        <f>SUM(S13:S16)</f>
        <v>27</v>
      </c>
      <c r="T17" s="28">
        <f t="shared" si="0"/>
        <v>152680</v>
      </c>
      <c r="U17" s="29">
        <f>SUM(U13:U16)</f>
        <v>308943</v>
      </c>
      <c r="V17" s="29">
        <f>SUM(V13:V16)</f>
        <v>2070</v>
      </c>
      <c r="W17" s="26">
        <f>SUM(W13:W16)</f>
        <v>2873</v>
      </c>
      <c r="X17" s="28">
        <f>SUM(T17:V17)</f>
        <v>463693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22477</v>
      </c>
      <c r="G18" s="27">
        <v>2</v>
      </c>
      <c r="H18" s="28">
        <f t="shared" si="2"/>
        <v>22479</v>
      </c>
      <c r="I18" s="29">
        <v>59429</v>
      </c>
      <c r="J18" s="29">
        <v>368</v>
      </c>
      <c r="K18" s="26">
        <v>670</v>
      </c>
      <c r="L18" s="28">
        <f t="shared" si="3"/>
        <v>82276</v>
      </c>
      <c r="N18" s="67"/>
      <c r="O18" s="80" t="s">
        <v>37</v>
      </c>
      <c r="P18" s="81"/>
      <c r="Q18" s="82"/>
      <c r="R18" s="34">
        <f>SUM(R4,R11:R12,R17,R7:R8)</f>
        <v>677459</v>
      </c>
      <c r="S18" s="35">
        <f>SUM(S4,S11:S12,S17,S7:S8)</f>
        <v>86</v>
      </c>
      <c r="T18" s="36">
        <f t="shared" ref="T18" si="9">SUM(R18:S18)</f>
        <v>677545</v>
      </c>
      <c r="U18" s="34">
        <f>SUM(U4,U11:U12,U17,U7:U8)</f>
        <v>1830392</v>
      </c>
      <c r="V18" s="34">
        <f>SUM(V4,V11:V12,V17,V7:V8)</f>
        <v>10598</v>
      </c>
      <c r="W18" s="34">
        <f>SUM(W4,W11:W12,W17,W7:W8)</f>
        <v>14712</v>
      </c>
      <c r="X18" s="36">
        <f t="shared" ref="X18" si="10">SUM(T18:V18)</f>
        <v>2518535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2808</v>
      </c>
      <c r="G19" s="27">
        <v>0</v>
      </c>
      <c r="H19" s="28">
        <f t="shared" si="2"/>
        <v>2808</v>
      </c>
      <c r="I19" s="29">
        <v>4224</v>
      </c>
      <c r="J19" s="29">
        <v>39</v>
      </c>
      <c r="K19" s="26">
        <v>57</v>
      </c>
      <c r="L19" s="28">
        <f t="shared" si="3"/>
        <v>7071</v>
      </c>
      <c r="N19" s="66" t="s">
        <v>38</v>
      </c>
      <c r="O19" s="84" t="s">
        <v>39</v>
      </c>
      <c r="P19" s="85"/>
      <c r="Q19" s="86"/>
      <c r="R19" s="26">
        <v>78940</v>
      </c>
      <c r="S19" s="27">
        <v>4</v>
      </c>
      <c r="T19" s="28">
        <f t="shared" ref="T19:T82" si="11">SUM(R19:S19)</f>
        <v>78944</v>
      </c>
      <c r="U19" s="29">
        <v>212591</v>
      </c>
      <c r="V19" s="29">
        <v>1184</v>
      </c>
      <c r="W19" s="26">
        <v>1404</v>
      </c>
      <c r="X19" s="28">
        <f t="shared" si="1"/>
        <v>292719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25285</v>
      </c>
      <c r="G20" s="27">
        <f>SUM(G18:G19)</f>
        <v>2</v>
      </c>
      <c r="H20" s="28">
        <f t="shared" si="2"/>
        <v>25287</v>
      </c>
      <c r="I20" s="29">
        <f t="shared" ref="I20:K20" si="12">SUM(I18:I19)</f>
        <v>63653</v>
      </c>
      <c r="J20" s="29">
        <f t="shared" si="12"/>
        <v>407</v>
      </c>
      <c r="K20" s="26">
        <f t="shared" si="12"/>
        <v>727</v>
      </c>
      <c r="L20" s="28">
        <f t="shared" si="3"/>
        <v>89347</v>
      </c>
      <c r="N20" s="83"/>
      <c r="O20" s="95" t="s">
        <v>40</v>
      </c>
      <c r="P20" s="90" t="s">
        <v>41</v>
      </c>
      <c r="Q20" s="89"/>
      <c r="R20" s="26">
        <v>151371</v>
      </c>
      <c r="S20" s="27">
        <v>29</v>
      </c>
      <c r="T20" s="28">
        <f t="shared" si="11"/>
        <v>151400</v>
      </c>
      <c r="U20" s="29">
        <v>482646</v>
      </c>
      <c r="V20" s="29">
        <v>2419</v>
      </c>
      <c r="W20" s="26">
        <v>4558</v>
      </c>
      <c r="X20" s="28">
        <f t="shared" si="1"/>
        <v>636465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267223</v>
      </c>
      <c r="G21" s="37">
        <f>SUM(G6:G8,G11,G14,G17,G20)</f>
        <v>24</v>
      </c>
      <c r="H21" s="36">
        <f>SUM(F21:G21)</f>
        <v>267247</v>
      </c>
      <c r="I21" s="38">
        <f>SUM(I6:I8,I11,I14,I17,I20)</f>
        <v>953148</v>
      </c>
      <c r="J21" s="38">
        <f>SUM(J6:J8,J11,J14,J17,J20)</f>
        <v>6687</v>
      </c>
      <c r="K21" s="34">
        <f>SUM(K6:K8,K11,K14,K17,K20)</f>
        <v>19302</v>
      </c>
      <c r="L21" s="36">
        <f>SUM(H21:J21)</f>
        <v>1227082</v>
      </c>
      <c r="N21" s="83"/>
      <c r="O21" s="92"/>
      <c r="P21" s="90" t="s">
        <v>42</v>
      </c>
      <c r="Q21" s="89"/>
      <c r="R21" s="26">
        <v>22461</v>
      </c>
      <c r="S21" s="27">
        <v>5</v>
      </c>
      <c r="T21" s="28">
        <f t="shared" si="11"/>
        <v>22466</v>
      </c>
      <c r="U21" s="29">
        <v>39449</v>
      </c>
      <c r="V21" s="29">
        <v>275</v>
      </c>
      <c r="W21" s="26">
        <v>281</v>
      </c>
      <c r="X21" s="28">
        <f t="shared" si="1"/>
        <v>62190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64532</v>
      </c>
      <c r="G22" s="27">
        <v>3</v>
      </c>
      <c r="H22" s="28">
        <f t="shared" si="2"/>
        <v>64535</v>
      </c>
      <c r="I22" s="29">
        <v>158788</v>
      </c>
      <c r="J22" s="29">
        <v>1159</v>
      </c>
      <c r="K22" s="26">
        <v>1293</v>
      </c>
      <c r="L22" s="28">
        <f t="shared" si="3"/>
        <v>224482</v>
      </c>
      <c r="N22" s="83"/>
      <c r="O22" s="93"/>
      <c r="P22" s="90" t="s">
        <v>10</v>
      </c>
      <c r="Q22" s="89"/>
      <c r="R22" s="26">
        <f>SUM(R20:R21)</f>
        <v>173832</v>
      </c>
      <c r="S22" s="27">
        <f>SUM(S20:S21)</f>
        <v>34</v>
      </c>
      <c r="T22" s="28">
        <f t="shared" si="11"/>
        <v>173866</v>
      </c>
      <c r="U22" s="29">
        <f t="shared" ref="U22:W22" si="13">SUM(U20:U21)</f>
        <v>522095</v>
      </c>
      <c r="V22" s="29">
        <f t="shared" si="13"/>
        <v>2694</v>
      </c>
      <c r="W22" s="26">
        <f t="shared" si="13"/>
        <v>4839</v>
      </c>
      <c r="X22" s="28">
        <f t="shared" si="1"/>
        <v>698655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18884</v>
      </c>
      <c r="G23" s="27">
        <v>0</v>
      </c>
      <c r="H23" s="28">
        <f t="shared" si="2"/>
        <v>18884</v>
      </c>
      <c r="I23" s="29">
        <v>46892</v>
      </c>
      <c r="J23" s="29">
        <v>321</v>
      </c>
      <c r="K23" s="26">
        <v>358</v>
      </c>
      <c r="L23" s="28">
        <f t="shared" si="3"/>
        <v>66097</v>
      </c>
      <c r="N23" s="83"/>
      <c r="O23" s="95" t="s">
        <v>48</v>
      </c>
      <c r="P23" s="90" t="s">
        <v>49</v>
      </c>
      <c r="Q23" s="89"/>
      <c r="R23" s="26">
        <v>75839</v>
      </c>
      <c r="S23" s="27">
        <v>17</v>
      </c>
      <c r="T23" s="28">
        <f t="shared" si="11"/>
        <v>75856</v>
      </c>
      <c r="U23" s="29">
        <v>273335</v>
      </c>
      <c r="V23" s="29">
        <v>1237</v>
      </c>
      <c r="W23" s="26">
        <v>2459</v>
      </c>
      <c r="X23" s="28">
        <f t="shared" si="1"/>
        <v>350428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83416</v>
      </c>
      <c r="G24" s="27">
        <f>SUM(G22:G23)</f>
        <v>3</v>
      </c>
      <c r="H24" s="28">
        <f t="shared" si="2"/>
        <v>83419</v>
      </c>
      <c r="I24" s="29">
        <f t="shared" ref="I24:K24" si="14">SUM(I22:I23)</f>
        <v>205680</v>
      </c>
      <c r="J24" s="29">
        <f t="shared" si="14"/>
        <v>1480</v>
      </c>
      <c r="K24" s="26">
        <f t="shared" si="14"/>
        <v>1651</v>
      </c>
      <c r="L24" s="28">
        <f t="shared" si="3"/>
        <v>290579</v>
      </c>
      <c r="N24" s="83"/>
      <c r="O24" s="92"/>
      <c r="P24" s="90" t="s">
        <v>50</v>
      </c>
      <c r="Q24" s="89"/>
      <c r="R24" s="31">
        <v>103665</v>
      </c>
      <c r="S24" s="32">
        <v>17</v>
      </c>
      <c r="T24" s="39">
        <f t="shared" si="11"/>
        <v>103682</v>
      </c>
      <c r="U24" s="33">
        <v>371863</v>
      </c>
      <c r="V24" s="33">
        <v>1331</v>
      </c>
      <c r="W24" s="31">
        <v>3736</v>
      </c>
      <c r="X24" s="39">
        <f t="shared" si="1"/>
        <v>476876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51112</v>
      </c>
      <c r="G25" s="27">
        <v>0</v>
      </c>
      <c r="H25" s="28">
        <f t="shared" si="2"/>
        <v>51112</v>
      </c>
      <c r="I25" s="29">
        <v>120102</v>
      </c>
      <c r="J25" s="29">
        <v>855</v>
      </c>
      <c r="K25" s="26">
        <v>926</v>
      </c>
      <c r="L25" s="28">
        <f t="shared" si="3"/>
        <v>172069</v>
      </c>
      <c r="N25" s="83"/>
      <c r="O25" s="92"/>
      <c r="P25" s="96" t="s">
        <v>52</v>
      </c>
      <c r="Q25" s="30" t="s">
        <v>52</v>
      </c>
      <c r="R25" s="31">
        <v>17484</v>
      </c>
      <c r="S25" s="32">
        <v>1</v>
      </c>
      <c r="T25" s="39">
        <f t="shared" si="11"/>
        <v>17485</v>
      </c>
      <c r="U25" s="33">
        <v>61942</v>
      </c>
      <c r="V25" s="33">
        <v>342</v>
      </c>
      <c r="W25" s="31">
        <v>737</v>
      </c>
      <c r="X25" s="39">
        <f t="shared" si="1"/>
        <v>79769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74558</v>
      </c>
      <c r="G26" s="27">
        <v>7</v>
      </c>
      <c r="H26" s="28">
        <f t="shared" si="2"/>
        <v>74565</v>
      </c>
      <c r="I26" s="29">
        <v>147406</v>
      </c>
      <c r="J26" s="29">
        <v>995</v>
      </c>
      <c r="K26" s="26">
        <v>1203</v>
      </c>
      <c r="L26" s="28">
        <f t="shared" si="3"/>
        <v>222966</v>
      </c>
      <c r="N26" s="83"/>
      <c r="O26" s="92"/>
      <c r="P26" s="102"/>
      <c r="Q26" s="30" t="s">
        <v>55</v>
      </c>
      <c r="R26" s="31">
        <v>36963</v>
      </c>
      <c r="S26" s="32">
        <v>5</v>
      </c>
      <c r="T26" s="39">
        <f t="shared" si="11"/>
        <v>36968</v>
      </c>
      <c r="U26" s="33">
        <v>92359</v>
      </c>
      <c r="V26" s="33">
        <v>563</v>
      </c>
      <c r="W26" s="31">
        <v>764</v>
      </c>
      <c r="X26" s="39">
        <f t="shared" si="1"/>
        <v>129890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31119</v>
      </c>
      <c r="G27" s="27">
        <v>1</v>
      </c>
      <c r="H27" s="28">
        <f t="shared" si="2"/>
        <v>31120</v>
      </c>
      <c r="I27" s="29">
        <v>100402</v>
      </c>
      <c r="J27" s="29">
        <v>567</v>
      </c>
      <c r="K27" s="26">
        <v>1214</v>
      </c>
      <c r="L27" s="28">
        <f t="shared" si="3"/>
        <v>132089</v>
      </c>
      <c r="N27" s="83"/>
      <c r="O27" s="92"/>
      <c r="P27" s="102"/>
      <c r="Q27" s="30" t="s">
        <v>57</v>
      </c>
      <c r="R27" s="31">
        <v>42946</v>
      </c>
      <c r="S27" s="27">
        <v>11</v>
      </c>
      <c r="T27" s="28">
        <f t="shared" si="11"/>
        <v>42957</v>
      </c>
      <c r="U27" s="29">
        <v>146035</v>
      </c>
      <c r="V27" s="29">
        <v>680</v>
      </c>
      <c r="W27" s="26">
        <v>1094</v>
      </c>
      <c r="X27" s="28">
        <f t="shared" si="1"/>
        <v>189672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35380</v>
      </c>
      <c r="G28" s="27">
        <v>1</v>
      </c>
      <c r="H28" s="28">
        <f t="shared" si="2"/>
        <v>35381</v>
      </c>
      <c r="I28" s="29">
        <v>73006</v>
      </c>
      <c r="J28" s="29">
        <v>352</v>
      </c>
      <c r="K28" s="26">
        <v>441</v>
      </c>
      <c r="L28" s="28">
        <f t="shared" si="3"/>
        <v>108739</v>
      </c>
      <c r="N28" s="83"/>
      <c r="O28" s="93"/>
      <c r="P28" s="103"/>
      <c r="Q28" s="30" t="s">
        <v>10</v>
      </c>
      <c r="R28" s="26">
        <f>SUM(R25:R27)</f>
        <v>97393</v>
      </c>
      <c r="S28" s="27">
        <f>SUM(S25:S27)</f>
        <v>17</v>
      </c>
      <c r="T28" s="39">
        <f t="shared" si="11"/>
        <v>97410</v>
      </c>
      <c r="U28" s="29">
        <f t="shared" ref="U28:W28" si="15">SUM(U25:U27)</f>
        <v>300336</v>
      </c>
      <c r="V28" s="29">
        <f t="shared" si="15"/>
        <v>1585</v>
      </c>
      <c r="W28" s="26">
        <f t="shared" si="15"/>
        <v>2595</v>
      </c>
      <c r="X28" s="39">
        <f t="shared" si="1"/>
        <v>399331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141057</v>
      </c>
      <c r="G29" s="27">
        <f>SUM(G26:G28)</f>
        <v>9</v>
      </c>
      <c r="H29" s="28">
        <f t="shared" si="2"/>
        <v>141066</v>
      </c>
      <c r="I29" s="29">
        <f>SUM(I26:I28)</f>
        <v>320814</v>
      </c>
      <c r="J29" s="29">
        <f>SUM(J26:J28)</f>
        <v>1914</v>
      </c>
      <c r="K29" s="26">
        <f>SUM(K26:K28)</f>
        <v>2858</v>
      </c>
      <c r="L29" s="28">
        <f>SUM(H29:J29)</f>
        <v>463794</v>
      </c>
      <c r="N29" s="83"/>
      <c r="O29" s="95" t="s">
        <v>59</v>
      </c>
      <c r="P29" s="90" t="s">
        <v>60</v>
      </c>
      <c r="Q29" s="89"/>
      <c r="R29" s="26">
        <v>131210</v>
      </c>
      <c r="S29" s="27">
        <v>32</v>
      </c>
      <c r="T29" s="28">
        <f t="shared" si="11"/>
        <v>131242</v>
      </c>
      <c r="U29" s="29">
        <v>516181</v>
      </c>
      <c r="V29" s="29">
        <v>3544</v>
      </c>
      <c r="W29" s="26">
        <v>11088</v>
      </c>
      <c r="X29" s="39">
        <f t="shared" si="1"/>
        <v>650967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121421</v>
      </c>
      <c r="G30" s="27">
        <v>9</v>
      </c>
      <c r="H30" s="28">
        <f t="shared" si="2"/>
        <v>121430</v>
      </c>
      <c r="I30" s="29">
        <v>328421</v>
      </c>
      <c r="J30" s="29">
        <v>2551</v>
      </c>
      <c r="K30" s="26">
        <v>2800</v>
      </c>
      <c r="L30" s="28">
        <f t="shared" si="3"/>
        <v>452402</v>
      </c>
      <c r="N30" s="83"/>
      <c r="O30" s="92"/>
      <c r="P30" s="90" t="s">
        <v>63</v>
      </c>
      <c r="Q30" s="89"/>
      <c r="R30" s="26">
        <v>66693</v>
      </c>
      <c r="S30" s="27">
        <v>9</v>
      </c>
      <c r="T30" s="28">
        <f t="shared" si="11"/>
        <v>66702</v>
      </c>
      <c r="U30" s="29">
        <v>188386</v>
      </c>
      <c r="V30" s="29">
        <v>765</v>
      </c>
      <c r="W30" s="26">
        <v>1849</v>
      </c>
      <c r="X30" s="39">
        <f t="shared" si="1"/>
        <v>255853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34262</v>
      </c>
      <c r="G31" s="27">
        <v>3</v>
      </c>
      <c r="H31" s="28">
        <f t="shared" si="2"/>
        <v>34265</v>
      </c>
      <c r="I31" s="29">
        <v>160506</v>
      </c>
      <c r="J31" s="29">
        <v>964</v>
      </c>
      <c r="K31" s="26">
        <v>3450</v>
      </c>
      <c r="L31" s="28">
        <f t="shared" si="3"/>
        <v>195735</v>
      </c>
      <c r="N31" s="83"/>
      <c r="O31" s="92"/>
      <c r="P31" s="96" t="s">
        <v>65</v>
      </c>
      <c r="Q31" s="30" t="s">
        <v>65</v>
      </c>
      <c r="R31" s="26">
        <v>46812</v>
      </c>
      <c r="S31" s="27">
        <v>9</v>
      </c>
      <c r="T31" s="28">
        <f t="shared" si="11"/>
        <v>46821</v>
      </c>
      <c r="U31" s="29">
        <v>170486</v>
      </c>
      <c r="V31" s="29">
        <v>790</v>
      </c>
      <c r="W31" s="26">
        <v>2551</v>
      </c>
      <c r="X31" s="39">
        <f t="shared" si="1"/>
        <v>218097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155683</v>
      </c>
      <c r="G32" s="27">
        <f>SUM(G30:G31)</f>
        <v>12</v>
      </c>
      <c r="H32" s="28">
        <f t="shared" si="2"/>
        <v>155695</v>
      </c>
      <c r="I32" s="26">
        <f>SUM(I30:I31)</f>
        <v>488927</v>
      </c>
      <c r="J32" s="26">
        <f>SUM(J30:J31)</f>
        <v>3515</v>
      </c>
      <c r="K32" s="26">
        <f>SUM(K30:K31)</f>
        <v>6250</v>
      </c>
      <c r="L32" s="28">
        <f t="shared" si="3"/>
        <v>648137</v>
      </c>
      <c r="N32" s="83"/>
      <c r="O32" s="92"/>
      <c r="P32" s="102"/>
      <c r="Q32" s="30" t="s">
        <v>66</v>
      </c>
      <c r="R32" s="26">
        <v>23691</v>
      </c>
      <c r="S32" s="27">
        <v>5</v>
      </c>
      <c r="T32" s="28">
        <f t="shared" si="11"/>
        <v>23696</v>
      </c>
      <c r="U32" s="29">
        <v>94472</v>
      </c>
      <c r="V32" s="29">
        <v>385</v>
      </c>
      <c r="W32" s="26">
        <v>1277</v>
      </c>
      <c r="X32" s="39">
        <f t="shared" si="1"/>
        <v>118553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118133</v>
      </c>
      <c r="G33" s="27">
        <v>6</v>
      </c>
      <c r="H33" s="28">
        <f t="shared" si="2"/>
        <v>118139</v>
      </c>
      <c r="I33" s="29">
        <v>250928</v>
      </c>
      <c r="J33" s="29">
        <v>1930</v>
      </c>
      <c r="K33" s="26">
        <v>2041</v>
      </c>
      <c r="L33" s="28">
        <f t="shared" si="3"/>
        <v>370997</v>
      </c>
      <c r="N33" s="83"/>
      <c r="O33" s="92"/>
      <c r="P33" s="102"/>
      <c r="Q33" s="30" t="s">
        <v>68</v>
      </c>
      <c r="R33" s="40">
        <v>25663</v>
      </c>
      <c r="S33" s="27">
        <v>12</v>
      </c>
      <c r="T33" s="28">
        <f t="shared" si="11"/>
        <v>25675</v>
      </c>
      <c r="U33" s="26">
        <v>85199</v>
      </c>
      <c r="V33" s="26">
        <v>438</v>
      </c>
      <c r="W33" s="26">
        <v>1108</v>
      </c>
      <c r="X33" s="28">
        <f t="shared" si="1"/>
        <v>111312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90966</v>
      </c>
      <c r="G34" s="27">
        <v>7</v>
      </c>
      <c r="H34" s="28">
        <f t="shared" si="2"/>
        <v>90973</v>
      </c>
      <c r="I34" s="29">
        <v>213267</v>
      </c>
      <c r="J34" s="29">
        <v>1586</v>
      </c>
      <c r="K34" s="26">
        <v>1656</v>
      </c>
      <c r="L34" s="28">
        <f t="shared" si="3"/>
        <v>305826</v>
      </c>
      <c r="N34" s="83"/>
      <c r="O34" s="92"/>
      <c r="P34" s="103"/>
      <c r="Q34" s="30" t="s">
        <v>10</v>
      </c>
      <c r="R34" s="26">
        <f>SUM(R31:R33)</f>
        <v>96166</v>
      </c>
      <c r="S34" s="27">
        <f>SUM(S31:S33)</f>
        <v>26</v>
      </c>
      <c r="T34" s="28">
        <f t="shared" si="11"/>
        <v>96192</v>
      </c>
      <c r="U34" s="29">
        <f t="shared" ref="U34:W34" si="16">SUM(U31:U33)</f>
        <v>350157</v>
      </c>
      <c r="V34" s="29">
        <f t="shared" si="16"/>
        <v>1613</v>
      </c>
      <c r="W34" s="26">
        <f t="shared" si="16"/>
        <v>4936</v>
      </c>
      <c r="X34" s="39">
        <f t="shared" si="1"/>
        <v>447962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32211</v>
      </c>
      <c r="G35" s="27">
        <v>2</v>
      </c>
      <c r="H35" s="28">
        <f t="shared" si="2"/>
        <v>32213</v>
      </c>
      <c r="I35" s="29">
        <v>75693</v>
      </c>
      <c r="J35" s="29">
        <v>686</v>
      </c>
      <c r="K35" s="26">
        <v>414</v>
      </c>
      <c r="L35" s="28">
        <f t="shared" si="3"/>
        <v>108592</v>
      </c>
      <c r="N35" s="83"/>
      <c r="O35" s="92"/>
      <c r="P35" s="96" t="s">
        <v>72</v>
      </c>
      <c r="Q35" s="30" t="s">
        <v>73</v>
      </c>
      <c r="R35" s="26">
        <v>43003</v>
      </c>
      <c r="S35" s="27">
        <v>10</v>
      </c>
      <c r="T35" s="28">
        <f t="shared" si="11"/>
        <v>43013</v>
      </c>
      <c r="U35" s="29">
        <v>194201</v>
      </c>
      <c r="V35" s="29">
        <v>987</v>
      </c>
      <c r="W35" s="26">
        <v>3074</v>
      </c>
      <c r="X35" s="39">
        <f t="shared" si="1"/>
        <v>238201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81585</v>
      </c>
      <c r="G36" s="27">
        <v>4</v>
      </c>
      <c r="H36" s="28">
        <f t="shared" si="2"/>
        <v>81589</v>
      </c>
      <c r="I36" s="29">
        <v>194317</v>
      </c>
      <c r="J36" s="29">
        <v>1202</v>
      </c>
      <c r="K36" s="26">
        <v>1349</v>
      </c>
      <c r="L36" s="28">
        <f t="shared" si="3"/>
        <v>277108</v>
      </c>
      <c r="N36" s="83"/>
      <c r="O36" s="92"/>
      <c r="P36" s="102"/>
      <c r="Q36" s="30" t="s">
        <v>76</v>
      </c>
      <c r="R36" s="26">
        <v>14353</v>
      </c>
      <c r="S36" s="27">
        <v>5</v>
      </c>
      <c r="T36" s="28">
        <f t="shared" si="11"/>
        <v>14358</v>
      </c>
      <c r="U36" s="29">
        <v>82049</v>
      </c>
      <c r="V36" s="29">
        <v>518</v>
      </c>
      <c r="W36" s="26">
        <v>1156</v>
      </c>
      <c r="X36" s="39">
        <f t="shared" si="1"/>
        <v>96925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34593</v>
      </c>
      <c r="G37" s="27">
        <v>2</v>
      </c>
      <c r="H37" s="28">
        <f t="shared" si="2"/>
        <v>34595</v>
      </c>
      <c r="I37" s="29">
        <v>61822</v>
      </c>
      <c r="J37" s="29">
        <v>780</v>
      </c>
      <c r="K37" s="26">
        <v>611</v>
      </c>
      <c r="L37" s="28">
        <f t="shared" si="3"/>
        <v>97197</v>
      </c>
      <c r="N37" s="83"/>
      <c r="O37" s="92"/>
      <c r="P37" s="102"/>
      <c r="Q37" s="30" t="s">
        <v>78</v>
      </c>
      <c r="R37" s="26">
        <v>10802</v>
      </c>
      <c r="S37" s="27">
        <v>1</v>
      </c>
      <c r="T37" s="28">
        <f t="shared" si="11"/>
        <v>10803</v>
      </c>
      <c r="U37" s="29">
        <v>57011</v>
      </c>
      <c r="V37" s="29">
        <v>262</v>
      </c>
      <c r="W37" s="26">
        <v>699</v>
      </c>
      <c r="X37" s="28">
        <f t="shared" si="1"/>
        <v>68076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22624</v>
      </c>
      <c r="G38" s="27">
        <v>0</v>
      </c>
      <c r="H38" s="28">
        <f t="shared" si="2"/>
        <v>22624</v>
      </c>
      <c r="I38" s="29">
        <v>76156</v>
      </c>
      <c r="J38" s="29">
        <v>502</v>
      </c>
      <c r="K38" s="26">
        <v>967</v>
      </c>
      <c r="L38" s="28">
        <f t="shared" si="3"/>
        <v>99282</v>
      </c>
      <c r="N38" s="83"/>
      <c r="O38" s="93"/>
      <c r="P38" s="103"/>
      <c r="Q38" s="30" t="s">
        <v>10</v>
      </c>
      <c r="R38" s="26">
        <f>SUM(R35:R37)</f>
        <v>68158</v>
      </c>
      <c r="S38" s="27">
        <f>SUM(S35:S37)</f>
        <v>16</v>
      </c>
      <c r="T38" s="28">
        <f t="shared" si="11"/>
        <v>68174</v>
      </c>
      <c r="U38" s="29">
        <f t="shared" ref="U38:W38" si="17">SUM(U35:U37)</f>
        <v>333261</v>
      </c>
      <c r="V38" s="29">
        <f t="shared" si="17"/>
        <v>1767</v>
      </c>
      <c r="W38" s="26">
        <f t="shared" si="17"/>
        <v>4929</v>
      </c>
      <c r="X38" s="39">
        <f t="shared" si="1"/>
        <v>403202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12186</v>
      </c>
      <c r="G39" s="27">
        <v>0</v>
      </c>
      <c r="H39" s="28">
        <f t="shared" si="2"/>
        <v>12186</v>
      </c>
      <c r="I39" s="40">
        <v>28068</v>
      </c>
      <c r="J39" s="40">
        <v>206</v>
      </c>
      <c r="K39" s="26">
        <v>236</v>
      </c>
      <c r="L39" s="28">
        <f t="shared" si="3"/>
        <v>40460</v>
      </c>
      <c r="N39" s="83"/>
      <c r="O39" s="95" t="s">
        <v>81</v>
      </c>
      <c r="P39" s="90" t="s">
        <v>82</v>
      </c>
      <c r="Q39" s="89"/>
      <c r="R39" s="26">
        <v>101488</v>
      </c>
      <c r="S39" s="27">
        <v>8</v>
      </c>
      <c r="T39" s="28">
        <f t="shared" ref="T39:T41" si="18">SUM(R39:S39)</f>
        <v>101496</v>
      </c>
      <c r="U39" s="29">
        <v>273594</v>
      </c>
      <c r="V39" s="29">
        <v>1936</v>
      </c>
      <c r="W39" s="26">
        <v>2415</v>
      </c>
      <c r="X39" s="39">
        <f t="shared" si="1"/>
        <v>377026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150988</v>
      </c>
      <c r="G40" s="27">
        <f>SUM(G36:G39)</f>
        <v>6</v>
      </c>
      <c r="H40" s="28">
        <f t="shared" si="2"/>
        <v>150994</v>
      </c>
      <c r="I40" s="26">
        <f>SUM(I36:I39)</f>
        <v>360363</v>
      </c>
      <c r="J40" s="26">
        <f>SUM(J36:J39)</f>
        <v>2690</v>
      </c>
      <c r="K40" s="26">
        <f>SUM(K36:K39)</f>
        <v>3163</v>
      </c>
      <c r="L40" s="28">
        <f t="shared" si="3"/>
        <v>514047</v>
      </c>
      <c r="N40" s="83"/>
      <c r="O40" s="92"/>
      <c r="P40" s="90" t="s">
        <v>83</v>
      </c>
      <c r="Q40" s="89"/>
      <c r="R40" s="26">
        <v>23643</v>
      </c>
      <c r="S40" s="27">
        <v>6</v>
      </c>
      <c r="T40" s="28">
        <f t="shared" si="18"/>
        <v>23649</v>
      </c>
      <c r="U40" s="29">
        <v>72464</v>
      </c>
      <c r="V40" s="29">
        <v>330</v>
      </c>
      <c r="W40" s="26">
        <v>826</v>
      </c>
      <c r="X40" s="39">
        <f t="shared" si="1"/>
        <v>96443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45293</v>
      </c>
      <c r="G41" s="27">
        <v>2</v>
      </c>
      <c r="H41" s="28">
        <f t="shared" si="2"/>
        <v>45295</v>
      </c>
      <c r="I41" s="29">
        <v>111417</v>
      </c>
      <c r="J41" s="29">
        <v>657</v>
      </c>
      <c r="K41" s="26">
        <v>835</v>
      </c>
      <c r="L41" s="28">
        <f t="shared" si="3"/>
        <v>157369</v>
      </c>
      <c r="N41" s="83"/>
      <c r="O41" s="92"/>
      <c r="P41" s="90" t="s">
        <v>85</v>
      </c>
      <c r="Q41" s="89"/>
      <c r="R41" s="26">
        <v>28471</v>
      </c>
      <c r="S41" s="27">
        <v>0</v>
      </c>
      <c r="T41" s="28">
        <f t="shared" si="18"/>
        <v>28471</v>
      </c>
      <c r="U41" s="29">
        <v>71576</v>
      </c>
      <c r="V41" s="29">
        <v>590</v>
      </c>
      <c r="W41" s="26">
        <v>410</v>
      </c>
      <c r="X41" s="39">
        <f t="shared" si="1"/>
        <v>100637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868859</v>
      </c>
      <c r="G42" s="37">
        <f>SUM(G24:G25,G29,G32:G35,G40:G41)</f>
        <v>47</v>
      </c>
      <c r="H42" s="36">
        <f t="shared" si="2"/>
        <v>868906</v>
      </c>
      <c r="I42" s="34">
        <f t="shared" ref="I42:K42" si="19">SUM(I24:I25,I29,I32:I35,I40:I41)</f>
        <v>2147191</v>
      </c>
      <c r="J42" s="34">
        <f t="shared" si="19"/>
        <v>15313</v>
      </c>
      <c r="K42" s="34">
        <f t="shared" si="19"/>
        <v>19794</v>
      </c>
      <c r="L42" s="44">
        <f>SUM(H42:J42)</f>
        <v>3031410</v>
      </c>
      <c r="N42" s="83"/>
      <c r="O42" s="92"/>
      <c r="P42" s="90" t="s">
        <v>86</v>
      </c>
      <c r="Q42" s="89"/>
      <c r="R42" s="31">
        <v>22949</v>
      </c>
      <c r="S42" s="32">
        <v>12</v>
      </c>
      <c r="T42" s="28">
        <f t="shared" si="11"/>
        <v>22961</v>
      </c>
      <c r="U42" s="33">
        <v>77150</v>
      </c>
      <c r="V42" s="33">
        <v>522</v>
      </c>
      <c r="W42" s="31">
        <v>1009</v>
      </c>
      <c r="X42" s="39">
        <f t="shared" si="1"/>
        <v>100633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134684</v>
      </c>
      <c r="G43" s="15">
        <v>11</v>
      </c>
      <c r="H43" s="16">
        <f t="shared" si="2"/>
        <v>134695</v>
      </c>
      <c r="I43" s="17">
        <v>337594</v>
      </c>
      <c r="J43" s="17">
        <v>1722</v>
      </c>
      <c r="K43" s="14">
        <v>3030</v>
      </c>
      <c r="L43" s="16">
        <f t="shared" si="3"/>
        <v>474011</v>
      </c>
      <c r="N43" s="83"/>
      <c r="O43" s="93"/>
      <c r="P43" s="90" t="s">
        <v>10</v>
      </c>
      <c r="Q43" s="89"/>
      <c r="R43" s="26">
        <f>SUM(R39:R42)</f>
        <v>176551</v>
      </c>
      <c r="S43" s="27">
        <f>SUM(S39:S42)</f>
        <v>26</v>
      </c>
      <c r="T43" s="28">
        <f t="shared" si="11"/>
        <v>176577</v>
      </c>
      <c r="U43" s="29">
        <f t="shared" ref="U43:W43" si="20">SUM(U39:U42)</f>
        <v>494784</v>
      </c>
      <c r="V43" s="29">
        <f t="shared" si="20"/>
        <v>3378</v>
      </c>
      <c r="W43" s="26">
        <f t="shared" si="20"/>
        <v>4660</v>
      </c>
      <c r="X43" s="28">
        <f t="shared" si="1"/>
        <v>674739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53902</v>
      </c>
      <c r="G44" s="27">
        <v>5</v>
      </c>
      <c r="H44" s="28">
        <f t="shared" si="2"/>
        <v>53907</v>
      </c>
      <c r="I44" s="29">
        <v>157471</v>
      </c>
      <c r="J44" s="29">
        <v>822</v>
      </c>
      <c r="K44" s="26">
        <v>1939</v>
      </c>
      <c r="L44" s="28">
        <f t="shared" si="3"/>
        <v>212200</v>
      </c>
      <c r="N44" s="67"/>
      <c r="O44" s="80" t="s">
        <v>37</v>
      </c>
      <c r="P44" s="81"/>
      <c r="Q44" s="82"/>
      <c r="R44" s="34">
        <f>SUM(R19,R22:R24,R28:R30,R34,R38,R43)</f>
        <v>1068447</v>
      </c>
      <c r="S44" s="35">
        <f>SUM(S19,S22:S24,S28:S30,S34,S38,S43)</f>
        <v>198</v>
      </c>
      <c r="T44" s="36">
        <f t="shared" si="11"/>
        <v>1068645</v>
      </c>
      <c r="U44" s="34">
        <f t="shared" ref="U44:W44" si="21">SUM(U19,U22:U24,U28:U30,U34,U38,U43)</f>
        <v>3562989</v>
      </c>
      <c r="V44" s="34">
        <f t="shared" si="21"/>
        <v>19098</v>
      </c>
      <c r="W44" s="34">
        <f t="shared" si="21"/>
        <v>42495</v>
      </c>
      <c r="X44" s="36">
        <f t="shared" si="1"/>
        <v>4650732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84294</v>
      </c>
      <c r="G45" s="27">
        <v>6</v>
      </c>
      <c r="H45" s="28">
        <f t="shared" si="2"/>
        <v>84300</v>
      </c>
      <c r="I45" s="29">
        <v>218668</v>
      </c>
      <c r="J45" s="29">
        <v>903</v>
      </c>
      <c r="K45" s="26">
        <v>2351</v>
      </c>
      <c r="L45" s="28">
        <f t="shared" si="3"/>
        <v>303871</v>
      </c>
      <c r="N45" s="66" t="s">
        <v>93</v>
      </c>
      <c r="O45" s="84" t="s">
        <v>94</v>
      </c>
      <c r="P45" s="85"/>
      <c r="Q45" s="86"/>
      <c r="R45" s="26">
        <v>116756</v>
      </c>
      <c r="S45" s="27">
        <v>14</v>
      </c>
      <c r="T45" s="28">
        <f t="shared" si="11"/>
        <v>116770</v>
      </c>
      <c r="U45" s="29">
        <v>362963</v>
      </c>
      <c r="V45" s="29">
        <v>2383</v>
      </c>
      <c r="W45" s="26">
        <v>4040</v>
      </c>
      <c r="X45" s="28">
        <f t="shared" si="1"/>
        <v>482116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138196</v>
      </c>
      <c r="G46" s="27">
        <f>SUM(G44:G45)</f>
        <v>11</v>
      </c>
      <c r="H46" s="28">
        <f t="shared" si="2"/>
        <v>138207</v>
      </c>
      <c r="I46" s="26">
        <f>SUM(I44:I45)</f>
        <v>376139</v>
      </c>
      <c r="J46" s="26">
        <f>SUM(J44:J45)</f>
        <v>1725</v>
      </c>
      <c r="K46" s="26">
        <f>SUM(K44:K45)</f>
        <v>4290</v>
      </c>
      <c r="L46" s="28">
        <f t="shared" si="3"/>
        <v>516071</v>
      </c>
      <c r="N46" s="83"/>
      <c r="O46" s="87" t="s">
        <v>95</v>
      </c>
      <c r="P46" s="88"/>
      <c r="Q46" s="89"/>
      <c r="R46" s="26">
        <v>146898</v>
      </c>
      <c r="S46" s="27">
        <v>27</v>
      </c>
      <c r="T46" s="28">
        <f t="shared" si="11"/>
        <v>146925</v>
      </c>
      <c r="U46" s="29">
        <v>376834</v>
      </c>
      <c r="V46" s="29">
        <v>3711</v>
      </c>
      <c r="W46" s="26">
        <v>7698</v>
      </c>
      <c r="X46" s="28">
        <f t="shared" si="1"/>
        <v>527470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84787</v>
      </c>
      <c r="G47" s="27">
        <v>18</v>
      </c>
      <c r="H47" s="28">
        <f t="shared" si="2"/>
        <v>84805</v>
      </c>
      <c r="I47" s="29">
        <v>239625</v>
      </c>
      <c r="J47" s="29">
        <v>1265</v>
      </c>
      <c r="K47" s="26">
        <v>2402</v>
      </c>
      <c r="L47" s="28">
        <f t="shared" si="3"/>
        <v>325695</v>
      </c>
      <c r="N47" s="83"/>
      <c r="O47" s="95" t="s">
        <v>98</v>
      </c>
      <c r="P47" s="90" t="s">
        <v>99</v>
      </c>
      <c r="Q47" s="89"/>
      <c r="R47" s="45">
        <v>84660</v>
      </c>
      <c r="S47" s="46">
        <v>15</v>
      </c>
      <c r="T47" s="47">
        <f t="shared" si="11"/>
        <v>84675</v>
      </c>
      <c r="U47" s="48">
        <v>138804</v>
      </c>
      <c r="V47" s="48">
        <v>3225</v>
      </c>
      <c r="W47" s="45">
        <v>10316</v>
      </c>
      <c r="X47" s="47">
        <f t="shared" si="1"/>
        <v>226704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25189</v>
      </c>
      <c r="G48" s="27">
        <v>5</v>
      </c>
      <c r="H48" s="28">
        <f t="shared" si="2"/>
        <v>25194</v>
      </c>
      <c r="I48" s="29">
        <v>59739</v>
      </c>
      <c r="J48" s="29">
        <v>326</v>
      </c>
      <c r="K48" s="26">
        <v>393</v>
      </c>
      <c r="L48" s="28">
        <f t="shared" si="3"/>
        <v>85259</v>
      </c>
      <c r="N48" s="83"/>
      <c r="O48" s="92"/>
      <c r="P48" s="90" t="s">
        <v>101</v>
      </c>
      <c r="Q48" s="89"/>
      <c r="R48" s="26">
        <v>130537</v>
      </c>
      <c r="S48" s="27">
        <v>22</v>
      </c>
      <c r="T48" s="28">
        <f t="shared" si="11"/>
        <v>130559</v>
      </c>
      <c r="U48" s="29">
        <v>342388</v>
      </c>
      <c r="V48" s="29">
        <v>4198</v>
      </c>
      <c r="W48" s="26">
        <v>14205</v>
      </c>
      <c r="X48" s="28">
        <f t="shared" si="1"/>
        <v>477145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8952</v>
      </c>
      <c r="G49" s="27">
        <v>1</v>
      </c>
      <c r="H49" s="28">
        <f t="shared" si="2"/>
        <v>8953</v>
      </c>
      <c r="I49" s="40">
        <v>23067</v>
      </c>
      <c r="J49" s="40">
        <v>125</v>
      </c>
      <c r="K49" s="26">
        <v>179</v>
      </c>
      <c r="L49" s="28">
        <f t="shared" si="3"/>
        <v>32145</v>
      </c>
      <c r="N49" s="83"/>
      <c r="O49" s="92"/>
      <c r="P49" s="96" t="s">
        <v>102</v>
      </c>
      <c r="Q49" s="30" t="s">
        <v>103</v>
      </c>
      <c r="R49" s="26">
        <v>85625</v>
      </c>
      <c r="S49" s="27">
        <v>16</v>
      </c>
      <c r="T49" s="28">
        <f t="shared" si="11"/>
        <v>85641</v>
      </c>
      <c r="U49" s="29">
        <v>288069</v>
      </c>
      <c r="V49" s="29">
        <v>2233</v>
      </c>
      <c r="W49" s="26">
        <v>4570</v>
      </c>
      <c r="X49" s="28">
        <f t="shared" ref="X49:X80" si="22">SUM(T49:V49)</f>
        <v>375943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118928</v>
      </c>
      <c r="G50" s="27">
        <f>SUM(G47:G49)</f>
        <v>24</v>
      </c>
      <c r="H50" s="28">
        <f>SUM(F50:G50)</f>
        <v>118952</v>
      </c>
      <c r="I50" s="26">
        <f>SUM(I47:I49)</f>
        <v>322431</v>
      </c>
      <c r="J50" s="26">
        <f>SUM(J47:J49)</f>
        <v>1716</v>
      </c>
      <c r="K50" s="26">
        <f>SUM(K47:K49)</f>
        <v>2974</v>
      </c>
      <c r="L50" s="28">
        <f t="shared" si="3"/>
        <v>443099</v>
      </c>
      <c r="N50" s="83"/>
      <c r="O50" s="92"/>
      <c r="P50" s="102"/>
      <c r="Q50" s="30" t="s">
        <v>105</v>
      </c>
      <c r="R50" s="26">
        <v>37611</v>
      </c>
      <c r="S50" s="27">
        <v>7</v>
      </c>
      <c r="T50" s="28">
        <f t="shared" si="11"/>
        <v>37618</v>
      </c>
      <c r="U50" s="29">
        <v>109844</v>
      </c>
      <c r="V50" s="29">
        <v>951</v>
      </c>
      <c r="W50" s="26">
        <v>2774</v>
      </c>
      <c r="X50" s="28">
        <f t="shared" si="22"/>
        <v>148413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44510</v>
      </c>
      <c r="G51" s="27">
        <v>2</v>
      </c>
      <c r="H51" s="28">
        <f t="shared" si="2"/>
        <v>44512</v>
      </c>
      <c r="I51" s="29">
        <v>159743</v>
      </c>
      <c r="J51" s="29">
        <v>725</v>
      </c>
      <c r="K51" s="26">
        <v>1455</v>
      </c>
      <c r="L51" s="28">
        <f t="shared" si="3"/>
        <v>204980</v>
      </c>
      <c r="N51" s="83"/>
      <c r="O51" s="92"/>
      <c r="P51" s="102"/>
      <c r="Q51" s="30" t="s">
        <v>10</v>
      </c>
      <c r="R51" s="26">
        <f>SUM(R49:R50)</f>
        <v>123236</v>
      </c>
      <c r="S51" s="27">
        <f>SUM(S49:S50)</f>
        <v>23</v>
      </c>
      <c r="T51" s="28">
        <f t="shared" si="11"/>
        <v>123259</v>
      </c>
      <c r="U51" s="29">
        <f>SUM(U49:U50)</f>
        <v>397913</v>
      </c>
      <c r="V51" s="29">
        <f>SUM(V49:V50)</f>
        <v>3184</v>
      </c>
      <c r="W51" s="26">
        <f>SUM(W49:W50)</f>
        <v>7344</v>
      </c>
      <c r="X51" s="28">
        <f t="shared" si="22"/>
        <v>524356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126224</v>
      </c>
      <c r="G52" s="27">
        <v>13</v>
      </c>
      <c r="H52" s="28">
        <f t="shared" si="2"/>
        <v>126237</v>
      </c>
      <c r="I52" s="29">
        <v>341738</v>
      </c>
      <c r="J52" s="29">
        <v>1943</v>
      </c>
      <c r="K52" s="26">
        <v>3226</v>
      </c>
      <c r="L52" s="28">
        <f t="shared" si="3"/>
        <v>469918</v>
      </c>
      <c r="N52" s="83"/>
      <c r="O52" s="92" t="s">
        <v>109</v>
      </c>
      <c r="P52" s="90" t="s">
        <v>110</v>
      </c>
      <c r="Q52" s="89"/>
      <c r="R52" s="26">
        <v>76526</v>
      </c>
      <c r="S52" s="27">
        <v>13</v>
      </c>
      <c r="T52" s="28">
        <f t="shared" si="11"/>
        <v>76539</v>
      </c>
      <c r="U52" s="29">
        <v>234434</v>
      </c>
      <c r="V52" s="29">
        <v>1925</v>
      </c>
      <c r="W52" s="26">
        <v>3101</v>
      </c>
      <c r="X52" s="28">
        <f t="shared" si="22"/>
        <v>312898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35045</v>
      </c>
      <c r="G53" s="27">
        <v>9</v>
      </c>
      <c r="H53" s="28">
        <f t="shared" si="2"/>
        <v>35054</v>
      </c>
      <c r="I53" s="29">
        <v>105606</v>
      </c>
      <c r="J53" s="29">
        <v>596</v>
      </c>
      <c r="K53" s="26">
        <v>999</v>
      </c>
      <c r="L53" s="28">
        <f t="shared" si="3"/>
        <v>141256</v>
      </c>
      <c r="N53" s="83"/>
      <c r="O53" s="92"/>
      <c r="P53" s="90" t="s">
        <v>112</v>
      </c>
      <c r="Q53" s="89"/>
      <c r="R53" s="26">
        <v>11195</v>
      </c>
      <c r="S53" s="27">
        <v>5</v>
      </c>
      <c r="T53" s="28">
        <f t="shared" si="11"/>
        <v>11200</v>
      </c>
      <c r="U53" s="29">
        <v>40323</v>
      </c>
      <c r="V53" s="29">
        <v>242</v>
      </c>
      <c r="W53" s="26">
        <v>432</v>
      </c>
      <c r="X53" s="28">
        <f t="shared" si="22"/>
        <v>51765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28772</v>
      </c>
      <c r="G54" s="27">
        <v>3</v>
      </c>
      <c r="H54" s="28">
        <f t="shared" si="2"/>
        <v>28775</v>
      </c>
      <c r="I54" s="40">
        <v>91523</v>
      </c>
      <c r="J54" s="40">
        <v>604</v>
      </c>
      <c r="K54" s="26">
        <v>1005</v>
      </c>
      <c r="L54" s="28">
        <f t="shared" si="3"/>
        <v>120902</v>
      </c>
      <c r="N54" s="83"/>
      <c r="O54" s="92"/>
      <c r="P54" s="90" t="s">
        <v>10</v>
      </c>
      <c r="Q54" s="89"/>
      <c r="R54" s="26">
        <f>SUM(R52:R53)</f>
        <v>87721</v>
      </c>
      <c r="S54" s="27">
        <f>SUM(S52:S53)</f>
        <v>18</v>
      </c>
      <c r="T54" s="28">
        <f t="shared" si="11"/>
        <v>87739</v>
      </c>
      <c r="U54" s="29">
        <f>SUM(U52:U53)</f>
        <v>274757</v>
      </c>
      <c r="V54" s="29">
        <f>SUM(V52:V53)</f>
        <v>2167</v>
      </c>
      <c r="W54" s="26">
        <f>SUM(W52:W53)</f>
        <v>3533</v>
      </c>
      <c r="X54" s="28">
        <f t="shared" si="22"/>
        <v>364663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190041</v>
      </c>
      <c r="G55" s="27">
        <f>SUM(G52:G54)</f>
        <v>25</v>
      </c>
      <c r="H55" s="28">
        <f t="shared" ref="H55:H102" si="23">SUM(F55:G55)</f>
        <v>190066</v>
      </c>
      <c r="I55" s="40">
        <f>SUM(I52:I54)</f>
        <v>538867</v>
      </c>
      <c r="J55" s="40">
        <f>SUM(J52:J54)</f>
        <v>3143</v>
      </c>
      <c r="K55" s="40">
        <f>SUM(K52:K54)</f>
        <v>5230</v>
      </c>
      <c r="L55" s="28">
        <f t="shared" ref="L55:L102" si="24">SUM(H55:J55)</f>
        <v>732076</v>
      </c>
      <c r="N55" s="83"/>
      <c r="O55" s="87" t="s">
        <v>116</v>
      </c>
      <c r="P55" s="88"/>
      <c r="Q55" s="89"/>
      <c r="R55" s="26">
        <v>117246</v>
      </c>
      <c r="S55" s="27">
        <v>19</v>
      </c>
      <c r="T55" s="28">
        <f t="shared" si="11"/>
        <v>117265</v>
      </c>
      <c r="U55" s="29">
        <v>279485</v>
      </c>
      <c r="V55" s="29">
        <v>2507</v>
      </c>
      <c r="W55" s="26">
        <v>2213</v>
      </c>
      <c r="X55" s="28">
        <f t="shared" si="22"/>
        <v>399257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64419</v>
      </c>
      <c r="G56" s="27">
        <v>13</v>
      </c>
      <c r="H56" s="28">
        <f t="shared" si="23"/>
        <v>64432</v>
      </c>
      <c r="I56" s="29">
        <v>237251</v>
      </c>
      <c r="J56" s="29">
        <v>1840</v>
      </c>
      <c r="K56" s="26">
        <v>7285</v>
      </c>
      <c r="L56" s="28">
        <f t="shared" si="24"/>
        <v>303523</v>
      </c>
      <c r="N56" s="83"/>
      <c r="O56" s="105" t="s">
        <v>118</v>
      </c>
      <c r="P56" s="90" t="s">
        <v>119</v>
      </c>
      <c r="Q56" s="89"/>
      <c r="R56" s="26">
        <v>173069</v>
      </c>
      <c r="S56" s="27">
        <v>42</v>
      </c>
      <c r="T56" s="28">
        <f t="shared" si="11"/>
        <v>173111</v>
      </c>
      <c r="U56" s="29">
        <v>464270</v>
      </c>
      <c r="V56" s="29">
        <v>4240</v>
      </c>
      <c r="W56" s="26">
        <v>11363</v>
      </c>
      <c r="X56" s="28">
        <f t="shared" si="22"/>
        <v>641621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18760</v>
      </c>
      <c r="G57" s="27">
        <v>3</v>
      </c>
      <c r="H57" s="28">
        <f t="shared" si="23"/>
        <v>18763</v>
      </c>
      <c r="I57" s="29">
        <v>53464</v>
      </c>
      <c r="J57" s="29">
        <v>607</v>
      </c>
      <c r="K57" s="26">
        <v>3082</v>
      </c>
      <c r="L57" s="28">
        <f t="shared" si="24"/>
        <v>72834</v>
      </c>
      <c r="N57" s="83"/>
      <c r="O57" s="122"/>
      <c r="P57" s="90" t="s">
        <v>120</v>
      </c>
      <c r="Q57" s="89"/>
      <c r="R57" s="26">
        <v>123530</v>
      </c>
      <c r="S57" s="27">
        <v>32</v>
      </c>
      <c r="T57" s="28">
        <f t="shared" si="11"/>
        <v>123562</v>
      </c>
      <c r="U57" s="29">
        <v>359622</v>
      </c>
      <c r="V57" s="29">
        <v>2426</v>
      </c>
      <c r="W57" s="26">
        <v>3444</v>
      </c>
      <c r="X57" s="28">
        <f t="shared" si="22"/>
        <v>485610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83179</v>
      </c>
      <c r="G58" s="27">
        <f>SUM(G56:G57)</f>
        <v>16</v>
      </c>
      <c r="H58" s="28">
        <f t="shared" si="23"/>
        <v>83195</v>
      </c>
      <c r="I58" s="40">
        <f>SUM(I56:I57)</f>
        <v>290715</v>
      </c>
      <c r="J58" s="40">
        <f>SUM(J56:J57)</f>
        <v>2447</v>
      </c>
      <c r="K58" s="40">
        <f>SUM(K56:K57)</f>
        <v>10367</v>
      </c>
      <c r="L58" s="28">
        <f t="shared" si="24"/>
        <v>376357</v>
      </c>
      <c r="N58" s="83"/>
      <c r="O58" s="80" t="s">
        <v>37</v>
      </c>
      <c r="P58" s="81"/>
      <c r="Q58" s="82"/>
      <c r="R58" s="34">
        <f>SUM(R45:R48,R54:R57,R51)</f>
        <v>1103653</v>
      </c>
      <c r="S58" s="35">
        <f>SUM(S45:S48,S54:S57,S51)</f>
        <v>212</v>
      </c>
      <c r="T58" s="36">
        <f>SUM(R58:S58)</f>
        <v>1103865</v>
      </c>
      <c r="U58" s="34">
        <f>SUM(U45:U48,U54:U57,U51)</f>
        <v>2997036</v>
      </c>
      <c r="V58" s="34">
        <f>SUM(V45:V48,V54:V57,V51)</f>
        <v>28041</v>
      </c>
      <c r="W58" s="34">
        <f>SUM(W45:W48,W54:W57,W51)</f>
        <v>64156</v>
      </c>
      <c r="X58" s="36">
        <f t="shared" si="22"/>
        <v>4128942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45523</v>
      </c>
      <c r="G59" s="27">
        <v>8</v>
      </c>
      <c r="H59" s="28">
        <f t="shared" si="23"/>
        <v>45531</v>
      </c>
      <c r="I59" s="29">
        <v>171364</v>
      </c>
      <c r="J59" s="29">
        <v>1161</v>
      </c>
      <c r="K59" s="26">
        <v>4667</v>
      </c>
      <c r="L59" s="28">
        <f t="shared" si="24"/>
        <v>218056</v>
      </c>
      <c r="M59" s="13"/>
      <c r="N59" s="66" t="s">
        <v>123</v>
      </c>
      <c r="O59" s="84" t="s">
        <v>124</v>
      </c>
      <c r="P59" s="85"/>
      <c r="Q59" s="86"/>
      <c r="R59" s="26">
        <v>73901</v>
      </c>
      <c r="S59" s="27">
        <v>4</v>
      </c>
      <c r="T59" s="28">
        <f t="shared" si="11"/>
        <v>73905</v>
      </c>
      <c r="U59" s="29">
        <v>167654</v>
      </c>
      <c r="V59" s="29">
        <v>940</v>
      </c>
      <c r="W59" s="26">
        <v>1240</v>
      </c>
      <c r="X59" s="28">
        <f t="shared" si="22"/>
        <v>242499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11527</v>
      </c>
      <c r="G60" s="27">
        <v>3</v>
      </c>
      <c r="H60" s="28">
        <f t="shared" si="23"/>
        <v>11530</v>
      </c>
      <c r="I60" s="29">
        <v>41858</v>
      </c>
      <c r="J60" s="29">
        <v>440</v>
      </c>
      <c r="K60" s="26">
        <v>1796</v>
      </c>
      <c r="L60" s="28">
        <f t="shared" si="24"/>
        <v>53828</v>
      </c>
      <c r="M60" s="13"/>
      <c r="N60" s="83"/>
      <c r="O60" s="105" t="s">
        <v>125</v>
      </c>
      <c r="P60" s="90" t="s">
        <v>126</v>
      </c>
      <c r="Q60" s="89"/>
      <c r="R60" s="26">
        <v>63956</v>
      </c>
      <c r="S60" s="27">
        <v>3</v>
      </c>
      <c r="T60" s="28">
        <f t="shared" si="11"/>
        <v>63959</v>
      </c>
      <c r="U60" s="29">
        <v>141143</v>
      </c>
      <c r="V60" s="29">
        <v>1146</v>
      </c>
      <c r="W60" s="26">
        <v>1220</v>
      </c>
      <c r="X60" s="28">
        <f t="shared" si="22"/>
        <v>206248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57050</v>
      </c>
      <c r="G61" s="27">
        <f>SUM(G59:G60)</f>
        <v>11</v>
      </c>
      <c r="H61" s="28">
        <f t="shared" si="23"/>
        <v>57061</v>
      </c>
      <c r="I61" s="40">
        <f>SUM(I59:I60)</f>
        <v>213222</v>
      </c>
      <c r="J61" s="40">
        <f>SUM(J59:J60)</f>
        <v>1601</v>
      </c>
      <c r="K61" s="40">
        <f>SUM(K59:K60)</f>
        <v>6463</v>
      </c>
      <c r="L61" s="28">
        <f t="shared" si="24"/>
        <v>271884</v>
      </c>
      <c r="M61" s="13"/>
      <c r="N61" s="83"/>
      <c r="O61" s="92"/>
      <c r="P61" s="90" t="s">
        <v>129</v>
      </c>
      <c r="Q61" s="89"/>
      <c r="R61" s="31">
        <v>24027</v>
      </c>
      <c r="S61" s="32">
        <v>1</v>
      </c>
      <c r="T61" s="28">
        <f t="shared" si="11"/>
        <v>24028</v>
      </c>
      <c r="U61" s="33">
        <v>61804</v>
      </c>
      <c r="V61" s="33">
        <v>417</v>
      </c>
      <c r="W61" s="31">
        <v>389</v>
      </c>
      <c r="X61" s="39">
        <f t="shared" si="22"/>
        <v>86249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57452</v>
      </c>
      <c r="G62" s="27">
        <v>14</v>
      </c>
      <c r="H62" s="28">
        <f t="shared" si="23"/>
        <v>57466</v>
      </c>
      <c r="I62" s="29">
        <v>203466</v>
      </c>
      <c r="J62" s="29">
        <v>1252</v>
      </c>
      <c r="K62" s="26">
        <v>5863</v>
      </c>
      <c r="L62" s="28">
        <f t="shared" si="24"/>
        <v>262184</v>
      </c>
      <c r="M62" s="13"/>
      <c r="N62" s="83"/>
      <c r="O62" s="93"/>
      <c r="P62" s="90" t="s">
        <v>10</v>
      </c>
      <c r="Q62" s="89"/>
      <c r="R62" s="31">
        <f>SUM(R60:R61)</f>
        <v>87983</v>
      </c>
      <c r="S62" s="32">
        <f>SUM(S60:S61)</f>
        <v>4</v>
      </c>
      <c r="T62" s="28">
        <f t="shared" si="11"/>
        <v>87987</v>
      </c>
      <c r="U62" s="33">
        <f>SUM(U60:U61)</f>
        <v>202947</v>
      </c>
      <c r="V62" s="33">
        <f>SUM(V60:V61)</f>
        <v>1563</v>
      </c>
      <c r="W62" s="31">
        <f>SUM(W60:W61)</f>
        <v>1609</v>
      </c>
      <c r="X62" s="39">
        <f t="shared" si="22"/>
        <v>292497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26181</v>
      </c>
      <c r="G63" s="27">
        <v>6</v>
      </c>
      <c r="H63" s="28">
        <f t="shared" si="23"/>
        <v>26187</v>
      </c>
      <c r="I63" s="29">
        <v>103927</v>
      </c>
      <c r="J63" s="29">
        <v>446</v>
      </c>
      <c r="K63" s="26">
        <v>1883</v>
      </c>
      <c r="L63" s="28">
        <f t="shared" si="24"/>
        <v>130560</v>
      </c>
      <c r="M63" s="13"/>
      <c r="N63" s="83"/>
      <c r="O63" s="95" t="s">
        <v>131</v>
      </c>
      <c r="P63" s="90" t="s">
        <v>132</v>
      </c>
      <c r="Q63" s="89"/>
      <c r="R63" s="31">
        <v>137278</v>
      </c>
      <c r="S63" s="32">
        <v>32</v>
      </c>
      <c r="T63" s="28">
        <f t="shared" si="11"/>
        <v>137310</v>
      </c>
      <c r="U63" s="33">
        <v>347862</v>
      </c>
      <c r="V63" s="33">
        <v>2376</v>
      </c>
      <c r="W63" s="31">
        <v>3860</v>
      </c>
      <c r="X63" s="39">
        <f t="shared" si="22"/>
        <v>487548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83633</v>
      </c>
      <c r="G64" s="27">
        <f>SUM(G62:G63)</f>
        <v>20</v>
      </c>
      <c r="H64" s="28">
        <f t="shared" si="23"/>
        <v>83653</v>
      </c>
      <c r="I64" s="26">
        <f>SUM(I62:I63)</f>
        <v>307393</v>
      </c>
      <c r="J64" s="26">
        <f>SUM(J62:J63)</f>
        <v>1698</v>
      </c>
      <c r="K64" s="26">
        <f>SUM(K62:K63)</f>
        <v>7746</v>
      </c>
      <c r="L64" s="28">
        <f t="shared" si="24"/>
        <v>392744</v>
      </c>
      <c r="M64" s="13"/>
      <c r="N64" s="83"/>
      <c r="O64" s="92"/>
      <c r="P64" s="90" t="s">
        <v>134</v>
      </c>
      <c r="Q64" s="89"/>
      <c r="R64" s="31">
        <v>57528</v>
      </c>
      <c r="S64" s="32">
        <v>12</v>
      </c>
      <c r="T64" s="28">
        <f t="shared" si="11"/>
        <v>57540</v>
      </c>
      <c r="U64" s="33">
        <v>190398</v>
      </c>
      <c r="V64" s="33">
        <v>886</v>
      </c>
      <c r="W64" s="31">
        <v>1400</v>
      </c>
      <c r="X64" s="39">
        <f t="shared" si="22"/>
        <v>248824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100720</v>
      </c>
      <c r="G65" s="27">
        <v>17</v>
      </c>
      <c r="H65" s="28">
        <f t="shared" si="23"/>
        <v>100737</v>
      </c>
      <c r="I65" s="29">
        <v>317124</v>
      </c>
      <c r="J65" s="29">
        <v>1631</v>
      </c>
      <c r="K65" s="26">
        <v>3042</v>
      </c>
      <c r="L65" s="28">
        <f t="shared" si="24"/>
        <v>419492</v>
      </c>
      <c r="M65" s="13"/>
      <c r="N65" s="83"/>
      <c r="O65" s="93"/>
      <c r="P65" s="90" t="s">
        <v>10</v>
      </c>
      <c r="Q65" s="89"/>
      <c r="R65" s="26">
        <f>SUM(R63:R64)</f>
        <v>194806</v>
      </c>
      <c r="S65" s="27">
        <f>SUM(S63:S64)</f>
        <v>44</v>
      </c>
      <c r="T65" s="28">
        <f t="shared" si="11"/>
        <v>194850</v>
      </c>
      <c r="U65" s="29">
        <f>SUM(U63:U64)</f>
        <v>538260</v>
      </c>
      <c r="V65" s="29">
        <f>SUM(V63:V64)</f>
        <v>3262</v>
      </c>
      <c r="W65" s="26">
        <f>SUM(W63:W64)</f>
        <v>5260</v>
      </c>
      <c r="X65" s="28">
        <f t="shared" si="22"/>
        <v>736372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98618</v>
      </c>
      <c r="G66" s="27">
        <v>14</v>
      </c>
      <c r="H66" s="28">
        <f t="shared" si="23"/>
        <v>98632</v>
      </c>
      <c r="I66" s="29">
        <v>285816</v>
      </c>
      <c r="J66" s="29">
        <v>1655</v>
      </c>
      <c r="K66" s="26">
        <v>5731</v>
      </c>
      <c r="L66" s="28">
        <f t="shared" si="24"/>
        <v>386103</v>
      </c>
      <c r="M66" s="13"/>
      <c r="N66" s="83"/>
      <c r="O66" s="95" t="s">
        <v>139</v>
      </c>
      <c r="P66" s="90" t="s">
        <v>123</v>
      </c>
      <c r="Q66" s="89"/>
      <c r="R66" s="26">
        <v>126429</v>
      </c>
      <c r="S66" s="27">
        <v>23</v>
      </c>
      <c r="T66" s="28">
        <f t="shared" si="11"/>
        <v>126452</v>
      </c>
      <c r="U66" s="29">
        <v>409841</v>
      </c>
      <c r="V66" s="29">
        <v>2373</v>
      </c>
      <c r="W66" s="26">
        <v>6157</v>
      </c>
      <c r="X66" s="39">
        <f t="shared" si="22"/>
        <v>538666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32959</v>
      </c>
      <c r="G67" s="27">
        <v>1</v>
      </c>
      <c r="H67" s="28">
        <f t="shared" si="23"/>
        <v>32960</v>
      </c>
      <c r="I67" s="29">
        <v>71991</v>
      </c>
      <c r="J67" s="29">
        <v>383</v>
      </c>
      <c r="K67" s="26">
        <v>1156</v>
      </c>
      <c r="L67" s="28">
        <f t="shared" si="24"/>
        <v>105334</v>
      </c>
      <c r="M67" s="13"/>
      <c r="N67" s="83"/>
      <c r="O67" s="93"/>
      <c r="P67" s="90" t="s">
        <v>140</v>
      </c>
      <c r="Q67" s="89"/>
      <c r="R67" s="26">
        <v>75559</v>
      </c>
      <c r="S67" s="27">
        <v>13</v>
      </c>
      <c r="T67" s="28">
        <f t="shared" si="11"/>
        <v>75572</v>
      </c>
      <c r="U67" s="29">
        <v>229343</v>
      </c>
      <c r="V67" s="29">
        <v>1229</v>
      </c>
      <c r="W67" s="26">
        <v>1922</v>
      </c>
      <c r="X67" s="28">
        <f t="shared" si="22"/>
        <v>306144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131577</v>
      </c>
      <c r="G68" s="27">
        <f>SUM(G66:G67)</f>
        <v>15</v>
      </c>
      <c r="H68" s="28">
        <f t="shared" si="23"/>
        <v>131592</v>
      </c>
      <c r="I68" s="26">
        <f>SUM(I66:I67)</f>
        <v>357807</v>
      </c>
      <c r="J68" s="26">
        <f>SUM(J66:J67)</f>
        <v>2038</v>
      </c>
      <c r="K68" s="26">
        <f>SUM(K66:K67)</f>
        <v>6887</v>
      </c>
      <c r="L68" s="28">
        <f t="shared" si="24"/>
        <v>491437</v>
      </c>
      <c r="M68" s="13"/>
      <c r="N68" s="83"/>
      <c r="O68" s="95" t="s">
        <v>143</v>
      </c>
      <c r="P68" s="90" t="s">
        <v>144</v>
      </c>
      <c r="Q68" s="89"/>
      <c r="R68" s="26">
        <v>106408</v>
      </c>
      <c r="S68" s="27">
        <v>11</v>
      </c>
      <c r="T68" s="28">
        <f t="shared" si="11"/>
        <v>106419</v>
      </c>
      <c r="U68" s="29">
        <v>301517</v>
      </c>
      <c r="V68" s="29">
        <v>1620</v>
      </c>
      <c r="W68" s="26">
        <v>2217</v>
      </c>
      <c r="X68" s="28">
        <f t="shared" si="22"/>
        <v>409556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24590</v>
      </c>
      <c r="G69" s="27">
        <v>2</v>
      </c>
      <c r="H69" s="28">
        <f t="shared" ref="H69:H75" si="25">SUM(F69:G69)</f>
        <v>24592</v>
      </c>
      <c r="I69" s="29">
        <v>90337</v>
      </c>
      <c r="J69" s="29">
        <v>541</v>
      </c>
      <c r="K69" s="26">
        <v>2358</v>
      </c>
      <c r="L69" s="28">
        <f t="shared" ref="L69:L75" si="26">SUM(H69:J69)</f>
        <v>115470</v>
      </c>
      <c r="M69" s="13"/>
      <c r="N69" s="83"/>
      <c r="O69" s="92"/>
      <c r="P69" s="90" t="s">
        <v>146</v>
      </c>
      <c r="Q69" s="89"/>
      <c r="R69" s="31">
        <v>20289</v>
      </c>
      <c r="S69" s="32">
        <v>0</v>
      </c>
      <c r="T69" s="28">
        <f t="shared" si="11"/>
        <v>20289</v>
      </c>
      <c r="U69" s="33">
        <v>66405</v>
      </c>
      <c r="V69" s="33">
        <v>374</v>
      </c>
      <c r="W69" s="31">
        <v>602</v>
      </c>
      <c r="X69" s="28">
        <f t="shared" si="22"/>
        <v>87068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10011</v>
      </c>
      <c r="G70" s="27">
        <v>1</v>
      </c>
      <c r="H70" s="28">
        <f t="shared" si="25"/>
        <v>10012</v>
      </c>
      <c r="I70" s="29">
        <v>27344</v>
      </c>
      <c r="J70" s="29">
        <v>285</v>
      </c>
      <c r="K70" s="26">
        <v>1718</v>
      </c>
      <c r="L70" s="28">
        <f t="shared" si="26"/>
        <v>37641</v>
      </c>
      <c r="M70" s="13"/>
      <c r="N70" s="83"/>
      <c r="O70" s="93"/>
      <c r="P70" s="90" t="s">
        <v>10</v>
      </c>
      <c r="Q70" s="89"/>
      <c r="R70" s="26">
        <f>SUM(R68:R69)</f>
        <v>126697</v>
      </c>
      <c r="S70" s="27">
        <f>SUM(S68:S69)</f>
        <v>11</v>
      </c>
      <c r="T70" s="28">
        <f t="shared" si="11"/>
        <v>126708</v>
      </c>
      <c r="U70" s="29">
        <f>SUM(U68:U69)</f>
        <v>367922</v>
      </c>
      <c r="V70" s="29">
        <f>SUM(V68:V69)</f>
        <v>1994</v>
      </c>
      <c r="W70" s="26">
        <f>SUM(W68:W69)</f>
        <v>2819</v>
      </c>
      <c r="X70" s="28">
        <f t="shared" si="22"/>
        <v>496624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15422</v>
      </c>
      <c r="G71" s="27">
        <v>0</v>
      </c>
      <c r="H71" s="28">
        <f t="shared" si="25"/>
        <v>15422</v>
      </c>
      <c r="I71" s="29">
        <v>53050</v>
      </c>
      <c r="J71" s="29">
        <v>470</v>
      </c>
      <c r="K71" s="26">
        <v>2278</v>
      </c>
      <c r="L71" s="28">
        <f t="shared" si="26"/>
        <v>68942</v>
      </c>
      <c r="M71" s="13"/>
      <c r="N71" s="67"/>
      <c r="O71" s="80" t="s">
        <v>37</v>
      </c>
      <c r="P71" s="81"/>
      <c r="Q71" s="82"/>
      <c r="R71" s="34">
        <f>SUM(R59,R65:R67,R70,R62)</f>
        <v>685375</v>
      </c>
      <c r="S71" s="35">
        <f>SUM(S59,S65:S67,S70,S62)</f>
        <v>99</v>
      </c>
      <c r="T71" s="36">
        <f t="shared" si="11"/>
        <v>685474</v>
      </c>
      <c r="U71" s="34">
        <f>SUM(U59,U65:U67,U70,U62)</f>
        <v>1915967</v>
      </c>
      <c r="V71" s="34">
        <f>SUM(V59,V65:V67,V70,V62)</f>
        <v>11361</v>
      </c>
      <c r="W71" s="34">
        <f>SUM(W59,W65:W67,W70,W62)</f>
        <v>19007</v>
      </c>
      <c r="X71" s="36">
        <f t="shared" si="22"/>
        <v>2612802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50023</v>
      </c>
      <c r="G72" s="27">
        <f>SUM(G69:G71)</f>
        <v>3</v>
      </c>
      <c r="H72" s="28">
        <f t="shared" si="25"/>
        <v>50026</v>
      </c>
      <c r="I72" s="26">
        <f t="shared" ref="I72:K72" si="27">SUM(I69:I71)</f>
        <v>170731</v>
      </c>
      <c r="J72" s="26">
        <f t="shared" si="27"/>
        <v>1296</v>
      </c>
      <c r="K72" s="26">
        <f t="shared" si="27"/>
        <v>6354</v>
      </c>
      <c r="L72" s="28">
        <f t="shared" si="26"/>
        <v>222053</v>
      </c>
      <c r="M72" s="13"/>
      <c r="N72" s="66" t="s">
        <v>150</v>
      </c>
      <c r="O72" s="84" t="s">
        <v>151</v>
      </c>
      <c r="P72" s="85"/>
      <c r="Q72" s="86"/>
      <c r="R72" s="31">
        <v>89230</v>
      </c>
      <c r="S72" s="32">
        <v>12</v>
      </c>
      <c r="T72" s="39">
        <f t="shared" si="11"/>
        <v>89242</v>
      </c>
      <c r="U72" s="33">
        <v>211369</v>
      </c>
      <c r="V72" s="33">
        <v>1129</v>
      </c>
      <c r="W72" s="31">
        <v>1821</v>
      </c>
      <c r="X72" s="39">
        <f t="shared" si="22"/>
        <v>301740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77556</v>
      </c>
      <c r="G73" s="27">
        <v>4</v>
      </c>
      <c r="H73" s="28">
        <f t="shared" si="25"/>
        <v>77560</v>
      </c>
      <c r="I73" s="29">
        <v>179206</v>
      </c>
      <c r="J73" s="29">
        <v>982</v>
      </c>
      <c r="K73" s="26">
        <v>1499</v>
      </c>
      <c r="L73" s="28">
        <f t="shared" si="26"/>
        <v>257748</v>
      </c>
      <c r="M73" s="13"/>
      <c r="N73" s="83"/>
      <c r="O73" s="105" t="s">
        <v>153</v>
      </c>
      <c r="P73" s="90" t="s">
        <v>154</v>
      </c>
      <c r="Q73" s="89"/>
      <c r="R73" s="26">
        <v>70114</v>
      </c>
      <c r="S73" s="27">
        <v>19</v>
      </c>
      <c r="T73" s="28">
        <f t="shared" si="11"/>
        <v>70133</v>
      </c>
      <c r="U73" s="29">
        <v>173837</v>
      </c>
      <c r="V73" s="29">
        <v>1116</v>
      </c>
      <c r="W73" s="26">
        <v>1471</v>
      </c>
      <c r="X73" s="28">
        <f t="shared" si="22"/>
        <v>245086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20371</v>
      </c>
      <c r="G74" s="27">
        <v>0</v>
      </c>
      <c r="H74" s="28">
        <f t="shared" si="25"/>
        <v>20371</v>
      </c>
      <c r="I74" s="29">
        <v>59948</v>
      </c>
      <c r="J74" s="29">
        <v>316</v>
      </c>
      <c r="K74" s="26">
        <v>747</v>
      </c>
      <c r="L74" s="28">
        <f t="shared" si="26"/>
        <v>80635</v>
      </c>
      <c r="M74" s="5"/>
      <c r="N74" s="83"/>
      <c r="O74" s="92"/>
      <c r="P74" s="90" t="s">
        <v>155</v>
      </c>
      <c r="Q74" s="89"/>
      <c r="R74" s="31">
        <v>30182</v>
      </c>
      <c r="S74" s="32">
        <v>10</v>
      </c>
      <c r="T74" s="28">
        <f t="shared" si="11"/>
        <v>30192</v>
      </c>
      <c r="U74" s="33">
        <v>108716</v>
      </c>
      <c r="V74" s="33">
        <v>675</v>
      </c>
      <c r="W74" s="31">
        <v>1379</v>
      </c>
      <c r="X74" s="39">
        <f t="shared" si="22"/>
        <v>139583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97927</v>
      </c>
      <c r="G75" s="27">
        <f>SUM(G73:G74)</f>
        <v>4</v>
      </c>
      <c r="H75" s="28">
        <f t="shared" si="25"/>
        <v>97931</v>
      </c>
      <c r="I75" s="26">
        <f>SUM(I73:I74)</f>
        <v>239154</v>
      </c>
      <c r="J75" s="26">
        <f>SUM(J73:J74)</f>
        <v>1298</v>
      </c>
      <c r="K75" s="26">
        <f>SUM(K73:K74)</f>
        <v>2246</v>
      </c>
      <c r="L75" s="28">
        <f t="shared" si="26"/>
        <v>338383</v>
      </c>
      <c r="M75" s="5"/>
      <c r="N75" s="83"/>
      <c r="O75" s="93"/>
      <c r="P75" s="90" t="s">
        <v>10</v>
      </c>
      <c r="Q75" s="89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282553</v>
      </c>
      <c r="V75" s="33">
        <f>SUM(V73:V74)</f>
        <v>1791</v>
      </c>
      <c r="W75" s="31">
        <f>SUM(W73:W74)</f>
        <v>2850</v>
      </c>
      <c r="X75" s="39">
        <f t="shared" si="22"/>
        <v>384669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14118</v>
      </c>
      <c r="G76" s="27">
        <v>5</v>
      </c>
      <c r="H76" s="28">
        <f t="shared" si="23"/>
        <v>14123</v>
      </c>
      <c r="I76" s="29">
        <v>54621</v>
      </c>
      <c r="J76" s="29">
        <v>326</v>
      </c>
      <c r="K76" s="26">
        <v>1095</v>
      </c>
      <c r="L76" s="28">
        <f t="shared" si="24"/>
        <v>69070</v>
      </c>
      <c r="M76" s="5"/>
      <c r="N76" s="83"/>
      <c r="O76" s="87" t="s">
        <v>158</v>
      </c>
      <c r="P76" s="88"/>
      <c r="Q76" s="89"/>
      <c r="R76" s="26">
        <v>149497</v>
      </c>
      <c r="S76" s="27">
        <v>30</v>
      </c>
      <c r="T76" s="28">
        <f t="shared" si="11"/>
        <v>149527</v>
      </c>
      <c r="U76" s="29">
        <v>370396</v>
      </c>
      <c r="V76" s="29">
        <v>2673</v>
      </c>
      <c r="W76" s="26">
        <v>3607</v>
      </c>
      <c r="X76" s="28">
        <f t="shared" si="22"/>
        <v>522596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17951</v>
      </c>
      <c r="G77" s="27">
        <v>1</v>
      </c>
      <c r="H77" s="28">
        <f t="shared" si="23"/>
        <v>17952</v>
      </c>
      <c r="I77" s="29">
        <v>67700</v>
      </c>
      <c r="J77" s="29">
        <v>484</v>
      </c>
      <c r="K77" s="26">
        <v>2004</v>
      </c>
      <c r="L77" s="28">
        <f t="shared" si="24"/>
        <v>86136</v>
      </c>
      <c r="M77" s="5"/>
      <c r="N77" s="83"/>
      <c r="O77" s="87" t="s">
        <v>160</v>
      </c>
      <c r="P77" s="88"/>
      <c r="Q77" s="89"/>
      <c r="R77" s="26">
        <v>96663</v>
      </c>
      <c r="S77" s="27">
        <v>21</v>
      </c>
      <c r="T77" s="28">
        <f t="shared" si="11"/>
        <v>96684</v>
      </c>
      <c r="U77" s="29">
        <v>204250</v>
      </c>
      <c r="V77" s="29">
        <v>1220</v>
      </c>
      <c r="W77" s="26">
        <v>1746</v>
      </c>
      <c r="X77" s="28">
        <f t="shared" si="22"/>
        <v>302154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12998</v>
      </c>
      <c r="G78" s="46">
        <v>2</v>
      </c>
      <c r="H78" s="28">
        <f t="shared" si="23"/>
        <v>13000</v>
      </c>
      <c r="I78" s="48">
        <v>44216</v>
      </c>
      <c r="J78" s="48">
        <v>464</v>
      </c>
      <c r="K78" s="45">
        <v>2075</v>
      </c>
      <c r="L78" s="28">
        <f t="shared" si="24"/>
        <v>57680</v>
      </c>
      <c r="M78" s="5"/>
      <c r="N78" s="67"/>
      <c r="O78" s="80" t="s">
        <v>37</v>
      </c>
      <c r="P78" s="81"/>
      <c r="Q78" s="82"/>
      <c r="R78" s="34">
        <f>SUM(R75:R77,R72)</f>
        <v>435686</v>
      </c>
      <c r="S78" s="37">
        <f>SUM(S75:S77,S72)</f>
        <v>92</v>
      </c>
      <c r="T78" s="36">
        <f t="shared" si="11"/>
        <v>435778</v>
      </c>
      <c r="U78" s="38">
        <f>SUM(U75:U77,U72)</f>
        <v>1068568</v>
      </c>
      <c r="V78" s="38">
        <f>SUM(V75:V77,V72)</f>
        <v>6813</v>
      </c>
      <c r="W78" s="34">
        <f>SUM(W75:W77,W72)</f>
        <v>10024</v>
      </c>
      <c r="X78" s="36">
        <f t="shared" si="22"/>
        <v>1511159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45067</v>
      </c>
      <c r="G79" s="27">
        <f>SUM(G76:G78)</f>
        <v>8</v>
      </c>
      <c r="H79" s="28">
        <f t="shared" si="23"/>
        <v>45075</v>
      </c>
      <c r="I79" s="26">
        <f t="shared" ref="I79:K79" si="28">SUM(I76:I78)</f>
        <v>166537</v>
      </c>
      <c r="J79" s="26">
        <f t="shared" si="28"/>
        <v>1274</v>
      </c>
      <c r="K79" s="26">
        <f t="shared" si="28"/>
        <v>5174</v>
      </c>
      <c r="L79" s="28">
        <f t="shared" si="24"/>
        <v>212886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108240</v>
      </c>
      <c r="S79" s="15">
        <v>5</v>
      </c>
      <c r="T79" s="16">
        <f t="shared" si="11"/>
        <v>108245</v>
      </c>
      <c r="U79" s="17">
        <v>395912</v>
      </c>
      <c r="V79" s="17">
        <v>2537</v>
      </c>
      <c r="W79" s="14">
        <v>9408</v>
      </c>
      <c r="X79" s="16">
        <f t="shared" si="22"/>
        <v>506694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41803</v>
      </c>
      <c r="G80" s="46">
        <v>15</v>
      </c>
      <c r="H80" s="47">
        <f>SUM(F80:G80)</f>
        <v>41818</v>
      </c>
      <c r="I80" s="48">
        <v>42200</v>
      </c>
      <c r="J80" s="48">
        <v>1509</v>
      </c>
      <c r="K80" s="45">
        <v>7731</v>
      </c>
      <c r="L80" s="47">
        <f>SUM(H80:J80)</f>
        <v>85527</v>
      </c>
      <c r="M80" s="5"/>
      <c r="N80" s="83"/>
      <c r="O80" s="92"/>
      <c r="P80" s="90" t="s">
        <v>168</v>
      </c>
      <c r="Q80" s="89"/>
      <c r="R80" s="26">
        <v>80380</v>
      </c>
      <c r="S80" s="27">
        <v>8</v>
      </c>
      <c r="T80" s="28">
        <f t="shared" si="11"/>
        <v>80388</v>
      </c>
      <c r="U80" s="29">
        <v>289225</v>
      </c>
      <c r="V80" s="29">
        <v>1387</v>
      </c>
      <c r="W80" s="26">
        <v>3199</v>
      </c>
      <c r="X80" s="28">
        <f t="shared" si="22"/>
        <v>371000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12539</v>
      </c>
      <c r="G81" s="46">
        <v>5</v>
      </c>
      <c r="H81" s="47">
        <f>SUM(F81:G81)</f>
        <v>12544</v>
      </c>
      <c r="I81" s="48">
        <v>15323</v>
      </c>
      <c r="J81" s="48">
        <v>437</v>
      </c>
      <c r="K81" s="45">
        <v>1944</v>
      </c>
      <c r="L81" s="47">
        <f>SUM(H81:J81)</f>
        <v>28304</v>
      </c>
      <c r="M81" s="5"/>
      <c r="N81" s="83"/>
      <c r="O81" s="92"/>
      <c r="P81" s="90" t="s">
        <v>169</v>
      </c>
      <c r="Q81" s="89"/>
      <c r="R81" s="26">
        <v>92064</v>
      </c>
      <c r="S81" s="27">
        <v>6</v>
      </c>
      <c r="T81" s="28">
        <f t="shared" si="11"/>
        <v>92070</v>
      </c>
      <c r="U81" s="29">
        <v>251698</v>
      </c>
      <c r="V81" s="29">
        <v>1254</v>
      </c>
      <c r="W81" s="26">
        <v>2191</v>
      </c>
      <c r="X81" s="28">
        <f t="shared" ref="X81:X97" si="29">SUM(T81:V81)</f>
        <v>345022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54342</v>
      </c>
      <c r="G82" s="27">
        <f>SUM(G80:G81)</f>
        <v>20</v>
      </c>
      <c r="H82" s="28">
        <f>SUM(F82:G82)</f>
        <v>54362</v>
      </c>
      <c r="I82" s="40">
        <f>SUM(I80:I81)</f>
        <v>57523</v>
      </c>
      <c r="J82" s="40">
        <f>SUM(J80:J81)</f>
        <v>1946</v>
      </c>
      <c r="K82" s="40">
        <f>SUM(K80:K81)</f>
        <v>9675</v>
      </c>
      <c r="L82" s="47">
        <f>SUM(H82:J82)</f>
        <v>113831</v>
      </c>
      <c r="M82" s="5"/>
      <c r="N82" s="83"/>
      <c r="O82" s="93"/>
      <c r="P82" s="90" t="s">
        <v>171</v>
      </c>
      <c r="Q82" s="89"/>
      <c r="R82" s="26">
        <v>43530</v>
      </c>
      <c r="S82" s="27">
        <v>4</v>
      </c>
      <c r="T82" s="28">
        <f t="shared" si="11"/>
        <v>43534</v>
      </c>
      <c r="U82" s="29">
        <v>126626</v>
      </c>
      <c r="V82" s="29">
        <v>525</v>
      </c>
      <c r="W82" s="26">
        <v>1028</v>
      </c>
      <c r="X82" s="28">
        <f t="shared" si="29"/>
        <v>170685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35189</v>
      </c>
      <c r="G83" s="27">
        <v>6</v>
      </c>
      <c r="H83" s="28">
        <f t="shared" si="23"/>
        <v>35195</v>
      </c>
      <c r="I83" s="29">
        <v>46122</v>
      </c>
      <c r="J83" s="29">
        <v>1156</v>
      </c>
      <c r="K83" s="26">
        <v>5845</v>
      </c>
      <c r="L83" s="28">
        <f t="shared" si="24"/>
        <v>82473</v>
      </c>
      <c r="M83" s="5"/>
      <c r="N83" s="83"/>
      <c r="O83" s="87" t="s">
        <v>173</v>
      </c>
      <c r="P83" s="88"/>
      <c r="Q83" s="89"/>
      <c r="R83" s="26">
        <v>89647</v>
      </c>
      <c r="S83" s="27">
        <v>16</v>
      </c>
      <c r="T83" s="28">
        <f t="shared" ref="T83:T90" si="30">SUM(R83:S83)</f>
        <v>89663</v>
      </c>
      <c r="U83" s="29">
        <v>252428</v>
      </c>
      <c r="V83" s="29">
        <v>1334</v>
      </c>
      <c r="W83" s="26">
        <v>1634</v>
      </c>
      <c r="X83" s="28">
        <f t="shared" si="29"/>
        <v>343425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7522</v>
      </c>
      <c r="G84" s="46">
        <v>2</v>
      </c>
      <c r="H84" s="47">
        <f>SUM(F84:G84)</f>
        <v>7524</v>
      </c>
      <c r="I84" s="48">
        <v>10001</v>
      </c>
      <c r="J84" s="48">
        <v>250</v>
      </c>
      <c r="K84" s="45">
        <v>1148</v>
      </c>
      <c r="L84" s="47">
        <f>SUM(H84:J84)</f>
        <v>17775</v>
      </c>
      <c r="M84" s="5"/>
      <c r="N84" s="83"/>
      <c r="O84" s="95" t="s">
        <v>175</v>
      </c>
      <c r="P84" s="90" t="s">
        <v>176</v>
      </c>
      <c r="Q84" s="89"/>
      <c r="R84" s="26">
        <v>83354</v>
      </c>
      <c r="S84" s="27">
        <v>8</v>
      </c>
      <c r="T84" s="28">
        <f t="shared" si="30"/>
        <v>83362</v>
      </c>
      <c r="U84" s="29">
        <v>241139</v>
      </c>
      <c r="V84" s="29">
        <v>1279</v>
      </c>
      <c r="W84" s="26">
        <v>2320</v>
      </c>
      <c r="X84" s="28">
        <f t="shared" si="29"/>
        <v>325780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10194</v>
      </c>
      <c r="G85" s="46">
        <v>3</v>
      </c>
      <c r="H85" s="47">
        <f>SUM(F85:G85)</f>
        <v>10197</v>
      </c>
      <c r="I85" s="48">
        <v>14412</v>
      </c>
      <c r="J85" s="48">
        <v>341</v>
      </c>
      <c r="K85" s="45">
        <v>1964</v>
      </c>
      <c r="L85" s="47">
        <f>SUM(H85:J85)</f>
        <v>24950</v>
      </c>
      <c r="M85" s="5"/>
      <c r="N85" s="83"/>
      <c r="O85" s="92"/>
      <c r="P85" s="90" t="s">
        <v>177</v>
      </c>
      <c r="Q85" s="89"/>
      <c r="R85" s="26">
        <v>41414</v>
      </c>
      <c r="S85" s="27">
        <v>4</v>
      </c>
      <c r="T85" s="28">
        <f t="shared" si="30"/>
        <v>41418</v>
      </c>
      <c r="U85" s="29">
        <v>109436</v>
      </c>
      <c r="V85" s="29">
        <v>492</v>
      </c>
      <c r="W85" s="26">
        <v>832</v>
      </c>
      <c r="X85" s="28">
        <f t="shared" si="29"/>
        <v>151346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52905</v>
      </c>
      <c r="G86" s="27">
        <f>SUM(G83:G85)</f>
        <v>11</v>
      </c>
      <c r="H86" s="28">
        <f>SUM(F86:G86)</f>
        <v>52916</v>
      </c>
      <c r="I86" s="40">
        <f t="shared" ref="I86:K86" si="31">SUM(I83:I85)</f>
        <v>70535</v>
      </c>
      <c r="J86" s="40">
        <f t="shared" si="31"/>
        <v>1747</v>
      </c>
      <c r="K86" s="40">
        <f t="shared" si="31"/>
        <v>8957</v>
      </c>
      <c r="L86" s="47">
        <f>SUM(H86:J86)</f>
        <v>125198</v>
      </c>
      <c r="M86" s="5"/>
      <c r="N86" s="83"/>
      <c r="O86" s="93"/>
      <c r="P86" s="90" t="s">
        <v>179</v>
      </c>
      <c r="Q86" s="89"/>
      <c r="R86" s="26">
        <v>12431</v>
      </c>
      <c r="S86" s="27">
        <v>0</v>
      </c>
      <c r="T86" s="28">
        <f t="shared" si="30"/>
        <v>12431</v>
      </c>
      <c r="U86" s="29">
        <v>20548</v>
      </c>
      <c r="V86" s="29">
        <v>191</v>
      </c>
      <c r="W86" s="26">
        <v>161</v>
      </c>
      <c r="X86" s="28">
        <f t="shared" si="29"/>
        <v>33170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31336</v>
      </c>
      <c r="G87" s="46">
        <v>5</v>
      </c>
      <c r="H87" s="47">
        <f>SUM(F87:G87)</f>
        <v>31341</v>
      </c>
      <c r="I87" s="48">
        <v>47792</v>
      </c>
      <c r="J87" s="48">
        <v>1103</v>
      </c>
      <c r="K87" s="45">
        <v>5573</v>
      </c>
      <c r="L87" s="47">
        <f>SUM(H87:J87)</f>
        <v>80236</v>
      </c>
      <c r="M87" s="5"/>
      <c r="N87" s="83"/>
      <c r="O87" s="87" t="s">
        <v>181</v>
      </c>
      <c r="P87" s="88"/>
      <c r="Q87" s="89"/>
      <c r="R87" s="26">
        <v>186085</v>
      </c>
      <c r="S87" s="27">
        <v>13</v>
      </c>
      <c r="T87" s="28">
        <f t="shared" si="30"/>
        <v>186098</v>
      </c>
      <c r="U87" s="29">
        <v>488225</v>
      </c>
      <c r="V87" s="29">
        <v>3400</v>
      </c>
      <c r="W87" s="26">
        <v>4073</v>
      </c>
      <c r="X87" s="28">
        <f t="shared" si="29"/>
        <v>677723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7582</v>
      </c>
      <c r="G88" s="46">
        <v>0</v>
      </c>
      <c r="H88" s="47">
        <f>SUM(F88:G88)</f>
        <v>7582</v>
      </c>
      <c r="I88" s="48">
        <v>8211</v>
      </c>
      <c r="J88" s="48">
        <v>593</v>
      </c>
      <c r="K88" s="45">
        <v>1994</v>
      </c>
      <c r="L88" s="47">
        <f>SUM(H88:J88)</f>
        <v>16386</v>
      </c>
      <c r="M88" s="49"/>
      <c r="N88" s="83"/>
      <c r="O88" s="87" t="s">
        <v>183</v>
      </c>
      <c r="P88" s="88"/>
      <c r="Q88" s="89"/>
      <c r="R88" s="26">
        <v>124758</v>
      </c>
      <c r="S88" s="27">
        <v>14</v>
      </c>
      <c r="T88" s="28">
        <f t="shared" si="30"/>
        <v>124772</v>
      </c>
      <c r="U88" s="50">
        <v>326529</v>
      </c>
      <c r="V88" s="50">
        <v>1819</v>
      </c>
      <c r="W88" s="26">
        <v>2614</v>
      </c>
      <c r="X88" s="28">
        <f t="shared" si="29"/>
        <v>453120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9622</v>
      </c>
      <c r="G89" s="27">
        <v>6</v>
      </c>
      <c r="H89" s="28">
        <f t="shared" si="23"/>
        <v>9628</v>
      </c>
      <c r="I89" s="29">
        <v>18508</v>
      </c>
      <c r="J89" s="29">
        <v>349</v>
      </c>
      <c r="K89" s="26">
        <v>1925</v>
      </c>
      <c r="L89" s="28">
        <f t="shared" si="24"/>
        <v>28485</v>
      </c>
      <c r="M89" s="49"/>
      <c r="N89" s="83"/>
      <c r="O89" s="87" t="s">
        <v>184</v>
      </c>
      <c r="P89" s="88"/>
      <c r="Q89" s="89"/>
      <c r="R89" s="26">
        <v>144079</v>
      </c>
      <c r="S89" s="27">
        <v>6</v>
      </c>
      <c r="T89" s="28">
        <f t="shared" si="30"/>
        <v>144085</v>
      </c>
      <c r="U89" s="50">
        <v>326662</v>
      </c>
      <c r="V89" s="50">
        <v>1733</v>
      </c>
      <c r="W89" s="52">
        <v>2207</v>
      </c>
      <c r="X89" s="28">
        <f t="shared" si="29"/>
        <v>472480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15397</v>
      </c>
      <c r="G90" s="27">
        <v>3</v>
      </c>
      <c r="H90" s="28">
        <f t="shared" si="23"/>
        <v>15400</v>
      </c>
      <c r="I90" s="40">
        <v>25254</v>
      </c>
      <c r="J90" s="40">
        <v>601</v>
      </c>
      <c r="K90" s="40">
        <v>3390</v>
      </c>
      <c r="L90" s="28">
        <f t="shared" si="24"/>
        <v>41255</v>
      </c>
      <c r="M90" s="49"/>
      <c r="N90" s="83"/>
      <c r="O90" s="124" t="s">
        <v>186</v>
      </c>
      <c r="P90" s="90" t="s">
        <v>187</v>
      </c>
      <c r="Q90" s="89"/>
      <c r="R90" s="26">
        <v>193344</v>
      </c>
      <c r="S90" s="27">
        <v>11</v>
      </c>
      <c r="T90" s="28">
        <f t="shared" si="30"/>
        <v>193355</v>
      </c>
      <c r="U90" s="50">
        <v>443355</v>
      </c>
      <c r="V90" s="50">
        <v>2231</v>
      </c>
      <c r="W90" s="52">
        <v>3445</v>
      </c>
      <c r="X90" s="28">
        <f t="shared" si="29"/>
        <v>638941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63937</v>
      </c>
      <c r="G91" s="27">
        <f>SUM(G87:G90)</f>
        <v>14</v>
      </c>
      <c r="H91" s="28">
        <f t="shared" si="23"/>
        <v>63951</v>
      </c>
      <c r="I91" s="40">
        <f>SUM(I87:I90)</f>
        <v>99765</v>
      </c>
      <c r="J91" s="40">
        <f>SUM(J87:J90)</f>
        <v>2646</v>
      </c>
      <c r="K91" s="40">
        <f>SUM(K87:K90)</f>
        <v>12882</v>
      </c>
      <c r="L91" s="28">
        <f t="shared" si="24"/>
        <v>166362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24716</v>
      </c>
      <c r="S91" s="52">
        <f t="shared" si="32"/>
        <v>0</v>
      </c>
      <c r="T91" s="28">
        <f t="shared" si="32"/>
        <v>24716</v>
      </c>
      <c r="U91" s="50">
        <f t="shared" si="32"/>
        <v>36105</v>
      </c>
      <c r="V91" s="50">
        <f t="shared" si="32"/>
        <v>283</v>
      </c>
      <c r="W91" s="52">
        <f t="shared" si="32"/>
        <v>397</v>
      </c>
      <c r="X91" s="28">
        <f t="shared" si="29"/>
        <v>61104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48879</v>
      </c>
      <c r="G92" s="27">
        <v>13</v>
      </c>
      <c r="H92" s="28">
        <f t="shared" si="23"/>
        <v>48892</v>
      </c>
      <c r="I92" s="29">
        <v>152363</v>
      </c>
      <c r="J92" s="29">
        <v>1104</v>
      </c>
      <c r="K92" s="26">
        <v>4290</v>
      </c>
      <c r="L92" s="28">
        <f t="shared" si="24"/>
        <v>202359</v>
      </c>
      <c r="M92" s="49"/>
      <c r="N92" s="83"/>
      <c r="O92" s="80" t="s">
        <v>37</v>
      </c>
      <c r="P92" s="81"/>
      <c r="Q92" s="82"/>
      <c r="R92" s="34">
        <f>SUM(R79:R91)</f>
        <v>1224042</v>
      </c>
      <c r="S92" s="37">
        <f>SUM(S79:S91)</f>
        <v>95</v>
      </c>
      <c r="T92" s="36">
        <f t="shared" ref="T92:T97" si="33">SUM(R92:S92)</f>
        <v>1224137</v>
      </c>
      <c r="U92" s="44">
        <f>SUM(U79:U91)</f>
        <v>3307888</v>
      </c>
      <c r="V92" s="44">
        <f>SUM(V79:V91)</f>
        <v>18465</v>
      </c>
      <c r="W92" s="35">
        <f>SUM(W79:W91)</f>
        <v>33509</v>
      </c>
      <c r="X92" s="36">
        <f t="shared" si="29"/>
        <v>4550490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76887</v>
      </c>
      <c r="G93" s="27">
        <v>21</v>
      </c>
      <c r="H93" s="28">
        <f t="shared" si="23"/>
        <v>76908</v>
      </c>
      <c r="I93" s="29">
        <v>200430</v>
      </c>
      <c r="J93" s="29">
        <v>1964</v>
      </c>
      <c r="K93" s="26">
        <v>9428</v>
      </c>
      <c r="L93" s="28">
        <f t="shared" si="24"/>
        <v>279302</v>
      </c>
      <c r="N93" s="66" t="s">
        <v>193</v>
      </c>
      <c r="O93" s="84" t="s">
        <v>194</v>
      </c>
      <c r="P93" s="85"/>
      <c r="Q93" s="86"/>
      <c r="R93" s="14">
        <v>123018</v>
      </c>
      <c r="S93" s="15">
        <v>3</v>
      </c>
      <c r="T93" s="16">
        <f t="shared" si="33"/>
        <v>123021</v>
      </c>
      <c r="U93" s="53">
        <v>445460</v>
      </c>
      <c r="V93" s="17">
        <v>2567</v>
      </c>
      <c r="W93" s="14">
        <v>2964</v>
      </c>
      <c r="X93" s="16">
        <f t="shared" si="29"/>
        <v>571048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113041</v>
      </c>
      <c r="G94" s="27">
        <v>25</v>
      </c>
      <c r="H94" s="28">
        <f t="shared" si="23"/>
        <v>113066</v>
      </c>
      <c r="I94" s="29">
        <v>281321</v>
      </c>
      <c r="J94" s="29">
        <v>3580</v>
      </c>
      <c r="K94" s="26">
        <v>14492</v>
      </c>
      <c r="L94" s="28">
        <f t="shared" si="24"/>
        <v>397967</v>
      </c>
      <c r="N94" s="83"/>
      <c r="O94" s="87" t="s">
        <v>195</v>
      </c>
      <c r="P94" s="88"/>
      <c r="Q94" s="89"/>
      <c r="R94" s="26">
        <v>12022</v>
      </c>
      <c r="S94" s="27">
        <v>0</v>
      </c>
      <c r="T94" s="28">
        <f t="shared" si="33"/>
        <v>12022</v>
      </c>
      <c r="U94" s="29">
        <v>22945</v>
      </c>
      <c r="V94" s="29">
        <v>244</v>
      </c>
      <c r="W94" s="26">
        <v>144</v>
      </c>
      <c r="X94" s="28">
        <f t="shared" si="29"/>
        <v>35211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28725</v>
      </c>
      <c r="G95" s="27">
        <v>5</v>
      </c>
      <c r="H95" s="28">
        <f t="shared" si="23"/>
        <v>28730</v>
      </c>
      <c r="I95" s="29">
        <v>56975</v>
      </c>
      <c r="J95" s="29">
        <v>999</v>
      </c>
      <c r="K95" s="26">
        <v>4937</v>
      </c>
      <c r="L95" s="28">
        <f t="shared" si="24"/>
        <v>86704</v>
      </c>
      <c r="N95" s="83"/>
      <c r="O95" s="87" t="s">
        <v>197</v>
      </c>
      <c r="P95" s="88"/>
      <c r="Q95" s="89"/>
      <c r="R95" s="26">
        <v>11194</v>
      </c>
      <c r="S95" s="27">
        <v>0</v>
      </c>
      <c r="T95" s="28">
        <f t="shared" si="33"/>
        <v>11194</v>
      </c>
      <c r="U95" s="29">
        <v>20318</v>
      </c>
      <c r="V95" s="29">
        <v>197</v>
      </c>
      <c r="W95" s="26">
        <v>216</v>
      </c>
      <c r="X95" s="28">
        <f t="shared" si="29"/>
        <v>31709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141766</v>
      </c>
      <c r="G96" s="27">
        <f>SUM(G94:G95)</f>
        <v>30</v>
      </c>
      <c r="H96" s="28">
        <f t="shared" si="23"/>
        <v>141796</v>
      </c>
      <c r="I96" s="29">
        <f>SUM(I94:I95)</f>
        <v>338296</v>
      </c>
      <c r="J96" s="29">
        <f>SUM(J94:J95)</f>
        <v>4579</v>
      </c>
      <c r="K96" s="26">
        <f>SUM(K94:K95)</f>
        <v>19429</v>
      </c>
      <c r="L96" s="28">
        <f t="shared" si="24"/>
        <v>484671</v>
      </c>
      <c r="N96" s="67"/>
      <c r="O96" s="80" t="s">
        <v>37</v>
      </c>
      <c r="P96" s="81"/>
      <c r="Q96" s="82"/>
      <c r="R96" s="34">
        <f>SUM(R93:R95)</f>
        <v>146234</v>
      </c>
      <c r="S96" s="37">
        <f>SUM(S93:S95)</f>
        <v>3</v>
      </c>
      <c r="T96" s="36">
        <f t="shared" si="33"/>
        <v>146237</v>
      </c>
      <c r="U96" s="38">
        <f>SUM(U93:U95)</f>
        <v>488723</v>
      </c>
      <c r="V96" s="38">
        <f>SUM(V93:V95)</f>
        <v>3008</v>
      </c>
      <c r="W96" s="34">
        <f>SUM(W93:W95)</f>
        <v>3324</v>
      </c>
      <c r="X96" s="36">
        <f t="shared" si="29"/>
        <v>637968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76152</v>
      </c>
      <c r="G97" s="27">
        <v>10</v>
      </c>
      <c r="H97" s="28">
        <f t="shared" si="23"/>
        <v>76162</v>
      </c>
      <c r="I97" s="29">
        <v>231582</v>
      </c>
      <c r="J97" s="29">
        <v>1652</v>
      </c>
      <c r="K97" s="26">
        <v>4774</v>
      </c>
      <c r="L97" s="28">
        <f t="shared" si="24"/>
        <v>309396</v>
      </c>
      <c r="N97" s="73" t="s">
        <v>201</v>
      </c>
      <c r="O97" s="74"/>
      <c r="P97" s="74"/>
      <c r="Q97" s="75"/>
      <c r="R97" s="55">
        <f>SUM(F42,F21,F102,R18,R44,R58,R71,R78,R92,R96)</f>
        <v>8445835</v>
      </c>
      <c r="S97" s="55">
        <f>SUM(G42,G21,G102,S18,S44,S58,S71,S78,S92,S96)</f>
        <v>1189</v>
      </c>
      <c r="T97" s="56">
        <f t="shared" si="33"/>
        <v>8447024</v>
      </c>
      <c r="U97" s="57">
        <f>SUM(I42,I21,I102,U18,U44,U58,U71,U78,U92,U96)</f>
        <v>23664243</v>
      </c>
      <c r="V97" s="57">
        <f>SUM(J42,J21,J102,V18,V44,V58,V71,V78,V92,V96)</f>
        <v>160732</v>
      </c>
      <c r="W97" s="58">
        <f>SUM(K42,K21,K102,W18,W44,W58,W71,W78,W92,W96)</f>
        <v>370185</v>
      </c>
      <c r="X97" s="56">
        <f t="shared" si="29"/>
        <v>32271999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67640</v>
      </c>
      <c r="G98" s="27">
        <v>19</v>
      </c>
      <c r="H98" s="28">
        <f t="shared" si="23"/>
        <v>67659</v>
      </c>
      <c r="I98" s="29">
        <v>208070</v>
      </c>
      <c r="J98" s="29">
        <v>1678</v>
      </c>
      <c r="K98" s="26">
        <v>6902</v>
      </c>
      <c r="L98" s="28">
        <f t="shared" si="24"/>
        <v>277407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99212</v>
      </c>
      <c r="G99" s="27">
        <v>24</v>
      </c>
      <c r="H99" s="28">
        <f t="shared" si="23"/>
        <v>99236</v>
      </c>
      <c r="I99" s="29">
        <v>208454</v>
      </c>
      <c r="J99" s="29">
        <v>1499</v>
      </c>
      <c r="K99" s="26">
        <v>2121</v>
      </c>
      <c r="L99" s="28">
        <f t="shared" si="24"/>
        <v>309189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11602</v>
      </c>
      <c r="G100" s="27">
        <v>4</v>
      </c>
      <c r="H100" s="28">
        <f t="shared" si="23"/>
        <v>11606</v>
      </c>
      <c r="I100" s="29">
        <v>27866</v>
      </c>
      <c r="J100" s="29">
        <v>219</v>
      </c>
      <c r="K100" s="26">
        <v>146</v>
      </c>
      <c r="L100" s="28">
        <f t="shared" si="24"/>
        <v>39691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110814</v>
      </c>
      <c r="G101" s="27">
        <f>SUM(G99:G100)</f>
        <v>28</v>
      </c>
      <c r="H101" s="28">
        <f t="shared" si="23"/>
        <v>110842</v>
      </c>
      <c r="I101" s="26">
        <f>SUM(I99:I100)</f>
        <v>236320</v>
      </c>
      <c r="J101" s="26">
        <f>SUM(J99:J100)</f>
        <v>1718</v>
      </c>
      <c r="K101" s="26">
        <f>SUM(K99:K100)</f>
        <v>2267</v>
      </c>
      <c r="L101" s="28">
        <f t="shared" si="24"/>
        <v>348880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1968857</v>
      </c>
      <c r="G102" s="37">
        <f>SUM(G43,G46,G50:G51,G55,G58,G61,G64:G65,G68,G72,G75,G79,G82,G86,G91:G93,G96:G98,G101)</f>
        <v>333</v>
      </c>
      <c r="H102" s="36">
        <f t="shared" si="23"/>
        <v>1969190</v>
      </c>
      <c r="I102" s="34">
        <f>SUM(I43,I46,I50:I51,I55,I58,I61,I64:I65,I68,I72,I75,I79,I82,I86,I91:I93,I96:I98,I101)</f>
        <v>5392341</v>
      </c>
      <c r="J102" s="34">
        <f>SUM(J43,J46,J50:J51,J55,J58,J61,J64:J65,J68,J72,J75,J79,J82,J86,J91:J93,J96:J98,J101)</f>
        <v>41348</v>
      </c>
      <c r="K102" s="34">
        <f>SUM(K43,K46,K50:K51,K55,K58,K61,K64:K65,K68,K72,K75,K79,K82,K86,K91:K93,K96:K98,K101)</f>
        <v>143862</v>
      </c>
      <c r="L102" s="36">
        <f t="shared" si="24"/>
        <v>7402879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23996</v>
      </c>
      <c r="S106" s="61">
        <v>0</v>
      </c>
      <c r="T106" s="61">
        <f>SUM(R106:S106)</f>
        <v>23996</v>
      </c>
      <c r="U106" s="61">
        <v>35790</v>
      </c>
      <c r="V106" s="61">
        <v>280</v>
      </c>
      <c r="W106" s="61">
        <v>385</v>
      </c>
      <c r="X106" s="61">
        <f t="shared" si="34"/>
        <v>60066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81DB-5237-4CF8-B607-4D99932855AB}">
  <sheetPr>
    <pageSetUpPr fitToPage="1"/>
  </sheetPr>
  <dimension ref="A1:X107"/>
  <sheetViews>
    <sheetView tabSelected="1"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110740</v>
      </c>
      <c r="S4" s="15">
        <v>5</v>
      </c>
      <c r="T4" s="16">
        <f t="shared" ref="T4:T17" si="0">SUM(R4:S4)</f>
        <v>110745</v>
      </c>
      <c r="U4" s="17">
        <v>389744</v>
      </c>
      <c r="V4" s="17">
        <v>2212</v>
      </c>
      <c r="W4" s="14">
        <v>2722</v>
      </c>
      <c r="X4" s="16">
        <f t="shared" ref="X4:X48" si="1">SUM(T4:V4)</f>
        <v>502701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61897</v>
      </c>
      <c r="S5" s="27">
        <v>2</v>
      </c>
      <c r="T5" s="28">
        <f t="shared" si="0"/>
        <v>61899</v>
      </c>
      <c r="U5" s="29">
        <v>171330</v>
      </c>
      <c r="V5" s="29">
        <v>1145</v>
      </c>
      <c r="W5" s="26">
        <v>1079</v>
      </c>
      <c r="X5" s="28">
        <f t="shared" si="1"/>
        <v>234374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92826</v>
      </c>
      <c r="G6" s="15">
        <v>9</v>
      </c>
      <c r="H6" s="16">
        <f t="shared" ref="H6:H54" si="2">SUM(F6:G6)</f>
        <v>92835</v>
      </c>
      <c r="I6" s="17">
        <v>421802</v>
      </c>
      <c r="J6" s="17">
        <v>3637</v>
      </c>
      <c r="K6" s="14">
        <v>12629</v>
      </c>
      <c r="L6" s="16">
        <f t="shared" ref="L6:L54" si="3">SUM(H6:J6)</f>
        <v>518274</v>
      </c>
      <c r="N6" s="83"/>
      <c r="O6" s="92"/>
      <c r="P6" s="102"/>
      <c r="Q6" s="30" t="s">
        <v>16</v>
      </c>
      <c r="R6" s="26">
        <v>31491</v>
      </c>
      <c r="S6" s="27">
        <v>2</v>
      </c>
      <c r="T6" s="28">
        <f t="shared" si="0"/>
        <v>31493</v>
      </c>
      <c r="U6" s="29">
        <v>78879</v>
      </c>
      <c r="V6" s="29">
        <v>337</v>
      </c>
      <c r="W6" s="26">
        <v>524</v>
      </c>
      <c r="X6" s="28">
        <f t="shared" si="1"/>
        <v>110709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28678</v>
      </c>
      <c r="G7" s="27">
        <v>1</v>
      </c>
      <c r="H7" s="28">
        <f t="shared" si="2"/>
        <v>28679</v>
      </c>
      <c r="I7" s="29">
        <v>97133</v>
      </c>
      <c r="J7" s="29">
        <v>544</v>
      </c>
      <c r="K7" s="26">
        <v>1160</v>
      </c>
      <c r="L7" s="28">
        <f t="shared" si="3"/>
        <v>126356</v>
      </c>
      <c r="N7" s="83"/>
      <c r="O7" s="93"/>
      <c r="P7" s="103"/>
      <c r="Q7" s="30" t="s">
        <v>10</v>
      </c>
      <c r="R7" s="26">
        <f>SUM(R5:R6)</f>
        <v>93388</v>
      </c>
      <c r="S7" s="27">
        <f>SUM(S5:S6)</f>
        <v>4</v>
      </c>
      <c r="T7" s="28">
        <f t="shared" si="0"/>
        <v>93392</v>
      </c>
      <c r="U7" s="29">
        <f t="shared" ref="U7:W7" si="4">SUM(U5:U6)</f>
        <v>250209</v>
      </c>
      <c r="V7" s="29">
        <f t="shared" si="4"/>
        <v>1482</v>
      </c>
      <c r="W7" s="26">
        <f t="shared" si="4"/>
        <v>1603</v>
      </c>
      <c r="X7" s="28">
        <f t="shared" si="1"/>
        <v>345083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42445</v>
      </c>
      <c r="G8" s="27">
        <v>4</v>
      </c>
      <c r="H8" s="28">
        <f t="shared" si="2"/>
        <v>42449</v>
      </c>
      <c r="I8" s="29">
        <v>125166</v>
      </c>
      <c r="J8" s="29">
        <v>838</v>
      </c>
      <c r="K8" s="26">
        <v>1905</v>
      </c>
      <c r="L8" s="28">
        <f>SUM(H8:J8)</f>
        <v>168453</v>
      </c>
      <c r="N8" s="83"/>
      <c r="O8" s="114" t="s">
        <v>19</v>
      </c>
      <c r="P8" s="71"/>
      <c r="Q8" s="72"/>
      <c r="R8" s="26">
        <v>84351</v>
      </c>
      <c r="S8" s="27">
        <v>9</v>
      </c>
      <c r="T8" s="28">
        <f t="shared" si="0"/>
        <v>84360</v>
      </c>
      <c r="U8" s="29">
        <v>295193</v>
      </c>
      <c r="V8" s="29">
        <v>1269</v>
      </c>
      <c r="W8" s="26">
        <v>2188</v>
      </c>
      <c r="X8" s="28">
        <f t="shared" si="1"/>
        <v>380822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22360</v>
      </c>
      <c r="G9" s="27">
        <v>2</v>
      </c>
      <c r="H9" s="28">
        <f t="shared" si="2"/>
        <v>22362</v>
      </c>
      <c r="I9" s="29">
        <v>56971</v>
      </c>
      <c r="J9" s="29">
        <v>313</v>
      </c>
      <c r="K9" s="26">
        <v>608</v>
      </c>
      <c r="L9" s="28">
        <f t="shared" si="3"/>
        <v>79646</v>
      </c>
      <c r="N9" s="83"/>
      <c r="O9" s="70" t="s">
        <v>22</v>
      </c>
      <c r="P9" s="71" t="s">
        <v>23</v>
      </c>
      <c r="Q9" s="72"/>
      <c r="R9" s="26">
        <v>55198</v>
      </c>
      <c r="S9" s="27">
        <v>5</v>
      </c>
      <c r="T9" s="28">
        <f t="shared" si="0"/>
        <v>55203</v>
      </c>
      <c r="U9" s="29">
        <v>154249</v>
      </c>
      <c r="V9" s="29">
        <v>782</v>
      </c>
      <c r="W9" s="26">
        <v>1076</v>
      </c>
      <c r="X9" s="28">
        <f t="shared" si="1"/>
        <v>210234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6554</v>
      </c>
      <c r="G10" s="27">
        <v>1</v>
      </c>
      <c r="H10" s="28">
        <f>SUM(F10:G10)</f>
        <v>6555</v>
      </c>
      <c r="I10" s="29">
        <v>38012</v>
      </c>
      <c r="J10" s="29">
        <v>190</v>
      </c>
      <c r="K10" s="26">
        <v>467</v>
      </c>
      <c r="L10" s="28">
        <f>SUM(H10:J10)</f>
        <v>44757</v>
      </c>
      <c r="N10" s="83"/>
      <c r="O10" s="70"/>
      <c r="P10" s="71" t="s">
        <v>25</v>
      </c>
      <c r="Q10" s="72"/>
      <c r="R10" s="26">
        <v>29022</v>
      </c>
      <c r="S10" s="27">
        <v>9</v>
      </c>
      <c r="T10" s="28">
        <f t="shared" si="0"/>
        <v>29031</v>
      </c>
      <c r="U10" s="26">
        <v>131999</v>
      </c>
      <c r="V10" s="26">
        <v>744</v>
      </c>
      <c r="W10" s="26">
        <v>1689</v>
      </c>
      <c r="X10" s="28">
        <f t="shared" si="1"/>
        <v>161774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28914</v>
      </c>
      <c r="G11" s="27">
        <f>SUM(G9:G10)</f>
        <v>3</v>
      </c>
      <c r="H11" s="28">
        <f>SUM(F11:G11)</f>
        <v>28917</v>
      </c>
      <c r="I11" s="29">
        <f t="shared" ref="I11:K11" si="5">SUM(I9:I10)</f>
        <v>94983</v>
      </c>
      <c r="J11" s="29">
        <f t="shared" si="5"/>
        <v>503</v>
      </c>
      <c r="K11" s="26">
        <f t="shared" si="5"/>
        <v>1075</v>
      </c>
      <c r="L11" s="28">
        <f>SUM(H11:J11)</f>
        <v>124403</v>
      </c>
      <c r="N11" s="83"/>
      <c r="O11" s="70"/>
      <c r="P11" s="71" t="s">
        <v>10</v>
      </c>
      <c r="Q11" s="72"/>
      <c r="R11" s="26">
        <f>SUM(R9:R10)</f>
        <v>84220</v>
      </c>
      <c r="S11" s="27">
        <f>SUM(S9:S10)</f>
        <v>14</v>
      </c>
      <c r="T11" s="28">
        <f t="shared" si="0"/>
        <v>84234</v>
      </c>
      <c r="U11" s="29">
        <f t="shared" ref="U11:W11" si="6">SUM(U9:U10)</f>
        <v>286248</v>
      </c>
      <c r="V11" s="29">
        <f t="shared" si="6"/>
        <v>1526</v>
      </c>
      <c r="W11" s="26">
        <f t="shared" si="6"/>
        <v>2765</v>
      </c>
      <c r="X11" s="28">
        <f t="shared" si="1"/>
        <v>372008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16220</v>
      </c>
      <c r="G12" s="27">
        <v>1</v>
      </c>
      <c r="H12" s="28">
        <f t="shared" si="2"/>
        <v>16221</v>
      </c>
      <c r="I12" s="29">
        <v>58850</v>
      </c>
      <c r="J12" s="29">
        <v>289</v>
      </c>
      <c r="K12" s="26">
        <v>689</v>
      </c>
      <c r="L12" s="28">
        <f t="shared" si="3"/>
        <v>75360</v>
      </c>
      <c r="N12" s="83"/>
      <c r="O12" s="70" t="s">
        <v>208</v>
      </c>
      <c r="P12" s="71" t="s">
        <v>29</v>
      </c>
      <c r="Q12" s="72"/>
      <c r="R12" s="26">
        <v>151735</v>
      </c>
      <c r="S12" s="27">
        <v>27</v>
      </c>
      <c r="T12" s="28">
        <f t="shared" si="0"/>
        <v>151762</v>
      </c>
      <c r="U12" s="29">
        <v>299355</v>
      </c>
      <c r="V12" s="29">
        <v>2050</v>
      </c>
      <c r="W12" s="26">
        <v>2582</v>
      </c>
      <c r="X12" s="28">
        <f t="shared" si="1"/>
        <v>453167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5709</v>
      </c>
      <c r="G13" s="27">
        <v>1</v>
      </c>
      <c r="H13" s="28">
        <f t="shared" si="2"/>
        <v>5710</v>
      </c>
      <c r="I13" s="29">
        <v>10383</v>
      </c>
      <c r="J13" s="29">
        <v>69</v>
      </c>
      <c r="K13" s="26">
        <v>141</v>
      </c>
      <c r="L13" s="28">
        <f t="shared" si="3"/>
        <v>16162</v>
      </c>
      <c r="N13" s="83"/>
      <c r="O13" s="70"/>
      <c r="P13" s="104" t="s">
        <v>32</v>
      </c>
      <c r="Q13" s="30" t="s">
        <v>32</v>
      </c>
      <c r="R13" s="31">
        <v>83080</v>
      </c>
      <c r="S13" s="32">
        <v>13</v>
      </c>
      <c r="T13" s="28">
        <f t="shared" si="0"/>
        <v>83093</v>
      </c>
      <c r="U13" s="33">
        <v>166397</v>
      </c>
      <c r="V13" s="33">
        <v>1160</v>
      </c>
      <c r="W13" s="31">
        <v>1708</v>
      </c>
      <c r="X13" s="28">
        <f t="shared" si="1"/>
        <v>250650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21929</v>
      </c>
      <c r="G14" s="27">
        <f>SUM(G12:G13)</f>
        <v>2</v>
      </c>
      <c r="H14" s="28">
        <f t="shared" si="2"/>
        <v>21931</v>
      </c>
      <c r="I14" s="29">
        <f t="shared" ref="I14:J14" si="7">SUM(I12:I13)</f>
        <v>69233</v>
      </c>
      <c r="J14" s="29">
        <f t="shared" si="7"/>
        <v>358</v>
      </c>
      <c r="K14" s="26">
        <f>SUM(K12:K13)</f>
        <v>830</v>
      </c>
      <c r="L14" s="28">
        <f t="shared" si="3"/>
        <v>91522</v>
      </c>
      <c r="N14" s="83"/>
      <c r="O14" s="70"/>
      <c r="P14" s="111"/>
      <c r="Q14" s="30" t="s">
        <v>33</v>
      </c>
      <c r="R14" s="31">
        <v>25965</v>
      </c>
      <c r="S14" s="32">
        <v>6</v>
      </c>
      <c r="T14" s="28">
        <f t="shared" si="0"/>
        <v>25971</v>
      </c>
      <c r="U14" s="33">
        <v>59169</v>
      </c>
      <c r="V14" s="33">
        <v>359</v>
      </c>
      <c r="W14" s="31">
        <v>488</v>
      </c>
      <c r="X14" s="28">
        <f t="shared" si="1"/>
        <v>85499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8699</v>
      </c>
      <c r="G15" s="27">
        <v>1</v>
      </c>
      <c r="H15" s="28">
        <f t="shared" si="2"/>
        <v>8700</v>
      </c>
      <c r="I15" s="29">
        <v>41471</v>
      </c>
      <c r="J15" s="29">
        <v>189</v>
      </c>
      <c r="K15" s="26">
        <v>575</v>
      </c>
      <c r="L15" s="28">
        <f t="shared" si="3"/>
        <v>50360</v>
      </c>
      <c r="N15" s="83"/>
      <c r="O15" s="70"/>
      <c r="P15" s="111"/>
      <c r="Q15" s="30" t="s">
        <v>211</v>
      </c>
      <c r="R15" s="31">
        <v>15378</v>
      </c>
      <c r="S15" s="32">
        <v>1</v>
      </c>
      <c r="T15" s="28">
        <f t="shared" si="0"/>
        <v>15379</v>
      </c>
      <c r="U15" s="33">
        <v>34916</v>
      </c>
      <c r="V15" s="33">
        <v>163</v>
      </c>
      <c r="W15" s="31">
        <v>287</v>
      </c>
      <c r="X15" s="28">
        <f t="shared" si="1"/>
        <v>50458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18333</v>
      </c>
      <c r="G16" s="27">
        <v>2</v>
      </c>
      <c r="H16" s="28">
        <f>SUM(F16:G16)</f>
        <v>18335</v>
      </c>
      <c r="I16" s="29">
        <v>39188</v>
      </c>
      <c r="J16" s="29">
        <v>209</v>
      </c>
      <c r="K16" s="26">
        <v>453</v>
      </c>
      <c r="L16" s="28">
        <f t="shared" si="3"/>
        <v>57732</v>
      </c>
      <c r="N16" s="83"/>
      <c r="O16" s="70"/>
      <c r="P16" s="111"/>
      <c r="Q16" s="30" t="s">
        <v>213</v>
      </c>
      <c r="R16" s="31">
        <v>28230</v>
      </c>
      <c r="S16" s="32">
        <v>7</v>
      </c>
      <c r="T16" s="28">
        <f t="shared" si="0"/>
        <v>28237</v>
      </c>
      <c r="U16" s="33">
        <v>48687</v>
      </c>
      <c r="V16" s="33">
        <v>388</v>
      </c>
      <c r="W16" s="31">
        <v>391</v>
      </c>
      <c r="X16" s="28">
        <f>SUM(T16:V16)</f>
        <v>77312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27032</v>
      </c>
      <c r="G17" s="27">
        <f>SUM(G15:G16)</f>
        <v>3</v>
      </c>
      <c r="H17" s="28">
        <f t="shared" si="2"/>
        <v>27035</v>
      </c>
      <c r="I17" s="29">
        <f t="shared" ref="I17:K17" si="8">SUM(I15:I16)</f>
        <v>80659</v>
      </c>
      <c r="J17" s="29">
        <f t="shared" si="8"/>
        <v>398</v>
      </c>
      <c r="K17" s="26">
        <f t="shared" si="8"/>
        <v>1028</v>
      </c>
      <c r="L17" s="28">
        <f t="shared" si="3"/>
        <v>108092</v>
      </c>
      <c r="N17" s="83"/>
      <c r="O17" s="70"/>
      <c r="P17" s="111"/>
      <c r="Q17" s="30" t="s">
        <v>10</v>
      </c>
      <c r="R17" s="26">
        <f>SUM(R13:R16)</f>
        <v>152653</v>
      </c>
      <c r="S17" s="27">
        <f>SUM(S13:S16)</f>
        <v>27</v>
      </c>
      <c r="T17" s="28">
        <f t="shared" si="0"/>
        <v>152680</v>
      </c>
      <c r="U17" s="29">
        <f>SUM(U13:U16)</f>
        <v>309169</v>
      </c>
      <c r="V17" s="29">
        <f>SUM(V13:V16)</f>
        <v>2070</v>
      </c>
      <c r="W17" s="26">
        <f>SUM(W13:W16)</f>
        <v>2874</v>
      </c>
      <c r="X17" s="28">
        <f>SUM(T17:V17)</f>
        <v>463919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22463</v>
      </c>
      <c r="G18" s="27">
        <v>2</v>
      </c>
      <c r="H18" s="28">
        <f t="shared" si="2"/>
        <v>22465</v>
      </c>
      <c r="I18" s="29">
        <v>59379</v>
      </c>
      <c r="J18" s="29">
        <v>368</v>
      </c>
      <c r="K18" s="26">
        <v>669</v>
      </c>
      <c r="L18" s="28">
        <f t="shared" si="3"/>
        <v>82212</v>
      </c>
      <c r="N18" s="67"/>
      <c r="O18" s="80" t="s">
        <v>37</v>
      </c>
      <c r="P18" s="81"/>
      <c r="Q18" s="82"/>
      <c r="R18" s="34">
        <f>SUM(R4,R11:R12,R17,R7:R8)</f>
        <v>677087</v>
      </c>
      <c r="S18" s="35">
        <f>SUM(S4,S11:S12,S17,S7:S8)</f>
        <v>86</v>
      </c>
      <c r="T18" s="36">
        <f t="shared" ref="T18" si="9">SUM(R18:S18)</f>
        <v>677173</v>
      </c>
      <c r="U18" s="34">
        <f>SUM(U4,U11:U12,U17,U7:U8)</f>
        <v>1829918</v>
      </c>
      <c r="V18" s="34">
        <f>SUM(V4,V11:V12,V17,V7:V8)</f>
        <v>10609</v>
      </c>
      <c r="W18" s="34">
        <f>SUM(W4,W11:W12,W17,W7:W8)</f>
        <v>14734</v>
      </c>
      <c r="X18" s="36">
        <f t="shared" ref="X18" si="10">SUM(T18:V18)</f>
        <v>2517700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2807</v>
      </c>
      <c r="G19" s="27">
        <v>0</v>
      </c>
      <c r="H19" s="28">
        <f t="shared" si="2"/>
        <v>2807</v>
      </c>
      <c r="I19" s="29">
        <v>4226</v>
      </c>
      <c r="J19" s="29">
        <v>39</v>
      </c>
      <c r="K19" s="26">
        <v>58</v>
      </c>
      <c r="L19" s="28">
        <f t="shared" si="3"/>
        <v>7072</v>
      </c>
      <c r="N19" s="66" t="s">
        <v>38</v>
      </c>
      <c r="O19" s="84" t="s">
        <v>39</v>
      </c>
      <c r="P19" s="85"/>
      <c r="Q19" s="86"/>
      <c r="R19" s="26">
        <v>78865</v>
      </c>
      <c r="S19" s="27">
        <v>4</v>
      </c>
      <c r="T19" s="28">
        <f t="shared" ref="T19:T82" si="11">SUM(R19:S19)</f>
        <v>78869</v>
      </c>
      <c r="U19" s="29">
        <v>212399</v>
      </c>
      <c r="V19" s="29">
        <v>1192</v>
      </c>
      <c r="W19" s="26">
        <v>1411</v>
      </c>
      <c r="X19" s="28">
        <f t="shared" si="1"/>
        <v>292460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25270</v>
      </c>
      <c r="G20" s="27">
        <f>SUM(G18:G19)</f>
        <v>2</v>
      </c>
      <c r="H20" s="28">
        <f t="shared" si="2"/>
        <v>25272</v>
      </c>
      <c r="I20" s="29">
        <f t="shared" ref="I20:K20" si="12">SUM(I18:I19)</f>
        <v>63605</v>
      </c>
      <c r="J20" s="29">
        <f t="shared" si="12"/>
        <v>407</v>
      </c>
      <c r="K20" s="26">
        <f t="shared" si="12"/>
        <v>727</v>
      </c>
      <c r="L20" s="28">
        <f t="shared" si="3"/>
        <v>89284</v>
      </c>
      <c r="N20" s="83"/>
      <c r="O20" s="95" t="s">
        <v>40</v>
      </c>
      <c r="P20" s="90" t="s">
        <v>41</v>
      </c>
      <c r="Q20" s="89"/>
      <c r="R20" s="26">
        <v>151450</v>
      </c>
      <c r="S20" s="27">
        <v>29</v>
      </c>
      <c r="T20" s="28">
        <f t="shared" si="11"/>
        <v>151479</v>
      </c>
      <c r="U20" s="29">
        <v>483144</v>
      </c>
      <c r="V20" s="29">
        <v>2416</v>
      </c>
      <c r="W20" s="26">
        <v>4595</v>
      </c>
      <c r="X20" s="28">
        <f t="shared" si="1"/>
        <v>637039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267094</v>
      </c>
      <c r="G21" s="37">
        <f>SUM(G6:G8,G11,G14,G17,G20)</f>
        <v>24</v>
      </c>
      <c r="H21" s="36">
        <f>SUM(F21:G21)</f>
        <v>267118</v>
      </c>
      <c r="I21" s="38">
        <f>SUM(I6:I8,I11,I14,I17,I20)</f>
        <v>952581</v>
      </c>
      <c r="J21" s="38">
        <f>SUM(J6:J8,J11,J14,J17,J20)</f>
        <v>6685</v>
      </c>
      <c r="K21" s="34">
        <f>SUM(K6:K8,K11,K14,K17,K20)</f>
        <v>19354</v>
      </c>
      <c r="L21" s="36">
        <f>SUM(H21:J21)</f>
        <v>1226384</v>
      </c>
      <c r="N21" s="83"/>
      <c r="O21" s="92"/>
      <c r="P21" s="90" t="s">
        <v>42</v>
      </c>
      <c r="Q21" s="89"/>
      <c r="R21" s="26">
        <v>22423</v>
      </c>
      <c r="S21" s="27">
        <v>5</v>
      </c>
      <c r="T21" s="28">
        <f t="shared" si="11"/>
        <v>22428</v>
      </c>
      <c r="U21" s="29">
        <v>39432</v>
      </c>
      <c r="V21" s="29">
        <v>276</v>
      </c>
      <c r="W21" s="26">
        <v>283</v>
      </c>
      <c r="X21" s="28">
        <f t="shared" si="1"/>
        <v>62136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64442</v>
      </c>
      <c r="G22" s="27">
        <v>3</v>
      </c>
      <c r="H22" s="28">
        <f t="shared" si="2"/>
        <v>64445</v>
      </c>
      <c r="I22" s="29">
        <v>158596</v>
      </c>
      <c r="J22" s="29">
        <v>1156</v>
      </c>
      <c r="K22" s="26">
        <v>1296</v>
      </c>
      <c r="L22" s="28">
        <f t="shared" si="3"/>
        <v>224197</v>
      </c>
      <c r="N22" s="83"/>
      <c r="O22" s="93"/>
      <c r="P22" s="90" t="s">
        <v>10</v>
      </c>
      <c r="Q22" s="89"/>
      <c r="R22" s="26">
        <f>SUM(R20:R21)</f>
        <v>173873</v>
      </c>
      <c r="S22" s="27">
        <f>SUM(S20:S21)</f>
        <v>34</v>
      </c>
      <c r="T22" s="28">
        <f t="shared" si="11"/>
        <v>173907</v>
      </c>
      <c r="U22" s="29">
        <f t="shared" ref="U22:W22" si="13">SUM(U20:U21)</f>
        <v>522576</v>
      </c>
      <c r="V22" s="29">
        <f t="shared" si="13"/>
        <v>2692</v>
      </c>
      <c r="W22" s="26">
        <f t="shared" si="13"/>
        <v>4878</v>
      </c>
      <c r="X22" s="28">
        <f t="shared" si="1"/>
        <v>699175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18889</v>
      </c>
      <c r="G23" s="27">
        <v>0</v>
      </c>
      <c r="H23" s="28">
        <f t="shared" si="2"/>
        <v>18889</v>
      </c>
      <c r="I23" s="29">
        <v>46826</v>
      </c>
      <c r="J23" s="29">
        <v>322</v>
      </c>
      <c r="K23" s="26">
        <v>356</v>
      </c>
      <c r="L23" s="28">
        <f t="shared" si="3"/>
        <v>66037</v>
      </c>
      <c r="N23" s="83"/>
      <c r="O23" s="95" t="s">
        <v>48</v>
      </c>
      <c r="P23" s="90" t="s">
        <v>49</v>
      </c>
      <c r="Q23" s="89"/>
      <c r="R23" s="26">
        <v>75813</v>
      </c>
      <c r="S23" s="27">
        <v>17</v>
      </c>
      <c r="T23" s="28">
        <f t="shared" si="11"/>
        <v>75830</v>
      </c>
      <c r="U23" s="29">
        <v>273450</v>
      </c>
      <c r="V23" s="29">
        <v>1238</v>
      </c>
      <c r="W23" s="26">
        <v>2466</v>
      </c>
      <c r="X23" s="28">
        <f t="shared" si="1"/>
        <v>350518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83331</v>
      </c>
      <c r="G24" s="27">
        <f>SUM(G22:G23)</f>
        <v>3</v>
      </c>
      <c r="H24" s="28">
        <f t="shared" si="2"/>
        <v>83334</v>
      </c>
      <c r="I24" s="29">
        <f t="shared" ref="I24:K24" si="14">SUM(I22:I23)</f>
        <v>205422</v>
      </c>
      <c r="J24" s="29">
        <f t="shared" si="14"/>
        <v>1478</v>
      </c>
      <c r="K24" s="26">
        <f t="shared" si="14"/>
        <v>1652</v>
      </c>
      <c r="L24" s="28">
        <f t="shared" si="3"/>
        <v>290234</v>
      </c>
      <c r="N24" s="83"/>
      <c r="O24" s="92"/>
      <c r="P24" s="90" t="s">
        <v>50</v>
      </c>
      <c r="Q24" s="89"/>
      <c r="R24" s="31">
        <v>103728</v>
      </c>
      <c r="S24" s="32">
        <v>17</v>
      </c>
      <c r="T24" s="39">
        <f t="shared" si="11"/>
        <v>103745</v>
      </c>
      <c r="U24" s="33">
        <v>372202</v>
      </c>
      <c r="V24" s="33">
        <v>1330</v>
      </c>
      <c r="W24" s="31">
        <v>3763</v>
      </c>
      <c r="X24" s="39">
        <f t="shared" si="1"/>
        <v>477277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51073</v>
      </c>
      <c r="G25" s="27">
        <v>0</v>
      </c>
      <c r="H25" s="28">
        <f t="shared" si="2"/>
        <v>51073</v>
      </c>
      <c r="I25" s="29">
        <v>119985</v>
      </c>
      <c r="J25" s="29">
        <v>859</v>
      </c>
      <c r="K25" s="26">
        <v>927</v>
      </c>
      <c r="L25" s="28">
        <f t="shared" si="3"/>
        <v>171917</v>
      </c>
      <c r="N25" s="83"/>
      <c r="O25" s="92"/>
      <c r="P25" s="96" t="s">
        <v>52</v>
      </c>
      <c r="Q25" s="30" t="s">
        <v>52</v>
      </c>
      <c r="R25" s="31">
        <v>17472</v>
      </c>
      <c r="S25" s="32">
        <v>1</v>
      </c>
      <c r="T25" s="39">
        <f t="shared" si="11"/>
        <v>17473</v>
      </c>
      <c r="U25" s="33">
        <v>61939</v>
      </c>
      <c r="V25" s="33">
        <v>341</v>
      </c>
      <c r="W25" s="31">
        <v>727</v>
      </c>
      <c r="X25" s="39">
        <f t="shared" si="1"/>
        <v>79753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74495</v>
      </c>
      <c r="G26" s="27">
        <v>7</v>
      </c>
      <c r="H26" s="28">
        <f t="shared" si="2"/>
        <v>74502</v>
      </c>
      <c r="I26" s="29">
        <v>147326</v>
      </c>
      <c r="J26" s="29">
        <v>992</v>
      </c>
      <c r="K26" s="26">
        <v>1201</v>
      </c>
      <c r="L26" s="28">
        <f t="shared" si="3"/>
        <v>222820</v>
      </c>
      <c r="N26" s="83"/>
      <c r="O26" s="92"/>
      <c r="P26" s="102"/>
      <c r="Q26" s="30" t="s">
        <v>55</v>
      </c>
      <c r="R26" s="31">
        <v>36943</v>
      </c>
      <c r="S26" s="32">
        <v>5</v>
      </c>
      <c r="T26" s="39">
        <f t="shared" si="11"/>
        <v>36948</v>
      </c>
      <c r="U26" s="33">
        <v>92328</v>
      </c>
      <c r="V26" s="33">
        <v>562</v>
      </c>
      <c r="W26" s="31">
        <v>765</v>
      </c>
      <c r="X26" s="39">
        <f t="shared" si="1"/>
        <v>129838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31114</v>
      </c>
      <c r="G27" s="27">
        <v>1</v>
      </c>
      <c r="H27" s="28">
        <f t="shared" si="2"/>
        <v>31115</v>
      </c>
      <c r="I27" s="29">
        <v>100425</v>
      </c>
      <c r="J27" s="29">
        <v>565</v>
      </c>
      <c r="K27" s="26">
        <v>1220</v>
      </c>
      <c r="L27" s="28">
        <f t="shared" si="3"/>
        <v>132105</v>
      </c>
      <c r="N27" s="83"/>
      <c r="O27" s="92"/>
      <c r="P27" s="102"/>
      <c r="Q27" s="30" t="s">
        <v>57</v>
      </c>
      <c r="R27" s="31">
        <v>42945</v>
      </c>
      <c r="S27" s="27">
        <v>11</v>
      </c>
      <c r="T27" s="28">
        <f t="shared" si="11"/>
        <v>42956</v>
      </c>
      <c r="U27" s="29">
        <v>146153</v>
      </c>
      <c r="V27" s="29">
        <v>681</v>
      </c>
      <c r="W27" s="26">
        <v>1097</v>
      </c>
      <c r="X27" s="28">
        <f t="shared" si="1"/>
        <v>189790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35364</v>
      </c>
      <c r="G28" s="27">
        <v>1</v>
      </c>
      <c r="H28" s="28">
        <f t="shared" si="2"/>
        <v>35365</v>
      </c>
      <c r="I28" s="29">
        <v>72941</v>
      </c>
      <c r="J28" s="29">
        <v>353</v>
      </c>
      <c r="K28" s="26">
        <v>439</v>
      </c>
      <c r="L28" s="28">
        <f t="shared" si="3"/>
        <v>108659</v>
      </c>
      <c r="N28" s="83"/>
      <c r="O28" s="93"/>
      <c r="P28" s="103"/>
      <c r="Q28" s="30" t="s">
        <v>10</v>
      </c>
      <c r="R28" s="26">
        <f>SUM(R25:R27)</f>
        <v>97360</v>
      </c>
      <c r="S28" s="27">
        <f>SUM(S25:S27)</f>
        <v>17</v>
      </c>
      <c r="T28" s="39">
        <f t="shared" si="11"/>
        <v>97377</v>
      </c>
      <c r="U28" s="29">
        <f t="shared" ref="U28:W28" si="15">SUM(U25:U27)</f>
        <v>300420</v>
      </c>
      <c r="V28" s="29">
        <f t="shared" si="15"/>
        <v>1584</v>
      </c>
      <c r="W28" s="26">
        <f t="shared" si="15"/>
        <v>2589</v>
      </c>
      <c r="X28" s="39">
        <f t="shared" si="1"/>
        <v>399381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140973</v>
      </c>
      <c r="G29" s="27">
        <f>SUM(G26:G28)</f>
        <v>9</v>
      </c>
      <c r="H29" s="28">
        <f t="shared" si="2"/>
        <v>140982</v>
      </c>
      <c r="I29" s="29">
        <f>SUM(I26:I28)</f>
        <v>320692</v>
      </c>
      <c r="J29" s="29">
        <f>SUM(J26:J28)</f>
        <v>1910</v>
      </c>
      <c r="K29" s="26">
        <f>SUM(K26:K28)</f>
        <v>2860</v>
      </c>
      <c r="L29" s="28">
        <f>SUM(H29:J29)</f>
        <v>463584</v>
      </c>
      <c r="N29" s="83"/>
      <c r="O29" s="95" t="s">
        <v>59</v>
      </c>
      <c r="P29" s="90" t="s">
        <v>60</v>
      </c>
      <c r="Q29" s="89"/>
      <c r="R29" s="26">
        <v>131166</v>
      </c>
      <c r="S29" s="27">
        <v>32</v>
      </c>
      <c r="T29" s="28">
        <f t="shared" si="11"/>
        <v>131198</v>
      </c>
      <c r="U29" s="29">
        <v>516487</v>
      </c>
      <c r="V29" s="29">
        <v>3546</v>
      </c>
      <c r="W29" s="26">
        <v>11135</v>
      </c>
      <c r="X29" s="39">
        <f t="shared" si="1"/>
        <v>651231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121421</v>
      </c>
      <c r="G30" s="27">
        <v>8</v>
      </c>
      <c r="H30" s="28">
        <f t="shared" si="2"/>
        <v>121429</v>
      </c>
      <c r="I30" s="29">
        <v>328335</v>
      </c>
      <c r="J30" s="29">
        <v>2548</v>
      </c>
      <c r="K30" s="26">
        <v>2806</v>
      </c>
      <c r="L30" s="28">
        <f t="shared" si="3"/>
        <v>452312</v>
      </c>
      <c r="N30" s="83"/>
      <c r="O30" s="92"/>
      <c r="P30" s="90" t="s">
        <v>63</v>
      </c>
      <c r="Q30" s="89"/>
      <c r="R30" s="26">
        <v>66722</v>
      </c>
      <c r="S30" s="27">
        <v>9</v>
      </c>
      <c r="T30" s="28">
        <f t="shared" si="11"/>
        <v>66731</v>
      </c>
      <c r="U30" s="29">
        <v>188427</v>
      </c>
      <c r="V30" s="29">
        <v>769</v>
      </c>
      <c r="W30" s="26">
        <v>1879</v>
      </c>
      <c r="X30" s="39">
        <f t="shared" si="1"/>
        <v>255927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34241</v>
      </c>
      <c r="G31" s="27">
        <v>3</v>
      </c>
      <c r="H31" s="28">
        <f t="shared" si="2"/>
        <v>34244</v>
      </c>
      <c r="I31" s="29">
        <v>160694</v>
      </c>
      <c r="J31" s="29">
        <v>964</v>
      </c>
      <c r="K31" s="26">
        <v>3453</v>
      </c>
      <c r="L31" s="28">
        <f t="shared" si="3"/>
        <v>195902</v>
      </c>
      <c r="N31" s="83"/>
      <c r="O31" s="92"/>
      <c r="P31" s="96" t="s">
        <v>65</v>
      </c>
      <c r="Q31" s="30" t="s">
        <v>65</v>
      </c>
      <c r="R31" s="26">
        <v>46803</v>
      </c>
      <c r="S31" s="27">
        <v>9</v>
      </c>
      <c r="T31" s="28">
        <f t="shared" si="11"/>
        <v>46812</v>
      </c>
      <c r="U31" s="29">
        <v>170537</v>
      </c>
      <c r="V31" s="29">
        <v>793</v>
      </c>
      <c r="W31" s="26">
        <v>2559</v>
      </c>
      <c r="X31" s="39">
        <f t="shared" si="1"/>
        <v>218142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155662</v>
      </c>
      <c r="G32" s="27">
        <f>SUM(G30:G31)</f>
        <v>11</v>
      </c>
      <c r="H32" s="28">
        <f t="shared" si="2"/>
        <v>155673</v>
      </c>
      <c r="I32" s="26">
        <f>SUM(I30:I31)</f>
        <v>489029</v>
      </c>
      <c r="J32" s="26">
        <f>SUM(J30:J31)</f>
        <v>3512</v>
      </c>
      <c r="K32" s="26">
        <f>SUM(K30:K31)</f>
        <v>6259</v>
      </c>
      <c r="L32" s="28">
        <f t="shared" si="3"/>
        <v>648214</v>
      </c>
      <c r="N32" s="83"/>
      <c r="O32" s="92"/>
      <c r="P32" s="102"/>
      <c r="Q32" s="30" t="s">
        <v>66</v>
      </c>
      <c r="R32" s="26">
        <v>23681</v>
      </c>
      <c r="S32" s="27">
        <v>5</v>
      </c>
      <c r="T32" s="28">
        <f t="shared" si="11"/>
        <v>23686</v>
      </c>
      <c r="U32" s="29">
        <v>94612</v>
      </c>
      <c r="V32" s="29">
        <v>385</v>
      </c>
      <c r="W32" s="26">
        <v>1280</v>
      </c>
      <c r="X32" s="39">
        <f t="shared" si="1"/>
        <v>118683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117934</v>
      </c>
      <c r="G33" s="27">
        <v>6</v>
      </c>
      <c r="H33" s="28">
        <f t="shared" si="2"/>
        <v>117940</v>
      </c>
      <c r="I33" s="29">
        <v>250497</v>
      </c>
      <c r="J33" s="29">
        <v>1934</v>
      </c>
      <c r="K33" s="26">
        <v>2038</v>
      </c>
      <c r="L33" s="28">
        <f t="shared" si="3"/>
        <v>370371</v>
      </c>
      <c r="N33" s="83"/>
      <c r="O33" s="92"/>
      <c r="P33" s="102"/>
      <c r="Q33" s="30" t="s">
        <v>68</v>
      </c>
      <c r="R33" s="40">
        <v>25669</v>
      </c>
      <c r="S33" s="27">
        <v>12</v>
      </c>
      <c r="T33" s="28">
        <f t="shared" si="11"/>
        <v>25681</v>
      </c>
      <c r="U33" s="26">
        <v>85270</v>
      </c>
      <c r="V33" s="26">
        <v>433</v>
      </c>
      <c r="W33" s="26">
        <v>1104</v>
      </c>
      <c r="X33" s="28">
        <f t="shared" si="1"/>
        <v>111384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90741</v>
      </c>
      <c r="G34" s="27">
        <v>7</v>
      </c>
      <c r="H34" s="28">
        <f t="shared" si="2"/>
        <v>90748</v>
      </c>
      <c r="I34" s="29">
        <v>212909</v>
      </c>
      <c r="J34" s="29">
        <v>1583</v>
      </c>
      <c r="K34" s="26">
        <v>1648</v>
      </c>
      <c r="L34" s="28">
        <f t="shared" si="3"/>
        <v>305240</v>
      </c>
      <c r="N34" s="83"/>
      <c r="O34" s="92"/>
      <c r="P34" s="103"/>
      <c r="Q34" s="30" t="s">
        <v>10</v>
      </c>
      <c r="R34" s="26">
        <f>SUM(R31:R33)</f>
        <v>96153</v>
      </c>
      <c r="S34" s="27">
        <f>SUM(S31:S33)</f>
        <v>26</v>
      </c>
      <c r="T34" s="28">
        <f t="shared" si="11"/>
        <v>96179</v>
      </c>
      <c r="U34" s="29">
        <f t="shared" ref="U34:W34" si="16">SUM(U31:U33)</f>
        <v>350419</v>
      </c>
      <c r="V34" s="29">
        <f t="shared" si="16"/>
        <v>1611</v>
      </c>
      <c r="W34" s="26">
        <f t="shared" si="16"/>
        <v>4943</v>
      </c>
      <c r="X34" s="39">
        <f t="shared" si="1"/>
        <v>448209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32176</v>
      </c>
      <c r="G35" s="27">
        <v>2</v>
      </c>
      <c r="H35" s="28">
        <f t="shared" si="2"/>
        <v>32178</v>
      </c>
      <c r="I35" s="29">
        <v>75580</v>
      </c>
      <c r="J35" s="29">
        <v>684</v>
      </c>
      <c r="K35" s="26">
        <v>419</v>
      </c>
      <c r="L35" s="28">
        <f t="shared" si="3"/>
        <v>108442</v>
      </c>
      <c r="N35" s="83"/>
      <c r="O35" s="92"/>
      <c r="P35" s="96" t="s">
        <v>72</v>
      </c>
      <c r="Q35" s="30" t="s">
        <v>73</v>
      </c>
      <c r="R35" s="26">
        <v>43049</v>
      </c>
      <c r="S35" s="27">
        <v>10</v>
      </c>
      <c r="T35" s="28">
        <f t="shared" si="11"/>
        <v>43059</v>
      </c>
      <c r="U35" s="29">
        <v>194161</v>
      </c>
      <c r="V35" s="29">
        <v>993</v>
      </c>
      <c r="W35" s="26">
        <v>3084</v>
      </c>
      <c r="X35" s="39">
        <f t="shared" si="1"/>
        <v>238213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81524</v>
      </c>
      <c r="G36" s="27">
        <v>4</v>
      </c>
      <c r="H36" s="28">
        <f t="shared" si="2"/>
        <v>81528</v>
      </c>
      <c r="I36" s="29">
        <v>194262</v>
      </c>
      <c r="J36" s="29">
        <v>1206</v>
      </c>
      <c r="K36" s="26">
        <v>1354</v>
      </c>
      <c r="L36" s="28">
        <f t="shared" si="3"/>
        <v>276996</v>
      </c>
      <c r="N36" s="83"/>
      <c r="O36" s="92"/>
      <c r="P36" s="102"/>
      <c r="Q36" s="30" t="s">
        <v>76</v>
      </c>
      <c r="R36" s="26">
        <v>14346</v>
      </c>
      <c r="S36" s="27">
        <v>5</v>
      </c>
      <c r="T36" s="28">
        <f t="shared" si="11"/>
        <v>14351</v>
      </c>
      <c r="U36" s="29">
        <v>82210</v>
      </c>
      <c r="V36" s="29">
        <v>518</v>
      </c>
      <c r="W36" s="26">
        <v>1158</v>
      </c>
      <c r="X36" s="39">
        <f t="shared" si="1"/>
        <v>97079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34598</v>
      </c>
      <c r="G37" s="27">
        <v>2</v>
      </c>
      <c r="H37" s="28">
        <f t="shared" si="2"/>
        <v>34600</v>
      </c>
      <c r="I37" s="29">
        <v>61806</v>
      </c>
      <c r="J37" s="29">
        <v>777</v>
      </c>
      <c r="K37" s="26">
        <v>620</v>
      </c>
      <c r="L37" s="28">
        <f t="shared" si="3"/>
        <v>97183</v>
      </c>
      <c r="N37" s="83"/>
      <c r="O37" s="92"/>
      <c r="P37" s="102"/>
      <c r="Q37" s="30" t="s">
        <v>78</v>
      </c>
      <c r="R37" s="26">
        <v>10829</v>
      </c>
      <c r="S37" s="27">
        <v>1</v>
      </c>
      <c r="T37" s="28">
        <f t="shared" si="11"/>
        <v>10830</v>
      </c>
      <c r="U37" s="29">
        <v>57062</v>
      </c>
      <c r="V37" s="29">
        <v>260</v>
      </c>
      <c r="W37" s="26">
        <v>702</v>
      </c>
      <c r="X37" s="28">
        <f t="shared" si="1"/>
        <v>68152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22640</v>
      </c>
      <c r="G38" s="27">
        <v>0</v>
      </c>
      <c r="H38" s="28">
        <f t="shared" si="2"/>
        <v>22640</v>
      </c>
      <c r="I38" s="29">
        <v>76170</v>
      </c>
      <c r="J38" s="29">
        <v>502</v>
      </c>
      <c r="K38" s="26">
        <v>969</v>
      </c>
      <c r="L38" s="28">
        <f t="shared" si="3"/>
        <v>99312</v>
      </c>
      <c r="N38" s="83"/>
      <c r="O38" s="93"/>
      <c r="P38" s="103"/>
      <c r="Q38" s="30" t="s">
        <v>10</v>
      </c>
      <c r="R38" s="26">
        <f>SUM(R35:R37)</f>
        <v>68224</v>
      </c>
      <c r="S38" s="27">
        <f>SUM(S35:S37)</f>
        <v>16</v>
      </c>
      <c r="T38" s="28">
        <f t="shared" si="11"/>
        <v>68240</v>
      </c>
      <c r="U38" s="29">
        <f t="shared" ref="U38:W38" si="17">SUM(U35:U37)</f>
        <v>333433</v>
      </c>
      <c r="V38" s="29">
        <f t="shared" si="17"/>
        <v>1771</v>
      </c>
      <c r="W38" s="26">
        <f t="shared" si="17"/>
        <v>4944</v>
      </c>
      <c r="X38" s="39">
        <f t="shared" si="1"/>
        <v>403444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12204</v>
      </c>
      <c r="G39" s="27">
        <v>0</v>
      </c>
      <c r="H39" s="28">
        <f t="shared" si="2"/>
        <v>12204</v>
      </c>
      <c r="I39" s="40">
        <v>28107</v>
      </c>
      <c r="J39" s="40">
        <v>206</v>
      </c>
      <c r="K39" s="26">
        <v>234</v>
      </c>
      <c r="L39" s="28">
        <f t="shared" si="3"/>
        <v>40517</v>
      </c>
      <c r="N39" s="83"/>
      <c r="O39" s="95" t="s">
        <v>81</v>
      </c>
      <c r="P39" s="90" t="s">
        <v>82</v>
      </c>
      <c r="Q39" s="89"/>
      <c r="R39" s="26">
        <v>101414</v>
      </c>
      <c r="S39" s="27">
        <v>8</v>
      </c>
      <c r="T39" s="28">
        <f t="shared" ref="T39:T41" si="18">SUM(R39:S39)</f>
        <v>101422</v>
      </c>
      <c r="U39" s="29">
        <v>273832</v>
      </c>
      <c r="V39" s="29">
        <v>1937</v>
      </c>
      <c r="W39" s="26">
        <v>2421</v>
      </c>
      <c r="X39" s="39">
        <f t="shared" si="1"/>
        <v>377191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150966</v>
      </c>
      <c r="G40" s="27">
        <f>SUM(G36:G39)</f>
        <v>6</v>
      </c>
      <c r="H40" s="28">
        <f t="shared" si="2"/>
        <v>150972</v>
      </c>
      <c r="I40" s="26">
        <f>SUM(I36:I39)</f>
        <v>360345</v>
      </c>
      <c r="J40" s="26">
        <f>SUM(J36:J39)</f>
        <v>2691</v>
      </c>
      <c r="K40" s="26">
        <f>SUM(K36:K39)</f>
        <v>3177</v>
      </c>
      <c r="L40" s="28">
        <f t="shared" si="3"/>
        <v>514008</v>
      </c>
      <c r="N40" s="83"/>
      <c r="O40" s="92"/>
      <c r="P40" s="90" t="s">
        <v>83</v>
      </c>
      <c r="Q40" s="89"/>
      <c r="R40" s="26">
        <v>23657</v>
      </c>
      <c r="S40" s="27">
        <v>6</v>
      </c>
      <c r="T40" s="28">
        <f t="shared" si="18"/>
        <v>23663</v>
      </c>
      <c r="U40" s="29">
        <v>72461</v>
      </c>
      <c r="V40" s="29">
        <v>330</v>
      </c>
      <c r="W40" s="26">
        <v>834</v>
      </c>
      <c r="X40" s="39">
        <f t="shared" si="1"/>
        <v>96454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45273</v>
      </c>
      <c r="G41" s="27">
        <v>2</v>
      </c>
      <c r="H41" s="28">
        <f t="shared" si="2"/>
        <v>45275</v>
      </c>
      <c r="I41" s="29">
        <v>111390</v>
      </c>
      <c r="J41" s="29">
        <v>659</v>
      </c>
      <c r="K41" s="26">
        <v>835</v>
      </c>
      <c r="L41" s="28">
        <f t="shared" si="3"/>
        <v>157324</v>
      </c>
      <c r="N41" s="83"/>
      <c r="O41" s="92"/>
      <c r="P41" s="90" t="s">
        <v>85</v>
      </c>
      <c r="Q41" s="89"/>
      <c r="R41" s="26">
        <v>28462</v>
      </c>
      <c r="S41" s="27">
        <v>0</v>
      </c>
      <c r="T41" s="28">
        <f t="shared" si="18"/>
        <v>28462</v>
      </c>
      <c r="U41" s="29">
        <v>71529</v>
      </c>
      <c r="V41" s="29">
        <v>591</v>
      </c>
      <c r="W41" s="26">
        <v>413</v>
      </c>
      <c r="X41" s="39">
        <f t="shared" si="1"/>
        <v>100582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868129</v>
      </c>
      <c r="G42" s="37">
        <f>SUM(G24:G25,G29,G32:G35,G40:G41)</f>
        <v>46</v>
      </c>
      <c r="H42" s="36">
        <f t="shared" si="2"/>
        <v>868175</v>
      </c>
      <c r="I42" s="34">
        <f t="shared" ref="I42:K42" si="19">SUM(I24:I25,I29,I32:I35,I40:I41)</f>
        <v>2145849</v>
      </c>
      <c r="J42" s="34">
        <f t="shared" si="19"/>
        <v>15310</v>
      </c>
      <c r="K42" s="34">
        <f t="shared" si="19"/>
        <v>19815</v>
      </c>
      <c r="L42" s="44">
        <f>SUM(H42:J42)</f>
        <v>3029334</v>
      </c>
      <c r="N42" s="83"/>
      <c r="O42" s="92"/>
      <c r="P42" s="90" t="s">
        <v>86</v>
      </c>
      <c r="Q42" s="89"/>
      <c r="R42" s="31">
        <v>22935</v>
      </c>
      <c r="S42" s="32">
        <v>12</v>
      </c>
      <c r="T42" s="28">
        <f t="shared" si="11"/>
        <v>22947</v>
      </c>
      <c r="U42" s="33">
        <v>77167</v>
      </c>
      <c r="V42" s="33">
        <v>519</v>
      </c>
      <c r="W42" s="31">
        <v>1017</v>
      </c>
      <c r="X42" s="39">
        <f t="shared" si="1"/>
        <v>100633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134680</v>
      </c>
      <c r="G43" s="15">
        <v>11</v>
      </c>
      <c r="H43" s="16">
        <f t="shared" si="2"/>
        <v>134691</v>
      </c>
      <c r="I43" s="17">
        <v>337691</v>
      </c>
      <c r="J43" s="17">
        <v>1723</v>
      </c>
      <c r="K43" s="14">
        <v>3046</v>
      </c>
      <c r="L43" s="16">
        <f t="shared" si="3"/>
        <v>474105</v>
      </c>
      <c r="N43" s="83"/>
      <c r="O43" s="93"/>
      <c r="P43" s="90" t="s">
        <v>10</v>
      </c>
      <c r="Q43" s="89"/>
      <c r="R43" s="26">
        <f>SUM(R39:R42)</f>
        <v>176468</v>
      </c>
      <c r="S43" s="27">
        <f>SUM(S39:S42)</f>
        <v>26</v>
      </c>
      <c r="T43" s="28">
        <f t="shared" si="11"/>
        <v>176494</v>
      </c>
      <c r="U43" s="29">
        <f t="shared" ref="U43:W43" si="20">SUM(U39:U42)</f>
        <v>494989</v>
      </c>
      <c r="V43" s="29">
        <f t="shared" si="20"/>
        <v>3377</v>
      </c>
      <c r="W43" s="26">
        <f t="shared" si="20"/>
        <v>4685</v>
      </c>
      <c r="X43" s="28">
        <f t="shared" si="1"/>
        <v>674860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53929</v>
      </c>
      <c r="G44" s="27">
        <v>5</v>
      </c>
      <c r="H44" s="28">
        <f t="shared" si="2"/>
        <v>53934</v>
      </c>
      <c r="I44" s="29">
        <v>157802</v>
      </c>
      <c r="J44" s="29">
        <v>821</v>
      </c>
      <c r="K44" s="26">
        <v>1940</v>
      </c>
      <c r="L44" s="28">
        <f t="shared" si="3"/>
        <v>212557</v>
      </c>
      <c r="N44" s="67"/>
      <c r="O44" s="80" t="s">
        <v>37</v>
      </c>
      <c r="P44" s="81"/>
      <c r="Q44" s="82"/>
      <c r="R44" s="34">
        <f>SUM(R19,R22:R24,R28:R30,R34,R38,R43)</f>
        <v>1068372</v>
      </c>
      <c r="S44" s="35">
        <f>SUM(S19,S22:S24,S28:S30,S34,S38,S43)</f>
        <v>198</v>
      </c>
      <c r="T44" s="36">
        <f t="shared" si="11"/>
        <v>1068570</v>
      </c>
      <c r="U44" s="34">
        <f t="shared" ref="U44:W44" si="21">SUM(U19,U22:U24,U28:U30,U34,U38,U43)</f>
        <v>3564802</v>
      </c>
      <c r="V44" s="34">
        <f t="shared" si="21"/>
        <v>19110</v>
      </c>
      <c r="W44" s="34">
        <f t="shared" si="21"/>
        <v>42693</v>
      </c>
      <c r="X44" s="36">
        <f t="shared" si="1"/>
        <v>4652482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84331</v>
      </c>
      <c r="G45" s="27">
        <v>7</v>
      </c>
      <c r="H45" s="28">
        <f t="shared" si="2"/>
        <v>84338</v>
      </c>
      <c r="I45" s="29">
        <v>218738</v>
      </c>
      <c r="J45" s="29">
        <v>906</v>
      </c>
      <c r="K45" s="26">
        <v>2356</v>
      </c>
      <c r="L45" s="28">
        <f t="shared" si="3"/>
        <v>303982</v>
      </c>
      <c r="N45" s="66" t="s">
        <v>93</v>
      </c>
      <c r="O45" s="84" t="s">
        <v>94</v>
      </c>
      <c r="P45" s="85"/>
      <c r="Q45" s="86"/>
      <c r="R45" s="26">
        <v>116798</v>
      </c>
      <c r="S45" s="27">
        <v>14</v>
      </c>
      <c r="T45" s="28">
        <f t="shared" si="11"/>
        <v>116812</v>
      </c>
      <c r="U45" s="29">
        <v>363089</v>
      </c>
      <c r="V45" s="29">
        <v>2380</v>
      </c>
      <c r="W45" s="26">
        <v>4080</v>
      </c>
      <c r="X45" s="28">
        <f t="shared" si="1"/>
        <v>482281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138260</v>
      </c>
      <c r="G46" s="27">
        <f>SUM(G44:G45)</f>
        <v>12</v>
      </c>
      <c r="H46" s="28">
        <f t="shared" si="2"/>
        <v>138272</v>
      </c>
      <c r="I46" s="26">
        <f>SUM(I44:I45)</f>
        <v>376540</v>
      </c>
      <c r="J46" s="26">
        <f>SUM(J44:J45)</f>
        <v>1727</v>
      </c>
      <c r="K46" s="26">
        <f>SUM(K44:K45)</f>
        <v>4296</v>
      </c>
      <c r="L46" s="28">
        <f t="shared" si="3"/>
        <v>516539</v>
      </c>
      <c r="N46" s="83"/>
      <c r="O46" s="87" t="s">
        <v>95</v>
      </c>
      <c r="P46" s="88"/>
      <c r="Q46" s="89"/>
      <c r="R46" s="26">
        <v>146764</v>
      </c>
      <c r="S46" s="27">
        <v>27</v>
      </c>
      <c r="T46" s="28">
        <f t="shared" si="11"/>
        <v>146791</v>
      </c>
      <c r="U46" s="29">
        <v>376958</v>
      </c>
      <c r="V46" s="29">
        <v>3711</v>
      </c>
      <c r="W46" s="26">
        <v>7729</v>
      </c>
      <c r="X46" s="28">
        <f t="shared" si="1"/>
        <v>527460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84829</v>
      </c>
      <c r="G47" s="27">
        <v>18</v>
      </c>
      <c r="H47" s="28">
        <f t="shared" si="2"/>
        <v>84847</v>
      </c>
      <c r="I47" s="29">
        <v>239769</v>
      </c>
      <c r="J47" s="29">
        <v>1267</v>
      </c>
      <c r="K47" s="26">
        <v>2409</v>
      </c>
      <c r="L47" s="28">
        <f t="shared" si="3"/>
        <v>325883</v>
      </c>
      <c r="N47" s="83"/>
      <c r="O47" s="95" t="s">
        <v>98</v>
      </c>
      <c r="P47" s="90" t="s">
        <v>99</v>
      </c>
      <c r="Q47" s="89"/>
      <c r="R47" s="45">
        <v>84606</v>
      </c>
      <c r="S47" s="46">
        <v>15</v>
      </c>
      <c r="T47" s="47">
        <f t="shared" si="11"/>
        <v>84621</v>
      </c>
      <c r="U47" s="48">
        <v>138753</v>
      </c>
      <c r="V47" s="48">
        <v>3224</v>
      </c>
      <c r="W47" s="45">
        <v>10357</v>
      </c>
      <c r="X47" s="47">
        <f t="shared" si="1"/>
        <v>226598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25229</v>
      </c>
      <c r="G48" s="27">
        <v>5</v>
      </c>
      <c r="H48" s="28">
        <f t="shared" si="2"/>
        <v>25234</v>
      </c>
      <c r="I48" s="29">
        <v>59747</v>
      </c>
      <c r="J48" s="29">
        <v>327</v>
      </c>
      <c r="K48" s="26">
        <v>393</v>
      </c>
      <c r="L48" s="28">
        <f t="shared" si="3"/>
        <v>85308</v>
      </c>
      <c r="N48" s="83"/>
      <c r="O48" s="92"/>
      <c r="P48" s="90" t="s">
        <v>101</v>
      </c>
      <c r="Q48" s="89"/>
      <c r="R48" s="26">
        <v>130518</v>
      </c>
      <c r="S48" s="27">
        <v>22</v>
      </c>
      <c r="T48" s="28">
        <f t="shared" si="11"/>
        <v>130540</v>
      </c>
      <c r="U48" s="29">
        <v>342945</v>
      </c>
      <c r="V48" s="29">
        <v>4205</v>
      </c>
      <c r="W48" s="26">
        <v>14266</v>
      </c>
      <c r="X48" s="28">
        <f t="shared" si="1"/>
        <v>477690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8952</v>
      </c>
      <c r="G49" s="27">
        <v>1</v>
      </c>
      <c r="H49" s="28">
        <f t="shared" si="2"/>
        <v>8953</v>
      </c>
      <c r="I49" s="40">
        <v>23028</v>
      </c>
      <c r="J49" s="40">
        <v>126</v>
      </c>
      <c r="K49" s="26">
        <v>179</v>
      </c>
      <c r="L49" s="28">
        <f t="shared" si="3"/>
        <v>32107</v>
      </c>
      <c r="N49" s="83"/>
      <c r="O49" s="92"/>
      <c r="P49" s="96" t="s">
        <v>102</v>
      </c>
      <c r="Q49" s="30" t="s">
        <v>103</v>
      </c>
      <c r="R49" s="26">
        <v>85566</v>
      </c>
      <c r="S49" s="27">
        <v>16</v>
      </c>
      <c r="T49" s="28">
        <f t="shared" si="11"/>
        <v>85582</v>
      </c>
      <c r="U49" s="29">
        <v>287997</v>
      </c>
      <c r="V49" s="29">
        <v>2235</v>
      </c>
      <c r="W49" s="26">
        <v>4594</v>
      </c>
      <c r="X49" s="28">
        <f t="shared" ref="X49:X80" si="22">SUM(T49:V49)</f>
        <v>375814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119010</v>
      </c>
      <c r="G50" s="27">
        <f>SUM(G47:G49)</f>
        <v>24</v>
      </c>
      <c r="H50" s="28">
        <f>SUM(F50:G50)</f>
        <v>119034</v>
      </c>
      <c r="I50" s="26">
        <f>SUM(I47:I49)</f>
        <v>322544</v>
      </c>
      <c r="J50" s="26">
        <f>SUM(J47:J49)</f>
        <v>1720</v>
      </c>
      <c r="K50" s="26">
        <f>SUM(K47:K49)</f>
        <v>2981</v>
      </c>
      <c r="L50" s="28">
        <f t="shared" si="3"/>
        <v>443298</v>
      </c>
      <c r="N50" s="83"/>
      <c r="O50" s="92"/>
      <c r="P50" s="102"/>
      <c r="Q50" s="30" t="s">
        <v>105</v>
      </c>
      <c r="R50" s="26">
        <v>37634</v>
      </c>
      <c r="S50" s="27">
        <v>7</v>
      </c>
      <c r="T50" s="28">
        <f t="shared" si="11"/>
        <v>37641</v>
      </c>
      <c r="U50" s="29">
        <v>109776</v>
      </c>
      <c r="V50" s="29">
        <v>946</v>
      </c>
      <c r="W50" s="26">
        <v>2800</v>
      </c>
      <c r="X50" s="28">
        <f t="shared" si="22"/>
        <v>148363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44551</v>
      </c>
      <c r="G51" s="27">
        <v>2</v>
      </c>
      <c r="H51" s="28">
        <f t="shared" si="2"/>
        <v>44553</v>
      </c>
      <c r="I51" s="29">
        <v>159939</v>
      </c>
      <c r="J51" s="29">
        <v>722</v>
      </c>
      <c r="K51" s="26">
        <v>1475</v>
      </c>
      <c r="L51" s="28">
        <f t="shared" si="3"/>
        <v>205214</v>
      </c>
      <c r="N51" s="83"/>
      <c r="O51" s="92"/>
      <c r="P51" s="102"/>
      <c r="Q51" s="30" t="s">
        <v>10</v>
      </c>
      <c r="R51" s="26">
        <f>SUM(R49:R50)</f>
        <v>123200</v>
      </c>
      <c r="S51" s="27">
        <f>SUM(S49:S50)</f>
        <v>23</v>
      </c>
      <c r="T51" s="28">
        <f t="shared" si="11"/>
        <v>123223</v>
      </c>
      <c r="U51" s="29">
        <f>SUM(U49:U50)</f>
        <v>397773</v>
      </c>
      <c r="V51" s="29">
        <f>SUM(V49:V50)</f>
        <v>3181</v>
      </c>
      <c r="W51" s="26">
        <f>SUM(W49:W50)</f>
        <v>7394</v>
      </c>
      <c r="X51" s="28">
        <f t="shared" si="22"/>
        <v>524177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126204</v>
      </c>
      <c r="G52" s="27">
        <v>13</v>
      </c>
      <c r="H52" s="28">
        <f t="shared" si="2"/>
        <v>126217</v>
      </c>
      <c r="I52" s="29">
        <v>342105</v>
      </c>
      <c r="J52" s="29">
        <v>1950</v>
      </c>
      <c r="K52" s="26">
        <v>3264</v>
      </c>
      <c r="L52" s="28">
        <f t="shared" si="3"/>
        <v>470272</v>
      </c>
      <c r="N52" s="83"/>
      <c r="O52" s="92" t="s">
        <v>109</v>
      </c>
      <c r="P52" s="90" t="s">
        <v>110</v>
      </c>
      <c r="Q52" s="89"/>
      <c r="R52" s="26">
        <v>76530</v>
      </c>
      <c r="S52" s="27">
        <v>14</v>
      </c>
      <c r="T52" s="28">
        <f t="shared" si="11"/>
        <v>76544</v>
      </c>
      <c r="U52" s="29">
        <v>234573</v>
      </c>
      <c r="V52" s="29">
        <v>1926</v>
      </c>
      <c r="W52" s="26">
        <v>3113</v>
      </c>
      <c r="X52" s="28">
        <f t="shared" si="22"/>
        <v>313043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35035</v>
      </c>
      <c r="G53" s="27">
        <v>9</v>
      </c>
      <c r="H53" s="28">
        <f t="shared" si="2"/>
        <v>35044</v>
      </c>
      <c r="I53" s="29">
        <v>105692</v>
      </c>
      <c r="J53" s="29">
        <v>601</v>
      </c>
      <c r="K53" s="26">
        <v>997</v>
      </c>
      <c r="L53" s="28">
        <f t="shared" si="3"/>
        <v>141337</v>
      </c>
      <c r="N53" s="83"/>
      <c r="O53" s="92"/>
      <c r="P53" s="90" t="s">
        <v>112</v>
      </c>
      <c r="Q53" s="89"/>
      <c r="R53" s="26">
        <v>11179</v>
      </c>
      <c r="S53" s="27">
        <v>5</v>
      </c>
      <c r="T53" s="28">
        <f t="shared" si="11"/>
        <v>11184</v>
      </c>
      <c r="U53" s="29">
        <v>40325</v>
      </c>
      <c r="V53" s="29">
        <v>241</v>
      </c>
      <c r="W53" s="26">
        <v>433</v>
      </c>
      <c r="X53" s="28">
        <f t="shared" si="22"/>
        <v>51750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28770</v>
      </c>
      <c r="G54" s="27">
        <v>3</v>
      </c>
      <c r="H54" s="28">
        <f t="shared" si="2"/>
        <v>28773</v>
      </c>
      <c r="I54" s="40">
        <v>91612</v>
      </c>
      <c r="J54" s="40">
        <v>603</v>
      </c>
      <c r="K54" s="26">
        <v>1021</v>
      </c>
      <c r="L54" s="28">
        <f t="shared" si="3"/>
        <v>120988</v>
      </c>
      <c r="N54" s="83"/>
      <c r="O54" s="92"/>
      <c r="P54" s="90" t="s">
        <v>10</v>
      </c>
      <c r="Q54" s="89"/>
      <c r="R54" s="26">
        <f>SUM(R52:R53)</f>
        <v>87709</v>
      </c>
      <c r="S54" s="27">
        <f>SUM(S52:S53)</f>
        <v>19</v>
      </c>
      <c r="T54" s="28">
        <f t="shared" si="11"/>
        <v>87728</v>
      </c>
      <c r="U54" s="29">
        <f>SUM(U52:U53)</f>
        <v>274898</v>
      </c>
      <c r="V54" s="29">
        <f>SUM(V52:V53)</f>
        <v>2167</v>
      </c>
      <c r="W54" s="26">
        <f>SUM(W52:W53)</f>
        <v>3546</v>
      </c>
      <c r="X54" s="28">
        <f t="shared" si="22"/>
        <v>364793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190009</v>
      </c>
      <c r="G55" s="27">
        <f>SUM(G52:G54)</f>
        <v>25</v>
      </c>
      <c r="H55" s="28">
        <f t="shared" ref="H55:H102" si="23">SUM(F55:G55)</f>
        <v>190034</v>
      </c>
      <c r="I55" s="40">
        <f>SUM(I52:I54)</f>
        <v>539409</v>
      </c>
      <c r="J55" s="40">
        <f>SUM(J52:J54)</f>
        <v>3154</v>
      </c>
      <c r="K55" s="40">
        <f>SUM(K52:K54)</f>
        <v>5282</v>
      </c>
      <c r="L55" s="28">
        <f t="shared" ref="L55:L102" si="24">SUM(H55:J55)</f>
        <v>732597</v>
      </c>
      <c r="N55" s="83"/>
      <c r="O55" s="87" t="s">
        <v>116</v>
      </c>
      <c r="P55" s="88"/>
      <c r="Q55" s="89"/>
      <c r="R55" s="26">
        <v>117156</v>
      </c>
      <c r="S55" s="27">
        <v>19</v>
      </c>
      <c r="T55" s="28">
        <f t="shared" si="11"/>
        <v>117175</v>
      </c>
      <c r="U55" s="29">
        <v>279408</v>
      </c>
      <c r="V55" s="29">
        <v>2496</v>
      </c>
      <c r="W55" s="26">
        <v>2213</v>
      </c>
      <c r="X55" s="28">
        <f t="shared" si="22"/>
        <v>399079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237706</v>
      </c>
      <c r="J56" s="29">
        <v>1847</v>
      </c>
      <c r="K56" s="26">
        <v>7367</v>
      </c>
      <c r="L56" s="28">
        <f t="shared" si="24"/>
        <v>303926</v>
      </c>
      <c r="N56" s="83"/>
      <c r="O56" s="105" t="s">
        <v>118</v>
      </c>
      <c r="P56" s="90" t="s">
        <v>119</v>
      </c>
      <c r="Q56" s="89"/>
      <c r="R56" s="26">
        <v>172956</v>
      </c>
      <c r="S56" s="27">
        <v>42</v>
      </c>
      <c r="T56" s="28">
        <f t="shared" si="11"/>
        <v>172998</v>
      </c>
      <c r="U56" s="29">
        <v>464482</v>
      </c>
      <c r="V56" s="29">
        <v>4239</v>
      </c>
      <c r="W56" s="26">
        <v>11431</v>
      </c>
      <c r="X56" s="28">
        <f t="shared" si="22"/>
        <v>641719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18817</v>
      </c>
      <c r="G57" s="27">
        <v>3</v>
      </c>
      <c r="H57" s="28">
        <f t="shared" si="23"/>
        <v>18820</v>
      </c>
      <c r="I57" s="29">
        <v>53508</v>
      </c>
      <c r="J57" s="29">
        <v>609</v>
      </c>
      <c r="K57" s="26">
        <v>3115</v>
      </c>
      <c r="L57" s="28">
        <f t="shared" si="24"/>
        <v>72937</v>
      </c>
      <c r="N57" s="83"/>
      <c r="O57" s="122"/>
      <c r="P57" s="90" t="s">
        <v>120</v>
      </c>
      <c r="Q57" s="89"/>
      <c r="R57" s="26">
        <v>123574</v>
      </c>
      <c r="S57" s="27">
        <v>32</v>
      </c>
      <c r="T57" s="28">
        <f t="shared" si="11"/>
        <v>123606</v>
      </c>
      <c r="U57" s="29">
        <v>359605</v>
      </c>
      <c r="V57" s="29">
        <v>2426</v>
      </c>
      <c r="W57" s="26">
        <v>3508</v>
      </c>
      <c r="X57" s="28">
        <f t="shared" si="22"/>
        <v>485637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83177</v>
      </c>
      <c r="G58" s="27">
        <f>SUM(G56:G57)</f>
        <v>16</v>
      </c>
      <c r="H58" s="28">
        <f t="shared" si="23"/>
        <v>83193</v>
      </c>
      <c r="I58" s="40">
        <f>SUM(I56:I57)</f>
        <v>291214</v>
      </c>
      <c r="J58" s="40">
        <f>SUM(J56:J57)</f>
        <v>2456</v>
      </c>
      <c r="K58" s="40">
        <f>SUM(K56:K57)</f>
        <v>10482</v>
      </c>
      <c r="L58" s="28">
        <f t="shared" si="24"/>
        <v>376863</v>
      </c>
      <c r="N58" s="83"/>
      <c r="O58" s="80" t="s">
        <v>37</v>
      </c>
      <c r="P58" s="81"/>
      <c r="Q58" s="82"/>
      <c r="R58" s="34">
        <f>SUM(R45:R48,R54:R57,R51)</f>
        <v>1103281</v>
      </c>
      <c r="S58" s="35">
        <f>SUM(S45:S48,S54:S57,S51)</f>
        <v>213</v>
      </c>
      <c r="T58" s="36">
        <f>SUM(R58:S58)</f>
        <v>1103494</v>
      </c>
      <c r="U58" s="34">
        <f>SUM(U45:U48,U54:U57,U51)</f>
        <v>2997911</v>
      </c>
      <c r="V58" s="34">
        <f>SUM(V45:V48,V54:V57,V51)</f>
        <v>28029</v>
      </c>
      <c r="W58" s="34">
        <f>SUM(W45:W48,W54:W57,W51)</f>
        <v>64524</v>
      </c>
      <c r="X58" s="36">
        <f t="shared" si="22"/>
        <v>4129434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45548</v>
      </c>
      <c r="G59" s="27">
        <v>9</v>
      </c>
      <c r="H59" s="28">
        <f t="shared" si="23"/>
        <v>45557</v>
      </c>
      <c r="I59" s="29">
        <v>171592</v>
      </c>
      <c r="J59" s="29">
        <v>1157</v>
      </c>
      <c r="K59" s="26">
        <v>4718</v>
      </c>
      <c r="L59" s="28">
        <f t="shared" si="24"/>
        <v>218306</v>
      </c>
      <c r="M59" s="13"/>
      <c r="N59" s="66" t="s">
        <v>123</v>
      </c>
      <c r="O59" s="84" t="s">
        <v>124</v>
      </c>
      <c r="P59" s="85"/>
      <c r="Q59" s="86"/>
      <c r="R59" s="26">
        <v>73866</v>
      </c>
      <c r="S59" s="27">
        <v>4</v>
      </c>
      <c r="T59" s="28">
        <f t="shared" si="11"/>
        <v>73870</v>
      </c>
      <c r="U59" s="29">
        <v>167551</v>
      </c>
      <c r="V59" s="29">
        <v>942</v>
      </c>
      <c r="W59" s="26">
        <v>1235</v>
      </c>
      <c r="X59" s="28">
        <f t="shared" si="22"/>
        <v>242363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11550</v>
      </c>
      <c r="G60" s="27">
        <v>3</v>
      </c>
      <c r="H60" s="28">
        <f t="shared" si="23"/>
        <v>11553</v>
      </c>
      <c r="I60" s="29">
        <v>41882</v>
      </c>
      <c r="J60" s="29">
        <v>443</v>
      </c>
      <c r="K60" s="26">
        <v>1798</v>
      </c>
      <c r="L60" s="28">
        <f t="shared" si="24"/>
        <v>53878</v>
      </c>
      <c r="M60" s="13"/>
      <c r="N60" s="83"/>
      <c r="O60" s="105" t="s">
        <v>125</v>
      </c>
      <c r="P60" s="90" t="s">
        <v>126</v>
      </c>
      <c r="Q60" s="89"/>
      <c r="R60" s="26">
        <v>63919</v>
      </c>
      <c r="S60" s="27">
        <v>3</v>
      </c>
      <c r="T60" s="28">
        <f t="shared" si="11"/>
        <v>63922</v>
      </c>
      <c r="U60" s="29">
        <v>140991</v>
      </c>
      <c r="V60" s="29">
        <v>1147</v>
      </c>
      <c r="W60" s="26">
        <v>1240</v>
      </c>
      <c r="X60" s="28">
        <f t="shared" si="22"/>
        <v>206060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57098</v>
      </c>
      <c r="G61" s="27">
        <f>SUM(G59:G60)</f>
        <v>12</v>
      </c>
      <c r="H61" s="28">
        <f t="shared" si="23"/>
        <v>57110</v>
      </c>
      <c r="I61" s="40">
        <f>SUM(I59:I60)</f>
        <v>213474</v>
      </c>
      <c r="J61" s="40">
        <f>SUM(J59:J60)</f>
        <v>1600</v>
      </c>
      <c r="K61" s="40">
        <f>SUM(K59:K60)</f>
        <v>6516</v>
      </c>
      <c r="L61" s="28">
        <f t="shared" si="24"/>
        <v>272184</v>
      </c>
      <c r="M61" s="13"/>
      <c r="N61" s="83"/>
      <c r="O61" s="92"/>
      <c r="P61" s="90" t="s">
        <v>129</v>
      </c>
      <c r="Q61" s="89"/>
      <c r="R61" s="31">
        <v>24058</v>
      </c>
      <c r="S61" s="32">
        <v>1</v>
      </c>
      <c r="T61" s="28">
        <f t="shared" si="11"/>
        <v>24059</v>
      </c>
      <c r="U61" s="33">
        <v>61725</v>
      </c>
      <c r="V61" s="33">
        <v>423</v>
      </c>
      <c r="W61" s="31">
        <v>394</v>
      </c>
      <c r="X61" s="39">
        <f t="shared" si="22"/>
        <v>86207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57471</v>
      </c>
      <c r="G62" s="27">
        <v>14</v>
      </c>
      <c r="H62" s="28">
        <f t="shared" si="23"/>
        <v>57485</v>
      </c>
      <c r="I62" s="29">
        <v>203727</v>
      </c>
      <c r="J62" s="29">
        <v>1249</v>
      </c>
      <c r="K62" s="26">
        <v>5853</v>
      </c>
      <c r="L62" s="28">
        <f t="shared" si="24"/>
        <v>262461</v>
      </c>
      <c r="M62" s="13"/>
      <c r="N62" s="83"/>
      <c r="O62" s="93"/>
      <c r="P62" s="90" t="s">
        <v>10</v>
      </c>
      <c r="Q62" s="89"/>
      <c r="R62" s="31">
        <f>SUM(R60:R61)</f>
        <v>87977</v>
      </c>
      <c r="S62" s="32">
        <f>SUM(S60:S61)</f>
        <v>4</v>
      </c>
      <c r="T62" s="28">
        <f t="shared" si="11"/>
        <v>87981</v>
      </c>
      <c r="U62" s="33">
        <f>SUM(U60:U61)</f>
        <v>202716</v>
      </c>
      <c r="V62" s="33">
        <f>SUM(V60:V61)</f>
        <v>1570</v>
      </c>
      <c r="W62" s="31">
        <f>SUM(W60:W61)</f>
        <v>1634</v>
      </c>
      <c r="X62" s="39">
        <f t="shared" si="22"/>
        <v>292267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26204</v>
      </c>
      <c r="G63" s="27">
        <v>6</v>
      </c>
      <c r="H63" s="28">
        <f t="shared" si="23"/>
        <v>26210</v>
      </c>
      <c r="I63" s="29">
        <v>104165</v>
      </c>
      <c r="J63" s="29">
        <v>446</v>
      </c>
      <c r="K63" s="26">
        <v>1885</v>
      </c>
      <c r="L63" s="28">
        <f t="shared" si="24"/>
        <v>130821</v>
      </c>
      <c r="M63" s="13"/>
      <c r="N63" s="83"/>
      <c r="O63" s="95" t="s">
        <v>131</v>
      </c>
      <c r="P63" s="90" t="s">
        <v>132</v>
      </c>
      <c r="Q63" s="89"/>
      <c r="R63" s="31">
        <v>137286</v>
      </c>
      <c r="S63" s="32">
        <v>32</v>
      </c>
      <c r="T63" s="28">
        <f t="shared" si="11"/>
        <v>137318</v>
      </c>
      <c r="U63" s="33">
        <v>347878</v>
      </c>
      <c r="V63" s="33">
        <v>2378</v>
      </c>
      <c r="W63" s="31">
        <v>3878</v>
      </c>
      <c r="X63" s="39">
        <f t="shared" si="22"/>
        <v>487574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83675</v>
      </c>
      <c r="G64" s="27">
        <f>SUM(G62:G63)</f>
        <v>20</v>
      </c>
      <c r="H64" s="28">
        <f t="shared" si="23"/>
        <v>83695</v>
      </c>
      <c r="I64" s="26">
        <f>SUM(I62:I63)</f>
        <v>307892</v>
      </c>
      <c r="J64" s="26">
        <f>SUM(J62:J63)</f>
        <v>1695</v>
      </c>
      <c r="K64" s="26">
        <f>SUM(K62:K63)</f>
        <v>7738</v>
      </c>
      <c r="L64" s="28">
        <f t="shared" si="24"/>
        <v>393282</v>
      </c>
      <c r="M64" s="13"/>
      <c r="N64" s="83"/>
      <c r="O64" s="92"/>
      <c r="P64" s="90" t="s">
        <v>134</v>
      </c>
      <c r="Q64" s="89"/>
      <c r="R64" s="31">
        <v>57493</v>
      </c>
      <c r="S64" s="32">
        <v>12</v>
      </c>
      <c r="T64" s="28">
        <f t="shared" si="11"/>
        <v>57505</v>
      </c>
      <c r="U64" s="33">
        <v>190392</v>
      </c>
      <c r="V64" s="33">
        <v>886</v>
      </c>
      <c r="W64" s="31">
        <v>1396</v>
      </c>
      <c r="X64" s="39">
        <f t="shared" si="22"/>
        <v>248783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100733</v>
      </c>
      <c r="G65" s="27">
        <v>17</v>
      </c>
      <c r="H65" s="28">
        <f t="shared" si="23"/>
        <v>100750</v>
      </c>
      <c r="I65" s="29">
        <v>317327</v>
      </c>
      <c r="J65" s="29">
        <v>1628</v>
      </c>
      <c r="K65" s="26">
        <v>3049</v>
      </c>
      <c r="L65" s="28">
        <f t="shared" si="24"/>
        <v>419705</v>
      </c>
      <c r="M65" s="13"/>
      <c r="N65" s="83"/>
      <c r="O65" s="93"/>
      <c r="P65" s="90" t="s">
        <v>10</v>
      </c>
      <c r="Q65" s="89"/>
      <c r="R65" s="26">
        <f>SUM(R63:R64)</f>
        <v>194779</v>
      </c>
      <c r="S65" s="27">
        <f>SUM(S63:S64)</f>
        <v>44</v>
      </c>
      <c r="T65" s="28">
        <f t="shared" si="11"/>
        <v>194823</v>
      </c>
      <c r="U65" s="29">
        <f>SUM(U63:U64)</f>
        <v>538270</v>
      </c>
      <c r="V65" s="29">
        <f>SUM(V63:V64)</f>
        <v>3264</v>
      </c>
      <c r="W65" s="26">
        <f>SUM(W63:W64)</f>
        <v>5274</v>
      </c>
      <c r="X65" s="28">
        <f t="shared" si="22"/>
        <v>736357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98574</v>
      </c>
      <c r="G66" s="27">
        <v>14</v>
      </c>
      <c r="H66" s="28">
        <f t="shared" si="23"/>
        <v>98588</v>
      </c>
      <c r="I66" s="29">
        <v>285995</v>
      </c>
      <c r="J66" s="29">
        <v>1661</v>
      </c>
      <c r="K66" s="26">
        <v>5761</v>
      </c>
      <c r="L66" s="28">
        <f t="shared" si="24"/>
        <v>386244</v>
      </c>
      <c r="M66" s="13"/>
      <c r="N66" s="83"/>
      <c r="O66" s="95" t="s">
        <v>139</v>
      </c>
      <c r="P66" s="90" t="s">
        <v>123</v>
      </c>
      <c r="Q66" s="89"/>
      <c r="R66" s="26">
        <v>126410</v>
      </c>
      <c r="S66" s="27">
        <v>23</v>
      </c>
      <c r="T66" s="28">
        <f t="shared" si="11"/>
        <v>126433</v>
      </c>
      <c r="U66" s="29">
        <v>410183</v>
      </c>
      <c r="V66" s="29">
        <v>2372</v>
      </c>
      <c r="W66" s="26">
        <v>6195</v>
      </c>
      <c r="X66" s="39">
        <f t="shared" si="22"/>
        <v>538988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32963</v>
      </c>
      <c r="G67" s="27">
        <v>1</v>
      </c>
      <c r="H67" s="28">
        <f t="shared" si="23"/>
        <v>32964</v>
      </c>
      <c r="I67" s="29">
        <v>72030</v>
      </c>
      <c r="J67" s="29">
        <v>386</v>
      </c>
      <c r="K67" s="26">
        <v>1152</v>
      </c>
      <c r="L67" s="28">
        <f t="shared" si="24"/>
        <v>105380</v>
      </c>
      <c r="M67" s="13"/>
      <c r="N67" s="83"/>
      <c r="O67" s="93"/>
      <c r="P67" s="90" t="s">
        <v>140</v>
      </c>
      <c r="Q67" s="89"/>
      <c r="R67" s="26">
        <v>75571</v>
      </c>
      <c r="S67" s="27">
        <v>13</v>
      </c>
      <c r="T67" s="28">
        <f t="shared" si="11"/>
        <v>75584</v>
      </c>
      <c r="U67" s="29">
        <v>229432</v>
      </c>
      <c r="V67" s="29">
        <v>1230</v>
      </c>
      <c r="W67" s="26">
        <v>1923</v>
      </c>
      <c r="X67" s="28">
        <f t="shared" si="22"/>
        <v>306246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131537</v>
      </c>
      <c r="G68" s="27">
        <f>SUM(G66:G67)</f>
        <v>15</v>
      </c>
      <c r="H68" s="28">
        <f t="shared" si="23"/>
        <v>131552</v>
      </c>
      <c r="I68" s="26">
        <f>SUM(I66:I67)</f>
        <v>358025</v>
      </c>
      <c r="J68" s="26">
        <f>SUM(J66:J67)</f>
        <v>2047</v>
      </c>
      <c r="K68" s="26">
        <f>SUM(K66:K67)</f>
        <v>6913</v>
      </c>
      <c r="L68" s="28">
        <f t="shared" si="24"/>
        <v>491624</v>
      </c>
      <c r="M68" s="13"/>
      <c r="N68" s="83"/>
      <c r="O68" s="95" t="s">
        <v>143</v>
      </c>
      <c r="P68" s="90" t="s">
        <v>144</v>
      </c>
      <c r="Q68" s="89"/>
      <c r="R68" s="26">
        <v>106352</v>
      </c>
      <c r="S68" s="27">
        <v>11</v>
      </c>
      <c r="T68" s="28">
        <f t="shared" si="11"/>
        <v>106363</v>
      </c>
      <c r="U68" s="29">
        <v>301397</v>
      </c>
      <c r="V68" s="29">
        <v>1620</v>
      </c>
      <c r="W68" s="26">
        <v>2228</v>
      </c>
      <c r="X68" s="28">
        <f t="shared" si="22"/>
        <v>409380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24645</v>
      </c>
      <c r="G69" s="27">
        <v>2</v>
      </c>
      <c r="H69" s="28">
        <f t="shared" ref="H69:H75" si="25">SUM(F69:G69)</f>
        <v>24647</v>
      </c>
      <c r="I69" s="29">
        <v>90534</v>
      </c>
      <c r="J69" s="29">
        <v>540</v>
      </c>
      <c r="K69" s="26">
        <v>2368</v>
      </c>
      <c r="L69" s="28">
        <f t="shared" ref="L69:L75" si="26">SUM(H69:J69)</f>
        <v>115721</v>
      </c>
      <c r="M69" s="13"/>
      <c r="N69" s="83"/>
      <c r="O69" s="92"/>
      <c r="P69" s="90" t="s">
        <v>146</v>
      </c>
      <c r="Q69" s="89"/>
      <c r="R69" s="31">
        <v>20269</v>
      </c>
      <c r="S69" s="32">
        <v>0</v>
      </c>
      <c r="T69" s="28">
        <f t="shared" si="11"/>
        <v>20269</v>
      </c>
      <c r="U69" s="33">
        <v>66379</v>
      </c>
      <c r="V69" s="33">
        <v>374</v>
      </c>
      <c r="W69" s="31">
        <v>603</v>
      </c>
      <c r="X69" s="28">
        <f t="shared" si="22"/>
        <v>87022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10022</v>
      </c>
      <c r="G70" s="27">
        <v>1</v>
      </c>
      <c r="H70" s="28">
        <f t="shared" si="25"/>
        <v>10023</v>
      </c>
      <c r="I70" s="29">
        <v>27377</v>
      </c>
      <c r="J70" s="29">
        <v>280</v>
      </c>
      <c r="K70" s="26">
        <v>1736</v>
      </c>
      <c r="L70" s="28">
        <f t="shared" si="26"/>
        <v>37680</v>
      </c>
      <c r="M70" s="13"/>
      <c r="N70" s="83"/>
      <c r="O70" s="93"/>
      <c r="P70" s="90" t="s">
        <v>10</v>
      </c>
      <c r="Q70" s="89"/>
      <c r="R70" s="26">
        <f>SUM(R68:R69)</f>
        <v>126621</v>
      </c>
      <c r="S70" s="27">
        <f>SUM(S68:S69)</f>
        <v>11</v>
      </c>
      <c r="T70" s="28">
        <f t="shared" si="11"/>
        <v>126632</v>
      </c>
      <c r="U70" s="29">
        <f>SUM(U68:U69)</f>
        <v>367776</v>
      </c>
      <c r="V70" s="29">
        <f>SUM(V68:V69)</f>
        <v>1994</v>
      </c>
      <c r="W70" s="26">
        <f>SUM(W68:W69)</f>
        <v>2831</v>
      </c>
      <c r="X70" s="28">
        <f t="shared" si="22"/>
        <v>496402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15444</v>
      </c>
      <c r="G71" s="27">
        <v>0</v>
      </c>
      <c r="H71" s="28">
        <f t="shared" si="25"/>
        <v>15444</v>
      </c>
      <c r="I71" s="29">
        <v>53050</v>
      </c>
      <c r="J71" s="29">
        <v>468</v>
      </c>
      <c r="K71" s="26">
        <v>2294</v>
      </c>
      <c r="L71" s="28">
        <f t="shared" si="26"/>
        <v>68962</v>
      </c>
      <c r="M71" s="13"/>
      <c r="N71" s="67"/>
      <c r="O71" s="80" t="s">
        <v>37</v>
      </c>
      <c r="P71" s="81"/>
      <c r="Q71" s="82"/>
      <c r="R71" s="34">
        <f>SUM(R59,R65:R67,R70,R62)</f>
        <v>685224</v>
      </c>
      <c r="S71" s="35">
        <f>SUM(S59,S65:S67,S70,S62)</f>
        <v>99</v>
      </c>
      <c r="T71" s="36">
        <f t="shared" si="11"/>
        <v>685323</v>
      </c>
      <c r="U71" s="34">
        <f>SUM(U59,U65:U67,U70,U62)</f>
        <v>1915928</v>
      </c>
      <c r="V71" s="34">
        <f>SUM(V59,V65:V67,V70,V62)</f>
        <v>11372</v>
      </c>
      <c r="W71" s="34">
        <f>SUM(W59,W65:W67,W70,W62)</f>
        <v>19092</v>
      </c>
      <c r="X71" s="36">
        <f t="shared" si="22"/>
        <v>2612623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50111</v>
      </c>
      <c r="G72" s="27">
        <f>SUM(G69:G71)</f>
        <v>3</v>
      </c>
      <c r="H72" s="28">
        <f t="shared" si="25"/>
        <v>50114</v>
      </c>
      <c r="I72" s="26">
        <f t="shared" ref="I72:K72" si="27">SUM(I69:I71)</f>
        <v>170961</v>
      </c>
      <c r="J72" s="26">
        <f t="shared" si="27"/>
        <v>1288</v>
      </c>
      <c r="K72" s="26">
        <f t="shared" si="27"/>
        <v>6398</v>
      </c>
      <c r="L72" s="28">
        <f t="shared" si="26"/>
        <v>222363</v>
      </c>
      <c r="M72" s="13"/>
      <c r="N72" s="66" t="s">
        <v>150</v>
      </c>
      <c r="O72" s="84" t="s">
        <v>151</v>
      </c>
      <c r="P72" s="85"/>
      <c r="Q72" s="86"/>
      <c r="R72" s="31">
        <v>89151</v>
      </c>
      <c r="S72" s="32">
        <v>12</v>
      </c>
      <c r="T72" s="39">
        <f t="shared" si="11"/>
        <v>89163</v>
      </c>
      <c r="U72" s="33">
        <v>211329</v>
      </c>
      <c r="V72" s="33">
        <v>1125</v>
      </c>
      <c r="W72" s="31">
        <v>1820</v>
      </c>
      <c r="X72" s="39">
        <f t="shared" si="22"/>
        <v>301617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77556</v>
      </c>
      <c r="G73" s="27">
        <v>4</v>
      </c>
      <c r="H73" s="28">
        <f t="shared" si="25"/>
        <v>77560</v>
      </c>
      <c r="I73" s="29">
        <v>179306</v>
      </c>
      <c r="J73" s="29">
        <v>972</v>
      </c>
      <c r="K73" s="26">
        <v>1498</v>
      </c>
      <c r="L73" s="28">
        <f t="shared" si="26"/>
        <v>257838</v>
      </c>
      <c r="M73" s="13"/>
      <c r="N73" s="83"/>
      <c r="O73" s="105" t="s">
        <v>153</v>
      </c>
      <c r="P73" s="90" t="s">
        <v>154</v>
      </c>
      <c r="Q73" s="89"/>
      <c r="R73" s="26">
        <v>70091</v>
      </c>
      <c r="S73" s="27">
        <v>19</v>
      </c>
      <c r="T73" s="28">
        <f t="shared" si="11"/>
        <v>70110</v>
      </c>
      <c r="U73" s="29">
        <v>173867</v>
      </c>
      <c r="V73" s="29">
        <v>1120</v>
      </c>
      <c r="W73" s="26">
        <v>1478</v>
      </c>
      <c r="X73" s="28">
        <f t="shared" si="22"/>
        <v>245097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20371</v>
      </c>
      <c r="G74" s="27">
        <v>0</v>
      </c>
      <c r="H74" s="28">
        <f t="shared" si="25"/>
        <v>20371</v>
      </c>
      <c r="I74" s="29">
        <v>59920</v>
      </c>
      <c r="J74" s="29">
        <v>316</v>
      </c>
      <c r="K74" s="26">
        <v>754</v>
      </c>
      <c r="L74" s="28">
        <f t="shared" si="26"/>
        <v>80607</v>
      </c>
      <c r="M74" s="5"/>
      <c r="N74" s="83"/>
      <c r="O74" s="92"/>
      <c r="P74" s="90" t="s">
        <v>155</v>
      </c>
      <c r="Q74" s="89"/>
      <c r="R74" s="31">
        <v>30191</v>
      </c>
      <c r="S74" s="32">
        <v>10</v>
      </c>
      <c r="T74" s="28">
        <f t="shared" si="11"/>
        <v>30201</v>
      </c>
      <c r="U74" s="33">
        <v>108802</v>
      </c>
      <c r="V74" s="33">
        <v>674</v>
      </c>
      <c r="W74" s="31">
        <v>1392</v>
      </c>
      <c r="X74" s="39">
        <f t="shared" si="22"/>
        <v>139677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97927</v>
      </c>
      <c r="G75" s="27">
        <f>SUM(G73:G74)</f>
        <v>4</v>
      </c>
      <c r="H75" s="28">
        <f t="shared" si="25"/>
        <v>97931</v>
      </c>
      <c r="I75" s="26">
        <f>SUM(I73:I74)</f>
        <v>239226</v>
      </c>
      <c r="J75" s="26">
        <f>SUM(J73:J74)</f>
        <v>1288</v>
      </c>
      <c r="K75" s="26">
        <f>SUM(K73:K74)</f>
        <v>2252</v>
      </c>
      <c r="L75" s="28">
        <f t="shared" si="26"/>
        <v>338445</v>
      </c>
      <c r="M75" s="5"/>
      <c r="N75" s="83"/>
      <c r="O75" s="93"/>
      <c r="P75" s="90" t="s">
        <v>10</v>
      </c>
      <c r="Q75" s="89"/>
      <c r="R75" s="31">
        <f>SUM(R73:R74)</f>
        <v>100282</v>
      </c>
      <c r="S75" s="32">
        <f>SUM(S73:S74)</f>
        <v>29</v>
      </c>
      <c r="T75" s="28">
        <f t="shared" si="11"/>
        <v>100311</v>
      </c>
      <c r="U75" s="33">
        <f>SUM(U73:U74)</f>
        <v>282669</v>
      </c>
      <c r="V75" s="33">
        <f>SUM(V73:V74)</f>
        <v>1794</v>
      </c>
      <c r="W75" s="31">
        <f>SUM(W73:W74)</f>
        <v>2870</v>
      </c>
      <c r="X75" s="39">
        <f t="shared" si="22"/>
        <v>384774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14133</v>
      </c>
      <c r="G76" s="27">
        <v>5</v>
      </c>
      <c r="H76" s="28">
        <f t="shared" si="23"/>
        <v>14138</v>
      </c>
      <c r="I76" s="29">
        <v>54630</v>
      </c>
      <c r="J76" s="29">
        <v>336</v>
      </c>
      <c r="K76" s="26">
        <v>1105</v>
      </c>
      <c r="L76" s="28">
        <f t="shared" si="24"/>
        <v>69104</v>
      </c>
      <c r="M76" s="5"/>
      <c r="N76" s="83"/>
      <c r="O76" s="87" t="s">
        <v>158</v>
      </c>
      <c r="P76" s="88"/>
      <c r="Q76" s="89"/>
      <c r="R76" s="26">
        <v>149448</v>
      </c>
      <c r="S76" s="27">
        <v>30</v>
      </c>
      <c r="T76" s="28">
        <f t="shared" si="11"/>
        <v>149478</v>
      </c>
      <c r="U76" s="29">
        <v>370656</v>
      </c>
      <c r="V76" s="29">
        <v>2667</v>
      </c>
      <c r="W76" s="26">
        <v>3607</v>
      </c>
      <c r="X76" s="28">
        <f t="shared" si="22"/>
        <v>522801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17940</v>
      </c>
      <c r="G77" s="27">
        <v>1</v>
      </c>
      <c r="H77" s="28">
        <f t="shared" si="23"/>
        <v>17941</v>
      </c>
      <c r="I77" s="29">
        <v>67723</v>
      </c>
      <c r="J77" s="29">
        <v>490</v>
      </c>
      <c r="K77" s="26">
        <v>2018</v>
      </c>
      <c r="L77" s="28">
        <f t="shared" si="24"/>
        <v>86154</v>
      </c>
      <c r="M77" s="5"/>
      <c r="N77" s="83"/>
      <c r="O77" s="87" t="s">
        <v>160</v>
      </c>
      <c r="P77" s="88"/>
      <c r="Q77" s="89"/>
      <c r="R77" s="26">
        <v>96609</v>
      </c>
      <c r="S77" s="27">
        <v>21</v>
      </c>
      <c r="T77" s="28">
        <f t="shared" si="11"/>
        <v>96630</v>
      </c>
      <c r="U77" s="29">
        <v>204152</v>
      </c>
      <c r="V77" s="29">
        <v>1218</v>
      </c>
      <c r="W77" s="26">
        <v>1737</v>
      </c>
      <c r="X77" s="28">
        <f t="shared" si="22"/>
        <v>302000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12998</v>
      </c>
      <c r="G78" s="46">
        <v>2</v>
      </c>
      <c r="H78" s="28">
        <f t="shared" si="23"/>
        <v>13000</v>
      </c>
      <c r="I78" s="48">
        <v>44214</v>
      </c>
      <c r="J78" s="48">
        <v>462</v>
      </c>
      <c r="K78" s="45">
        <v>2068</v>
      </c>
      <c r="L78" s="28">
        <f t="shared" si="24"/>
        <v>57676</v>
      </c>
      <c r="M78" s="5"/>
      <c r="N78" s="67"/>
      <c r="O78" s="80" t="s">
        <v>37</v>
      </c>
      <c r="P78" s="81"/>
      <c r="Q78" s="82"/>
      <c r="R78" s="34">
        <f>SUM(R75:R77,R72)</f>
        <v>435490</v>
      </c>
      <c r="S78" s="37">
        <f>SUM(S75:S77,S72)</f>
        <v>92</v>
      </c>
      <c r="T78" s="36">
        <f t="shared" si="11"/>
        <v>435582</v>
      </c>
      <c r="U78" s="38">
        <f>SUM(U75:U77,U72)</f>
        <v>1068806</v>
      </c>
      <c r="V78" s="38">
        <f>SUM(V75:V77,V72)</f>
        <v>6804</v>
      </c>
      <c r="W78" s="34">
        <f>SUM(W75:W77,W72)</f>
        <v>10034</v>
      </c>
      <c r="X78" s="36">
        <f t="shared" si="22"/>
        <v>1511192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45071</v>
      </c>
      <c r="G79" s="27">
        <f>SUM(G76:G78)</f>
        <v>8</v>
      </c>
      <c r="H79" s="28">
        <f t="shared" si="23"/>
        <v>45079</v>
      </c>
      <c r="I79" s="26">
        <f t="shared" ref="I79:K79" si="28">SUM(I76:I78)</f>
        <v>166567</v>
      </c>
      <c r="J79" s="26">
        <f t="shared" si="28"/>
        <v>1288</v>
      </c>
      <c r="K79" s="26">
        <f t="shared" si="28"/>
        <v>5191</v>
      </c>
      <c r="L79" s="28">
        <f t="shared" si="24"/>
        <v>212934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108309</v>
      </c>
      <c r="S79" s="15">
        <v>5</v>
      </c>
      <c r="T79" s="16">
        <f t="shared" si="11"/>
        <v>108314</v>
      </c>
      <c r="U79" s="17">
        <v>396214</v>
      </c>
      <c r="V79" s="17">
        <v>2538</v>
      </c>
      <c r="W79" s="14">
        <v>9467</v>
      </c>
      <c r="X79" s="16">
        <f t="shared" si="22"/>
        <v>507066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41863</v>
      </c>
      <c r="G80" s="46">
        <v>15</v>
      </c>
      <c r="H80" s="47">
        <f>SUM(F80:G80)</f>
        <v>41878</v>
      </c>
      <c r="I80" s="48">
        <v>42152</v>
      </c>
      <c r="J80" s="48">
        <v>1514</v>
      </c>
      <c r="K80" s="45">
        <v>7771</v>
      </c>
      <c r="L80" s="47">
        <f>SUM(H80:J80)</f>
        <v>85544</v>
      </c>
      <c r="M80" s="5"/>
      <c r="N80" s="83"/>
      <c r="O80" s="92"/>
      <c r="P80" s="90" t="s">
        <v>168</v>
      </c>
      <c r="Q80" s="89"/>
      <c r="R80" s="26">
        <v>80417</v>
      </c>
      <c r="S80" s="27">
        <v>8</v>
      </c>
      <c r="T80" s="28">
        <f t="shared" si="11"/>
        <v>80425</v>
      </c>
      <c r="U80" s="29">
        <v>289209</v>
      </c>
      <c r="V80" s="29">
        <v>1390</v>
      </c>
      <c r="W80" s="26">
        <v>3208</v>
      </c>
      <c r="X80" s="28">
        <f t="shared" si="22"/>
        <v>371024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12521</v>
      </c>
      <c r="G81" s="46">
        <v>5</v>
      </c>
      <c r="H81" s="47">
        <f>SUM(F81:G81)</f>
        <v>12526</v>
      </c>
      <c r="I81" s="48">
        <v>15329</v>
      </c>
      <c r="J81" s="48">
        <v>440</v>
      </c>
      <c r="K81" s="45">
        <v>1949</v>
      </c>
      <c r="L81" s="47">
        <f>SUM(H81:J81)</f>
        <v>28295</v>
      </c>
      <c r="M81" s="5"/>
      <c r="N81" s="83"/>
      <c r="O81" s="92"/>
      <c r="P81" s="90" t="s">
        <v>169</v>
      </c>
      <c r="Q81" s="89"/>
      <c r="R81" s="26">
        <v>92029</v>
      </c>
      <c r="S81" s="27">
        <v>6</v>
      </c>
      <c r="T81" s="28">
        <f t="shared" si="11"/>
        <v>92035</v>
      </c>
      <c r="U81" s="29">
        <v>251537</v>
      </c>
      <c r="V81" s="29">
        <v>1252</v>
      </c>
      <c r="W81" s="26">
        <v>2201</v>
      </c>
      <c r="X81" s="28">
        <f t="shared" ref="X81:X97" si="29">SUM(T81:V81)</f>
        <v>344824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54384</v>
      </c>
      <c r="G82" s="27">
        <f>SUM(G80:G81)</f>
        <v>20</v>
      </c>
      <c r="H82" s="28">
        <f>SUM(F82:G82)</f>
        <v>54404</v>
      </c>
      <c r="I82" s="40">
        <f>SUM(I80:I81)</f>
        <v>57481</v>
      </c>
      <c r="J82" s="40">
        <f>SUM(J80:J81)</f>
        <v>1954</v>
      </c>
      <c r="K82" s="40">
        <f>SUM(K80:K81)</f>
        <v>9720</v>
      </c>
      <c r="L82" s="47">
        <f>SUM(H82:J82)</f>
        <v>113839</v>
      </c>
      <c r="M82" s="5"/>
      <c r="N82" s="83"/>
      <c r="O82" s="93"/>
      <c r="P82" s="90" t="s">
        <v>171</v>
      </c>
      <c r="Q82" s="89"/>
      <c r="R82" s="26">
        <v>43555</v>
      </c>
      <c r="S82" s="27">
        <v>4</v>
      </c>
      <c r="T82" s="28">
        <f t="shared" si="11"/>
        <v>43559</v>
      </c>
      <c r="U82" s="29">
        <v>126611</v>
      </c>
      <c r="V82" s="29">
        <v>523</v>
      </c>
      <c r="W82" s="26">
        <v>1030</v>
      </c>
      <c r="X82" s="28">
        <f t="shared" si="29"/>
        <v>170693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35191</v>
      </c>
      <c r="G83" s="27">
        <v>6</v>
      </c>
      <c r="H83" s="28">
        <f t="shared" si="23"/>
        <v>35197</v>
      </c>
      <c r="I83" s="29">
        <v>46248</v>
      </c>
      <c r="J83" s="29">
        <v>1159</v>
      </c>
      <c r="K83" s="26">
        <v>5866</v>
      </c>
      <c r="L83" s="28">
        <f t="shared" si="24"/>
        <v>82604</v>
      </c>
      <c r="M83" s="5"/>
      <c r="N83" s="83"/>
      <c r="O83" s="87" t="s">
        <v>173</v>
      </c>
      <c r="P83" s="88"/>
      <c r="Q83" s="89"/>
      <c r="R83" s="26">
        <v>89689</v>
      </c>
      <c r="S83" s="27">
        <v>16</v>
      </c>
      <c r="T83" s="28">
        <f t="shared" ref="T83:T90" si="30">SUM(R83:S83)</f>
        <v>89705</v>
      </c>
      <c r="U83" s="29">
        <v>252325</v>
      </c>
      <c r="V83" s="29">
        <v>1340</v>
      </c>
      <c r="W83" s="26">
        <v>1647</v>
      </c>
      <c r="X83" s="28">
        <f t="shared" si="29"/>
        <v>343370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7521</v>
      </c>
      <c r="G84" s="46">
        <v>2</v>
      </c>
      <c r="H84" s="47">
        <f>SUM(F84:G84)</f>
        <v>7523</v>
      </c>
      <c r="I84" s="48">
        <v>10058</v>
      </c>
      <c r="J84" s="48">
        <v>252</v>
      </c>
      <c r="K84" s="45">
        <v>1154</v>
      </c>
      <c r="L84" s="47">
        <f>SUM(H84:J84)</f>
        <v>17833</v>
      </c>
      <c r="M84" s="5"/>
      <c r="N84" s="83"/>
      <c r="O84" s="95" t="s">
        <v>175</v>
      </c>
      <c r="P84" s="90" t="s">
        <v>176</v>
      </c>
      <c r="Q84" s="89"/>
      <c r="R84" s="26">
        <v>83303</v>
      </c>
      <c r="S84" s="27">
        <v>8</v>
      </c>
      <c r="T84" s="28">
        <f t="shared" si="30"/>
        <v>83311</v>
      </c>
      <c r="U84" s="29">
        <v>241031</v>
      </c>
      <c r="V84" s="29">
        <v>1273</v>
      </c>
      <c r="W84" s="26">
        <v>2318</v>
      </c>
      <c r="X84" s="28">
        <f t="shared" si="29"/>
        <v>325615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10195</v>
      </c>
      <c r="G85" s="46">
        <v>3</v>
      </c>
      <c r="H85" s="47">
        <f>SUM(F85:G85)</f>
        <v>10198</v>
      </c>
      <c r="I85" s="48">
        <v>14416</v>
      </c>
      <c r="J85" s="48">
        <v>340</v>
      </c>
      <c r="K85" s="45">
        <v>1948</v>
      </c>
      <c r="L85" s="47">
        <f>SUM(H85:J85)</f>
        <v>24954</v>
      </c>
      <c r="M85" s="5"/>
      <c r="N85" s="83"/>
      <c r="O85" s="92"/>
      <c r="P85" s="90" t="s">
        <v>177</v>
      </c>
      <c r="Q85" s="89"/>
      <c r="R85" s="26">
        <v>41445</v>
      </c>
      <c r="S85" s="27">
        <v>4</v>
      </c>
      <c r="T85" s="28">
        <f t="shared" si="30"/>
        <v>41449</v>
      </c>
      <c r="U85" s="29">
        <v>109553</v>
      </c>
      <c r="V85" s="29">
        <v>494</v>
      </c>
      <c r="W85" s="26">
        <v>836</v>
      </c>
      <c r="X85" s="28">
        <f t="shared" si="29"/>
        <v>151496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52907</v>
      </c>
      <c r="G86" s="27">
        <f>SUM(G83:G85)</f>
        <v>11</v>
      </c>
      <c r="H86" s="28">
        <f>SUM(F86:G86)</f>
        <v>52918</v>
      </c>
      <c r="I86" s="40">
        <f t="shared" ref="I86:K86" si="31">SUM(I83:I85)</f>
        <v>70722</v>
      </c>
      <c r="J86" s="40">
        <f t="shared" si="31"/>
        <v>1751</v>
      </c>
      <c r="K86" s="40">
        <f t="shared" si="31"/>
        <v>8968</v>
      </c>
      <c r="L86" s="47">
        <f>SUM(H86:J86)</f>
        <v>125391</v>
      </c>
      <c r="M86" s="5"/>
      <c r="N86" s="83"/>
      <c r="O86" s="93"/>
      <c r="P86" s="90" t="s">
        <v>179</v>
      </c>
      <c r="Q86" s="89"/>
      <c r="R86" s="26">
        <v>12436</v>
      </c>
      <c r="S86" s="27">
        <v>0</v>
      </c>
      <c r="T86" s="28">
        <f t="shared" si="30"/>
        <v>12436</v>
      </c>
      <c r="U86" s="29">
        <v>20543</v>
      </c>
      <c r="V86" s="29">
        <v>191</v>
      </c>
      <c r="W86" s="26">
        <v>158</v>
      </c>
      <c r="X86" s="28">
        <f t="shared" si="29"/>
        <v>33170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31318</v>
      </c>
      <c r="G87" s="46">
        <v>5</v>
      </c>
      <c r="H87" s="47">
        <f>SUM(F87:G87)</f>
        <v>31323</v>
      </c>
      <c r="I87" s="48">
        <v>47853</v>
      </c>
      <c r="J87" s="48">
        <v>1106</v>
      </c>
      <c r="K87" s="45">
        <v>5559</v>
      </c>
      <c r="L87" s="47">
        <f>SUM(H87:J87)</f>
        <v>80282</v>
      </c>
      <c r="M87" s="5"/>
      <c r="N87" s="83"/>
      <c r="O87" s="87" t="s">
        <v>181</v>
      </c>
      <c r="P87" s="88"/>
      <c r="Q87" s="89"/>
      <c r="R87" s="26">
        <v>186187</v>
      </c>
      <c r="S87" s="27">
        <v>13</v>
      </c>
      <c r="T87" s="28">
        <f t="shared" si="30"/>
        <v>186200</v>
      </c>
      <c r="U87" s="29">
        <v>488148</v>
      </c>
      <c r="V87" s="29">
        <v>3402</v>
      </c>
      <c r="W87" s="26">
        <v>4078</v>
      </c>
      <c r="X87" s="28">
        <f t="shared" si="29"/>
        <v>677750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7587</v>
      </c>
      <c r="G88" s="46">
        <v>0</v>
      </c>
      <c r="H88" s="47">
        <f>SUM(F88:G88)</f>
        <v>7587</v>
      </c>
      <c r="I88" s="48">
        <v>8209</v>
      </c>
      <c r="J88" s="48">
        <v>588</v>
      </c>
      <c r="K88" s="45">
        <v>1984</v>
      </c>
      <c r="L88" s="47">
        <f>SUM(H88:J88)</f>
        <v>16384</v>
      </c>
      <c r="M88" s="49"/>
      <c r="N88" s="83"/>
      <c r="O88" s="87" t="s">
        <v>183</v>
      </c>
      <c r="P88" s="88"/>
      <c r="Q88" s="89"/>
      <c r="R88" s="26">
        <v>124800</v>
      </c>
      <c r="S88" s="27">
        <v>14</v>
      </c>
      <c r="T88" s="28">
        <f t="shared" si="30"/>
        <v>124814</v>
      </c>
      <c r="U88" s="50">
        <v>326543</v>
      </c>
      <c r="V88" s="50">
        <v>1829</v>
      </c>
      <c r="W88" s="26">
        <v>2627</v>
      </c>
      <c r="X88" s="28">
        <f t="shared" si="29"/>
        <v>453186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9619</v>
      </c>
      <c r="G89" s="27">
        <v>6</v>
      </c>
      <c r="H89" s="28">
        <f t="shared" si="23"/>
        <v>9625</v>
      </c>
      <c r="I89" s="29">
        <v>18494</v>
      </c>
      <c r="J89" s="29">
        <v>349</v>
      </c>
      <c r="K89" s="26">
        <v>1928</v>
      </c>
      <c r="L89" s="28">
        <f t="shared" si="24"/>
        <v>28468</v>
      </c>
      <c r="M89" s="49"/>
      <c r="N89" s="83"/>
      <c r="O89" s="87" t="s">
        <v>184</v>
      </c>
      <c r="P89" s="88"/>
      <c r="Q89" s="89"/>
      <c r="R89" s="26">
        <v>144010</v>
      </c>
      <c r="S89" s="27">
        <v>6</v>
      </c>
      <c r="T89" s="28">
        <f t="shared" si="30"/>
        <v>144016</v>
      </c>
      <c r="U89" s="50">
        <v>326422</v>
      </c>
      <c r="V89" s="50">
        <v>1733</v>
      </c>
      <c r="W89" s="52">
        <v>2226</v>
      </c>
      <c r="X89" s="28">
        <f t="shared" si="29"/>
        <v>472171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15396</v>
      </c>
      <c r="G90" s="27">
        <v>3</v>
      </c>
      <c r="H90" s="28">
        <f t="shared" si="23"/>
        <v>15399</v>
      </c>
      <c r="I90" s="40">
        <v>25272</v>
      </c>
      <c r="J90" s="40">
        <v>601</v>
      </c>
      <c r="K90" s="40">
        <v>3411</v>
      </c>
      <c r="L90" s="28">
        <f t="shared" si="24"/>
        <v>41272</v>
      </c>
      <c r="M90" s="49"/>
      <c r="N90" s="83"/>
      <c r="O90" s="124" t="s">
        <v>186</v>
      </c>
      <c r="P90" s="90" t="s">
        <v>187</v>
      </c>
      <c r="Q90" s="89"/>
      <c r="R90" s="26">
        <v>193230</v>
      </c>
      <c r="S90" s="27">
        <v>11</v>
      </c>
      <c r="T90" s="28">
        <f t="shared" si="30"/>
        <v>193241</v>
      </c>
      <c r="U90" s="50">
        <v>443517</v>
      </c>
      <c r="V90" s="50">
        <v>2235</v>
      </c>
      <c r="W90" s="52">
        <v>3467</v>
      </c>
      <c r="X90" s="28">
        <f t="shared" si="29"/>
        <v>638993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63920</v>
      </c>
      <c r="G91" s="27">
        <f>SUM(G87:G90)</f>
        <v>14</v>
      </c>
      <c r="H91" s="28">
        <f t="shared" si="23"/>
        <v>63934</v>
      </c>
      <c r="I91" s="40">
        <f>SUM(I87:I90)</f>
        <v>99828</v>
      </c>
      <c r="J91" s="40">
        <f>SUM(J87:J90)</f>
        <v>2644</v>
      </c>
      <c r="K91" s="40">
        <f>SUM(K87:K90)</f>
        <v>12882</v>
      </c>
      <c r="L91" s="28">
        <f t="shared" si="24"/>
        <v>166406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24732</v>
      </c>
      <c r="S91" s="52">
        <f t="shared" si="32"/>
        <v>0</v>
      </c>
      <c r="T91" s="28">
        <f t="shared" si="32"/>
        <v>24732</v>
      </c>
      <c r="U91" s="50">
        <f t="shared" si="32"/>
        <v>36085</v>
      </c>
      <c r="V91" s="50">
        <f t="shared" si="32"/>
        <v>283</v>
      </c>
      <c r="W91" s="52">
        <f t="shared" si="32"/>
        <v>397</v>
      </c>
      <c r="X91" s="28">
        <f t="shared" si="29"/>
        <v>61100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48912</v>
      </c>
      <c r="G92" s="27">
        <v>13</v>
      </c>
      <c r="H92" s="28">
        <f t="shared" si="23"/>
        <v>48925</v>
      </c>
      <c r="I92" s="29">
        <v>152593</v>
      </c>
      <c r="J92" s="29">
        <v>1105</v>
      </c>
      <c r="K92" s="26">
        <v>4302</v>
      </c>
      <c r="L92" s="28">
        <f t="shared" si="24"/>
        <v>202623</v>
      </c>
      <c r="M92" s="49"/>
      <c r="N92" s="83"/>
      <c r="O92" s="80" t="s">
        <v>37</v>
      </c>
      <c r="P92" s="81"/>
      <c r="Q92" s="82"/>
      <c r="R92" s="34">
        <f>SUM(R79:R91)</f>
        <v>1224142</v>
      </c>
      <c r="S92" s="37">
        <f>SUM(S79:S91)</f>
        <v>95</v>
      </c>
      <c r="T92" s="36">
        <f t="shared" ref="T92:T97" si="33">SUM(R92:S92)</f>
        <v>1224237</v>
      </c>
      <c r="U92" s="44">
        <f>SUM(U79:U91)</f>
        <v>3307738</v>
      </c>
      <c r="V92" s="44">
        <f>SUM(V79:V91)</f>
        <v>18483</v>
      </c>
      <c r="W92" s="35">
        <f>SUM(W79:W91)</f>
        <v>33660</v>
      </c>
      <c r="X92" s="36">
        <f t="shared" si="29"/>
        <v>4550458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76904</v>
      </c>
      <c r="G93" s="27">
        <v>21</v>
      </c>
      <c r="H93" s="28">
        <f t="shared" si="23"/>
        <v>76925</v>
      </c>
      <c r="I93" s="29">
        <v>200659</v>
      </c>
      <c r="J93" s="29">
        <v>1967</v>
      </c>
      <c r="K93" s="26">
        <v>9466</v>
      </c>
      <c r="L93" s="28">
        <f t="shared" si="24"/>
        <v>279551</v>
      </c>
      <c r="N93" s="66" t="s">
        <v>193</v>
      </c>
      <c r="O93" s="84" t="s">
        <v>194</v>
      </c>
      <c r="P93" s="85"/>
      <c r="Q93" s="86"/>
      <c r="R93" s="14">
        <v>123099</v>
      </c>
      <c r="S93" s="15">
        <v>3</v>
      </c>
      <c r="T93" s="16">
        <f t="shared" si="33"/>
        <v>123102</v>
      </c>
      <c r="U93" s="53">
        <v>445874</v>
      </c>
      <c r="V93" s="17">
        <v>2562</v>
      </c>
      <c r="W93" s="14">
        <v>3005</v>
      </c>
      <c r="X93" s="16">
        <f t="shared" si="29"/>
        <v>571538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113006</v>
      </c>
      <c r="G94" s="27">
        <v>25</v>
      </c>
      <c r="H94" s="28">
        <f t="shared" si="23"/>
        <v>113031</v>
      </c>
      <c r="I94" s="29">
        <v>281908</v>
      </c>
      <c r="J94" s="29">
        <v>3591</v>
      </c>
      <c r="K94" s="26">
        <v>14496</v>
      </c>
      <c r="L94" s="28">
        <f t="shared" si="24"/>
        <v>398530</v>
      </c>
      <c r="N94" s="83"/>
      <c r="O94" s="87" t="s">
        <v>195</v>
      </c>
      <c r="P94" s="88"/>
      <c r="Q94" s="89"/>
      <c r="R94" s="26">
        <v>12010</v>
      </c>
      <c r="S94" s="27">
        <v>0</v>
      </c>
      <c r="T94" s="28">
        <f t="shared" si="33"/>
        <v>12010</v>
      </c>
      <c r="U94" s="29">
        <v>22928</v>
      </c>
      <c r="V94" s="29">
        <v>243</v>
      </c>
      <c r="W94" s="26">
        <v>140</v>
      </c>
      <c r="X94" s="28">
        <f t="shared" si="29"/>
        <v>35181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28738</v>
      </c>
      <c r="G95" s="27">
        <v>5</v>
      </c>
      <c r="H95" s="28">
        <f t="shared" si="23"/>
        <v>28743</v>
      </c>
      <c r="I95" s="29">
        <v>57088</v>
      </c>
      <c r="J95" s="29">
        <v>994</v>
      </c>
      <c r="K95" s="26">
        <v>4971</v>
      </c>
      <c r="L95" s="28">
        <f t="shared" si="24"/>
        <v>86825</v>
      </c>
      <c r="N95" s="83"/>
      <c r="O95" s="87" t="s">
        <v>197</v>
      </c>
      <c r="P95" s="88"/>
      <c r="Q95" s="89"/>
      <c r="R95" s="26">
        <v>11207</v>
      </c>
      <c r="S95" s="27">
        <v>0</v>
      </c>
      <c r="T95" s="28">
        <f t="shared" si="33"/>
        <v>11207</v>
      </c>
      <c r="U95" s="29">
        <v>20332</v>
      </c>
      <c r="V95" s="29">
        <v>195</v>
      </c>
      <c r="W95" s="26">
        <v>213</v>
      </c>
      <c r="X95" s="28">
        <f t="shared" si="29"/>
        <v>31734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141744</v>
      </c>
      <c r="G96" s="27">
        <f>SUM(G94:G95)</f>
        <v>30</v>
      </c>
      <c r="H96" s="28">
        <f t="shared" si="23"/>
        <v>141774</v>
      </c>
      <c r="I96" s="29">
        <f>SUM(I94:I95)</f>
        <v>338996</v>
      </c>
      <c r="J96" s="29">
        <f>SUM(J94:J95)</f>
        <v>4585</v>
      </c>
      <c r="K96" s="26">
        <f>SUM(K94:K95)</f>
        <v>19467</v>
      </c>
      <c r="L96" s="28">
        <f t="shared" si="24"/>
        <v>485355</v>
      </c>
      <c r="N96" s="67"/>
      <c r="O96" s="80" t="s">
        <v>37</v>
      </c>
      <c r="P96" s="81"/>
      <c r="Q96" s="82"/>
      <c r="R96" s="34">
        <f>SUM(R93:R95)</f>
        <v>146316</v>
      </c>
      <c r="S96" s="37">
        <f>SUM(S93:S95)</f>
        <v>3</v>
      </c>
      <c r="T96" s="36">
        <f t="shared" si="33"/>
        <v>146319</v>
      </c>
      <c r="U96" s="38">
        <f>SUM(U93:U95)</f>
        <v>489134</v>
      </c>
      <c r="V96" s="38">
        <f>SUM(V93:V95)</f>
        <v>3000</v>
      </c>
      <c r="W96" s="34">
        <f>SUM(W93:W95)</f>
        <v>3358</v>
      </c>
      <c r="X96" s="36">
        <f t="shared" si="29"/>
        <v>638453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76199</v>
      </c>
      <c r="G97" s="27">
        <v>10</v>
      </c>
      <c r="H97" s="28">
        <f t="shared" si="23"/>
        <v>76209</v>
      </c>
      <c r="I97" s="29">
        <v>231834</v>
      </c>
      <c r="J97" s="29">
        <v>1661</v>
      </c>
      <c r="K97" s="26">
        <v>4801</v>
      </c>
      <c r="L97" s="28">
        <f t="shared" si="24"/>
        <v>309704</v>
      </c>
      <c r="N97" s="73" t="s">
        <v>201</v>
      </c>
      <c r="O97" s="74"/>
      <c r="P97" s="74"/>
      <c r="Q97" s="75"/>
      <c r="R97" s="55">
        <f>SUM(F42,F21,F102,R18,R44,R58,R71,R78,R92,R96)</f>
        <v>8444447</v>
      </c>
      <c r="S97" s="55">
        <f>SUM(G42,G21,G102,S18,S44,S58,S71,S78,S92,S96)</f>
        <v>1191</v>
      </c>
      <c r="T97" s="56">
        <f t="shared" si="33"/>
        <v>8445638</v>
      </c>
      <c r="U97" s="57">
        <f>SUM(I42,I21,I102,U18,U44,U58,U71,U78,U92,U96)</f>
        <v>23670136</v>
      </c>
      <c r="V97" s="57">
        <f>SUM(J42,J21,J102,V18,V44,V58,V71,V78,V92,V96)</f>
        <v>160788</v>
      </c>
      <c r="W97" s="58">
        <f>SUM(K42,K21,K102,W18,W44,W58,W71,W78,W92,W96)</f>
        <v>371700</v>
      </c>
      <c r="X97" s="56">
        <f t="shared" si="29"/>
        <v>32276562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67709</v>
      </c>
      <c r="G98" s="27">
        <v>19</v>
      </c>
      <c r="H98" s="28">
        <f t="shared" si="23"/>
        <v>67728</v>
      </c>
      <c r="I98" s="29">
        <v>208258</v>
      </c>
      <c r="J98" s="29">
        <v>1670</v>
      </c>
      <c r="K98" s="26">
        <v>6951</v>
      </c>
      <c r="L98" s="28">
        <f t="shared" si="24"/>
        <v>277656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99189</v>
      </c>
      <c r="G99" s="27">
        <v>24</v>
      </c>
      <c r="H99" s="28">
        <f t="shared" si="23"/>
        <v>99213</v>
      </c>
      <c r="I99" s="29">
        <v>208432</v>
      </c>
      <c r="J99" s="29">
        <v>1492</v>
      </c>
      <c r="K99" s="26">
        <v>2113</v>
      </c>
      <c r="L99" s="28">
        <f t="shared" si="24"/>
        <v>309137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11605</v>
      </c>
      <c r="G100" s="27">
        <v>4</v>
      </c>
      <c r="H100" s="28">
        <f t="shared" si="23"/>
        <v>11609</v>
      </c>
      <c r="I100" s="29">
        <v>27857</v>
      </c>
      <c r="J100" s="29">
        <v>221</v>
      </c>
      <c r="K100" s="26">
        <v>147</v>
      </c>
      <c r="L100" s="28">
        <f t="shared" si="24"/>
        <v>39687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110794</v>
      </c>
      <c r="G101" s="27">
        <f>SUM(G99:G100)</f>
        <v>28</v>
      </c>
      <c r="H101" s="28">
        <f t="shared" si="23"/>
        <v>110822</v>
      </c>
      <c r="I101" s="26">
        <f>SUM(I99:I100)</f>
        <v>236289</v>
      </c>
      <c r="J101" s="26">
        <f>SUM(J99:J100)</f>
        <v>1713</v>
      </c>
      <c r="K101" s="26">
        <f>SUM(K99:K100)</f>
        <v>2260</v>
      </c>
      <c r="L101" s="28">
        <f t="shared" si="24"/>
        <v>348824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1969312</v>
      </c>
      <c r="G102" s="37">
        <f>SUM(G43,G46,G50:G51,G55,G58,G61,G64:G65,G68,G72,G75,G79,G82,G86,G91:G93,G96:G98,G101)</f>
        <v>335</v>
      </c>
      <c r="H102" s="36">
        <f t="shared" si="23"/>
        <v>1969647</v>
      </c>
      <c r="I102" s="34">
        <f>SUM(I43,I46,I50:I51,I55,I58,I61,I64:I65,I68,I72,I75,I79,I82,I86,I91:I93,I96:I98,I101)</f>
        <v>5397469</v>
      </c>
      <c r="J102" s="34">
        <f>SUM(J43,J46,J50:J51,J55,J58,J61,J64:J65,J68,J72,J75,J79,J82,J86,J91:J93,J96:J98,J101)</f>
        <v>41386</v>
      </c>
      <c r="K102" s="34">
        <f>SUM(K43,K46,K50:K51,K55,K58,K61,K64:K65,K68,K72,K75,K79,K82,K86,K91:K93,K96:K98,K101)</f>
        <v>144436</v>
      </c>
      <c r="L102" s="36">
        <f t="shared" si="24"/>
        <v>7408502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719</v>
      </c>
      <c r="S105" s="61">
        <v>0</v>
      </c>
      <c r="T105" s="61">
        <f>SUM(R105:S105)</f>
        <v>719</v>
      </c>
      <c r="U105" s="61">
        <v>314</v>
      </c>
      <c r="V105" s="61">
        <v>3</v>
      </c>
      <c r="W105" s="61">
        <v>12</v>
      </c>
      <c r="X105" s="61">
        <f t="shared" ref="X105:X106" si="34">SUM(T105:V105)</f>
        <v>1036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24013</v>
      </c>
      <c r="S106" s="61">
        <v>0</v>
      </c>
      <c r="T106" s="61">
        <f>SUM(R106:S106)</f>
        <v>24013</v>
      </c>
      <c r="U106" s="61">
        <v>35771</v>
      </c>
      <c r="V106" s="61">
        <v>280</v>
      </c>
      <c r="W106" s="61">
        <v>385</v>
      </c>
      <c r="X106" s="61">
        <f t="shared" si="34"/>
        <v>60064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C66:C79"/>
    <mergeCell ref="D66:D68"/>
    <mergeCell ref="O66:O67"/>
    <mergeCell ref="P66:Q66"/>
    <mergeCell ref="P67:Q67"/>
    <mergeCell ref="O68:O70"/>
    <mergeCell ref="P68:Q68"/>
    <mergeCell ref="D69:D72"/>
    <mergeCell ref="P69:Q69"/>
    <mergeCell ref="P70:Q70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B22:B42"/>
    <mergeCell ref="C22:C25"/>
    <mergeCell ref="D22:D24"/>
    <mergeCell ref="P22:Q22"/>
    <mergeCell ref="O23:O28"/>
    <mergeCell ref="P23:Q23"/>
    <mergeCell ref="P24:Q24"/>
    <mergeCell ref="D25:E25"/>
    <mergeCell ref="P25:P28"/>
    <mergeCell ref="C26:C29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2026-01-20T01:14:50Z</cp:lastPrinted>
  <dcterms:created xsi:type="dcterms:W3CDTF">2025-05-12T01:10:38Z</dcterms:created>
  <dcterms:modified xsi:type="dcterms:W3CDTF">2026-01-20T01:15:42Z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