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yo-asada\Desktop\☆作業用☆\☆業務量確定値\12_3月\03_検査対象軽自動車保有車両数(事務所別）\"/>
    </mc:Choice>
  </mc:AlternateContent>
  <xr:revisionPtr revIDLastSave="0" documentId="13_ncr:1_{DDA673D0-4BFF-4F9E-9092-DFF57EFCAC9B}" xr6:coauthVersionLast="47" xr6:coauthVersionMax="47" xr10:uidLastSave="{00000000-0000-0000-0000-000000000000}"/>
  <bookViews>
    <workbookView xWindow="-28920" yWindow="-120" windowWidth="29040" windowHeight="15720" tabRatio="832" activeTab="11" xr2:uid="{00000000-000D-0000-FFFF-FFFF00000000}"/>
  </bookViews>
  <sheets>
    <sheet name="令和6年4月" sheetId="1" r:id="rId1"/>
    <sheet name="令和6年5月" sheetId="3" r:id="rId2"/>
    <sheet name="令和6年6月" sheetId="4" r:id="rId3"/>
    <sheet name="令和6年7月" sheetId="5" r:id="rId4"/>
    <sheet name="令和6年8月" sheetId="6" r:id="rId5"/>
    <sheet name="令和6年9月" sheetId="7" r:id="rId6"/>
    <sheet name="令和6年10月" sheetId="8" r:id="rId7"/>
    <sheet name="令和6年11月" sheetId="9" r:id="rId8"/>
    <sheet name="令和6年12月" sheetId="10" r:id="rId9"/>
    <sheet name="令和7年1月" sheetId="11" r:id="rId10"/>
    <sheet name="令和7年2月" sheetId="12" r:id="rId11"/>
    <sheet name="令和7年3月" sheetId="13" r:id="rId12"/>
  </sheets>
  <definedNames>
    <definedName name="autoexec" localSheetId="6">#REF!</definedName>
    <definedName name="autoexec" localSheetId="7">#REF!</definedName>
    <definedName name="autoexec" localSheetId="8">#REF!</definedName>
    <definedName name="autoexec" localSheetId="1">#REF!</definedName>
    <definedName name="autoexec" localSheetId="2">#REF!</definedName>
    <definedName name="autoexec" localSheetId="3">#REF!</definedName>
    <definedName name="autoexec" localSheetId="4">#REF!</definedName>
    <definedName name="autoexec" localSheetId="5">#REF!</definedName>
    <definedName name="autoexec" localSheetId="9">#REF!</definedName>
    <definedName name="autoexec" localSheetId="10">#REF!</definedName>
    <definedName name="autoexec" localSheetId="11">#REF!</definedName>
    <definedName name="autoexec">#REF!</definedName>
    <definedName name="DATA" localSheetId="6">#REF!</definedName>
    <definedName name="DATA" localSheetId="7">#REF!</definedName>
    <definedName name="DATA" localSheetId="8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9">#REF!</definedName>
    <definedName name="DATA" localSheetId="10">#REF!</definedName>
    <definedName name="DATA" localSheetId="11">#REF!</definedName>
    <definedName name="DATA">#REF!</definedName>
    <definedName name="PA.1" localSheetId="6">#REF!</definedName>
    <definedName name="PA.1" localSheetId="7">#REF!</definedName>
    <definedName name="PA.1" localSheetId="8">#REF!</definedName>
    <definedName name="PA.1" localSheetId="2">#REF!</definedName>
    <definedName name="PA.1" localSheetId="3">#REF!</definedName>
    <definedName name="PA.1" localSheetId="4">#REF!</definedName>
    <definedName name="PA.1" localSheetId="5">#REF!</definedName>
    <definedName name="PA.1" localSheetId="9">#REF!</definedName>
    <definedName name="PA.1" localSheetId="10">#REF!</definedName>
    <definedName name="PA.1" localSheetId="11">#REF!</definedName>
    <definedName name="PA.1">#REF!</definedName>
    <definedName name="PA.2">#REF!</definedName>
    <definedName name="PA.3">#REF!</definedName>
    <definedName name="_xlnm.Print_Area" localSheetId="6">令和6年10月!$A$1:$X$98</definedName>
    <definedName name="_xlnm.Print_Area" localSheetId="7">令和6年11月!$A$1:$X$98</definedName>
    <definedName name="_xlnm.Print_Area" localSheetId="8">令和6年12月!$A$1:$X$98</definedName>
    <definedName name="_xlnm.Print_Area" localSheetId="0">令和6年4月!$A$1:$X$98</definedName>
    <definedName name="_xlnm.Print_Area" localSheetId="1">令和6年5月!$A$1:$X$98</definedName>
    <definedName name="_xlnm.Print_Area" localSheetId="2">令和6年6月!$A$1:$X$98</definedName>
    <definedName name="_xlnm.Print_Area" localSheetId="3">令和6年7月!$A$1:$X$98</definedName>
    <definedName name="_xlnm.Print_Area" localSheetId="4">令和6年8月!$A$1:$X$98</definedName>
    <definedName name="_xlnm.Print_Area" localSheetId="5">令和6年9月!$A$1:$X$98</definedName>
    <definedName name="_xlnm.Print_Area" localSheetId="9">令和7年1月!$A$1:$X$98</definedName>
    <definedName name="_xlnm.Print_Area" localSheetId="10">令和7年2月!$A$1:$X$98</definedName>
    <definedName name="_xlnm.Print_Area" localSheetId="11">令和7年3月!$A$1:$X$98</definedName>
    <definedName name="RECORD" localSheetId="6">#REF!</definedName>
    <definedName name="RECORD" localSheetId="7">#REF!</definedName>
    <definedName name="RECORD" localSheetId="8">#REF!</definedName>
    <definedName name="RECORD" localSheetId="2">#REF!</definedName>
    <definedName name="RECORD" localSheetId="3">#REF!</definedName>
    <definedName name="RECORD" localSheetId="4">#REF!</definedName>
    <definedName name="RECORD" localSheetId="5">#REF!</definedName>
    <definedName name="RECORD" localSheetId="9">#REF!</definedName>
    <definedName name="RECORD" localSheetId="10">#REF!</definedName>
    <definedName name="RECORD" localSheetId="11">#REF!</definedName>
    <definedName name="RECORD">#REF!</definedName>
    <definedName name="スタ_ト" localSheetId="6">#REF!</definedName>
    <definedName name="スタ_ト" localSheetId="7">#REF!</definedName>
    <definedName name="スタ_ト" localSheetId="8">#REF!</definedName>
    <definedName name="スタ_ト" localSheetId="2">#REF!</definedName>
    <definedName name="スタ_ト" localSheetId="3">#REF!</definedName>
    <definedName name="スタ_ト" localSheetId="4">#REF!</definedName>
    <definedName name="スタ_ト" localSheetId="5">#REF!</definedName>
    <definedName name="スタ_ト" localSheetId="9">#REF!</definedName>
    <definedName name="スタ_ト" localSheetId="10">#REF!</definedName>
    <definedName name="スタ_ト" localSheetId="11">#REF!</definedName>
    <definedName name="スタ_ト">#REF!</definedName>
    <definedName name="ドライブ" localSheetId="6">#REF!</definedName>
    <definedName name="ドライブ" localSheetId="7">#REF!</definedName>
    <definedName name="ドライブ" localSheetId="8">#REF!</definedName>
    <definedName name="ドライブ" localSheetId="2">#REF!</definedName>
    <definedName name="ドライブ" localSheetId="3">#REF!</definedName>
    <definedName name="ドライブ" localSheetId="4">#REF!</definedName>
    <definedName name="ドライブ" localSheetId="5">#REF!</definedName>
    <definedName name="ドライブ" localSheetId="9">#REF!</definedName>
    <definedName name="ドライブ" localSheetId="10">#REF!</definedName>
    <definedName name="ドライブ" localSheetId="11">#REF!</definedName>
    <definedName name="ドライブ">#REF!</definedName>
    <definedName name="フアイル">#REF!</definedName>
    <definedName name="メニュ">#REF!</definedName>
    <definedName name="愛知">#REF!</definedName>
    <definedName name="愛知管内計">#REF!</definedName>
    <definedName name="印刷">#REF!</definedName>
    <definedName name="沖縄">#REF!</definedName>
    <definedName name="沖縄管内計">#REF!</definedName>
    <definedName name="記載事項変更.H">#REF!</definedName>
    <definedName name="記載事項変更.S">#REF!</definedName>
    <definedName name="宮城">#REF!</definedName>
    <definedName name="宮城管内計">#REF!</definedName>
    <definedName name="継続一般.H">#REF!</definedName>
    <definedName name="継続一般.S">#REF!</definedName>
    <definedName name="継続一般.再">#REF!</definedName>
    <definedName name="継続一般.無">#REF!</definedName>
    <definedName name="継続指定.H">#REF!</definedName>
    <definedName name="継続指定.S">#REF!</definedName>
    <definedName name="継続指定.無">#REF!</definedName>
    <definedName name="月">#REF!</definedName>
    <definedName name="月範囲">#REF!</definedName>
    <definedName name="検査証再交付">#REF!</definedName>
    <definedName name="検査証再交付.再">#REF!</definedName>
    <definedName name="検査証返納">#REF!</definedName>
    <definedName name="検査標章再交付">#REF!</definedName>
    <definedName name="検査標章再交付.無">#REF!</definedName>
    <definedName name="広島">#REF!</definedName>
    <definedName name="広島管内計">#REF!</definedName>
    <definedName name="構造変更.H">#REF!</definedName>
    <definedName name="構造変更.S">#REF!</definedName>
    <definedName name="構造変更.再">#REF!</definedName>
    <definedName name="構造変更.無">#REF!</definedName>
    <definedName name="香川">#REF!</definedName>
    <definedName name="香川管内計">#REF!</definedName>
    <definedName name="再_検_査.H">#REF!</definedName>
    <definedName name="再検査.S">#REF!</definedName>
    <definedName name="札幌">#REF!</definedName>
    <definedName name="札幌管内計">#REF!</definedName>
    <definedName name="持込検査計.H">#REF!</definedName>
    <definedName name="持込検査計.S">#REF!</definedName>
    <definedName name="証明書交付">#REF!</definedName>
    <definedName name="証明書交付.無">#REF!</definedName>
    <definedName name="新潟">#REF!</definedName>
    <definedName name="新潟管内計">#REF!</definedName>
    <definedName name="新規一般.H">#REF!</definedName>
    <definedName name="新規一般.S">#REF!</definedName>
    <definedName name="新規一般.再">#REF!</definedName>
    <definedName name="新規一般.無">#REF!</definedName>
    <definedName name="新規指定.H">#REF!</definedName>
    <definedName name="新規指定.S">#REF!</definedName>
    <definedName name="新規指定.無">#REF!</definedName>
    <definedName name="請負金額">#REF!</definedName>
    <definedName name="請負件数">#REF!</definedName>
    <definedName name="大阪">#REF!</definedName>
    <definedName name="大阪管内計">#REF!</definedName>
    <definedName name="中_古.H">#REF!</definedName>
    <definedName name="中_古.S">#REF!</definedName>
    <definedName name="中_古.再">#REF!</definedName>
    <definedName name="中_古.無">#REF!</definedName>
    <definedName name="東京">#REF!</definedName>
    <definedName name="東京管内計">#REF!</definedName>
    <definedName name="福岡">#REF!</definedName>
    <definedName name="福岡管内計">#REF!</definedName>
    <definedName name="分解整備.H">#REF!</definedName>
    <definedName name="分解整備.S">#REF!</definedName>
    <definedName name="分解整備.再">#REF!</definedName>
    <definedName name="分解整備.無">#REF!</definedName>
    <definedName name="返納証明再交付.無">#REF!</definedName>
    <definedName name="予備検交付">#REF!</definedName>
    <definedName name="予備検査.H">#REF!</definedName>
    <definedName name="予備検査.S">#REF!</definedName>
    <definedName name="予備検査.再">#REF!</definedName>
    <definedName name="予備検査.無">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13" l="1"/>
  <c r="X102" i="13" s="1"/>
  <c r="T101" i="13"/>
  <c r="X101" i="13" s="1"/>
  <c r="K97" i="13"/>
  <c r="J97" i="13"/>
  <c r="I97" i="13"/>
  <c r="H97" i="13"/>
  <c r="L97" i="13" s="1"/>
  <c r="G97" i="13"/>
  <c r="F97" i="13"/>
  <c r="H96" i="13"/>
  <c r="L96" i="13" s="1"/>
  <c r="L95" i="13"/>
  <c r="H95" i="13"/>
  <c r="W94" i="13"/>
  <c r="V94" i="13"/>
  <c r="U94" i="13"/>
  <c r="S94" i="13"/>
  <c r="R94" i="13"/>
  <c r="T94" i="13" s="1"/>
  <c r="X94" i="13" s="1"/>
  <c r="H94" i="13"/>
  <c r="L94" i="13" s="1"/>
  <c r="T93" i="13"/>
  <c r="X93" i="13" s="1"/>
  <c r="H93" i="13"/>
  <c r="L93" i="13" s="1"/>
  <c r="T92" i="13"/>
  <c r="X92" i="13" s="1"/>
  <c r="K92" i="13"/>
  <c r="J92" i="13"/>
  <c r="I92" i="13"/>
  <c r="G92" i="13"/>
  <c r="F92" i="13"/>
  <c r="H92" i="13" s="1"/>
  <c r="L92" i="13" s="1"/>
  <c r="X91" i="13"/>
  <c r="T91" i="13"/>
  <c r="H91" i="13"/>
  <c r="L91" i="13" s="1"/>
  <c r="W90" i="13"/>
  <c r="V90" i="13"/>
  <c r="U90" i="13"/>
  <c r="H90" i="13"/>
  <c r="L90" i="13" s="1"/>
  <c r="W89" i="13"/>
  <c r="V89" i="13"/>
  <c r="U89" i="13"/>
  <c r="T89" i="13"/>
  <c r="X89" i="13" s="1"/>
  <c r="S89" i="13"/>
  <c r="S90" i="13" s="1"/>
  <c r="R89" i="13"/>
  <c r="R90" i="13" s="1"/>
  <c r="T90" i="13" s="1"/>
  <c r="X90" i="13" s="1"/>
  <c r="H89" i="13"/>
  <c r="L89" i="13" s="1"/>
  <c r="T88" i="13"/>
  <c r="X88" i="13" s="1"/>
  <c r="L88" i="13"/>
  <c r="H88" i="13"/>
  <c r="T87" i="13"/>
  <c r="X87" i="13" s="1"/>
  <c r="K87" i="13"/>
  <c r="J87" i="13"/>
  <c r="I87" i="13"/>
  <c r="G87" i="13"/>
  <c r="H87" i="13" s="1"/>
  <c r="L87" i="13" s="1"/>
  <c r="F87" i="13"/>
  <c r="T86" i="13"/>
  <c r="X86" i="13" s="1"/>
  <c r="H86" i="13"/>
  <c r="L86" i="13" s="1"/>
  <c r="T85" i="13"/>
  <c r="X85" i="13" s="1"/>
  <c r="H85" i="13"/>
  <c r="L85" i="13" s="1"/>
  <c r="X84" i="13"/>
  <c r="T84" i="13"/>
  <c r="H84" i="13"/>
  <c r="L84" i="13" s="1"/>
  <c r="X83" i="13"/>
  <c r="T83" i="13"/>
  <c r="K83" i="13"/>
  <c r="J83" i="13"/>
  <c r="I83" i="13"/>
  <c r="G83" i="13"/>
  <c r="F83" i="13"/>
  <c r="H83" i="13" s="1"/>
  <c r="L83" i="13" s="1"/>
  <c r="X82" i="13"/>
  <c r="T82" i="13"/>
  <c r="H82" i="13"/>
  <c r="L82" i="13" s="1"/>
  <c r="X81" i="13"/>
  <c r="T81" i="13"/>
  <c r="H81" i="13"/>
  <c r="L81" i="13" s="1"/>
  <c r="T80" i="13"/>
  <c r="X80" i="13" s="1"/>
  <c r="H80" i="13"/>
  <c r="L80" i="13" s="1"/>
  <c r="T79" i="13"/>
  <c r="X79" i="13" s="1"/>
  <c r="K79" i="13"/>
  <c r="J79" i="13"/>
  <c r="L79" i="13" s="1"/>
  <c r="I79" i="13"/>
  <c r="G79" i="13"/>
  <c r="F79" i="13"/>
  <c r="H79" i="13" s="1"/>
  <c r="T78" i="13"/>
  <c r="X78" i="13" s="1"/>
  <c r="H78" i="13"/>
  <c r="L78" i="13" s="1"/>
  <c r="T77" i="13"/>
  <c r="X77" i="13" s="1"/>
  <c r="L77" i="13"/>
  <c r="H77" i="13"/>
  <c r="V76" i="13"/>
  <c r="U76" i="13"/>
  <c r="S76" i="13"/>
  <c r="K76" i="13"/>
  <c r="J76" i="13"/>
  <c r="I76" i="13"/>
  <c r="H76" i="13"/>
  <c r="L76" i="13" s="1"/>
  <c r="G76" i="13"/>
  <c r="F76" i="13"/>
  <c r="T75" i="13"/>
  <c r="X75" i="13" s="1"/>
  <c r="H75" i="13"/>
  <c r="L75" i="13" s="1"/>
  <c r="T74" i="13"/>
  <c r="X74" i="13" s="1"/>
  <c r="H74" i="13"/>
  <c r="L74" i="13" s="1"/>
  <c r="W73" i="13"/>
  <c r="W76" i="13" s="1"/>
  <c r="V73" i="13"/>
  <c r="U73" i="13"/>
  <c r="S73" i="13"/>
  <c r="R73" i="13"/>
  <c r="T73" i="13" s="1"/>
  <c r="X73" i="13" s="1"/>
  <c r="H73" i="13"/>
  <c r="L73" i="13" s="1"/>
  <c r="T72" i="13"/>
  <c r="X72" i="13" s="1"/>
  <c r="K72" i="13"/>
  <c r="J72" i="13"/>
  <c r="I72" i="13"/>
  <c r="G72" i="13"/>
  <c r="F72" i="13"/>
  <c r="H72" i="13" s="1"/>
  <c r="L72" i="13" s="1"/>
  <c r="T71" i="13"/>
  <c r="X71" i="13" s="1"/>
  <c r="H71" i="13"/>
  <c r="L71" i="13" s="1"/>
  <c r="T70" i="13"/>
  <c r="X70" i="13" s="1"/>
  <c r="H70" i="13"/>
  <c r="L70" i="13" s="1"/>
  <c r="K69" i="13"/>
  <c r="J69" i="13"/>
  <c r="I69" i="13"/>
  <c r="H69" i="13"/>
  <c r="L69" i="13" s="1"/>
  <c r="G69" i="13"/>
  <c r="F69" i="13"/>
  <c r="W68" i="13"/>
  <c r="V68" i="13"/>
  <c r="U68" i="13"/>
  <c r="S68" i="13"/>
  <c r="S69" i="13" s="1"/>
  <c r="R68" i="13"/>
  <c r="T68" i="13" s="1"/>
  <c r="X68" i="13" s="1"/>
  <c r="H68" i="13"/>
  <c r="L68" i="13" s="1"/>
  <c r="X67" i="13"/>
  <c r="T67" i="13"/>
  <c r="H67" i="13"/>
  <c r="L67" i="13" s="1"/>
  <c r="T66" i="13"/>
  <c r="X66" i="13" s="1"/>
  <c r="H66" i="13"/>
  <c r="L66" i="13" s="1"/>
  <c r="T65" i="13"/>
  <c r="X65" i="13" s="1"/>
  <c r="K65" i="13"/>
  <c r="J65" i="13"/>
  <c r="I65" i="13"/>
  <c r="G65" i="13"/>
  <c r="F65" i="13"/>
  <c r="H65" i="13" s="1"/>
  <c r="L65" i="13" s="1"/>
  <c r="T64" i="13"/>
  <c r="X64" i="13" s="1"/>
  <c r="H64" i="13"/>
  <c r="L64" i="13" s="1"/>
  <c r="W63" i="13"/>
  <c r="W69" i="13" s="1"/>
  <c r="V63" i="13"/>
  <c r="V69" i="13" s="1"/>
  <c r="U63" i="13"/>
  <c r="U69" i="13" s="1"/>
  <c r="S63" i="13"/>
  <c r="R63" i="13"/>
  <c r="T63" i="13" s="1"/>
  <c r="X63" i="13" s="1"/>
  <c r="H63" i="13"/>
  <c r="L63" i="13" s="1"/>
  <c r="X62" i="13"/>
  <c r="T62" i="13"/>
  <c r="H62" i="13"/>
  <c r="L62" i="13" s="1"/>
  <c r="T61" i="13"/>
  <c r="X61" i="13" s="1"/>
  <c r="K61" i="13"/>
  <c r="J61" i="13"/>
  <c r="I61" i="13"/>
  <c r="G61" i="13"/>
  <c r="F61" i="13"/>
  <c r="H61" i="13" s="1"/>
  <c r="L61" i="13" s="1"/>
  <c r="W60" i="13"/>
  <c r="V60" i="13"/>
  <c r="U60" i="13"/>
  <c r="S60" i="13"/>
  <c r="T60" i="13" s="1"/>
  <c r="X60" i="13" s="1"/>
  <c r="R60" i="13"/>
  <c r="H60" i="13"/>
  <c r="L60" i="13" s="1"/>
  <c r="T59" i="13"/>
  <c r="X59" i="13" s="1"/>
  <c r="H59" i="13"/>
  <c r="L59" i="13" s="1"/>
  <c r="T58" i="13"/>
  <c r="X58" i="13" s="1"/>
  <c r="K58" i="13"/>
  <c r="J58" i="13"/>
  <c r="I58" i="13"/>
  <c r="G58" i="13"/>
  <c r="F58" i="13"/>
  <c r="H58" i="13" s="1"/>
  <c r="L58" i="13" s="1"/>
  <c r="T57" i="13"/>
  <c r="X57" i="13" s="1"/>
  <c r="H57" i="13"/>
  <c r="L57" i="13" s="1"/>
  <c r="W56" i="13"/>
  <c r="H56" i="13"/>
  <c r="L56" i="13" s="1"/>
  <c r="T55" i="13"/>
  <c r="X55" i="13" s="1"/>
  <c r="K55" i="13"/>
  <c r="J55" i="13"/>
  <c r="I55" i="13"/>
  <c r="H55" i="13"/>
  <c r="L55" i="13" s="1"/>
  <c r="G55" i="13"/>
  <c r="F55" i="13"/>
  <c r="T54" i="13"/>
  <c r="X54" i="13" s="1"/>
  <c r="H54" i="13"/>
  <c r="L54" i="13" s="1"/>
  <c r="T53" i="13"/>
  <c r="X53" i="13" s="1"/>
  <c r="H53" i="13"/>
  <c r="L53" i="13" s="1"/>
  <c r="W52" i="13"/>
  <c r="V52" i="13"/>
  <c r="U52" i="13"/>
  <c r="S52" i="13"/>
  <c r="S56" i="13" s="1"/>
  <c r="R52" i="13"/>
  <c r="K52" i="13"/>
  <c r="J52" i="13"/>
  <c r="I52" i="13"/>
  <c r="G52" i="13"/>
  <c r="F52" i="13"/>
  <c r="H52" i="13" s="1"/>
  <c r="L52" i="13" s="1"/>
  <c r="T51" i="13"/>
  <c r="X51" i="13" s="1"/>
  <c r="H51" i="13"/>
  <c r="L51" i="13" s="1"/>
  <c r="T50" i="13"/>
  <c r="X50" i="13" s="1"/>
  <c r="H50" i="13"/>
  <c r="L50" i="13" s="1"/>
  <c r="W49" i="13"/>
  <c r="V49" i="13"/>
  <c r="V56" i="13" s="1"/>
  <c r="U49" i="13"/>
  <c r="U56" i="13" s="1"/>
  <c r="S49" i="13"/>
  <c r="R49" i="13"/>
  <c r="T49" i="13" s="1"/>
  <c r="X49" i="13" s="1"/>
  <c r="H49" i="13"/>
  <c r="L49" i="13" s="1"/>
  <c r="T48" i="13"/>
  <c r="X48" i="13" s="1"/>
  <c r="L48" i="13"/>
  <c r="H48" i="13"/>
  <c r="T47" i="13"/>
  <c r="X47" i="13" s="1"/>
  <c r="K47" i="13"/>
  <c r="J47" i="13"/>
  <c r="I47" i="13"/>
  <c r="G47" i="13"/>
  <c r="F47" i="13"/>
  <c r="T46" i="13"/>
  <c r="X46" i="13" s="1"/>
  <c r="L46" i="13"/>
  <c r="H46" i="13"/>
  <c r="T45" i="13"/>
  <c r="X45" i="13" s="1"/>
  <c r="H45" i="13"/>
  <c r="L45" i="13" s="1"/>
  <c r="T44" i="13"/>
  <c r="X44" i="13" s="1"/>
  <c r="K44" i="13"/>
  <c r="J44" i="13"/>
  <c r="I44" i="13"/>
  <c r="G44" i="13"/>
  <c r="F44" i="13"/>
  <c r="H44" i="13" s="1"/>
  <c r="L44" i="13" s="1"/>
  <c r="X43" i="13"/>
  <c r="T43" i="13"/>
  <c r="H43" i="13"/>
  <c r="L43" i="13" s="1"/>
  <c r="U42" i="13"/>
  <c r="S42" i="13"/>
  <c r="H42" i="13"/>
  <c r="L42" i="13" s="1"/>
  <c r="W41" i="13"/>
  <c r="V41" i="13"/>
  <c r="U41" i="13"/>
  <c r="S41" i="13"/>
  <c r="R41" i="13"/>
  <c r="T41" i="13" s="1"/>
  <c r="X41" i="13" s="1"/>
  <c r="H41" i="13"/>
  <c r="L41" i="13" s="1"/>
  <c r="X40" i="13"/>
  <c r="T40" i="13"/>
  <c r="G40" i="13"/>
  <c r="T39" i="13"/>
  <c r="X39" i="13" s="1"/>
  <c r="H39" i="13"/>
  <c r="L39" i="13" s="1"/>
  <c r="T38" i="13"/>
  <c r="X38" i="13" s="1"/>
  <c r="K38" i="13"/>
  <c r="J38" i="13"/>
  <c r="I38" i="13"/>
  <c r="G38" i="13"/>
  <c r="F38" i="13"/>
  <c r="H38" i="13" s="1"/>
  <c r="L38" i="13" s="1"/>
  <c r="T37" i="13"/>
  <c r="X37" i="13" s="1"/>
  <c r="H37" i="13"/>
  <c r="L37" i="13" s="1"/>
  <c r="W36" i="13"/>
  <c r="V36" i="13"/>
  <c r="U36" i="13"/>
  <c r="S36" i="13"/>
  <c r="R36" i="13"/>
  <c r="T36" i="13" s="1"/>
  <c r="X36" i="13" s="1"/>
  <c r="H36" i="13"/>
  <c r="L36" i="13" s="1"/>
  <c r="T35" i="13"/>
  <c r="X35" i="13" s="1"/>
  <c r="H35" i="13"/>
  <c r="L35" i="13" s="1"/>
  <c r="T34" i="13"/>
  <c r="X34" i="13" s="1"/>
  <c r="H34" i="13"/>
  <c r="L34" i="13" s="1"/>
  <c r="T33" i="13"/>
  <c r="X33" i="13" s="1"/>
  <c r="H33" i="13"/>
  <c r="L33" i="13" s="1"/>
  <c r="X32" i="13"/>
  <c r="W32" i="13"/>
  <c r="V32" i="13"/>
  <c r="U32" i="13"/>
  <c r="S32" i="13"/>
  <c r="R32" i="13"/>
  <c r="T32" i="13" s="1"/>
  <c r="H32" i="13"/>
  <c r="L32" i="13" s="1"/>
  <c r="T31" i="13"/>
  <c r="X31" i="13" s="1"/>
  <c r="L31" i="13"/>
  <c r="H31" i="13"/>
  <c r="T30" i="13"/>
  <c r="X30" i="13" s="1"/>
  <c r="L30" i="13"/>
  <c r="K30" i="13"/>
  <c r="J30" i="13"/>
  <c r="I30" i="13"/>
  <c r="G30" i="13"/>
  <c r="F30" i="13"/>
  <c r="H30" i="13" s="1"/>
  <c r="T29" i="13"/>
  <c r="X29" i="13" s="1"/>
  <c r="L29" i="13"/>
  <c r="H29" i="13"/>
  <c r="T28" i="13"/>
  <c r="X28" i="13" s="1"/>
  <c r="H28" i="13"/>
  <c r="L28" i="13" s="1"/>
  <c r="T27" i="13"/>
  <c r="X27" i="13" s="1"/>
  <c r="K27" i="13"/>
  <c r="J27" i="13"/>
  <c r="J40" i="13" s="1"/>
  <c r="I27" i="13"/>
  <c r="I40" i="13" s="1"/>
  <c r="G27" i="13"/>
  <c r="F27" i="13"/>
  <c r="H27" i="13" s="1"/>
  <c r="L27" i="13" s="1"/>
  <c r="X26" i="13"/>
  <c r="W26" i="13"/>
  <c r="V26" i="13"/>
  <c r="U26" i="13"/>
  <c r="S26" i="13"/>
  <c r="R26" i="13"/>
  <c r="T26" i="13" s="1"/>
  <c r="H26" i="13"/>
  <c r="L26" i="13" s="1"/>
  <c r="T25" i="13"/>
  <c r="X25" i="13" s="1"/>
  <c r="H25" i="13"/>
  <c r="L25" i="13" s="1"/>
  <c r="T24" i="13"/>
  <c r="X24" i="13" s="1"/>
  <c r="H24" i="13"/>
  <c r="L24" i="13" s="1"/>
  <c r="T23" i="13"/>
  <c r="X23" i="13" s="1"/>
  <c r="H23" i="13"/>
  <c r="L23" i="13" s="1"/>
  <c r="T22" i="13"/>
  <c r="X22" i="13" s="1"/>
  <c r="K22" i="13"/>
  <c r="K40" i="13" s="1"/>
  <c r="J22" i="13"/>
  <c r="I22" i="13"/>
  <c r="G22" i="13"/>
  <c r="F22" i="13"/>
  <c r="H22" i="13" s="1"/>
  <c r="L22" i="13" s="1"/>
  <c r="T21" i="13"/>
  <c r="X21" i="13" s="1"/>
  <c r="H21" i="13"/>
  <c r="L21" i="13" s="1"/>
  <c r="W20" i="13"/>
  <c r="W42" i="13" s="1"/>
  <c r="V20" i="13"/>
  <c r="V42" i="13" s="1"/>
  <c r="U20" i="13"/>
  <c r="S20" i="13"/>
  <c r="R20" i="13"/>
  <c r="T20" i="13" s="1"/>
  <c r="X20" i="13" s="1"/>
  <c r="H20" i="13"/>
  <c r="L20" i="13" s="1"/>
  <c r="T19" i="13"/>
  <c r="X19" i="13" s="1"/>
  <c r="T18" i="13"/>
  <c r="X18" i="13" s="1"/>
  <c r="K18" i="13"/>
  <c r="J18" i="13"/>
  <c r="J19" i="13" s="1"/>
  <c r="I18" i="13"/>
  <c r="G18" i="13"/>
  <c r="F18" i="13"/>
  <c r="H18" i="13" s="1"/>
  <c r="L18" i="13" s="1"/>
  <c r="T17" i="13"/>
  <c r="X17" i="13" s="1"/>
  <c r="H17" i="13"/>
  <c r="L17" i="13" s="1"/>
  <c r="V16" i="13"/>
  <c r="U16" i="13"/>
  <c r="S16" i="13"/>
  <c r="R16" i="13"/>
  <c r="T16" i="13" s="1"/>
  <c r="X16" i="13" s="1"/>
  <c r="L16" i="13"/>
  <c r="H16" i="13"/>
  <c r="W15" i="13"/>
  <c r="V15" i="13"/>
  <c r="U15" i="13"/>
  <c r="S15" i="13"/>
  <c r="R15" i="13"/>
  <c r="T15" i="13" s="1"/>
  <c r="X15" i="13" s="1"/>
  <c r="H15" i="13"/>
  <c r="L15" i="13" s="1"/>
  <c r="X14" i="13"/>
  <c r="T14" i="13"/>
  <c r="K14" i="13"/>
  <c r="J14" i="13"/>
  <c r="I14" i="13"/>
  <c r="I19" i="13" s="1"/>
  <c r="G14" i="13"/>
  <c r="F14" i="13"/>
  <c r="H14" i="13" s="1"/>
  <c r="L14" i="13" s="1"/>
  <c r="T13" i="13"/>
  <c r="X13" i="13" s="1"/>
  <c r="H13" i="13"/>
  <c r="L13" i="13" s="1"/>
  <c r="X12" i="13"/>
  <c r="T12" i="13"/>
  <c r="H12" i="13"/>
  <c r="L12" i="13" s="1"/>
  <c r="W11" i="13"/>
  <c r="W16" i="13" s="1"/>
  <c r="V11" i="13"/>
  <c r="U11" i="13"/>
  <c r="S11" i="13"/>
  <c r="R11" i="13"/>
  <c r="T11" i="13" s="1"/>
  <c r="X11" i="13" s="1"/>
  <c r="K11" i="13"/>
  <c r="K19" i="13" s="1"/>
  <c r="J11" i="13"/>
  <c r="I11" i="13"/>
  <c r="G11" i="13"/>
  <c r="F11" i="13"/>
  <c r="X10" i="13"/>
  <c r="T10" i="13"/>
  <c r="H10" i="13"/>
  <c r="L10" i="13" s="1"/>
  <c r="T9" i="13"/>
  <c r="X9" i="13" s="1"/>
  <c r="L9" i="13"/>
  <c r="H9" i="13"/>
  <c r="T8" i="13"/>
  <c r="X8" i="13" s="1"/>
  <c r="H8" i="13"/>
  <c r="L8" i="13" s="1"/>
  <c r="W7" i="13"/>
  <c r="V7" i="13"/>
  <c r="U7" i="13"/>
  <c r="S7" i="13"/>
  <c r="R7" i="13"/>
  <c r="T7" i="13" s="1"/>
  <c r="X7" i="13" s="1"/>
  <c r="H7" i="13"/>
  <c r="L7" i="13" s="1"/>
  <c r="T6" i="13"/>
  <c r="X6" i="13" s="1"/>
  <c r="L6" i="13"/>
  <c r="H6" i="13"/>
  <c r="T5" i="13"/>
  <c r="X5" i="13" s="1"/>
  <c r="X4" i="13"/>
  <c r="T4" i="13"/>
  <c r="S95" i="13" l="1"/>
  <c r="V95" i="13"/>
  <c r="W95" i="13"/>
  <c r="F40" i="13"/>
  <c r="G98" i="13"/>
  <c r="G19" i="13"/>
  <c r="J98" i="13"/>
  <c r="K98" i="13"/>
  <c r="R69" i="13"/>
  <c r="T69" i="13" s="1"/>
  <c r="X69" i="13" s="1"/>
  <c r="R76" i="13"/>
  <c r="T76" i="13" s="1"/>
  <c r="X76" i="13" s="1"/>
  <c r="R56" i="13"/>
  <c r="T56" i="13" s="1"/>
  <c r="X56" i="13" s="1"/>
  <c r="T52" i="13"/>
  <c r="X52" i="13" s="1"/>
  <c r="F98" i="13"/>
  <c r="H98" i="13" s="1"/>
  <c r="L98" i="13" s="1"/>
  <c r="F19" i="13"/>
  <c r="H19" i="13" s="1"/>
  <c r="L19" i="13" s="1"/>
  <c r="H11" i="13"/>
  <c r="L11" i="13" s="1"/>
  <c r="R42" i="13"/>
  <c r="T42" i="13" s="1"/>
  <c r="X42" i="13" s="1"/>
  <c r="I98" i="13"/>
  <c r="U95" i="13" s="1"/>
  <c r="H47" i="13"/>
  <c r="L47" i="13" s="1"/>
  <c r="R95" i="13" l="1"/>
  <c r="T95" i="13" s="1"/>
  <c r="X95" i="13" s="1"/>
  <c r="H40" i="13"/>
  <c r="L40" i="13" s="1"/>
  <c r="T102" i="12" l="1"/>
  <c r="X102" i="12" s="1"/>
  <c r="T101" i="12"/>
  <c r="X101" i="12" s="1"/>
  <c r="K97" i="12"/>
  <c r="J97" i="12"/>
  <c r="I97" i="12"/>
  <c r="G97" i="12"/>
  <c r="F97" i="12"/>
  <c r="H97" i="12" s="1"/>
  <c r="L97" i="12" s="1"/>
  <c r="H96" i="12"/>
  <c r="L96" i="12" s="1"/>
  <c r="H95" i="12"/>
  <c r="L95" i="12" s="1"/>
  <c r="W94" i="12"/>
  <c r="V94" i="12"/>
  <c r="U94" i="12"/>
  <c r="S94" i="12"/>
  <c r="T94" i="12" s="1"/>
  <c r="X94" i="12" s="1"/>
  <c r="R94" i="12"/>
  <c r="H94" i="12"/>
  <c r="L94" i="12" s="1"/>
  <c r="T93" i="12"/>
  <c r="X93" i="12" s="1"/>
  <c r="H93" i="12"/>
  <c r="L93" i="12" s="1"/>
  <c r="T92" i="12"/>
  <c r="X92" i="12" s="1"/>
  <c r="K92" i="12"/>
  <c r="J92" i="12"/>
  <c r="I92" i="12"/>
  <c r="G92" i="12"/>
  <c r="F92" i="12"/>
  <c r="H92" i="12" s="1"/>
  <c r="L92" i="12" s="1"/>
  <c r="X91" i="12"/>
  <c r="T91" i="12"/>
  <c r="H91" i="12"/>
  <c r="L91" i="12" s="1"/>
  <c r="H90" i="12"/>
  <c r="L90" i="12" s="1"/>
  <c r="W89" i="12"/>
  <c r="W90" i="12" s="1"/>
  <c r="V89" i="12"/>
  <c r="V90" i="12" s="1"/>
  <c r="U89" i="12"/>
  <c r="U90" i="12" s="1"/>
  <c r="T89" i="12"/>
  <c r="X89" i="12" s="1"/>
  <c r="S89" i="12"/>
  <c r="S90" i="12" s="1"/>
  <c r="R89" i="12"/>
  <c r="R90" i="12" s="1"/>
  <c r="H89" i="12"/>
  <c r="L89" i="12" s="1"/>
  <c r="T88" i="12"/>
  <c r="X88" i="12" s="1"/>
  <c r="H88" i="12"/>
  <c r="L88" i="12" s="1"/>
  <c r="T87" i="12"/>
  <c r="X87" i="12" s="1"/>
  <c r="K87" i="12"/>
  <c r="J87" i="12"/>
  <c r="I87" i="12"/>
  <c r="G87" i="12"/>
  <c r="F87" i="12"/>
  <c r="T86" i="12"/>
  <c r="X86" i="12" s="1"/>
  <c r="H86" i="12"/>
  <c r="L86" i="12" s="1"/>
  <c r="T85" i="12"/>
  <c r="X85" i="12" s="1"/>
  <c r="H85" i="12"/>
  <c r="L85" i="12" s="1"/>
  <c r="T84" i="12"/>
  <c r="X84" i="12" s="1"/>
  <c r="H84" i="12"/>
  <c r="L84" i="12" s="1"/>
  <c r="T83" i="12"/>
  <c r="X83" i="12" s="1"/>
  <c r="K83" i="12"/>
  <c r="J83" i="12"/>
  <c r="I83" i="12"/>
  <c r="G83" i="12"/>
  <c r="H83" i="12" s="1"/>
  <c r="L83" i="12" s="1"/>
  <c r="F83" i="12"/>
  <c r="T82" i="12"/>
  <c r="X82" i="12" s="1"/>
  <c r="H82" i="12"/>
  <c r="L82" i="12" s="1"/>
  <c r="T81" i="12"/>
  <c r="X81" i="12" s="1"/>
  <c r="H81" i="12"/>
  <c r="L81" i="12" s="1"/>
  <c r="T80" i="12"/>
  <c r="X80" i="12" s="1"/>
  <c r="H80" i="12"/>
  <c r="L80" i="12" s="1"/>
  <c r="T79" i="12"/>
  <c r="X79" i="12" s="1"/>
  <c r="K79" i="12"/>
  <c r="J79" i="12"/>
  <c r="I79" i="12"/>
  <c r="G79" i="12"/>
  <c r="F79" i="12"/>
  <c r="T78" i="12"/>
  <c r="X78" i="12" s="1"/>
  <c r="H78" i="12"/>
  <c r="L78" i="12" s="1"/>
  <c r="T77" i="12"/>
  <c r="X77" i="12" s="1"/>
  <c r="H77" i="12"/>
  <c r="L77" i="12" s="1"/>
  <c r="K76" i="12"/>
  <c r="J76" i="12"/>
  <c r="I76" i="12"/>
  <c r="G76" i="12"/>
  <c r="F76" i="12"/>
  <c r="H76" i="12" s="1"/>
  <c r="T75" i="12"/>
  <c r="X75" i="12" s="1"/>
  <c r="H75" i="12"/>
  <c r="L75" i="12" s="1"/>
  <c r="T74" i="12"/>
  <c r="X74" i="12" s="1"/>
  <c r="H74" i="12"/>
  <c r="L74" i="12" s="1"/>
  <c r="W73" i="12"/>
  <c r="W76" i="12" s="1"/>
  <c r="V73" i="12"/>
  <c r="V76" i="12" s="1"/>
  <c r="U73" i="12"/>
  <c r="U76" i="12" s="1"/>
  <c r="S73" i="12"/>
  <c r="S76" i="12" s="1"/>
  <c r="R73" i="12"/>
  <c r="T73" i="12" s="1"/>
  <c r="X73" i="12" s="1"/>
  <c r="H73" i="12"/>
  <c r="L73" i="12" s="1"/>
  <c r="T72" i="12"/>
  <c r="X72" i="12" s="1"/>
  <c r="K72" i="12"/>
  <c r="J72" i="12"/>
  <c r="I72" i="12"/>
  <c r="G72" i="12"/>
  <c r="F72" i="12"/>
  <c r="H72" i="12" s="1"/>
  <c r="T71" i="12"/>
  <c r="X71" i="12" s="1"/>
  <c r="H71" i="12"/>
  <c r="L71" i="12" s="1"/>
  <c r="T70" i="12"/>
  <c r="X70" i="12" s="1"/>
  <c r="H70" i="12"/>
  <c r="L70" i="12" s="1"/>
  <c r="K69" i="12"/>
  <c r="J69" i="12"/>
  <c r="I69" i="12"/>
  <c r="G69" i="12"/>
  <c r="F69" i="12"/>
  <c r="H69" i="12" s="1"/>
  <c r="L69" i="12" s="1"/>
  <c r="W68" i="12"/>
  <c r="V68" i="12"/>
  <c r="U68" i="12"/>
  <c r="S68" i="12"/>
  <c r="S69" i="12" s="1"/>
  <c r="R68" i="12"/>
  <c r="H68" i="12"/>
  <c r="L68" i="12" s="1"/>
  <c r="X67" i="12"/>
  <c r="T67" i="12"/>
  <c r="H67" i="12"/>
  <c r="L67" i="12" s="1"/>
  <c r="T66" i="12"/>
  <c r="X66" i="12" s="1"/>
  <c r="H66" i="12"/>
  <c r="L66" i="12" s="1"/>
  <c r="T65" i="12"/>
  <c r="X65" i="12" s="1"/>
  <c r="K65" i="12"/>
  <c r="J65" i="12"/>
  <c r="I65" i="12"/>
  <c r="G65" i="12"/>
  <c r="F65" i="12"/>
  <c r="H65" i="12" s="1"/>
  <c r="L65" i="12" s="1"/>
  <c r="T64" i="12"/>
  <c r="X64" i="12" s="1"/>
  <c r="H64" i="12"/>
  <c r="L64" i="12" s="1"/>
  <c r="W63" i="12"/>
  <c r="V63" i="12"/>
  <c r="U63" i="12"/>
  <c r="S63" i="12"/>
  <c r="R63" i="12"/>
  <c r="T63" i="12" s="1"/>
  <c r="X63" i="12" s="1"/>
  <c r="H63" i="12"/>
  <c r="L63" i="12" s="1"/>
  <c r="T62" i="12"/>
  <c r="X62" i="12" s="1"/>
  <c r="H62" i="12"/>
  <c r="L62" i="12" s="1"/>
  <c r="T61" i="12"/>
  <c r="X61" i="12" s="1"/>
  <c r="K61" i="12"/>
  <c r="J61" i="12"/>
  <c r="I61" i="12"/>
  <c r="G61" i="12"/>
  <c r="F61" i="12"/>
  <c r="H61" i="12" s="1"/>
  <c r="L61" i="12" s="1"/>
  <c r="W60" i="12"/>
  <c r="V60" i="12"/>
  <c r="U60" i="12"/>
  <c r="S60" i="12"/>
  <c r="R60" i="12"/>
  <c r="H60" i="12"/>
  <c r="L60" i="12" s="1"/>
  <c r="T59" i="12"/>
  <c r="X59" i="12" s="1"/>
  <c r="H59" i="12"/>
  <c r="L59" i="12" s="1"/>
  <c r="T58" i="12"/>
  <c r="X58" i="12" s="1"/>
  <c r="K58" i="12"/>
  <c r="J58" i="12"/>
  <c r="I58" i="12"/>
  <c r="G58" i="12"/>
  <c r="F58" i="12"/>
  <c r="H58" i="12" s="1"/>
  <c r="L58" i="12" s="1"/>
  <c r="T57" i="12"/>
  <c r="X57" i="12" s="1"/>
  <c r="H57" i="12"/>
  <c r="L57" i="12" s="1"/>
  <c r="U56" i="12"/>
  <c r="H56" i="12"/>
  <c r="L56" i="12" s="1"/>
  <c r="T55" i="12"/>
  <c r="X55" i="12" s="1"/>
  <c r="K55" i="12"/>
  <c r="J55" i="12"/>
  <c r="I55" i="12"/>
  <c r="G55" i="12"/>
  <c r="F55" i="12"/>
  <c r="H55" i="12" s="1"/>
  <c r="L55" i="12" s="1"/>
  <c r="T54" i="12"/>
  <c r="X54" i="12" s="1"/>
  <c r="H54" i="12"/>
  <c r="L54" i="12" s="1"/>
  <c r="T53" i="12"/>
  <c r="X53" i="12" s="1"/>
  <c r="H53" i="12"/>
  <c r="L53" i="12" s="1"/>
  <c r="W52" i="12"/>
  <c r="W56" i="12" s="1"/>
  <c r="V52" i="12"/>
  <c r="U52" i="12"/>
  <c r="S52" i="12"/>
  <c r="R52" i="12"/>
  <c r="K52" i="12"/>
  <c r="J52" i="12"/>
  <c r="I52" i="12"/>
  <c r="G52" i="12"/>
  <c r="F52" i="12"/>
  <c r="H52" i="12" s="1"/>
  <c r="L52" i="12" s="1"/>
  <c r="T51" i="12"/>
  <c r="X51" i="12" s="1"/>
  <c r="H51" i="12"/>
  <c r="L51" i="12" s="1"/>
  <c r="T50" i="12"/>
  <c r="X50" i="12" s="1"/>
  <c r="H50" i="12"/>
  <c r="L50" i="12" s="1"/>
  <c r="W49" i="12"/>
  <c r="V49" i="12"/>
  <c r="U49" i="12"/>
  <c r="S49" i="12"/>
  <c r="R49" i="12"/>
  <c r="T49" i="12" s="1"/>
  <c r="H49" i="12"/>
  <c r="L49" i="12" s="1"/>
  <c r="T48" i="12"/>
  <c r="X48" i="12" s="1"/>
  <c r="H48" i="12"/>
  <c r="L48" i="12" s="1"/>
  <c r="T47" i="12"/>
  <c r="X47" i="12" s="1"/>
  <c r="K47" i="12"/>
  <c r="J47" i="12"/>
  <c r="I47" i="12"/>
  <c r="G47" i="12"/>
  <c r="F47" i="12"/>
  <c r="H47" i="12" s="1"/>
  <c r="T46" i="12"/>
  <c r="X46" i="12" s="1"/>
  <c r="H46" i="12"/>
  <c r="L46" i="12" s="1"/>
  <c r="T45" i="12"/>
  <c r="X45" i="12" s="1"/>
  <c r="H45" i="12"/>
  <c r="L45" i="12" s="1"/>
  <c r="T44" i="12"/>
  <c r="X44" i="12" s="1"/>
  <c r="K44" i="12"/>
  <c r="J44" i="12"/>
  <c r="I44" i="12"/>
  <c r="G44" i="12"/>
  <c r="F44" i="12"/>
  <c r="T43" i="12"/>
  <c r="X43" i="12" s="1"/>
  <c r="H43" i="12"/>
  <c r="L43" i="12" s="1"/>
  <c r="H42" i="12"/>
  <c r="L42" i="12" s="1"/>
  <c r="W41" i="12"/>
  <c r="V41" i="12"/>
  <c r="U41" i="12"/>
  <c r="S41" i="12"/>
  <c r="R41" i="12"/>
  <c r="T41" i="12" s="1"/>
  <c r="X41" i="12" s="1"/>
  <c r="H41" i="12"/>
  <c r="L41" i="12" s="1"/>
  <c r="T40" i="12"/>
  <c r="X40" i="12" s="1"/>
  <c r="T39" i="12"/>
  <c r="X39" i="12" s="1"/>
  <c r="H39" i="12"/>
  <c r="L39" i="12" s="1"/>
  <c r="T38" i="12"/>
  <c r="X38" i="12" s="1"/>
  <c r="K38" i="12"/>
  <c r="J38" i="12"/>
  <c r="I38" i="12"/>
  <c r="G38" i="12"/>
  <c r="F38" i="12"/>
  <c r="T37" i="12"/>
  <c r="X37" i="12" s="1"/>
  <c r="H37" i="12"/>
  <c r="L37" i="12" s="1"/>
  <c r="W36" i="12"/>
  <c r="V36" i="12"/>
  <c r="U36" i="12"/>
  <c r="S36" i="12"/>
  <c r="R36" i="12"/>
  <c r="T36" i="12" s="1"/>
  <c r="X36" i="12" s="1"/>
  <c r="H36" i="12"/>
  <c r="L36" i="12" s="1"/>
  <c r="T35" i="12"/>
  <c r="X35" i="12" s="1"/>
  <c r="H35" i="12"/>
  <c r="L35" i="12" s="1"/>
  <c r="T34" i="12"/>
  <c r="X34" i="12" s="1"/>
  <c r="H34" i="12"/>
  <c r="L34" i="12" s="1"/>
  <c r="T33" i="12"/>
  <c r="X33" i="12" s="1"/>
  <c r="H33" i="12"/>
  <c r="L33" i="12" s="1"/>
  <c r="W32" i="12"/>
  <c r="V32" i="12"/>
  <c r="U32" i="12"/>
  <c r="S32" i="12"/>
  <c r="R32" i="12"/>
  <c r="T32" i="12" s="1"/>
  <c r="X32" i="12" s="1"/>
  <c r="H32" i="12"/>
  <c r="L32" i="12" s="1"/>
  <c r="T31" i="12"/>
  <c r="X31" i="12" s="1"/>
  <c r="H31" i="12"/>
  <c r="L31" i="12" s="1"/>
  <c r="T30" i="12"/>
  <c r="X30" i="12" s="1"/>
  <c r="L30" i="12"/>
  <c r="K30" i="12"/>
  <c r="J30" i="12"/>
  <c r="I30" i="12"/>
  <c r="G30" i="12"/>
  <c r="F30" i="12"/>
  <c r="H30" i="12" s="1"/>
  <c r="T29" i="12"/>
  <c r="X29" i="12" s="1"/>
  <c r="H29" i="12"/>
  <c r="L29" i="12" s="1"/>
  <c r="T28" i="12"/>
  <c r="X28" i="12" s="1"/>
  <c r="H28" i="12"/>
  <c r="L28" i="12" s="1"/>
  <c r="T27" i="12"/>
  <c r="X27" i="12" s="1"/>
  <c r="K27" i="12"/>
  <c r="J27" i="12"/>
  <c r="J40" i="12" s="1"/>
  <c r="I27" i="12"/>
  <c r="I40" i="12" s="1"/>
  <c r="G27" i="12"/>
  <c r="F27" i="12"/>
  <c r="W26" i="12"/>
  <c r="V26" i="12"/>
  <c r="U26" i="12"/>
  <c r="S26" i="12"/>
  <c r="R26" i="12"/>
  <c r="T26" i="12" s="1"/>
  <c r="X26" i="12" s="1"/>
  <c r="H26" i="12"/>
  <c r="L26" i="12" s="1"/>
  <c r="T25" i="12"/>
  <c r="X25" i="12" s="1"/>
  <c r="H25" i="12"/>
  <c r="L25" i="12" s="1"/>
  <c r="T24" i="12"/>
  <c r="X24" i="12" s="1"/>
  <c r="H24" i="12"/>
  <c r="L24" i="12" s="1"/>
  <c r="T23" i="12"/>
  <c r="X23" i="12" s="1"/>
  <c r="H23" i="12"/>
  <c r="L23" i="12" s="1"/>
  <c r="T22" i="12"/>
  <c r="X22" i="12" s="1"/>
  <c r="K22" i="12"/>
  <c r="J22" i="12"/>
  <c r="I22" i="12"/>
  <c r="G22" i="12"/>
  <c r="F22" i="12"/>
  <c r="T21" i="12"/>
  <c r="X21" i="12" s="1"/>
  <c r="H21" i="12"/>
  <c r="L21" i="12" s="1"/>
  <c r="W20" i="12"/>
  <c r="V20" i="12"/>
  <c r="U20" i="12"/>
  <c r="S20" i="12"/>
  <c r="R20" i="12"/>
  <c r="T20" i="12" s="1"/>
  <c r="H20" i="12"/>
  <c r="L20" i="12" s="1"/>
  <c r="T19" i="12"/>
  <c r="X19" i="12" s="1"/>
  <c r="T18" i="12"/>
  <c r="X18" i="12" s="1"/>
  <c r="K18" i="12"/>
  <c r="J18" i="12"/>
  <c r="J19" i="12" s="1"/>
  <c r="I18" i="12"/>
  <c r="G18" i="12"/>
  <c r="F18" i="12"/>
  <c r="T17" i="12"/>
  <c r="X17" i="12" s="1"/>
  <c r="H17" i="12"/>
  <c r="L17" i="12" s="1"/>
  <c r="H16" i="12"/>
  <c r="L16" i="12" s="1"/>
  <c r="W15" i="12"/>
  <c r="V15" i="12"/>
  <c r="V16" i="12" s="1"/>
  <c r="U15" i="12"/>
  <c r="S15" i="12"/>
  <c r="R15" i="12"/>
  <c r="T15" i="12" s="1"/>
  <c r="X15" i="12" s="1"/>
  <c r="H15" i="12"/>
  <c r="L15" i="12" s="1"/>
  <c r="T14" i="12"/>
  <c r="X14" i="12" s="1"/>
  <c r="K14" i="12"/>
  <c r="J14" i="12"/>
  <c r="I14" i="12"/>
  <c r="G14" i="12"/>
  <c r="F14" i="12"/>
  <c r="H14" i="12" s="1"/>
  <c r="L14" i="12" s="1"/>
  <c r="T13" i="12"/>
  <c r="X13" i="12" s="1"/>
  <c r="H13" i="12"/>
  <c r="L13" i="12" s="1"/>
  <c r="T12" i="12"/>
  <c r="X12" i="12" s="1"/>
  <c r="H12" i="12"/>
  <c r="L12" i="12" s="1"/>
  <c r="W11" i="12"/>
  <c r="V11" i="12"/>
  <c r="U11" i="12"/>
  <c r="S11" i="12"/>
  <c r="R11" i="12"/>
  <c r="T11" i="12" s="1"/>
  <c r="X11" i="12" s="1"/>
  <c r="K11" i="12"/>
  <c r="J11" i="12"/>
  <c r="I11" i="12"/>
  <c r="G11" i="12"/>
  <c r="F11" i="12"/>
  <c r="T10" i="12"/>
  <c r="X10" i="12" s="1"/>
  <c r="H10" i="12"/>
  <c r="L10" i="12" s="1"/>
  <c r="T9" i="12"/>
  <c r="X9" i="12" s="1"/>
  <c r="H9" i="12"/>
  <c r="L9" i="12" s="1"/>
  <c r="T8" i="12"/>
  <c r="X8" i="12" s="1"/>
  <c r="H8" i="12"/>
  <c r="L8" i="12" s="1"/>
  <c r="W7" i="12"/>
  <c r="V7" i="12"/>
  <c r="U7" i="12"/>
  <c r="S7" i="12"/>
  <c r="R7" i="12"/>
  <c r="T7" i="12" s="1"/>
  <c r="X7" i="12" s="1"/>
  <c r="H7" i="12"/>
  <c r="L7" i="12" s="1"/>
  <c r="T6" i="12"/>
  <c r="X6" i="12" s="1"/>
  <c r="H6" i="12"/>
  <c r="L6" i="12" s="1"/>
  <c r="T5" i="12"/>
  <c r="X5" i="12" s="1"/>
  <c r="T4" i="12"/>
  <c r="X4" i="12" s="1"/>
  <c r="L76" i="12" l="1"/>
  <c r="T60" i="12"/>
  <c r="X60" i="12" s="1"/>
  <c r="K19" i="12"/>
  <c r="I19" i="12"/>
  <c r="S16" i="12"/>
  <c r="U42" i="12"/>
  <c r="L72" i="12"/>
  <c r="H18" i="12"/>
  <c r="L18" i="12" s="1"/>
  <c r="X20" i="12"/>
  <c r="H27" i="12"/>
  <c r="L27" i="12" s="1"/>
  <c r="V56" i="12"/>
  <c r="S56" i="12"/>
  <c r="W69" i="12"/>
  <c r="H79" i="12"/>
  <c r="L79" i="12"/>
  <c r="G40" i="12"/>
  <c r="S42" i="12"/>
  <c r="U16" i="12"/>
  <c r="L47" i="12"/>
  <c r="G98" i="12"/>
  <c r="T90" i="12"/>
  <c r="X90" i="12" s="1"/>
  <c r="H22" i="12"/>
  <c r="L22" i="12" s="1"/>
  <c r="H38" i="12"/>
  <c r="L38" i="12" s="1"/>
  <c r="T68" i="12"/>
  <c r="X68" i="12" s="1"/>
  <c r="H87" i="12"/>
  <c r="L87" i="12" s="1"/>
  <c r="W16" i="12"/>
  <c r="W42" i="12"/>
  <c r="F40" i="12"/>
  <c r="F98" i="12"/>
  <c r="H44" i="12"/>
  <c r="L44" i="12" s="1"/>
  <c r="R16" i="12"/>
  <c r="T16" i="12" s="1"/>
  <c r="X16" i="12" s="1"/>
  <c r="R42" i="12"/>
  <c r="T42" i="12" s="1"/>
  <c r="X42" i="12" s="1"/>
  <c r="I98" i="12"/>
  <c r="J98" i="12"/>
  <c r="U69" i="12"/>
  <c r="K98" i="12"/>
  <c r="V69" i="12"/>
  <c r="R69" i="12"/>
  <c r="T69" i="12" s="1"/>
  <c r="K40" i="12"/>
  <c r="F19" i="12"/>
  <c r="H11" i="12"/>
  <c r="L11" i="12" s="1"/>
  <c r="G19" i="12"/>
  <c r="V42" i="12"/>
  <c r="X49" i="12"/>
  <c r="R76" i="12"/>
  <c r="T76" i="12" s="1"/>
  <c r="X76" i="12" s="1"/>
  <c r="R56" i="12"/>
  <c r="T52" i="12"/>
  <c r="X52" i="12" s="1"/>
  <c r="V95" i="12" l="1"/>
  <c r="U95" i="12"/>
  <c r="S95" i="12"/>
  <c r="H98" i="12"/>
  <c r="T56" i="12"/>
  <c r="X56" i="12" s="1"/>
  <c r="W95" i="12"/>
  <c r="X69" i="12"/>
  <c r="L98" i="12"/>
  <c r="H19" i="12"/>
  <c r="L19" i="12" s="1"/>
  <c r="H40" i="12"/>
  <c r="L40" i="12" s="1"/>
  <c r="R95" i="12"/>
  <c r="T95" i="12" s="1"/>
  <c r="T102" i="11"/>
  <c r="X102" i="11" s="1"/>
  <c r="T101" i="11"/>
  <c r="X101" i="11" s="1"/>
  <c r="K97" i="11"/>
  <c r="J97" i="11"/>
  <c r="I97" i="11"/>
  <c r="G97" i="11"/>
  <c r="F97" i="11"/>
  <c r="H97" i="11" s="1"/>
  <c r="H96" i="11"/>
  <c r="L96" i="11" s="1"/>
  <c r="H95" i="11"/>
  <c r="L95" i="11" s="1"/>
  <c r="W94" i="11"/>
  <c r="V94" i="11"/>
  <c r="U94" i="11"/>
  <c r="S94" i="11"/>
  <c r="R94" i="11"/>
  <c r="H94" i="11"/>
  <c r="L94" i="11" s="1"/>
  <c r="T93" i="11"/>
  <c r="X93" i="11" s="1"/>
  <c r="H93" i="11"/>
  <c r="L93" i="11" s="1"/>
  <c r="T92" i="11"/>
  <c r="X92" i="11" s="1"/>
  <c r="K92" i="11"/>
  <c r="J92" i="11"/>
  <c r="I92" i="11"/>
  <c r="G92" i="11"/>
  <c r="F92" i="11"/>
  <c r="H92" i="11" s="1"/>
  <c r="L92" i="11" s="1"/>
  <c r="T91" i="11"/>
  <c r="X91" i="11" s="1"/>
  <c r="H91" i="11"/>
  <c r="L91" i="11" s="1"/>
  <c r="W90" i="11"/>
  <c r="H90" i="11"/>
  <c r="L90" i="11" s="1"/>
  <c r="W89" i="11"/>
  <c r="V89" i="11"/>
  <c r="V90" i="11" s="1"/>
  <c r="U89" i="11"/>
  <c r="U90" i="11" s="1"/>
  <c r="S89" i="11"/>
  <c r="S90" i="11" s="1"/>
  <c r="R89" i="11"/>
  <c r="R90" i="11" s="1"/>
  <c r="H89" i="11"/>
  <c r="L89" i="11" s="1"/>
  <c r="T88" i="11"/>
  <c r="X88" i="11" s="1"/>
  <c r="H88" i="11"/>
  <c r="L88" i="11" s="1"/>
  <c r="T87" i="11"/>
  <c r="X87" i="11" s="1"/>
  <c r="K87" i="11"/>
  <c r="J87" i="11"/>
  <c r="I87" i="11"/>
  <c r="G87" i="11"/>
  <c r="F87" i="11"/>
  <c r="H87" i="11" s="1"/>
  <c r="T86" i="11"/>
  <c r="X86" i="11" s="1"/>
  <c r="H86" i="11"/>
  <c r="L86" i="11" s="1"/>
  <c r="T85" i="11"/>
  <c r="X85" i="11" s="1"/>
  <c r="H85" i="11"/>
  <c r="L85" i="11" s="1"/>
  <c r="T84" i="11"/>
  <c r="X84" i="11" s="1"/>
  <c r="H84" i="11"/>
  <c r="L84" i="11" s="1"/>
  <c r="T83" i="11"/>
  <c r="X83" i="11" s="1"/>
  <c r="K83" i="11"/>
  <c r="J83" i="11"/>
  <c r="I83" i="11"/>
  <c r="G83" i="11"/>
  <c r="F83" i="11"/>
  <c r="H83" i="11" s="1"/>
  <c r="L83" i="11" s="1"/>
  <c r="T82" i="11"/>
  <c r="X82" i="11" s="1"/>
  <c r="H82" i="11"/>
  <c r="L82" i="11" s="1"/>
  <c r="T81" i="11"/>
  <c r="X81" i="11" s="1"/>
  <c r="H81" i="11"/>
  <c r="L81" i="11" s="1"/>
  <c r="T80" i="11"/>
  <c r="X80" i="11" s="1"/>
  <c r="H80" i="11"/>
  <c r="L80" i="11" s="1"/>
  <c r="T79" i="11"/>
  <c r="X79" i="11" s="1"/>
  <c r="K79" i="11"/>
  <c r="J79" i="11"/>
  <c r="I79" i="11"/>
  <c r="G79" i="11"/>
  <c r="F79" i="11"/>
  <c r="H79" i="11" s="1"/>
  <c r="T78" i="11"/>
  <c r="X78" i="11" s="1"/>
  <c r="H78" i="11"/>
  <c r="L78" i="11" s="1"/>
  <c r="T77" i="11"/>
  <c r="X77" i="11" s="1"/>
  <c r="H77" i="11"/>
  <c r="L77" i="11" s="1"/>
  <c r="S76" i="11"/>
  <c r="R76" i="11"/>
  <c r="T76" i="11" s="1"/>
  <c r="K76" i="11"/>
  <c r="J76" i="11"/>
  <c r="I76" i="11"/>
  <c r="G76" i="11"/>
  <c r="F76" i="11"/>
  <c r="H76" i="11" s="1"/>
  <c r="L76" i="11" s="1"/>
  <c r="T75" i="11"/>
  <c r="X75" i="11" s="1"/>
  <c r="H75" i="11"/>
  <c r="L75" i="11" s="1"/>
  <c r="T74" i="11"/>
  <c r="X74" i="11" s="1"/>
  <c r="H74" i="11"/>
  <c r="L74" i="11" s="1"/>
  <c r="W73" i="11"/>
  <c r="W76" i="11" s="1"/>
  <c r="V73" i="11"/>
  <c r="V76" i="11" s="1"/>
  <c r="U73" i="11"/>
  <c r="U76" i="11" s="1"/>
  <c r="S73" i="11"/>
  <c r="R73" i="11"/>
  <c r="H73" i="11"/>
  <c r="L73" i="11" s="1"/>
  <c r="T72" i="11"/>
  <c r="X72" i="11" s="1"/>
  <c r="K72" i="11"/>
  <c r="J72" i="11"/>
  <c r="I72" i="11"/>
  <c r="G72" i="11"/>
  <c r="F72" i="11"/>
  <c r="H72" i="11" s="1"/>
  <c r="L72" i="11" s="1"/>
  <c r="T71" i="11"/>
  <c r="X71" i="11" s="1"/>
  <c r="H71" i="11"/>
  <c r="L71" i="11" s="1"/>
  <c r="T70" i="11"/>
  <c r="X70" i="11" s="1"/>
  <c r="H70" i="11"/>
  <c r="L70" i="11" s="1"/>
  <c r="K69" i="11"/>
  <c r="J69" i="11"/>
  <c r="I69" i="11"/>
  <c r="G69" i="11"/>
  <c r="F69" i="11"/>
  <c r="H69" i="11" s="1"/>
  <c r="L69" i="11" s="1"/>
  <c r="W68" i="11"/>
  <c r="V68" i="11"/>
  <c r="U68" i="11"/>
  <c r="S68" i="11"/>
  <c r="R68" i="11"/>
  <c r="H68" i="11"/>
  <c r="L68" i="11" s="1"/>
  <c r="T67" i="11"/>
  <c r="X67" i="11" s="1"/>
  <c r="H67" i="11"/>
  <c r="L67" i="11" s="1"/>
  <c r="T66" i="11"/>
  <c r="X66" i="11" s="1"/>
  <c r="H66" i="11"/>
  <c r="L66" i="11" s="1"/>
  <c r="T65" i="11"/>
  <c r="X65" i="11" s="1"/>
  <c r="K65" i="11"/>
  <c r="J65" i="11"/>
  <c r="I65" i="11"/>
  <c r="G65" i="11"/>
  <c r="F65" i="11"/>
  <c r="T64" i="11"/>
  <c r="X64" i="11" s="1"/>
  <c r="H64" i="11"/>
  <c r="L64" i="11" s="1"/>
  <c r="W63" i="11"/>
  <c r="V63" i="11"/>
  <c r="U63" i="11"/>
  <c r="S63" i="11"/>
  <c r="R63" i="11"/>
  <c r="T63" i="11" s="1"/>
  <c r="X63" i="11" s="1"/>
  <c r="H63" i="11"/>
  <c r="L63" i="11" s="1"/>
  <c r="T62" i="11"/>
  <c r="X62" i="11" s="1"/>
  <c r="H62" i="11"/>
  <c r="L62" i="11" s="1"/>
  <c r="T61" i="11"/>
  <c r="X61" i="11" s="1"/>
  <c r="K61" i="11"/>
  <c r="J61" i="11"/>
  <c r="I61" i="11"/>
  <c r="G61" i="11"/>
  <c r="F61" i="11"/>
  <c r="H61" i="11" s="1"/>
  <c r="W60" i="11"/>
  <c r="V60" i="11"/>
  <c r="U60" i="11"/>
  <c r="S60" i="11"/>
  <c r="R60" i="11"/>
  <c r="H60" i="11"/>
  <c r="L60" i="11" s="1"/>
  <c r="T59" i="11"/>
  <c r="X59" i="11" s="1"/>
  <c r="H59" i="11"/>
  <c r="L59" i="11" s="1"/>
  <c r="T58" i="11"/>
  <c r="X58" i="11" s="1"/>
  <c r="K58" i="11"/>
  <c r="J58" i="11"/>
  <c r="I58" i="11"/>
  <c r="G58" i="11"/>
  <c r="F58" i="11"/>
  <c r="H58" i="11" s="1"/>
  <c r="L58" i="11" s="1"/>
  <c r="T57" i="11"/>
  <c r="X57" i="11" s="1"/>
  <c r="H57" i="11"/>
  <c r="L57" i="11" s="1"/>
  <c r="H56" i="11"/>
  <c r="L56" i="11" s="1"/>
  <c r="T55" i="11"/>
  <c r="X55" i="11" s="1"/>
  <c r="K55" i="11"/>
  <c r="J55" i="11"/>
  <c r="I55" i="11"/>
  <c r="G55" i="11"/>
  <c r="F55" i="11"/>
  <c r="H55" i="11" s="1"/>
  <c r="L55" i="11" s="1"/>
  <c r="T54" i="11"/>
  <c r="X54" i="11" s="1"/>
  <c r="H54" i="11"/>
  <c r="L54" i="11" s="1"/>
  <c r="T53" i="11"/>
  <c r="X53" i="11" s="1"/>
  <c r="H53" i="11"/>
  <c r="L53" i="11" s="1"/>
  <c r="W52" i="11"/>
  <c r="V52" i="11"/>
  <c r="U52" i="11"/>
  <c r="S52" i="11"/>
  <c r="R52" i="11"/>
  <c r="K52" i="11"/>
  <c r="J52" i="11"/>
  <c r="I52" i="11"/>
  <c r="G52" i="11"/>
  <c r="F52" i="11"/>
  <c r="H52" i="11" s="1"/>
  <c r="L52" i="11" s="1"/>
  <c r="T51" i="11"/>
  <c r="X51" i="11" s="1"/>
  <c r="H51" i="11"/>
  <c r="L51" i="11" s="1"/>
  <c r="T50" i="11"/>
  <c r="X50" i="11" s="1"/>
  <c r="H50" i="11"/>
  <c r="L50" i="11" s="1"/>
  <c r="W49" i="11"/>
  <c r="V49" i="11"/>
  <c r="U49" i="11"/>
  <c r="S49" i="11"/>
  <c r="R49" i="11"/>
  <c r="T49" i="11" s="1"/>
  <c r="X49" i="11" s="1"/>
  <c r="H49" i="11"/>
  <c r="L49" i="11" s="1"/>
  <c r="T48" i="11"/>
  <c r="X48" i="11" s="1"/>
  <c r="H48" i="11"/>
  <c r="L48" i="11" s="1"/>
  <c r="T47" i="11"/>
  <c r="X47" i="11" s="1"/>
  <c r="K47" i="11"/>
  <c r="J47" i="11"/>
  <c r="I47" i="11"/>
  <c r="G47" i="11"/>
  <c r="F47" i="11"/>
  <c r="T46" i="11"/>
  <c r="X46" i="11" s="1"/>
  <c r="H46" i="11"/>
  <c r="L46" i="11" s="1"/>
  <c r="T45" i="11"/>
  <c r="X45" i="11" s="1"/>
  <c r="H45" i="11"/>
  <c r="L45" i="11" s="1"/>
  <c r="T44" i="11"/>
  <c r="X44" i="11" s="1"/>
  <c r="K44" i="11"/>
  <c r="J44" i="11"/>
  <c r="I44" i="11"/>
  <c r="G44" i="11"/>
  <c r="F44" i="11"/>
  <c r="H44" i="11" s="1"/>
  <c r="X43" i="11"/>
  <c r="T43" i="11"/>
  <c r="H43" i="11"/>
  <c r="L43" i="11" s="1"/>
  <c r="H42" i="11"/>
  <c r="L42" i="11" s="1"/>
  <c r="W41" i="11"/>
  <c r="V41" i="11"/>
  <c r="U41" i="11"/>
  <c r="S41" i="11"/>
  <c r="R41" i="11"/>
  <c r="T41" i="11" s="1"/>
  <c r="X41" i="11" s="1"/>
  <c r="H41" i="11"/>
  <c r="L41" i="11" s="1"/>
  <c r="T40" i="11"/>
  <c r="X40" i="11" s="1"/>
  <c r="T39" i="11"/>
  <c r="X39" i="11" s="1"/>
  <c r="H39" i="11"/>
  <c r="L39" i="11" s="1"/>
  <c r="T38" i="11"/>
  <c r="X38" i="11" s="1"/>
  <c r="K38" i="11"/>
  <c r="J38" i="11"/>
  <c r="I38" i="11"/>
  <c r="G38" i="11"/>
  <c r="F38" i="11"/>
  <c r="T37" i="11"/>
  <c r="X37" i="11" s="1"/>
  <c r="H37" i="11"/>
  <c r="L37" i="11" s="1"/>
  <c r="W36" i="11"/>
  <c r="V36" i="11"/>
  <c r="U36" i="11"/>
  <c r="S36" i="11"/>
  <c r="R36" i="11"/>
  <c r="H36" i="11"/>
  <c r="L36" i="11" s="1"/>
  <c r="T35" i="11"/>
  <c r="X35" i="11" s="1"/>
  <c r="H35" i="11"/>
  <c r="L35" i="11" s="1"/>
  <c r="T34" i="11"/>
  <c r="X34" i="11" s="1"/>
  <c r="H34" i="11"/>
  <c r="L34" i="11" s="1"/>
  <c r="T33" i="11"/>
  <c r="X33" i="11" s="1"/>
  <c r="H33" i="11"/>
  <c r="L33" i="11" s="1"/>
  <c r="W32" i="11"/>
  <c r="V32" i="11"/>
  <c r="U32" i="11"/>
  <c r="S32" i="11"/>
  <c r="R32" i="11"/>
  <c r="H32" i="11"/>
  <c r="L32" i="11" s="1"/>
  <c r="T31" i="11"/>
  <c r="X31" i="11" s="1"/>
  <c r="H31" i="11"/>
  <c r="L31" i="11" s="1"/>
  <c r="T30" i="11"/>
  <c r="X30" i="11" s="1"/>
  <c r="K30" i="11"/>
  <c r="J30" i="11"/>
  <c r="I30" i="11"/>
  <c r="G30" i="11"/>
  <c r="F30" i="11"/>
  <c r="T29" i="11"/>
  <c r="X29" i="11" s="1"/>
  <c r="H29" i="11"/>
  <c r="L29" i="11" s="1"/>
  <c r="T28" i="11"/>
  <c r="X28" i="11" s="1"/>
  <c r="H28" i="11"/>
  <c r="L28" i="11" s="1"/>
  <c r="T27" i="11"/>
  <c r="X27" i="11" s="1"/>
  <c r="K27" i="11"/>
  <c r="J27" i="11"/>
  <c r="I27" i="11"/>
  <c r="G27" i="11"/>
  <c r="F27" i="11"/>
  <c r="H27" i="11" s="1"/>
  <c r="W26" i="11"/>
  <c r="V26" i="11"/>
  <c r="U26" i="11"/>
  <c r="S26" i="11"/>
  <c r="R26" i="11"/>
  <c r="T26" i="11" s="1"/>
  <c r="H26" i="11"/>
  <c r="L26" i="11" s="1"/>
  <c r="T25" i="11"/>
  <c r="X25" i="11" s="1"/>
  <c r="H25" i="11"/>
  <c r="L25" i="11" s="1"/>
  <c r="T24" i="11"/>
  <c r="X24" i="11" s="1"/>
  <c r="H24" i="11"/>
  <c r="L24" i="11" s="1"/>
  <c r="T23" i="11"/>
  <c r="X23" i="11" s="1"/>
  <c r="H23" i="11"/>
  <c r="L23" i="11" s="1"/>
  <c r="T22" i="11"/>
  <c r="X22" i="11" s="1"/>
  <c r="K22" i="11"/>
  <c r="J22" i="11"/>
  <c r="I22" i="11"/>
  <c r="G22" i="11"/>
  <c r="F22" i="11"/>
  <c r="H22" i="11" s="1"/>
  <c r="L22" i="11" s="1"/>
  <c r="T21" i="11"/>
  <c r="X21" i="11" s="1"/>
  <c r="H21" i="11"/>
  <c r="L21" i="11" s="1"/>
  <c r="W20" i="11"/>
  <c r="V20" i="11"/>
  <c r="U20" i="11"/>
  <c r="S20" i="11"/>
  <c r="R20" i="11"/>
  <c r="H20" i="11"/>
  <c r="L20" i="11" s="1"/>
  <c r="T19" i="11"/>
  <c r="X19" i="11" s="1"/>
  <c r="T18" i="11"/>
  <c r="X18" i="11" s="1"/>
  <c r="K18" i="11"/>
  <c r="J18" i="11"/>
  <c r="I18" i="11"/>
  <c r="G18" i="11"/>
  <c r="F18" i="11"/>
  <c r="T17" i="11"/>
  <c r="X17" i="11" s="1"/>
  <c r="H17" i="11"/>
  <c r="L17" i="11" s="1"/>
  <c r="H16" i="11"/>
  <c r="L16" i="11" s="1"/>
  <c r="W15" i="11"/>
  <c r="V15" i="11"/>
  <c r="U15" i="11"/>
  <c r="S15" i="11"/>
  <c r="R15" i="11"/>
  <c r="H15" i="11"/>
  <c r="L15" i="11" s="1"/>
  <c r="T14" i="11"/>
  <c r="X14" i="11" s="1"/>
  <c r="K14" i="11"/>
  <c r="J14" i="11"/>
  <c r="I14" i="11"/>
  <c r="G14" i="11"/>
  <c r="F14" i="11"/>
  <c r="H14" i="11" s="1"/>
  <c r="L14" i="11" s="1"/>
  <c r="T13" i="11"/>
  <c r="X13" i="11" s="1"/>
  <c r="H13" i="11"/>
  <c r="L13" i="11" s="1"/>
  <c r="T12" i="11"/>
  <c r="X12" i="11" s="1"/>
  <c r="H12" i="11"/>
  <c r="L12" i="11" s="1"/>
  <c r="W11" i="11"/>
  <c r="V11" i="11"/>
  <c r="U11" i="11"/>
  <c r="S11" i="11"/>
  <c r="R11" i="11"/>
  <c r="T11" i="11" s="1"/>
  <c r="X11" i="11" s="1"/>
  <c r="K11" i="11"/>
  <c r="J11" i="11"/>
  <c r="I11" i="11"/>
  <c r="G11" i="11"/>
  <c r="F11" i="11"/>
  <c r="T10" i="11"/>
  <c r="X10" i="11" s="1"/>
  <c r="H10" i="11"/>
  <c r="L10" i="11" s="1"/>
  <c r="T9" i="11"/>
  <c r="X9" i="11" s="1"/>
  <c r="H9" i="11"/>
  <c r="L9" i="11" s="1"/>
  <c r="T8" i="11"/>
  <c r="X8" i="11" s="1"/>
  <c r="H8" i="11"/>
  <c r="L8" i="11" s="1"/>
  <c r="W7" i="11"/>
  <c r="V7" i="11"/>
  <c r="U7" i="11"/>
  <c r="S7" i="11"/>
  <c r="R7" i="11"/>
  <c r="T7" i="11" s="1"/>
  <c r="H7" i="11"/>
  <c r="L7" i="11" s="1"/>
  <c r="T6" i="11"/>
  <c r="X6" i="11" s="1"/>
  <c r="H6" i="11"/>
  <c r="L6" i="11" s="1"/>
  <c r="T5" i="11"/>
  <c r="X5" i="11" s="1"/>
  <c r="T4" i="11"/>
  <c r="X4" i="11" s="1"/>
  <c r="X26" i="11" l="1"/>
  <c r="R69" i="11"/>
  <c r="T69" i="11" s="1"/>
  <c r="L97" i="11"/>
  <c r="H47" i="11"/>
  <c r="S56" i="11"/>
  <c r="H65" i="11"/>
  <c r="L65" i="11" s="1"/>
  <c r="S69" i="11"/>
  <c r="X95" i="12"/>
  <c r="W42" i="11"/>
  <c r="J19" i="11"/>
  <c r="L44" i="11"/>
  <c r="I40" i="11"/>
  <c r="H38" i="11"/>
  <c r="L38" i="11" s="1"/>
  <c r="T60" i="11"/>
  <c r="X60" i="11" s="1"/>
  <c r="T90" i="11"/>
  <c r="X90" i="11" s="1"/>
  <c r="T94" i="11"/>
  <c r="X94" i="11" s="1"/>
  <c r="T68" i="11"/>
  <c r="X68" i="11" s="1"/>
  <c r="T89" i="11"/>
  <c r="X89" i="11" s="1"/>
  <c r="I19" i="11"/>
  <c r="T32" i="11"/>
  <c r="X32" i="11" s="1"/>
  <c r="T36" i="11"/>
  <c r="X36" i="11" s="1"/>
  <c r="V16" i="11"/>
  <c r="H18" i="11"/>
  <c r="L18" i="11" s="1"/>
  <c r="U42" i="11"/>
  <c r="T73" i="11"/>
  <c r="X73" i="11" s="1"/>
  <c r="X76" i="11"/>
  <c r="W16" i="11"/>
  <c r="V42" i="11"/>
  <c r="G40" i="11"/>
  <c r="L47" i="11"/>
  <c r="U56" i="11"/>
  <c r="L61" i="11"/>
  <c r="U69" i="11"/>
  <c r="L79" i="11"/>
  <c r="J40" i="11"/>
  <c r="W56" i="11"/>
  <c r="U16" i="11"/>
  <c r="X7" i="11"/>
  <c r="G98" i="11"/>
  <c r="V56" i="11"/>
  <c r="V69" i="11"/>
  <c r="S42" i="11"/>
  <c r="W69" i="11"/>
  <c r="I98" i="11"/>
  <c r="R16" i="11"/>
  <c r="J98" i="11"/>
  <c r="V95" i="11" s="1"/>
  <c r="G19" i="11"/>
  <c r="K98" i="11"/>
  <c r="R56" i="11"/>
  <c r="T52" i="11"/>
  <c r="X52" i="11" s="1"/>
  <c r="F40" i="11"/>
  <c r="F98" i="11"/>
  <c r="L27" i="11"/>
  <c r="K40" i="11"/>
  <c r="F19" i="11"/>
  <c r="H11" i="11"/>
  <c r="L11" i="11" s="1"/>
  <c r="K19" i="11"/>
  <c r="H30" i="11"/>
  <c r="L30" i="11" s="1"/>
  <c r="R42" i="11"/>
  <c r="T42" i="11" s="1"/>
  <c r="X42" i="11" s="1"/>
  <c r="S16" i="11"/>
  <c r="T15" i="11"/>
  <c r="X15" i="11" s="1"/>
  <c r="L87" i="11"/>
  <c r="T20" i="11"/>
  <c r="X20" i="11" s="1"/>
  <c r="U95" i="11" l="1"/>
  <c r="T56" i="11"/>
  <c r="X56" i="11" s="1"/>
  <c r="H98" i="11"/>
  <c r="L98" i="11" s="1"/>
  <c r="S95" i="11"/>
  <c r="X69" i="11"/>
  <c r="T16" i="11"/>
  <c r="X16" i="11" s="1"/>
  <c r="H19" i="11"/>
  <c r="L19" i="11" s="1"/>
  <c r="W95" i="11"/>
  <c r="R95" i="11"/>
  <c r="T95" i="11" s="1"/>
  <c r="X95" i="11" s="1"/>
  <c r="H40" i="11"/>
  <c r="L40" i="11" s="1"/>
  <c r="T102" i="10"/>
  <c r="X102" i="10" s="1"/>
  <c r="T101" i="10"/>
  <c r="X101" i="10" s="1"/>
  <c r="K97" i="10"/>
  <c r="J97" i="10"/>
  <c r="I97" i="10"/>
  <c r="G97" i="10"/>
  <c r="F97" i="10"/>
  <c r="H96" i="10"/>
  <c r="L96" i="10" s="1"/>
  <c r="H95" i="10"/>
  <c r="L95" i="10" s="1"/>
  <c r="W94" i="10"/>
  <c r="V94" i="10"/>
  <c r="U94" i="10"/>
  <c r="S94" i="10"/>
  <c r="R94" i="10"/>
  <c r="H94" i="10"/>
  <c r="L94" i="10" s="1"/>
  <c r="T93" i="10"/>
  <c r="X93" i="10" s="1"/>
  <c r="H93" i="10"/>
  <c r="L93" i="10" s="1"/>
  <c r="T92" i="10"/>
  <c r="X92" i="10" s="1"/>
  <c r="K92" i="10"/>
  <c r="J92" i="10"/>
  <c r="I92" i="10"/>
  <c r="G92" i="10"/>
  <c r="F92" i="10"/>
  <c r="H92" i="10" s="1"/>
  <c r="L92" i="10" s="1"/>
  <c r="T91" i="10"/>
  <c r="X91" i="10" s="1"/>
  <c r="H91" i="10"/>
  <c r="L91" i="10" s="1"/>
  <c r="U90" i="10"/>
  <c r="H90" i="10"/>
  <c r="L90" i="10" s="1"/>
  <c r="W89" i="10"/>
  <c r="W90" i="10" s="1"/>
  <c r="V89" i="10"/>
  <c r="V90" i="10" s="1"/>
  <c r="U89" i="10"/>
  <c r="S89" i="10"/>
  <c r="S90" i="10" s="1"/>
  <c r="R89" i="10"/>
  <c r="R90" i="10" s="1"/>
  <c r="H89" i="10"/>
  <c r="L89" i="10" s="1"/>
  <c r="T88" i="10"/>
  <c r="X88" i="10" s="1"/>
  <c r="H88" i="10"/>
  <c r="L88" i="10" s="1"/>
  <c r="T87" i="10"/>
  <c r="X87" i="10" s="1"/>
  <c r="K87" i="10"/>
  <c r="J87" i="10"/>
  <c r="I87" i="10"/>
  <c r="G87" i="10"/>
  <c r="F87" i="10"/>
  <c r="T86" i="10"/>
  <c r="X86" i="10" s="1"/>
  <c r="H86" i="10"/>
  <c r="L86" i="10" s="1"/>
  <c r="T85" i="10"/>
  <c r="X85" i="10" s="1"/>
  <c r="H85" i="10"/>
  <c r="L85" i="10" s="1"/>
  <c r="T84" i="10"/>
  <c r="X84" i="10" s="1"/>
  <c r="H84" i="10"/>
  <c r="L84" i="10" s="1"/>
  <c r="T83" i="10"/>
  <c r="X83" i="10" s="1"/>
  <c r="K83" i="10"/>
  <c r="J83" i="10"/>
  <c r="I83" i="10"/>
  <c r="G83" i="10"/>
  <c r="F83" i="10"/>
  <c r="T82" i="10"/>
  <c r="X82" i="10" s="1"/>
  <c r="H82" i="10"/>
  <c r="L82" i="10" s="1"/>
  <c r="T81" i="10"/>
  <c r="X81" i="10" s="1"/>
  <c r="H81" i="10"/>
  <c r="L81" i="10" s="1"/>
  <c r="T80" i="10"/>
  <c r="X80" i="10" s="1"/>
  <c r="H80" i="10"/>
  <c r="L80" i="10" s="1"/>
  <c r="T79" i="10"/>
  <c r="X79" i="10" s="1"/>
  <c r="K79" i="10"/>
  <c r="J79" i="10"/>
  <c r="I79" i="10"/>
  <c r="G79" i="10"/>
  <c r="F79" i="10"/>
  <c r="T78" i="10"/>
  <c r="X78" i="10" s="1"/>
  <c r="H78" i="10"/>
  <c r="L78" i="10" s="1"/>
  <c r="T77" i="10"/>
  <c r="X77" i="10" s="1"/>
  <c r="H77" i="10"/>
  <c r="L77" i="10" s="1"/>
  <c r="K76" i="10"/>
  <c r="J76" i="10"/>
  <c r="I76" i="10"/>
  <c r="G76" i="10"/>
  <c r="F76" i="10"/>
  <c r="H76" i="10" s="1"/>
  <c r="T75" i="10"/>
  <c r="X75" i="10" s="1"/>
  <c r="H75" i="10"/>
  <c r="L75" i="10" s="1"/>
  <c r="T74" i="10"/>
  <c r="X74" i="10" s="1"/>
  <c r="H74" i="10"/>
  <c r="L74" i="10" s="1"/>
  <c r="W73" i="10"/>
  <c r="W76" i="10" s="1"/>
  <c r="V73" i="10"/>
  <c r="V76" i="10" s="1"/>
  <c r="U73" i="10"/>
  <c r="U76" i="10" s="1"/>
  <c r="S73" i="10"/>
  <c r="S76" i="10" s="1"/>
  <c r="R73" i="10"/>
  <c r="H73" i="10"/>
  <c r="L73" i="10" s="1"/>
  <c r="T72" i="10"/>
  <c r="X72" i="10" s="1"/>
  <c r="K72" i="10"/>
  <c r="J72" i="10"/>
  <c r="I72" i="10"/>
  <c r="G72" i="10"/>
  <c r="F72" i="10"/>
  <c r="H72" i="10" s="1"/>
  <c r="T71" i="10"/>
  <c r="X71" i="10" s="1"/>
  <c r="H71" i="10"/>
  <c r="L71" i="10" s="1"/>
  <c r="T70" i="10"/>
  <c r="X70" i="10" s="1"/>
  <c r="H70" i="10"/>
  <c r="L70" i="10" s="1"/>
  <c r="K69" i="10"/>
  <c r="J69" i="10"/>
  <c r="I69" i="10"/>
  <c r="G69" i="10"/>
  <c r="F69" i="10"/>
  <c r="W68" i="10"/>
  <c r="V68" i="10"/>
  <c r="U68" i="10"/>
  <c r="S68" i="10"/>
  <c r="R68" i="10"/>
  <c r="H68" i="10"/>
  <c r="L68" i="10" s="1"/>
  <c r="T67" i="10"/>
  <c r="X67" i="10" s="1"/>
  <c r="H67" i="10"/>
  <c r="L67" i="10" s="1"/>
  <c r="T66" i="10"/>
  <c r="X66" i="10" s="1"/>
  <c r="H66" i="10"/>
  <c r="L66" i="10" s="1"/>
  <c r="T65" i="10"/>
  <c r="X65" i="10" s="1"/>
  <c r="K65" i="10"/>
  <c r="J65" i="10"/>
  <c r="I65" i="10"/>
  <c r="G65" i="10"/>
  <c r="F65" i="10"/>
  <c r="T64" i="10"/>
  <c r="X64" i="10" s="1"/>
  <c r="H64" i="10"/>
  <c r="L64" i="10" s="1"/>
  <c r="W63" i="10"/>
  <c r="V63" i="10"/>
  <c r="U63" i="10"/>
  <c r="S63" i="10"/>
  <c r="R63" i="10"/>
  <c r="T63" i="10" s="1"/>
  <c r="H63" i="10"/>
  <c r="L63" i="10" s="1"/>
  <c r="T62" i="10"/>
  <c r="X62" i="10" s="1"/>
  <c r="H62" i="10"/>
  <c r="L62" i="10" s="1"/>
  <c r="T61" i="10"/>
  <c r="X61" i="10" s="1"/>
  <c r="K61" i="10"/>
  <c r="J61" i="10"/>
  <c r="I61" i="10"/>
  <c r="G61" i="10"/>
  <c r="F61" i="10"/>
  <c r="W60" i="10"/>
  <c r="V60" i="10"/>
  <c r="U60" i="10"/>
  <c r="S60" i="10"/>
  <c r="R60" i="10"/>
  <c r="H60" i="10"/>
  <c r="L60" i="10" s="1"/>
  <c r="T59" i="10"/>
  <c r="X59" i="10" s="1"/>
  <c r="H59" i="10"/>
  <c r="L59" i="10" s="1"/>
  <c r="T58" i="10"/>
  <c r="X58" i="10" s="1"/>
  <c r="K58" i="10"/>
  <c r="J58" i="10"/>
  <c r="I58" i="10"/>
  <c r="G58" i="10"/>
  <c r="F58" i="10"/>
  <c r="H58" i="10" s="1"/>
  <c r="T57" i="10"/>
  <c r="X57" i="10" s="1"/>
  <c r="H57" i="10"/>
  <c r="L57" i="10" s="1"/>
  <c r="H56" i="10"/>
  <c r="L56" i="10" s="1"/>
  <c r="T55" i="10"/>
  <c r="X55" i="10" s="1"/>
  <c r="K55" i="10"/>
  <c r="J55" i="10"/>
  <c r="I55" i="10"/>
  <c r="G55" i="10"/>
  <c r="F55" i="10"/>
  <c r="H55" i="10" s="1"/>
  <c r="L55" i="10" s="1"/>
  <c r="T54" i="10"/>
  <c r="X54" i="10" s="1"/>
  <c r="H54" i="10"/>
  <c r="L54" i="10" s="1"/>
  <c r="T53" i="10"/>
  <c r="X53" i="10" s="1"/>
  <c r="H53" i="10"/>
  <c r="L53" i="10" s="1"/>
  <c r="W52" i="10"/>
  <c r="V52" i="10"/>
  <c r="U52" i="10"/>
  <c r="S52" i="10"/>
  <c r="R52" i="10"/>
  <c r="K52" i="10"/>
  <c r="J52" i="10"/>
  <c r="I52" i="10"/>
  <c r="G52" i="10"/>
  <c r="F52" i="10"/>
  <c r="H52" i="10" s="1"/>
  <c r="T51" i="10"/>
  <c r="X51" i="10" s="1"/>
  <c r="H51" i="10"/>
  <c r="L51" i="10" s="1"/>
  <c r="T50" i="10"/>
  <c r="X50" i="10" s="1"/>
  <c r="H50" i="10"/>
  <c r="L50" i="10" s="1"/>
  <c r="W49" i="10"/>
  <c r="V49" i="10"/>
  <c r="U49" i="10"/>
  <c r="U56" i="10" s="1"/>
  <c r="S49" i="10"/>
  <c r="R49" i="10"/>
  <c r="H49" i="10"/>
  <c r="L49" i="10" s="1"/>
  <c r="T48" i="10"/>
  <c r="X48" i="10" s="1"/>
  <c r="H48" i="10"/>
  <c r="L48" i="10" s="1"/>
  <c r="T47" i="10"/>
  <c r="X47" i="10" s="1"/>
  <c r="K47" i="10"/>
  <c r="J47" i="10"/>
  <c r="I47" i="10"/>
  <c r="G47" i="10"/>
  <c r="F47" i="10"/>
  <c r="H47" i="10" s="1"/>
  <c r="T46" i="10"/>
  <c r="X46" i="10" s="1"/>
  <c r="H46" i="10"/>
  <c r="L46" i="10" s="1"/>
  <c r="T45" i="10"/>
  <c r="X45" i="10" s="1"/>
  <c r="H45" i="10"/>
  <c r="L45" i="10" s="1"/>
  <c r="T44" i="10"/>
  <c r="X44" i="10" s="1"/>
  <c r="K44" i="10"/>
  <c r="J44" i="10"/>
  <c r="I44" i="10"/>
  <c r="G44" i="10"/>
  <c r="F44" i="10"/>
  <c r="T43" i="10"/>
  <c r="X43" i="10" s="1"/>
  <c r="H43" i="10"/>
  <c r="L43" i="10" s="1"/>
  <c r="H42" i="10"/>
  <c r="L42" i="10" s="1"/>
  <c r="W41" i="10"/>
  <c r="V41" i="10"/>
  <c r="U41" i="10"/>
  <c r="S41" i="10"/>
  <c r="R41" i="10"/>
  <c r="H41" i="10"/>
  <c r="L41" i="10" s="1"/>
  <c r="T40" i="10"/>
  <c r="X40" i="10" s="1"/>
  <c r="T39" i="10"/>
  <c r="X39" i="10" s="1"/>
  <c r="H39" i="10"/>
  <c r="L39" i="10" s="1"/>
  <c r="T38" i="10"/>
  <c r="X38" i="10" s="1"/>
  <c r="K38" i="10"/>
  <c r="J38" i="10"/>
  <c r="I38" i="10"/>
  <c r="G38" i="10"/>
  <c r="F38" i="10"/>
  <c r="T37" i="10"/>
  <c r="X37" i="10" s="1"/>
  <c r="H37" i="10"/>
  <c r="L37" i="10" s="1"/>
  <c r="W36" i="10"/>
  <c r="V36" i="10"/>
  <c r="U36" i="10"/>
  <c r="S36" i="10"/>
  <c r="R36" i="10"/>
  <c r="H36" i="10"/>
  <c r="L36" i="10" s="1"/>
  <c r="T35" i="10"/>
  <c r="X35" i="10" s="1"/>
  <c r="H35" i="10"/>
  <c r="L35" i="10" s="1"/>
  <c r="T34" i="10"/>
  <c r="X34" i="10" s="1"/>
  <c r="H34" i="10"/>
  <c r="L34" i="10" s="1"/>
  <c r="T33" i="10"/>
  <c r="X33" i="10" s="1"/>
  <c r="H33" i="10"/>
  <c r="L33" i="10" s="1"/>
  <c r="W32" i="10"/>
  <c r="V32" i="10"/>
  <c r="U32" i="10"/>
  <c r="S32" i="10"/>
  <c r="R32" i="10"/>
  <c r="H32" i="10"/>
  <c r="L32" i="10" s="1"/>
  <c r="T31" i="10"/>
  <c r="X31" i="10" s="1"/>
  <c r="H31" i="10"/>
  <c r="L31" i="10" s="1"/>
  <c r="T30" i="10"/>
  <c r="X30" i="10" s="1"/>
  <c r="K30" i="10"/>
  <c r="J30" i="10"/>
  <c r="I30" i="10"/>
  <c r="G30" i="10"/>
  <c r="F30" i="10"/>
  <c r="H30" i="10" s="1"/>
  <c r="T29" i="10"/>
  <c r="X29" i="10" s="1"/>
  <c r="H29" i="10"/>
  <c r="L29" i="10" s="1"/>
  <c r="T28" i="10"/>
  <c r="X28" i="10" s="1"/>
  <c r="H28" i="10"/>
  <c r="L28" i="10" s="1"/>
  <c r="T27" i="10"/>
  <c r="X27" i="10" s="1"/>
  <c r="K27" i="10"/>
  <c r="J27" i="10"/>
  <c r="I27" i="10"/>
  <c r="G27" i="10"/>
  <c r="F27" i="10"/>
  <c r="H27" i="10" s="1"/>
  <c r="W26" i="10"/>
  <c r="V26" i="10"/>
  <c r="U26" i="10"/>
  <c r="S26" i="10"/>
  <c r="R26" i="10"/>
  <c r="H26" i="10"/>
  <c r="L26" i="10" s="1"/>
  <c r="T25" i="10"/>
  <c r="X25" i="10" s="1"/>
  <c r="H25" i="10"/>
  <c r="L25" i="10" s="1"/>
  <c r="T24" i="10"/>
  <c r="X24" i="10" s="1"/>
  <c r="H24" i="10"/>
  <c r="L24" i="10" s="1"/>
  <c r="T23" i="10"/>
  <c r="X23" i="10" s="1"/>
  <c r="H23" i="10"/>
  <c r="L23" i="10" s="1"/>
  <c r="T22" i="10"/>
  <c r="X22" i="10" s="1"/>
  <c r="K22" i="10"/>
  <c r="J22" i="10"/>
  <c r="I22" i="10"/>
  <c r="G22" i="10"/>
  <c r="F22" i="10"/>
  <c r="H22" i="10" s="1"/>
  <c r="T21" i="10"/>
  <c r="X21" i="10" s="1"/>
  <c r="H21" i="10"/>
  <c r="L21" i="10" s="1"/>
  <c r="W20" i="10"/>
  <c r="V20" i="10"/>
  <c r="U20" i="10"/>
  <c r="S20" i="10"/>
  <c r="R20" i="10"/>
  <c r="H20" i="10"/>
  <c r="L20" i="10" s="1"/>
  <c r="T19" i="10"/>
  <c r="X19" i="10" s="1"/>
  <c r="T18" i="10"/>
  <c r="X18" i="10" s="1"/>
  <c r="K18" i="10"/>
  <c r="J18" i="10"/>
  <c r="I18" i="10"/>
  <c r="G18" i="10"/>
  <c r="F18" i="10"/>
  <c r="T17" i="10"/>
  <c r="X17" i="10" s="1"/>
  <c r="H17" i="10"/>
  <c r="L17" i="10" s="1"/>
  <c r="H16" i="10"/>
  <c r="L16" i="10" s="1"/>
  <c r="W15" i="10"/>
  <c r="V15" i="10"/>
  <c r="U15" i="10"/>
  <c r="S15" i="10"/>
  <c r="R15" i="10"/>
  <c r="H15" i="10"/>
  <c r="L15" i="10" s="1"/>
  <c r="T14" i="10"/>
  <c r="X14" i="10" s="1"/>
  <c r="K14" i="10"/>
  <c r="J14" i="10"/>
  <c r="I14" i="10"/>
  <c r="G14" i="10"/>
  <c r="F14" i="10"/>
  <c r="T13" i="10"/>
  <c r="X13" i="10" s="1"/>
  <c r="H13" i="10"/>
  <c r="L13" i="10" s="1"/>
  <c r="T12" i="10"/>
  <c r="X12" i="10" s="1"/>
  <c r="H12" i="10"/>
  <c r="L12" i="10" s="1"/>
  <c r="W11" i="10"/>
  <c r="V11" i="10"/>
  <c r="U11" i="10"/>
  <c r="S11" i="10"/>
  <c r="R11" i="10"/>
  <c r="K11" i="10"/>
  <c r="J11" i="10"/>
  <c r="I11" i="10"/>
  <c r="G11" i="10"/>
  <c r="F11" i="10"/>
  <c r="T10" i="10"/>
  <c r="X10" i="10" s="1"/>
  <c r="H10" i="10"/>
  <c r="L10" i="10" s="1"/>
  <c r="T9" i="10"/>
  <c r="X9" i="10" s="1"/>
  <c r="H9" i="10"/>
  <c r="L9" i="10" s="1"/>
  <c r="T8" i="10"/>
  <c r="X8" i="10" s="1"/>
  <c r="H8" i="10"/>
  <c r="L8" i="10" s="1"/>
  <c r="W7" i="10"/>
  <c r="V7" i="10"/>
  <c r="U7" i="10"/>
  <c r="S7" i="10"/>
  <c r="R7" i="10"/>
  <c r="H7" i="10"/>
  <c r="L7" i="10" s="1"/>
  <c r="T6" i="10"/>
  <c r="X6" i="10" s="1"/>
  <c r="H6" i="10"/>
  <c r="L6" i="10" s="1"/>
  <c r="T5" i="10"/>
  <c r="X5" i="10" s="1"/>
  <c r="T4" i="10"/>
  <c r="X4" i="10" s="1"/>
  <c r="H65" i="10" l="1"/>
  <c r="H97" i="10"/>
  <c r="L97" i="10" s="1"/>
  <c r="T60" i="10"/>
  <c r="T49" i="10"/>
  <c r="X49" i="10" s="1"/>
  <c r="S69" i="10"/>
  <c r="H69" i="10"/>
  <c r="L69" i="10" s="1"/>
  <c r="U16" i="10"/>
  <c r="L22" i="10"/>
  <c r="L47" i="10"/>
  <c r="V56" i="10"/>
  <c r="V16" i="10"/>
  <c r="W16" i="10"/>
  <c r="T15" i="10"/>
  <c r="G40" i="10"/>
  <c r="T32" i="10"/>
  <c r="X32" i="10" s="1"/>
  <c r="T36" i="10"/>
  <c r="X36" i="10" s="1"/>
  <c r="H79" i="10"/>
  <c r="H83" i="10"/>
  <c r="L83" i="10" s="1"/>
  <c r="T7" i="10"/>
  <c r="X7" i="10" s="1"/>
  <c r="L30" i="10"/>
  <c r="T94" i="10"/>
  <c r="X94" i="10" s="1"/>
  <c r="S56" i="10"/>
  <c r="L72" i="10"/>
  <c r="H14" i="10"/>
  <c r="L14" i="10" s="1"/>
  <c r="T20" i="10"/>
  <c r="X20" i="10" s="1"/>
  <c r="W56" i="10"/>
  <c r="X60" i="10"/>
  <c r="T89" i="10"/>
  <c r="X89" i="10" s="1"/>
  <c r="I40" i="10"/>
  <c r="H38" i="10"/>
  <c r="L38" i="10" s="1"/>
  <c r="L52" i="10"/>
  <c r="U42" i="10"/>
  <c r="L58" i="10"/>
  <c r="L76" i="10"/>
  <c r="S16" i="10"/>
  <c r="J40" i="10"/>
  <c r="X15" i="10"/>
  <c r="V42" i="10"/>
  <c r="X63" i="10"/>
  <c r="W42" i="10"/>
  <c r="L27" i="10"/>
  <c r="F40" i="10"/>
  <c r="H40" i="10" s="1"/>
  <c r="H61" i="10"/>
  <c r="L61" i="10" s="1"/>
  <c r="S42" i="10"/>
  <c r="K19" i="10"/>
  <c r="T90" i="10"/>
  <c r="X90" i="10" s="1"/>
  <c r="T11" i="10"/>
  <c r="X11" i="10" s="1"/>
  <c r="T41" i="10"/>
  <c r="X41" i="10" s="1"/>
  <c r="T73" i="10"/>
  <c r="X73" i="10" s="1"/>
  <c r="W69" i="10"/>
  <c r="I19" i="10"/>
  <c r="R16" i="10"/>
  <c r="T26" i="10"/>
  <c r="X26" i="10" s="1"/>
  <c r="L65" i="10"/>
  <c r="L79" i="10"/>
  <c r="J19" i="10"/>
  <c r="T68" i="10"/>
  <c r="X68" i="10" s="1"/>
  <c r="H87" i="10"/>
  <c r="L87" i="10" s="1"/>
  <c r="F98" i="10"/>
  <c r="H44" i="10"/>
  <c r="L44" i="10" s="1"/>
  <c r="G98" i="10"/>
  <c r="F19" i="10"/>
  <c r="H11" i="10"/>
  <c r="L11" i="10" s="1"/>
  <c r="H18" i="10"/>
  <c r="L18" i="10" s="1"/>
  <c r="I98" i="10"/>
  <c r="J98" i="10"/>
  <c r="U69" i="10"/>
  <c r="K98" i="10"/>
  <c r="V69" i="10"/>
  <c r="R69" i="10"/>
  <c r="T69" i="10" s="1"/>
  <c r="X69" i="10" s="1"/>
  <c r="K40" i="10"/>
  <c r="G19" i="10"/>
  <c r="R42" i="10"/>
  <c r="R76" i="10"/>
  <c r="T76" i="10" s="1"/>
  <c r="X76" i="10" s="1"/>
  <c r="R56" i="10"/>
  <c r="T52" i="10"/>
  <c r="X52" i="10" s="1"/>
  <c r="V95" i="10" l="1"/>
  <c r="T16" i="10"/>
  <c r="X16" i="10" s="1"/>
  <c r="T56" i="10"/>
  <c r="X56" i="10" s="1"/>
  <c r="H19" i="10"/>
  <c r="L40" i="10"/>
  <c r="S95" i="10"/>
  <c r="T42" i="10"/>
  <c r="X42" i="10" s="1"/>
  <c r="L19" i="10"/>
  <c r="U95" i="10"/>
  <c r="W95" i="10"/>
  <c r="H98" i="10"/>
  <c r="L98" i="10" s="1"/>
  <c r="R95" i="10"/>
  <c r="T95" i="10" s="1"/>
  <c r="X95" i="10" s="1"/>
  <c r="T102" i="9"/>
  <c r="X102" i="9" s="1"/>
  <c r="T101" i="9"/>
  <c r="T89" i="9" s="1"/>
  <c r="K97" i="9"/>
  <c r="J97" i="9"/>
  <c r="I97" i="9"/>
  <c r="G97" i="9"/>
  <c r="F97" i="9"/>
  <c r="H96" i="9"/>
  <c r="L96" i="9" s="1"/>
  <c r="H95" i="9"/>
  <c r="L95" i="9" s="1"/>
  <c r="W94" i="9"/>
  <c r="V94" i="9"/>
  <c r="U94" i="9"/>
  <c r="S94" i="9"/>
  <c r="R94" i="9"/>
  <c r="T94" i="9" s="1"/>
  <c r="H94" i="9"/>
  <c r="L94" i="9" s="1"/>
  <c r="T93" i="9"/>
  <c r="X93" i="9" s="1"/>
  <c r="H93" i="9"/>
  <c r="L93" i="9" s="1"/>
  <c r="T92" i="9"/>
  <c r="X92" i="9" s="1"/>
  <c r="K92" i="9"/>
  <c r="J92" i="9"/>
  <c r="I92" i="9"/>
  <c r="G92" i="9"/>
  <c r="F92" i="9"/>
  <c r="T91" i="9"/>
  <c r="X91" i="9" s="1"/>
  <c r="H91" i="9"/>
  <c r="L91" i="9" s="1"/>
  <c r="H90" i="9"/>
  <c r="L90" i="9" s="1"/>
  <c r="W89" i="9"/>
  <c r="W90" i="9" s="1"/>
  <c r="V89" i="9"/>
  <c r="V90" i="9" s="1"/>
  <c r="U89" i="9"/>
  <c r="U90" i="9" s="1"/>
  <c r="S89" i="9"/>
  <c r="S90" i="9" s="1"/>
  <c r="R89" i="9"/>
  <c r="R90" i="9" s="1"/>
  <c r="H89" i="9"/>
  <c r="L89" i="9" s="1"/>
  <c r="T88" i="9"/>
  <c r="X88" i="9" s="1"/>
  <c r="H88" i="9"/>
  <c r="L88" i="9" s="1"/>
  <c r="T87" i="9"/>
  <c r="X87" i="9" s="1"/>
  <c r="K87" i="9"/>
  <c r="J87" i="9"/>
  <c r="I87" i="9"/>
  <c r="G87" i="9"/>
  <c r="F87" i="9"/>
  <c r="H87" i="9" s="1"/>
  <c r="T86" i="9"/>
  <c r="X86" i="9" s="1"/>
  <c r="H86" i="9"/>
  <c r="L86" i="9" s="1"/>
  <c r="T85" i="9"/>
  <c r="X85" i="9" s="1"/>
  <c r="H85" i="9"/>
  <c r="L85" i="9" s="1"/>
  <c r="T84" i="9"/>
  <c r="X84" i="9" s="1"/>
  <c r="H84" i="9"/>
  <c r="L84" i="9" s="1"/>
  <c r="T83" i="9"/>
  <c r="X83" i="9" s="1"/>
  <c r="K83" i="9"/>
  <c r="J83" i="9"/>
  <c r="I83" i="9"/>
  <c r="G83" i="9"/>
  <c r="F83" i="9"/>
  <c r="T82" i="9"/>
  <c r="X82" i="9" s="1"/>
  <c r="H82" i="9"/>
  <c r="L82" i="9" s="1"/>
  <c r="T81" i="9"/>
  <c r="X81" i="9" s="1"/>
  <c r="H81" i="9"/>
  <c r="L81" i="9" s="1"/>
  <c r="T80" i="9"/>
  <c r="X80" i="9" s="1"/>
  <c r="H80" i="9"/>
  <c r="L80" i="9" s="1"/>
  <c r="T79" i="9"/>
  <c r="X79" i="9" s="1"/>
  <c r="K79" i="9"/>
  <c r="J79" i="9"/>
  <c r="I79" i="9"/>
  <c r="G79" i="9"/>
  <c r="F79" i="9"/>
  <c r="T78" i="9"/>
  <c r="X78" i="9" s="1"/>
  <c r="H78" i="9"/>
  <c r="L78" i="9" s="1"/>
  <c r="T77" i="9"/>
  <c r="X77" i="9" s="1"/>
  <c r="H77" i="9"/>
  <c r="L77" i="9" s="1"/>
  <c r="K76" i="9"/>
  <c r="J76" i="9"/>
  <c r="I76" i="9"/>
  <c r="G76" i="9"/>
  <c r="F76" i="9"/>
  <c r="T75" i="9"/>
  <c r="X75" i="9" s="1"/>
  <c r="H75" i="9"/>
  <c r="L75" i="9" s="1"/>
  <c r="T74" i="9"/>
  <c r="X74" i="9" s="1"/>
  <c r="H74" i="9"/>
  <c r="L74" i="9" s="1"/>
  <c r="W73" i="9"/>
  <c r="W76" i="9" s="1"/>
  <c r="V73" i="9"/>
  <c r="V76" i="9" s="1"/>
  <c r="U73" i="9"/>
  <c r="U76" i="9" s="1"/>
  <c r="S73" i="9"/>
  <c r="S76" i="9" s="1"/>
  <c r="R73" i="9"/>
  <c r="R76" i="9" s="1"/>
  <c r="H73" i="9"/>
  <c r="L73" i="9" s="1"/>
  <c r="T72" i="9"/>
  <c r="X72" i="9" s="1"/>
  <c r="K72" i="9"/>
  <c r="J72" i="9"/>
  <c r="I72" i="9"/>
  <c r="G72" i="9"/>
  <c r="F72" i="9"/>
  <c r="T71" i="9"/>
  <c r="X71" i="9" s="1"/>
  <c r="H71" i="9"/>
  <c r="L71" i="9" s="1"/>
  <c r="T70" i="9"/>
  <c r="X70" i="9" s="1"/>
  <c r="H70" i="9"/>
  <c r="L70" i="9" s="1"/>
  <c r="K69" i="9"/>
  <c r="J69" i="9"/>
  <c r="I69" i="9"/>
  <c r="G69" i="9"/>
  <c r="F69" i="9"/>
  <c r="H69" i="9" s="1"/>
  <c r="W68" i="9"/>
  <c r="V68" i="9"/>
  <c r="U68" i="9"/>
  <c r="S68" i="9"/>
  <c r="R68" i="9"/>
  <c r="H68" i="9"/>
  <c r="L68" i="9" s="1"/>
  <c r="T67" i="9"/>
  <c r="X67" i="9" s="1"/>
  <c r="H67" i="9"/>
  <c r="L67" i="9" s="1"/>
  <c r="T66" i="9"/>
  <c r="X66" i="9" s="1"/>
  <c r="H66" i="9"/>
  <c r="L66" i="9" s="1"/>
  <c r="T65" i="9"/>
  <c r="X65" i="9" s="1"/>
  <c r="K65" i="9"/>
  <c r="J65" i="9"/>
  <c r="I65" i="9"/>
  <c r="G65" i="9"/>
  <c r="F65" i="9"/>
  <c r="H65" i="9" s="1"/>
  <c r="T64" i="9"/>
  <c r="X64" i="9" s="1"/>
  <c r="H64" i="9"/>
  <c r="L64" i="9" s="1"/>
  <c r="W63" i="9"/>
  <c r="V63" i="9"/>
  <c r="U63" i="9"/>
  <c r="S63" i="9"/>
  <c r="R63" i="9"/>
  <c r="H63" i="9"/>
  <c r="L63" i="9" s="1"/>
  <c r="T62" i="9"/>
  <c r="X62" i="9" s="1"/>
  <c r="H62" i="9"/>
  <c r="L62" i="9" s="1"/>
  <c r="T61" i="9"/>
  <c r="X61" i="9" s="1"/>
  <c r="K61" i="9"/>
  <c r="J61" i="9"/>
  <c r="I61" i="9"/>
  <c r="G61" i="9"/>
  <c r="F61" i="9"/>
  <c r="H61" i="9" s="1"/>
  <c r="W60" i="9"/>
  <c r="V60" i="9"/>
  <c r="U60" i="9"/>
  <c r="S60" i="9"/>
  <c r="R60" i="9"/>
  <c r="H60" i="9"/>
  <c r="L60" i="9" s="1"/>
  <c r="T59" i="9"/>
  <c r="X59" i="9" s="1"/>
  <c r="H59" i="9"/>
  <c r="L59" i="9" s="1"/>
  <c r="T58" i="9"/>
  <c r="X58" i="9" s="1"/>
  <c r="K58" i="9"/>
  <c r="J58" i="9"/>
  <c r="I58" i="9"/>
  <c r="G58" i="9"/>
  <c r="F58" i="9"/>
  <c r="T57" i="9"/>
  <c r="X57" i="9" s="1"/>
  <c r="H57" i="9"/>
  <c r="L57" i="9" s="1"/>
  <c r="H56" i="9"/>
  <c r="L56" i="9" s="1"/>
  <c r="T55" i="9"/>
  <c r="X55" i="9" s="1"/>
  <c r="K55" i="9"/>
  <c r="J55" i="9"/>
  <c r="I55" i="9"/>
  <c r="G55" i="9"/>
  <c r="F55" i="9"/>
  <c r="H55" i="9" s="1"/>
  <c r="T54" i="9"/>
  <c r="X54" i="9" s="1"/>
  <c r="H54" i="9"/>
  <c r="L54" i="9" s="1"/>
  <c r="T53" i="9"/>
  <c r="X53" i="9" s="1"/>
  <c r="H53" i="9"/>
  <c r="L53" i="9" s="1"/>
  <c r="W52" i="9"/>
  <c r="V52" i="9"/>
  <c r="U52" i="9"/>
  <c r="S52" i="9"/>
  <c r="R52" i="9"/>
  <c r="K52" i="9"/>
  <c r="J52" i="9"/>
  <c r="I52" i="9"/>
  <c r="G52" i="9"/>
  <c r="F52" i="9"/>
  <c r="T51" i="9"/>
  <c r="X51" i="9" s="1"/>
  <c r="H51" i="9"/>
  <c r="L51" i="9" s="1"/>
  <c r="T50" i="9"/>
  <c r="X50" i="9" s="1"/>
  <c r="H50" i="9"/>
  <c r="L50" i="9" s="1"/>
  <c r="W49" i="9"/>
  <c r="V49" i="9"/>
  <c r="U49" i="9"/>
  <c r="S49" i="9"/>
  <c r="R49" i="9"/>
  <c r="H49" i="9"/>
  <c r="L49" i="9" s="1"/>
  <c r="T48" i="9"/>
  <c r="X48" i="9" s="1"/>
  <c r="H48" i="9"/>
  <c r="L48" i="9" s="1"/>
  <c r="T47" i="9"/>
  <c r="X47" i="9" s="1"/>
  <c r="K47" i="9"/>
  <c r="J47" i="9"/>
  <c r="I47" i="9"/>
  <c r="G47" i="9"/>
  <c r="F47" i="9"/>
  <c r="T46" i="9"/>
  <c r="X46" i="9" s="1"/>
  <c r="H46" i="9"/>
  <c r="L46" i="9" s="1"/>
  <c r="T45" i="9"/>
  <c r="X45" i="9" s="1"/>
  <c r="H45" i="9"/>
  <c r="L45" i="9" s="1"/>
  <c r="T44" i="9"/>
  <c r="X44" i="9" s="1"/>
  <c r="K44" i="9"/>
  <c r="J44" i="9"/>
  <c r="I44" i="9"/>
  <c r="G44" i="9"/>
  <c r="F44" i="9"/>
  <c r="T43" i="9"/>
  <c r="X43" i="9" s="1"/>
  <c r="H43" i="9"/>
  <c r="L43" i="9" s="1"/>
  <c r="H42" i="9"/>
  <c r="L42" i="9" s="1"/>
  <c r="W41" i="9"/>
  <c r="V41" i="9"/>
  <c r="U41" i="9"/>
  <c r="S41" i="9"/>
  <c r="R41" i="9"/>
  <c r="H41" i="9"/>
  <c r="L41" i="9" s="1"/>
  <c r="T40" i="9"/>
  <c r="X40" i="9" s="1"/>
  <c r="T39" i="9"/>
  <c r="X39" i="9" s="1"/>
  <c r="H39" i="9"/>
  <c r="L39" i="9" s="1"/>
  <c r="T38" i="9"/>
  <c r="X38" i="9" s="1"/>
  <c r="K38" i="9"/>
  <c r="J38" i="9"/>
  <c r="I38" i="9"/>
  <c r="G38" i="9"/>
  <c r="F38" i="9"/>
  <c r="H38" i="9" s="1"/>
  <c r="T37" i="9"/>
  <c r="X37" i="9" s="1"/>
  <c r="H37" i="9"/>
  <c r="L37" i="9" s="1"/>
  <c r="W36" i="9"/>
  <c r="V36" i="9"/>
  <c r="U36" i="9"/>
  <c r="S36" i="9"/>
  <c r="R36" i="9"/>
  <c r="T36" i="9" s="1"/>
  <c r="H36" i="9"/>
  <c r="L36" i="9" s="1"/>
  <c r="T35" i="9"/>
  <c r="X35" i="9" s="1"/>
  <c r="H35" i="9"/>
  <c r="L35" i="9" s="1"/>
  <c r="T34" i="9"/>
  <c r="X34" i="9" s="1"/>
  <c r="H34" i="9"/>
  <c r="L34" i="9" s="1"/>
  <c r="T33" i="9"/>
  <c r="X33" i="9" s="1"/>
  <c r="H33" i="9"/>
  <c r="L33" i="9" s="1"/>
  <c r="W32" i="9"/>
  <c r="V32" i="9"/>
  <c r="U32" i="9"/>
  <c r="S32" i="9"/>
  <c r="R32" i="9"/>
  <c r="T32" i="9" s="1"/>
  <c r="H32" i="9"/>
  <c r="L32" i="9" s="1"/>
  <c r="T31" i="9"/>
  <c r="X31" i="9" s="1"/>
  <c r="H31" i="9"/>
  <c r="L31" i="9" s="1"/>
  <c r="T30" i="9"/>
  <c r="X30" i="9" s="1"/>
  <c r="K30" i="9"/>
  <c r="J30" i="9"/>
  <c r="I30" i="9"/>
  <c r="G30" i="9"/>
  <c r="F30" i="9"/>
  <c r="T29" i="9"/>
  <c r="X29" i="9" s="1"/>
  <c r="H29" i="9"/>
  <c r="L29" i="9" s="1"/>
  <c r="T28" i="9"/>
  <c r="X28" i="9" s="1"/>
  <c r="H28" i="9"/>
  <c r="L28" i="9" s="1"/>
  <c r="T27" i="9"/>
  <c r="X27" i="9" s="1"/>
  <c r="K27" i="9"/>
  <c r="J27" i="9"/>
  <c r="I27" i="9"/>
  <c r="G27" i="9"/>
  <c r="F27" i="9"/>
  <c r="W26" i="9"/>
  <c r="V26" i="9"/>
  <c r="U26" i="9"/>
  <c r="S26" i="9"/>
  <c r="R26" i="9"/>
  <c r="H26" i="9"/>
  <c r="L26" i="9" s="1"/>
  <c r="T25" i="9"/>
  <c r="X25" i="9" s="1"/>
  <c r="H25" i="9"/>
  <c r="L25" i="9" s="1"/>
  <c r="T24" i="9"/>
  <c r="X24" i="9" s="1"/>
  <c r="H24" i="9"/>
  <c r="L24" i="9" s="1"/>
  <c r="T23" i="9"/>
  <c r="X23" i="9" s="1"/>
  <c r="H23" i="9"/>
  <c r="L23" i="9" s="1"/>
  <c r="T22" i="9"/>
  <c r="X22" i="9" s="1"/>
  <c r="K22" i="9"/>
  <c r="J22" i="9"/>
  <c r="I22" i="9"/>
  <c r="G22" i="9"/>
  <c r="F22" i="9"/>
  <c r="T21" i="9"/>
  <c r="X21" i="9" s="1"/>
  <c r="H21" i="9"/>
  <c r="L21" i="9" s="1"/>
  <c r="W20" i="9"/>
  <c r="V20" i="9"/>
  <c r="U20" i="9"/>
  <c r="S20" i="9"/>
  <c r="R20" i="9"/>
  <c r="H20" i="9"/>
  <c r="L20" i="9" s="1"/>
  <c r="T19" i="9"/>
  <c r="X19" i="9" s="1"/>
  <c r="T18" i="9"/>
  <c r="X18" i="9" s="1"/>
  <c r="K18" i="9"/>
  <c r="J18" i="9"/>
  <c r="I18" i="9"/>
  <c r="G18" i="9"/>
  <c r="F18" i="9"/>
  <c r="H18" i="9" s="1"/>
  <c r="T17" i="9"/>
  <c r="X17" i="9" s="1"/>
  <c r="H17" i="9"/>
  <c r="L17" i="9" s="1"/>
  <c r="H16" i="9"/>
  <c r="L16" i="9" s="1"/>
  <c r="W15" i="9"/>
  <c r="V15" i="9"/>
  <c r="U15" i="9"/>
  <c r="S15" i="9"/>
  <c r="R15" i="9"/>
  <c r="H15" i="9"/>
  <c r="L15" i="9" s="1"/>
  <c r="T14" i="9"/>
  <c r="X14" i="9" s="1"/>
  <c r="K14" i="9"/>
  <c r="J14" i="9"/>
  <c r="I14" i="9"/>
  <c r="G14" i="9"/>
  <c r="F14" i="9"/>
  <c r="T13" i="9"/>
  <c r="X13" i="9" s="1"/>
  <c r="H13" i="9"/>
  <c r="L13" i="9" s="1"/>
  <c r="T12" i="9"/>
  <c r="X12" i="9" s="1"/>
  <c r="H12" i="9"/>
  <c r="L12" i="9" s="1"/>
  <c r="W11" i="9"/>
  <c r="V11" i="9"/>
  <c r="U11" i="9"/>
  <c r="S11" i="9"/>
  <c r="R11" i="9"/>
  <c r="K11" i="9"/>
  <c r="J11" i="9"/>
  <c r="I11" i="9"/>
  <c r="G11" i="9"/>
  <c r="F11" i="9"/>
  <c r="T10" i="9"/>
  <c r="X10" i="9" s="1"/>
  <c r="H10" i="9"/>
  <c r="L10" i="9" s="1"/>
  <c r="T9" i="9"/>
  <c r="X9" i="9" s="1"/>
  <c r="H9" i="9"/>
  <c r="L9" i="9" s="1"/>
  <c r="T8" i="9"/>
  <c r="X8" i="9" s="1"/>
  <c r="H8" i="9"/>
  <c r="L8" i="9" s="1"/>
  <c r="W7" i="9"/>
  <c r="V7" i="9"/>
  <c r="U7" i="9"/>
  <c r="S7" i="9"/>
  <c r="R7" i="9"/>
  <c r="T7" i="9" s="1"/>
  <c r="H7" i="9"/>
  <c r="L7" i="9" s="1"/>
  <c r="T6" i="9"/>
  <c r="X6" i="9" s="1"/>
  <c r="H6" i="9"/>
  <c r="L6" i="9" s="1"/>
  <c r="T5" i="9"/>
  <c r="X5" i="9" s="1"/>
  <c r="T4" i="9"/>
  <c r="X4" i="9" s="1"/>
  <c r="U56" i="9" l="1"/>
  <c r="L87" i="9"/>
  <c r="H14" i="9"/>
  <c r="T41" i="9"/>
  <c r="X41" i="9" s="1"/>
  <c r="H52" i="9"/>
  <c r="L52" i="9" s="1"/>
  <c r="H47" i="9"/>
  <c r="H72" i="9"/>
  <c r="L69" i="9"/>
  <c r="X94" i="9"/>
  <c r="H30" i="9"/>
  <c r="L30" i="9" s="1"/>
  <c r="H76" i="9"/>
  <c r="L76" i="9" s="1"/>
  <c r="S69" i="9"/>
  <c r="W69" i="9"/>
  <c r="L47" i="9"/>
  <c r="U69" i="9"/>
  <c r="V69" i="9"/>
  <c r="L65" i="9"/>
  <c r="U16" i="9"/>
  <c r="H44" i="9"/>
  <c r="L44" i="9" s="1"/>
  <c r="T60" i="9"/>
  <c r="X60" i="9" s="1"/>
  <c r="R16" i="9"/>
  <c r="H58" i="9"/>
  <c r="L58" i="9" s="1"/>
  <c r="W56" i="9"/>
  <c r="L72" i="9"/>
  <c r="V56" i="9"/>
  <c r="X89" i="9"/>
  <c r="F40" i="9"/>
  <c r="L55" i="9"/>
  <c r="S16" i="9"/>
  <c r="T26" i="9"/>
  <c r="X26" i="9" s="1"/>
  <c r="T49" i="9"/>
  <c r="X49" i="9" s="1"/>
  <c r="H97" i="9"/>
  <c r="L97" i="9" s="1"/>
  <c r="W16" i="9"/>
  <c r="I40" i="9"/>
  <c r="J40" i="9"/>
  <c r="S42" i="9"/>
  <c r="K40" i="9"/>
  <c r="J98" i="9"/>
  <c r="S56" i="9"/>
  <c r="H79" i="9"/>
  <c r="L79" i="9" s="1"/>
  <c r="I19" i="9"/>
  <c r="U42" i="9"/>
  <c r="K98" i="9"/>
  <c r="K19" i="9"/>
  <c r="H83" i="9"/>
  <c r="L83" i="9" s="1"/>
  <c r="H92" i="9"/>
  <c r="L92" i="9" s="1"/>
  <c r="T11" i="9"/>
  <c r="X11" i="9" s="1"/>
  <c r="I98" i="9"/>
  <c r="V42" i="9"/>
  <c r="X32" i="9"/>
  <c r="T90" i="9"/>
  <c r="X90" i="9" s="1"/>
  <c r="W42" i="9"/>
  <c r="G98" i="9"/>
  <c r="R56" i="9"/>
  <c r="F19" i="9"/>
  <c r="T15" i="9"/>
  <c r="X15" i="9" s="1"/>
  <c r="H27" i="9"/>
  <c r="L27" i="9" s="1"/>
  <c r="X36" i="9"/>
  <c r="L61" i="9"/>
  <c r="T63" i="9"/>
  <c r="X63" i="9" s="1"/>
  <c r="T68" i="9"/>
  <c r="X68" i="9" s="1"/>
  <c r="T76" i="9"/>
  <c r="X76" i="9" s="1"/>
  <c r="R42" i="9"/>
  <c r="T20" i="9"/>
  <c r="X20" i="9" s="1"/>
  <c r="X7" i="9"/>
  <c r="L14" i="9"/>
  <c r="G19" i="9"/>
  <c r="H11" i="9"/>
  <c r="L11" i="9" s="1"/>
  <c r="V16" i="9"/>
  <c r="J19" i="9"/>
  <c r="L18" i="9"/>
  <c r="G40" i="9"/>
  <c r="H22" i="9"/>
  <c r="L22" i="9" s="1"/>
  <c r="L38" i="9"/>
  <c r="T52" i="9"/>
  <c r="X52" i="9" s="1"/>
  <c r="R69" i="9"/>
  <c r="T73" i="9"/>
  <c r="X73" i="9" s="1"/>
  <c r="F98" i="9"/>
  <c r="X101" i="9"/>
  <c r="T56" i="9" l="1"/>
  <c r="X56" i="9" s="1"/>
  <c r="T69" i="9"/>
  <c r="X69" i="9" s="1"/>
  <c r="T16" i="9"/>
  <c r="X16" i="9" s="1"/>
  <c r="T42" i="9"/>
  <c r="U95" i="9"/>
  <c r="R95" i="9"/>
  <c r="W95" i="9"/>
  <c r="H19" i="9"/>
  <c r="L19" i="9" s="1"/>
  <c r="H98" i="9"/>
  <c r="L98" i="9" s="1"/>
  <c r="X42" i="9"/>
  <c r="S95" i="9"/>
  <c r="H40" i="9"/>
  <c r="L40" i="9" s="1"/>
  <c r="V95" i="9"/>
  <c r="T95" i="9" l="1"/>
  <c r="X95" i="9"/>
  <c r="T102" i="8" l="1"/>
  <c r="X102" i="8" s="1"/>
  <c r="T101" i="8"/>
  <c r="K97" i="8"/>
  <c r="J97" i="8"/>
  <c r="I97" i="8"/>
  <c r="G97" i="8"/>
  <c r="F97" i="8"/>
  <c r="H97" i="8" s="1"/>
  <c r="H96" i="8"/>
  <c r="L96" i="8" s="1"/>
  <c r="H95" i="8"/>
  <c r="L95" i="8" s="1"/>
  <c r="W94" i="8"/>
  <c r="V94" i="8"/>
  <c r="U94" i="8"/>
  <c r="S94" i="8"/>
  <c r="R94" i="8"/>
  <c r="H94" i="8"/>
  <c r="L94" i="8" s="1"/>
  <c r="T93" i="8"/>
  <c r="X93" i="8" s="1"/>
  <c r="H93" i="8"/>
  <c r="L93" i="8" s="1"/>
  <c r="T92" i="8"/>
  <c r="X92" i="8" s="1"/>
  <c r="K92" i="8"/>
  <c r="J92" i="8"/>
  <c r="I92" i="8"/>
  <c r="G92" i="8"/>
  <c r="F92" i="8"/>
  <c r="H92" i="8" s="1"/>
  <c r="L92" i="8" s="1"/>
  <c r="T91" i="8"/>
  <c r="X91" i="8" s="1"/>
  <c r="H91" i="8"/>
  <c r="L91" i="8" s="1"/>
  <c r="H90" i="8"/>
  <c r="L90" i="8" s="1"/>
  <c r="W89" i="8"/>
  <c r="W90" i="8" s="1"/>
  <c r="V89" i="8"/>
  <c r="V90" i="8" s="1"/>
  <c r="U89" i="8"/>
  <c r="U90" i="8" s="1"/>
  <c r="S89" i="8"/>
  <c r="S90" i="8" s="1"/>
  <c r="R89" i="8"/>
  <c r="R90" i="8" s="1"/>
  <c r="T90" i="8" s="1"/>
  <c r="H89" i="8"/>
  <c r="L89" i="8" s="1"/>
  <c r="T88" i="8"/>
  <c r="X88" i="8" s="1"/>
  <c r="H88" i="8"/>
  <c r="L88" i="8" s="1"/>
  <c r="T87" i="8"/>
  <c r="X87" i="8" s="1"/>
  <c r="K87" i="8"/>
  <c r="J87" i="8"/>
  <c r="I87" i="8"/>
  <c r="G87" i="8"/>
  <c r="F87" i="8"/>
  <c r="T86" i="8"/>
  <c r="X86" i="8" s="1"/>
  <c r="H86" i="8"/>
  <c r="L86" i="8" s="1"/>
  <c r="T85" i="8"/>
  <c r="X85" i="8" s="1"/>
  <c r="H85" i="8"/>
  <c r="L85" i="8" s="1"/>
  <c r="T84" i="8"/>
  <c r="X84" i="8" s="1"/>
  <c r="H84" i="8"/>
  <c r="L84" i="8" s="1"/>
  <c r="T83" i="8"/>
  <c r="X83" i="8" s="1"/>
  <c r="K83" i="8"/>
  <c r="J83" i="8"/>
  <c r="I83" i="8"/>
  <c r="G83" i="8"/>
  <c r="F83" i="8"/>
  <c r="T82" i="8"/>
  <c r="X82" i="8" s="1"/>
  <c r="H82" i="8"/>
  <c r="L82" i="8" s="1"/>
  <c r="T81" i="8"/>
  <c r="X81" i="8" s="1"/>
  <c r="H81" i="8"/>
  <c r="L81" i="8" s="1"/>
  <c r="T80" i="8"/>
  <c r="X80" i="8" s="1"/>
  <c r="H80" i="8"/>
  <c r="L80" i="8" s="1"/>
  <c r="T79" i="8"/>
  <c r="X79" i="8" s="1"/>
  <c r="K79" i="8"/>
  <c r="J79" i="8"/>
  <c r="I79" i="8"/>
  <c r="G79" i="8"/>
  <c r="F79" i="8"/>
  <c r="T78" i="8"/>
  <c r="X78" i="8" s="1"/>
  <c r="H78" i="8"/>
  <c r="L78" i="8" s="1"/>
  <c r="T77" i="8"/>
  <c r="X77" i="8" s="1"/>
  <c r="H77" i="8"/>
  <c r="L77" i="8" s="1"/>
  <c r="K76" i="8"/>
  <c r="J76" i="8"/>
  <c r="I76" i="8"/>
  <c r="G76" i="8"/>
  <c r="F76" i="8"/>
  <c r="T75" i="8"/>
  <c r="X75" i="8" s="1"/>
  <c r="H75" i="8"/>
  <c r="L75" i="8" s="1"/>
  <c r="T74" i="8"/>
  <c r="X74" i="8" s="1"/>
  <c r="H74" i="8"/>
  <c r="L74" i="8" s="1"/>
  <c r="W73" i="8"/>
  <c r="W76" i="8" s="1"/>
  <c r="V73" i="8"/>
  <c r="V76" i="8" s="1"/>
  <c r="U73" i="8"/>
  <c r="U76" i="8" s="1"/>
  <c r="S73" i="8"/>
  <c r="S76" i="8" s="1"/>
  <c r="R73" i="8"/>
  <c r="R76" i="8" s="1"/>
  <c r="H73" i="8"/>
  <c r="L73" i="8" s="1"/>
  <c r="T72" i="8"/>
  <c r="X72" i="8" s="1"/>
  <c r="K72" i="8"/>
  <c r="J72" i="8"/>
  <c r="I72" i="8"/>
  <c r="G72" i="8"/>
  <c r="F72" i="8"/>
  <c r="T71" i="8"/>
  <c r="X71" i="8" s="1"/>
  <c r="H71" i="8"/>
  <c r="L71" i="8" s="1"/>
  <c r="T70" i="8"/>
  <c r="X70" i="8" s="1"/>
  <c r="H70" i="8"/>
  <c r="L70" i="8" s="1"/>
  <c r="K69" i="8"/>
  <c r="J69" i="8"/>
  <c r="I69" i="8"/>
  <c r="G69" i="8"/>
  <c r="F69" i="8"/>
  <c r="H69" i="8" s="1"/>
  <c r="W68" i="8"/>
  <c r="V68" i="8"/>
  <c r="U68" i="8"/>
  <c r="S68" i="8"/>
  <c r="R68" i="8"/>
  <c r="H68" i="8"/>
  <c r="L68" i="8" s="1"/>
  <c r="T67" i="8"/>
  <c r="X67" i="8" s="1"/>
  <c r="H67" i="8"/>
  <c r="L67" i="8" s="1"/>
  <c r="T66" i="8"/>
  <c r="X66" i="8" s="1"/>
  <c r="H66" i="8"/>
  <c r="L66" i="8" s="1"/>
  <c r="T65" i="8"/>
  <c r="X65" i="8" s="1"/>
  <c r="K65" i="8"/>
  <c r="J65" i="8"/>
  <c r="I65" i="8"/>
  <c r="G65" i="8"/>
  <c r="F65" i="8"/>
  <c r="T64" i="8"/>
  <c r="X64" i="8" s="1"/>
  <c r="H64" i="8"/>
  <c r="L64" i="8" s="1"/>
  <c r="W63" i="8"/>
  <c r="V63" i="8"/>
  <c r="U63" i="8"/>
  <c r="S63" i="8"/>
  <c r="R63" i="8"/>
  <c r="H63" i="8"/>
  <c r="L63" i="8" s="1"/>
  <c r="T62" i="8"/>
  <c r="X62" i="8" s="1"/>
  <c r="H62" i="8"/>
  <c r="L62" i="8" s="1"/>
  <c r="T61" i="8"/>
  <c r="X61" i="8" s="1"/>
  <c r="K61" i="8"/>
  <c r="J61" i="8"/>
  <c r="I61" i="8"/>
  <c r="G61" i="8"/>
  <c r="F61" i="8"/>
  <c r="W60" i="8"/>
  <c r="V60" i="8"/>
  <c r="U60" i="8"/>
  <c r="S60" i="8"/>
  <c r="R60" i="8"/>
  <c r="H60" i="8"/>
  <c r="L60" i="8" s="1"/>
  <c r="T59" i="8"/>
  <c r="X59" i="8" s="1"/>
  <c r="H59" i="8"/>
  <c r="L59" i="8" s="1"/>
  <c r="T58" i="8"/>
  <c r="X58" i="8" s="1"/>
  <c r="K58" i="8"/>
  <c r="J58" i="8"/>
  <c r="I58" i="8"/>
  <c r="G58" i="8"/>
  <c r="F58" i="8"/>
  <c r="T57" i="8"/>
  <c r="X57" i="8" s="1"/>
  <c r="H57" i="8"/>
  <c r="L57" i="8" s="1"/>
  <c r="H56" i="8"/>
  <c r="L56" i="8" s="1"/>
  <c r="T55" i="8"/>
  <c r="X55" i="8" s="1"/>
  <c r="K55" i="8"/>
  <c r="J55" i="8"/>
  <c r="I55" i="8"/>
  <c r="G55" i="8"/>
  <c r="F55" i="8"/>
  <c r="H55" i="8" s="1"/>
  <c r="L55" i="8" s="1"/>
  <c r="T54" i="8"/>
  <c r="X54" i="8" s="1"/>
  <c r="H54" i="8"/>
  <c r="L54" i="8" s="1"/>
  <c r="T53" i="8"/>
  <c r="X53" i="8" s="1"/>
  <c r="H53" i="8"/>
  <c r="L53" i="8" s="1"/>
  <c r="W52" i="8"/>
  <c r="V52" i="8"/>
  <c r="U52" i="8"/>
  <c r="S52" i="8"/>
  <c r="R52" i="8"/>
  <c r="K52" i="8"/>
  <c r="J52" i="8"/>
  <c r="I52" i="8"/>
  <c r="G52" i="8"/>
  <c r="F52" i="8"/>
  <c r="H52" i="8" s="1"/>
  <c r="T51" i="8"/>
  <c r="X51" i="8" s="1"/>
  <c r="H51" i="8"/>
  <c r="L51" i="8" s="1"/>
  <c r="T50" i="8"/>
  <c r="X50" i="8" s="1"/>
  <c r="H50" i="8"/>
  <c r="L50" i="8" s="1"/>
  <c r="W49" i="8"/>
  <c r="V49" i="8"/>
  <c r="U49" i="8"/>
  <c r="S49" i="8"/>
  <c r="R49" i="8"/>
  <c r="H49" i="8"/>
  <c r="L49" i="8" s="1"/>
  <c r="T48" i="8"/>
  <c r="X48" i="8" s="1"/>
  <c r="H48" i="8"/>
  <c r="L48" i="8" s="1"/>
  <c r="T47" i="8"/>
  <c r="X47" i="8" s="1"/>
  <c r="K47" i="8"/>
  <c r="J47" i="8"/>
  <c r="I47" i="8"/>
  <c r="G47" i="8"/>
  <c r="F47" i="8"/>
  <c r="T46" i="8"/>
  <c r="X46" i="8" s="1"/>
  <c r="H46" i="8"/>
  <c r="L46" i="8" s="1"/>
  <c r="T45" i="8"/>
  <c r="X45" i="8" s="1"/>
  <c r="H45" i="8"/>
  <c r="L45" i="8" s="1"/>
  <c r="T44" i="8"/>
  <c r="X44" i="8" s="1"/>
  <c r="K44" i="8"/>
  <c r="J44" i="8"/>
  <c r="I44" i="8"/>
  <c r="G44" i="8"/>
  <c r="F44" i="8"/>
  <c r="T43" i="8"/>
  <c r="X43" i="8" s="1"/>
  <c r="H43" i="8"/>
  <c r="L43" i="8" s="1"/>
  <c r="H42" i="8"/>
  <c r="L42" i="8" s="1"/>
  <c r="W41" i="8"/>
  <c r="V41" i="8"/>
  <c r="U41" i="8"/>
  <c r="S41" i="8"/>
  <c r="R41" i="8"/>
  <c r="T41" i="8" s="1"/>
  <c r="X41" i="8" s="1"/>
  <c r="H41" i="8"/>
  <c r="L41" i="8" s="1"/>
  <c r="T40" i="8"/>
  <c r="X40" i="8" s="1"/>
  <c r="T39" i="8"/>
  <c r="X39" i="8" s="1"/>
  <c r="H39" i="8"/>
  <c r="L39" i="8" s="1"/>
  <c r="T38" i="8"/>
  <c r="X38" i="8" s="1"/>
  <c r="K38" i="8"/>
  <c r="J38" i="8"/>
  <c r="I38" i="8"/>
  <c r="G38" i="8"/>
  <c r="F38" i="8"/>
  <c r="H38" i="8" s="1"/>
  <c r="T37" i="8"/>
  <c r="X37" i="8" s="1"/>
  <c r="H37" i="8"/>
  <c r="L37" i="8" s="1"/>
  <c r="W36" i="8"/>
  <c r="V36" i="8"/>
  <c r="U36" i="8"/>
  <c r="S36" i="8"/>
  <c r="R36" i="8"/>
  <c r="H36" i="8"/>
  <c r="L36" i="8" s="1"/>
  <c r="T35" i="8"/>
  <c r="X35" i="8" s="1"/>
  <c r="H35" i="8"/>
  <c r="L35" i="8" s="1"/>
  <c r="T34" i="8"/>
  <c r="X34" i="8" s="1"/>
  <c r="H34" i="8"/>
  <c r="L34" i="8" s="1"/>
  <c r="T33" i="8"/>
  <c r="X33" i="8" s="1"/>
  <c r="H33" i="8"/>
  <c r="L33" i="8" s="1"/>
  <c r="W32" i="8"/>
  <c r="V32" i="8"/>
  <c r="U32" i="8"/>
  <c r="S32" i="8"/>
  <c r="R32" i="8"/>
  <c r="H32" i="8"/>
  <c r="L32" i="8" s="1"/>
  <c r="T31" i="8"/>
  <c r="X31" i="8" s="1"/>
  <c r="H31" i="8"/>
  <c r="L31" i="8" s="1"/>
  <c r="T30" i="8"/>
  <c r="X30" i="8" s="1"/>
  <c r="K30" i="8"/>
  <c r="J30" i="8"/>
  <c r="I30" i="8"/>
  <c r="G30" i="8"/>
  <c r="F30" i="8"/>
  <c r="T29" i="8"/>
  <c r="X29" i="8" s="1"/>
  <c r="H29" i="8"/>
  <c r="L29" i="8" s="1"/>
  <c r="T28" i="8"/>
  <c r="X28" i="8" s="1"/>
  <c r="H28" i="8"/>
  <c r="L28" i="8" s="1"/>
  <c r="T27" i="8"/>
  <c r="X27" i="8" s="1"/>
  <c r="K27" i="8"/>
  <c r="J27" i="8"/>
  <c r="I27" i="8"/>
  <c r="G27" i="8"/>
  <c r="F27" i="8"/>
  <c r="W26" i="8"/>
  <c r="V26" i="8"/>
  <c r="U26" i="8"/>
  <c r="S26" i="8"/>
  <c r="R26" i="8"/>
  <c r="H26" i="8"/>
  <c r="L26" i="8" s="1"/>
  <c r="T25" i="8"/>
  <c r="X25" i="8" s="1"/>
  <c r="H25" i="8"/>
  <c r="L25" i="8" s="1"/>
  <c r="T24" i="8"/>
  <c r="X24" i="8" s="1"/>
  <c r="H24" i="8"/>
  <c r="L24" i="8" s="1"/>
  <c r="T23" i="8"/>
  <c r="X23" i="8" s="1"/>
  <c r="H23" i="8"/>
  <c r="L23" i="8" s="1"/>
  <c r="T22" i="8"/>
  <c r="X22" i="8" s="1"/>
  <c r="K22" i="8"/>
  <c r="J22" i="8"/>
  <c r="I22" i="8"/>
  <c r="G22" i="8"/>
  <c r="F22" i="8"/>
  <c r="T21" i="8"/>
  <c r="X21" i="8" s="1"/>
  <c r="H21" i="8"/>
  <c r="L21" i="8" s="1"/>
  <c r="W20" i="8"/>
  <c r="V20" i="8"/>
  <c r="U20" i="8"/>
  <c r="S20" i="8"/>
  <c r="R20" i="8"/>
  <c r="H20" i="8"/>
  <c r="L20" i="8" s="1"/>
  <c r="T19" i="8"/>
  <c r="X19" i="8" s="1"/>
  <c r="T18" i="8"/>
  <c r="X18" i="8" s="1"/>
  <c r="K18" i="8"/>
  <c r="J18" i="8"/>
  <c r="I18" i="8"/>
  <c r="G18" i="8"/>
  <c r="F18" i="8"/>
  <c r="H18" i="8" s="1"/>
  <c r="T17" i="8"/>
  <c r="X17" i="8" s="1"/>
  <c r="H17" i="8"/>
  <c r="L17" i="8" s="1"/>
  <c r="H16" i="8"/>
  <c r="L16" i="8" s="1"/>
  <c r="W15" i="8"/>
  <c r="V15" i="8"/>
  <c r="U15" i="8"/>
  <c r="S15" i="8"/>
  <c r="R15" i="8"/>
  <c r="H15" i="8"/>
  <c r="L15" i="8" s="1"/>
  <c r="T14" i="8"/>
  <c r="X14" i="8" s="1"/>
  <c r="K14" i="8"/>
  <c r="J14" i="8"/>
  <c r="I14" i="8"/>
  <c r="G14" i="8"/>
  <c r="F14" i="8"/>
  <c r="T13" i="8"/>
  <c r="X13" i="8" s="1"/>
  <c r="H13" i="8"/>
  <c r="L13" i="8" s="1"/>
  <c r="T12" i="8"/>
  <c r="X12" i="8" s="1"/>
  <c r="H12" i="8"/>
  <c r="L12" i="8" s="1"/>
  <c r="W11" i="8"/>
  <c r="V11" i="8"/>
  <c r="U11" i="8"/>
  <c r="S11" i="8"/>
  <c r="R11" i="8"/>
  <c r="T11" i="8" s="1"/>
  <c r="X11" i="8" s="1"/>
  <c r="K11" i="8"/>
  <c r="J11" i="8"/>
  <c r="I11" i="8"/>
  <c r="G11" i="8"/>
  <c r="F11" i="8"/>
  <c r="T10" i="8"/>
  <c r="X10" i="8" s="1"/>
  <c r="H10" i="8"/>
  <c r="L10" i="8" s="1"/>
  <c r="T9" i="8"/>
  <c r="X9" i="8" s="1"/>
  <c r="H9" i="8"/>
  <c r="L9" i="8" s="1"/>
  <c r="T8" i="8"/>
  <c r="X8" i="8" s="1"/>
  <c r="H8" i="8"/>
  <c r="L8" i="8" s="1"/>
  <c r="W7" i="8"/>
  <c r="V7" i="8"/>
  <c r="U7" i="8"/>
  <c r="S7" i="8"/>
  <c r="R7" i="8"/>
  <c r="H7" i="8"/>
  <c r="L7" i="8" s="1"/>
  <c r="T6" i="8"/>
  <c r="X6" i="8" s="1"/>
  <c r="H6" i="8"/>
  <c r="L6" i="8" s="1"/>
  <c r="T5" i="8"/>
  <c r="X5" i="8" s="1"/>
  <c r="T4" i="8"/>
  <c r="X4" i="8" s="1"/>
  <c r="T15" i="8" l="1"/>
  <c r="T26" i="8"/>
  <c r="H72" i="8"/>
  <c r="T60" i="8"/>
  <c r="X60" i="8" s="1"/>
  <c r="X90" i="8"/>
  <c r="T7" i="8"/>
  <c r="X7" i="8" s="1"/>
  <c r="T49" i="8"/>
  <c r="X49" i="8" s="1"/>
  <c r="L72" i="8"/>
  <c r="H79" i="8"/>
  <c r="L79" i="8" s="1"/>
  <c r="H83" i="8"/>
  <c r="L83" i="8" s="1"/>
  <c r="H87" i="8"/>
  <c r="L87" i="8" s="1"/>
  <c r="J40" i="8"/>
  <c r="K40" i="8"/>
  <c r="L69" i="8"/>
  <c r="W42" i="8"/>
  <c r="H30" i="8"/>
  <c r="L30" i="8" s="1"/>
  <c r="H14" i="8"/>
  <c r="L14" i="8" s="1"/>
  <c r="H27" i="8"/>
  <c r="L27" i="8" s="1"/>
  <c r="H58" i="8"/>
  <c r="L58" i="8" s="1"/>
  <c r="I19" i="8"/>
  <c r="K98" i="8"/>
  <c r="S69" i="8"/>
  <c r="L38" i="8"/>
  <c r="U69" i="8"/>
  <c r="L18" i="8"/>
  <c r="L97" i="8"/>
  <c r="H61" i="8"/>
  <c r="L61" i="8" s="1"/>
  <c r="V69" i="8"/>
  <c r="H76" i="8"/>
  <c r="L76" i="8" s="1"/>
  <c r="W69" i="8"/>
  <c r="U42" i="8"/>
  <c r="X26" i="8"/>
  <c r="T32" i="8"/>
  <c r="X32" i="8" s="1"/>
  <c r="H47" i="8"/>
  <c r="L47" i="8" s="1"/>
  <c r="U56" i="8"/>
  <c r="R56" i="8"/>
  <c r="T94" i="8"/>
  <c r="X94" i="8" s="1"/>
  <c r="T89" i="8"/>
  <c r="X89" i="8" s="1"/>
  <c r="T36" i="8"/>
  <c r="X36" i="8" s="1"/>
  <c r="S56" i="8"/>
  <c r="H65" i="8"/>
  <c r="L65" i="8" s="1"/>
  <c r="T68" i="8"/>
  <c r="X68" i="8" s="1"/>
  <c r="T63" i="8"/>
  <c r="X63" i="8" s="1"/>
  <c r="V16" i="8"/>
  <c r="F40" i="8"/>
  <c r="H40" i="8" s="1"/>
  <c r="W16" i="8"/>
  <c r="I40" i="8"/>
  <c r="F19" i="8"/>
  <c r="V56" i="8"/>
  <c r="F98" i="8"/>
  <c r="W56" i="8"/>
  <c r="V42" i="8"/>
  <c r="S42" i="8"/>
  <c r="G98" i="8"/>
  <c r="G40" i="8"/>
  <c r="X15" i="8"/>
  <c r="H44" i="8"/>
  <c r="L44" i="8" s="1"/>
  <c r="U16" i="8"/>
  <c r="R42" i="8"/>
  <c r="G19" i="8"/>
  <c r="K19" i="8"/>
  <c r="I98" i="8"/>
  <c r="L52" i="8"/>
  <c r="J19" i="8"/>
  <c r="R16" i="8"/>
  <c r="S16" i="8"/>
  <c r="J98" i="8"/>
  <c r="R69" i="8"/>
  <c r="T76" i="8"/>
  <c r="X76" i="8" s="1"/>
  <c r="H11" i="8"/>
  <c r="L11" i="8" s="1"/>
  <c r="H22" i="8"/>
  <c r="L22" i="8" s="1"/>
  <c r="T52" i="8"/>
  <c r="X52" i="8" s="1"/>
  <c r="T73" i="8"/>
  <c r="X73" i="8" s="1"/>
  <c r="X101" i="8"/>
  <c r="T20" i="8"/>
  <c r="X20" i="8" s="1"/>
  <c r="T69" i="8" l="1"/>
  <c r="T56" i="8"/>
  <c r="R95" i="8"/>
  <c r="T42" i="8"/>
  <c r="X42" i="8" s="1"/>
  <c r="V95" i="8"/>
  <c r="W95" i="8"/>
  <c r="L40" i="8"/>
  <c r="X69" i="8"/>
  <c r="T16" i="8"/>
  <c r="X16" i="8" s="1"/>
  <c r="S95" i="8"/>
  <c r="T95" i="8" s="1"/>
  <c r="H98" i="8"/>
  <c r="L98" i="8" s="1"/>
  <c r="H19" i="8"/>
  <c r="L19" i="8" s="1"/>
  <c r="U95" i="8"/>
  <c r="X56" i="8"/>
  <c r="T102" i="7"/>
  <c r="X102" i="7" s="1"/>
  <c r="T101" i="7"/>
  <c r="K97" i="7"/>
  <c r="J97" i="7"/>
  <c r="I97" i="7"/>
  <c r="G97" i="7"/>
  <c r="F97" i="7"/>
  <c r="H96" i="7"/>
  <c r="L96" i="7" s="1"/>
  <c r="H95" i="7"/>
  <c r="L95" i="7" s="1"/>
  <c r="W94" i="7"/>
  <c r="V94" i="7"/>
  <c r="U94" i="7"/>
  <c r="S94" i="7"/>
  <c r="R94" i="7"/>
  <c r="H94" i="7"/>
  <c r="L94" i="7" s="1"/>
  <c r="T93" i="7"/>
  <c r="X93" i="7" s="1"/>
  <c r="H93" i="7"/>
  <c r="L93" i="7" s="1"/>
  <c r="T92" i="7"/>
  <c r="X92" i="7" s="1"/>
  <c r="K92" i="7"/>
  <c r="J92" i="7"/>
  <c r="I92" i="7"/>
  <c r="G92" i="7"/>
  <c r="F92" i="7"/>
  <c r="T91" i="7"/>
  <c r="X91" i="7" s="1"/>
  <c r="H91" i="7"/>
  <c r="L91" i="7" s="1"/>
  <c r="H90" i="7"/>
  <c r="L90" i="7" s="1"/>
  <c r="W89" i="7"/>
  <c r="W90" i="7" s="1"/>
  <c r="V89" i="7"/>
  <c r="V90" i="7" s="1"/>
  <c r="U89" i="7"/>
  <c r="U90" i="7" s="1"/>
  <c r="S89" i="7"/>
  <c r="S90" i="7" s="1"/>
  <c r="R89" i="7"/>
  <c r="R90" i="7" s="1"/>
  <c r="H89" i="7"/>
  <c r="L89" i="7" s="1"/>
  <c r="T88" i="7"/>
  <c r="X88" i="7" s="1"/>
  <c r="H88" i="7"/>
  <c r="L88" i="7" s="1"/>
  <c r="T87" i="7"/>
  <c r="X87" i="7" s="1"/>
  <c r="K87" i="7"/>
  <c r="J87" i="7"/>
  <c r="I87" i="7"/>
  <c r="G87" i="7"/>
  <c r="F87" i="7"/>
  <c r="T86" i="7"/>
  <c r="X86" i="7" s="1"/>
  <c r="H86" i="7"/>
  <c r="L86" i="7" s="1"/>
  <c r="T85" i="7"/>
  <c r="X85" i="7" s="1"/>
  <c r="H85" i="7"/>
  <c r="L85" i="7" s="1"/>
  <c r="T84" i="7"/>
  <c r="X84" i="7" s="1"/>
  <c r="H84" i="7"/>
  <c r="L84" i="7" s="1"/>
  <c r="T83" i="7"/>
  <c r="X83" i="7" s="1"/>
  <c r="K83" i="7"/>
  <c r="J83" i="7"/>
  <c r="I83" i="7"/>
  <c r="G83" i="7"/>
  <c r="F83" i="7"/>
  <c r="H83" i="7" s="1"/>
  <c r="T82" i="7"/>
  <c r="X82" i="7" s="1"/>
  <c r="H82" i="7"/>
  <c r="L82" i="7" s="1"/>
  <c r="T81" i="7"/>
  <c r="X81" i="7" s="1"/>
  <c r="H81" i="7"/>
  <c r="L81" i="7" s="1"/>
  <c r="T80" i="7"/>
  <c r="X80" i="7" s="1"/>
  <c r="H80" i="7"/>
  <c r="L80" i="7" s="1"/>
  <c r="T79" i="7"/>
  <c r="X79" i="7" s="1"/>
  <c r="K79" i="7"/>
  <c r="J79" i="7"/>
  <c r="I79" i="7"/>
  <c r="G79" i="7"/>
  <c r="F79" i="7"/>
  <c r="T78" i="7"/>
  <c r="X78" i="7" s="1"/>
  <c r="H78" i="7"/>
  <c r="L78" i="7" s="1"/>
  <c r="T77" i="7"/>
  <c r="X77" i="7" s="1"/>
  <c r="H77" i="7"/>
  <c r="L77" i="7" s="1"/>
  <c r="K76" i="7"/>
  <c r="J76" i="7"/>
  <c r="I76" i="7"/>
  <c r="G76" i="7"/>
  <c r="F76" i="7"/>
  <c r="T75" i="7"/>
  <c r="X75" i="7" s="1"/>
  <c r="H75" i="7"/>
  <c r="L75" i="7" s="1"/>
  <c r="T74" i="7"/>
  <c r="X74" i="7" s="1"/>
  <c r="H74" i="7"/>
  <c r="L74" i="7" s="1"/>
  <c r="W73" i="7"/>
  <c r="W76" i="7" s="1"/>
  <c r="V73" i="7"/>
  <c r="V76" i="7" s="1"/>
  <c r="U73" i="7"/>
  <c r="U76" i="7" s="1"/>
  <c r="S73" i="7"/>
  <c r="S76" i="7" s="1"/>
  <c r="R73" i="7"/>
  <c r="R76" i="7" s="1"/>
  <c r="T76" i="7" s="1"/>
  <c r="H73" i="7"/>
  <c r="L73" i="7" s="1"/>
  <c r="T72" i="7"/>
  <c r="X72" i="7" s="1"/>
  <c r="K72" i="7"/>
  <c r="J72" i="7"/>
  <c r="I72" i="7"/>
  <c r="G72" i="7"/>
  <c r="F72" i="7"/>
  <c r="T71" i="7"/>
  <c r="X71" i="7" s="1"/>
  <c r="H71" i="7"/>
  <c r="L71" i="7" s="1"/>
  <c r="T70" i="7"/>
  <c r="X70" i="7" s="1"/>
  <c r="H70" i="7"/>
  <c r="L70" i="7" s="1"/>
  <c r="K69" i="7"/>
  <c r="J69" i="7"/>
  <c r="I69" i="7"/>
  <c r="G69" i="7"/>
  <c r="F69" i="7"/>
  <c r="W68" i="7"/>
  <c r="V68" i="7"/>
  <c r="U68" i="7"/>
  <c r="S68" i="7"/>
  <c r="R68" i="7"/>
  <c r="H68" i="7"/>
  <c r="L68" i="7" s="1"/>
  <c r="T67" i="7"/>
  <c r="X67" i="7" s="1"/>
  <c r="H67" i="7"/>
  <c r="L67" i="7" s="1"/>
  <c r="T66" i="7"/>
  <c r="X66" i="7" s="1"/>
  <c r="H66" i="7"/>
  <c r="L66" i="7" s="1"/>
  <c r="T65" i="7"/>
  <c r="X65" i="7" s="1"/>
  <c r="K65" i="7"/>
  <c r="J65" i="7"/>
  <c r="I65" i="7"/>
  <c r="G65" i="7"/>
  <c r="F65" i="7"/>
  <c r="H65" i="7" s="1"/>
  <c r="T64" i="7"/>
  <c r="X64" i="7" s="1"/>
  <c r="H64" i="7"/>
  <c r="L64" i="7" s="1"/>
  <c r="W63" i="7"/>
  <c r="V63" i="7"/>
  <c r="U63" i="7"/>
  <c r="S63" i="7"/>
  <c r="R63" i="7"/>
  <c r="H63" i="7"/>
  <c r="L63" i="7" s="1"/>
  <c r="T62" i="7"/>
  <c r="X62" i="7" s="1"/>
  <c r="H62" i="7"/>
  <c r="L62" i="7" s="1"/>
  <c r="T61" i="7"/>
  <c r="X61" i="7" s="1"/>
  <c r="K61" i="7"/>
  <c r="J61" i="7"/>
  <c r="I61" i="7"/>
  <c r="G61" i="7"/>
  <c r="F61" i="7"/>
  <c r="W60" i="7"/>
  <c r="V60" i="7"/>
  <c r="U60" i="7"/>
  <c r="S60" i="7"/>
  <c r="R60" i="7"/>
  <c r="H60" i="7"/>
  <c r="L60" i="7" s="1"/>
  <c r="T59" i="7"/>
  <c r="X59" i="7" s="1"/>
  <c r="H59" i="7"/>
  <c r="L59" i="7" s="1"/>
  <c r="T58" i="7"/>
  <c r="X58" i="7" s="1"/>
  <c r="K58" i="7"/>
  <c r="J58" i="7"/>
  <c r="I58" i="7"/>
  <c r="G58" i="7"/>
  <c r="F58" i="7"/>
  <c r="T57" i="7"/>
  <c r="X57" i="7" s="1"/>
  <c r="H57" i="7"/>
  <c r="L57" i="7" s="1"/>
  <c r="H56" i="7"/>
  <c r="L56" i="7" s="1"/>
  <c r="T55" i="7"/>
  <c r="X55" i="7" s="1"/>
  <c r="K55" i="7"/>
  <c r="J55" i="7"/>
  <c r="I55" i="7"/>
  <c r="G55" i="7"/>
  <c r="F55" i="7"/>
  <c r="T54" i="7"/>
  <c r="X54" i="7" s="1"/>
  <c r="H54" i="7"/>
  <c r="L54" i="7" s="1"/>
  <c r="T53" i="7"/>
  <c r="X53" i="7" s="1"/>
  <c r="H53" i="7"/>
  <c r="L53" i="7" s="1"/>
  <c r="W52" i="7"/>
  <c r="V52" i="7"/>
  <c r="U52" i="7"/>
  <c r="S52" i="7"/>
  <c r="R52" i="7"/>
  <c r="K52" i="7"/>
  <c r="J52" i="7"/>
  <c r="I52" i="7"/>
  <c r="G52" i="7"/>
  <c r="F52" i="7"/>
  <c r="T51" i="7"/>
  <c r="X51" i="7" s="1"/>
  <c r="H51" i="7"/>
  <c r="L51" i="7" s="1"/>
  <c r="T50" i="7"/>
  <c r="X50" i="7" s="1"/>
  <c r="H50" i="7"/>
  <c r="L50" i="7" s="1"/>
  <c r="W49" i="7"/>
  <c r="V49" i="7"/>
  <c r="U49" i="7"/>
  <c r="S49" i="7"/>
  <c r="R49" i="7"/>
  <c r="T49" i="7" s="1"/>
  <c r="X49" i="7" s="1"/>
  <c r="H49" i="7"/>
  <c r="L49" i="7" s="1"/>
  <c r="T48" i="7"/>
  <c r="X48" i="7" s="1"/>
  <c r="H48" i="7"/>
  <c r="L48" i="7" s="1"/>
  <c r="T47" i="7"/>
  <c r="X47" i="7" s="1"/>
  <c r="K47" i="7"/>
  <c r="J47" i="7"/>
  <c r="I47" i="7"/>
  <c r="G47" i="7"/>
  <c r="F47" i="7"/>
  <c r="T46" i="7"/>
  <c r="X46" i="7" s="1"/>
  <c r="H46" i="7"/>
  <c r="L46" i="7" s="1"/>
  <c r="T45" i="7"/>
  <c r="X45" i="7" s="1"/>
  <c r="H45" i="7"/>
  <c r="L45" i="7" s="1"/>
  <c r="T44" i="7"/>
  <c r="X44" i="7" s="1"/>
  <c r="K44" i="7"/>
  <c r="J44" i="7"/>
  <c r="I44" i="7"/>
  <c r="G44" i="7"/>
  <c r="F44" i="7"/>
  <c r="T43" i="7"/>
  <c r="X43" i="7" s="1"/>
  <c r="H43" i="7"/>
  <c r="L43" i="7" s="1"/>
  <c r="H42" i="7"/>
  <c r="L42" i="7" s="1"/>
  <c r="W41" i="7"/>
  <c r="V41" i="7"/>
  <c r="U41" i="7"/>
  <c r="S41" i="7"/>
  <c r="R41" i="7"/>
  <c r="H41" i="7"/>
  <c r="L41" i="7" s="1"/>
  <c r="T40" i="7"/>
  <c r="X40" i="7" s="1"/>
  <c r="T39" i="7"/>
  <c r="X39" i="7" s="1"/>
  <c r="H39" i="7"/>
  <c r="L39" i="7" s="1"/>
  <c r="T38" i="7"/>
  <c r="X38" i="7" s="1"/>
  <c r="K38" i="7"/>
  <c r="J38" i="7"/>
  <c r="I38" i="7"/>
  <c r="G38" i="7"/>
  <c r="F38" i="7"/>
  <c r="T37" i="7"/>
  <c r="X37" i="7" s="1"/>
  <c r="H37" i="7"/>
  <c r="L37" i="7" s="1"/>
  <c r="W36" i="7"/>
  <c r="V36" i="7"/>
  <c r="U36" i="7"/>
  <c r="S36" i="7"/>
  <c r="R36" i="7"/>
  <c r="T36" i="7" s="1"/>
  <c r="H36" i="7"/>
  <c r="L36" i="7" s="1"/>
  <c r="T35" i="7"/>
  <c r="X35" i="7" s="1"/>
  <c r="H35" i="7"/>
  <c r="L35" i="7" s="1"/>
  <c r="T34" i="7"/>
  <c r="X34" i="7" s="1"/>
  <c r="H34" i="7"/>
  <c r="L34" i="7" s="1"/>
  <c r="T33" i="7"/>
  <c r="X33" i="7" s="1"/>
  <c r="H33" i="7"/>
  <c r="L33" i="7" s="1"/>
  <c r="W32" i="7"/>
  <c r="V32" i="7"/>
  <c r="U32" i="7"/>
  <c r="S32" i="7"/>
  <c r="R32" i="7"/>
  <c r="T32" i="7" s="1"/>
  <c r="H32" i="7"/>
  <c r="L32" i="7" s="1"/>
  <c r="T31" i="7"/>
  <c r="X31" i="7" s="1"/>
  <c r="H31" i="7"/>
  <c r="L31" i="7" s="1"/>
  <c r="T30" i="7"/>
  <c r="X30" i="7" s="1"/>
  <c r="K30" i="7"/>
  <c r="J30" i="7"/>
  <c r="I30" i="7"/>
  <c r="G30" i="7"/>
  <c r="F30" i="7"/>
  <c r="T29" i="7"/>
  <c r="X29" i="7" s="1"/>
  <c r="H29" i="7"/>
  <c r="L29" i="7" s="1"/>
  <c r="T28" i="7"/>
  <c r="X28" i="7" s="1"/>
  <c r="H28" i="7"/>
  <c r="L28" i="7" s="1"/>
  <c r="T27" i="7"/>
  <c r="X27" i="7" s="1"/>
  <c r="K27" i="7"/>
  <c r="J27" i="7"/>
  <c r="I27" i="7"/>
  <c r="G27" i="7"/>
  <c r="F27" i="7"/>
  <c r="W26" i="7"/>
  <c r="V26" i="7"/>
  <c r="U26" i="7"/>
  <c r="S26" i="7"/>
  <c r="R26" i="7"/>
  <c r="T26" i="7" s="1"/>
  <c r="X26" i="7" s="1"/>
  <c r="H26" i="7"/>
  <c r="L26" i="7" s="1"/>
  <c r="T25" i="7"/>
  <c r="X25" i="7" s="1"/>
  <c r="H25" i="7"/>
  <c r="L25" i="7" s="1"/>
  <c r="T24" i="7"/>
  <c r="X24" i="7" s="1"/>
  <c r="H24" i="7"/>
  <c r="L24" i="7" s="1"/>
  <c r="T23" i="7"/>
  <c r="X23" i="7" s="1"/>
  <c r="H23" i="7"/>
  <c r="L23" i="7" s="1"/>
  <c r="T22" i="7"/>
  <c r="X22" i="7" s="1"/>
  <c r="K22" i="7"/>
  <c r="J22" i="7"/>
  <c r="I22" i="7"/>
  <c r="G22" i="7"/>
  <c r="F22" i="7"/>
  <c r="T21" i="7"/>
  <c r="X21" i="7" s="1"/>
  <c r="H21" i="7"/>
  <c r="L21" i="7" s="1"/>
  <c r="W20" i="7"/>
  <c r="V20" i="7"/>
  <c r="U20" i="7"/>
  <c r="S20" i="7"/>
  <c r="R20" i="7"/>
  <c r="H20" i="7"/>
  <c r="L20" i="7" s="1"/>
  <c r="T19" i="7"/>
  <c r="X19" i="7" s="1"/>
  <c r="T18" i="7"/>
  <c r="X18" i="7" s="1"/>
  <c r="K18" i="7"/>
  <c r="J18" i="7"/>
  <c r="I18" i="7"/>
  <c r="G18" i="7"/>
  <c r="F18" i="7"/>
  <c r="T17" i="7"/>
  <c r="X17" i="7" s="1"/>
  <c r="H17" i="7"/>
  <c r="L17" i="7" s="1"/>
  <c r="H16" i="7"/>
  <c r="L16" i="7" s="1"/>
  <c r="W15" i="7"/>
  <c r="V15" i="7"/>
  <c r="U15" i="7"/>
  <c r="S15" i="7"/>
  <c r="R15" i="7"/>
  <c r="H15" i="7"/>
  <c r="L15" i="7" s="1"/>
  <c r="T14" i="7"/>
  <c r="X14" i="7" s="1"/>
  <c r="K14" i="7"/>
  <c r="J14" i="7"/>
  <c r="I14" i="7"/>
  <c r="G14" i="7"/>
  <c r="F14" i="7"/>
  <c r="T13" i="7"/>
  <c r="X13" i="7" s="1"/>
  <c r="H13" i="7"/>
  <c r="L13" i="7" s="1"/>
  <c r="T12" i="7"/>
  <c r="X12" i="7" s="1"/>
  <c r="H12" i="7"/>
  <c r="L12" i="7" s="1"/>
  <c r="W11" i="7"/>
  <c r="V11" i="7"/>
  <c r="U11" i="7"/>
  <c r="S11" i="7"/>
  <c r="R11" i="7"/>
  <c r="K11" i="7"/>
  <c r="J11" i="7"/>
  <c r="I11" i="7"/>
  <c r="G11" i="7"/>
  <c r="F11" i="7"/>
  <c r="T10" i="7"/>
  <c r="X10" i="7" s="1"/>
  <c r="H10" i="7"/>
  <c r="L10" i="7" s="1"/>
  <c r="T9" i="7"/>
  <c r="X9" i="7" s="1"/>
  <c r="H9" i="7"/>
  <c r="L9" i="7" s="1"/>
  <c r="T8" i="7"/>
  <c r="X8" i="7" s="1"/>
  <c r="H8" i="7"/>
  <c r="L8" i="7" s="1"/>
  <c r="W7" i="7"/>
  <c r="V7" i="7"/>
  <c r="U7" i="7"/>
  <c r="S7" i="7"/>
  <c r="R7" i="7"/>
  <c r="T7" i="7" s="1"/>
  <c r="H7" i="7"/>
  <c r="L7" i="7" s="1"/>
  <c r="T6" i="7"/>
  <c r="X6" i="7" s="1"/>
  <c r="H6" i="7"/>
  <c r="L6" i="7" s="1"/>
  <c r="T5" i="7"/>
  <c r="X5" i="7" s="1"/>
  <c r="T4" i="7"/>
  <c r="X4" i="7" s="1"/>
  <c r="X36" i="7" l="1"/>
  <c r="X7" i="7"/>
  <c r="H76" i="7"/>
  <c r="L76" i="7" s="1"/>
  <c r="U69" i="7"/>
  <c r="H92" i="7"/>
  <c r="L92" i="7" s="1"/>
  <c r="W69" i="7"/>
  <c r="U56" i="7"/>
  <c r="L65" i="7"/>
  <c r="H47" i="7"/>
  <c r="L47" i="7" s="1"/>
  <c r="H30" i="7"/>
  <c r="L30" i="7" s="1"/>
  <c r="F40" i="7"/>
  <c r="G40" i="7"/>
  <c r="H44" i="7"/>
  <c r="L44" i="7" s="1"/>
  <c r="L83" i="7"/>
  <c r="H61" i="7"/>
  <c r="L61" i="7" s="1"/>
  <c r="S56" i="7"/>
  <c r="H14" i="7"/>
  <c r="L14" i="7" s="1"/>
  <c r="H58" i="7"/>
  <c r="H27" i="7"/>
  <c r="L27" i="7" s="1"/>
  <c r="H52" i="7"/>
  <c r="L52" i="7" s="1"/>
  <c r="T94" i="7"/>
  <c r="X94" i="7" s="1"/>
  <c r="T89" i="7"/>
  <c r="X89" i="7" s="1"/>
  <c r="K19" i="7"/>
  <c r="I19" i="7"/>
  <c r="T41" i="7"/>
  <c r="X41" i="7" s="1"/>
  <c r="H72" i="7"/>
  <c r="L72" i="7" s="1"/>
  <c r="W56" i="7"/>
  <c r="R16" i="7"/>
  <c r="H18" i="7"/>
  <c r="L58" i="7"/>
  <c r="T63" i="7"/>
  <c r="X63" i="7" s="1"/>
  <c r="H97" i="7"/>
  <c r="L97" i="7" s="1"/>
  <c r="J19" i="7"/>
  <c r="U16" i="7"/>
  <c r="H55" i="7"/>
  <c r="L55" i="7" s="1"/>
  <c r="S69" i="7"/>
  <c r="H69" i="7"/>
  <c r="L69" i="7" s="1"/>
  <c r="H79" i="7"/>
  <c r="L79" i="7" s="1"/>
  <c r="H87" i="7"/>
  <c r="L87" i="7" s="1"/>
  <c r="T68" i="7"/>
  <c r="X68" i="7" s="1"/>
  <c r="V69" i="7"/>
  <c r="S42" i="7"/>
  <c r="K40" i="7"/>
  <c r="G98" i="7"/>
  <c r="T60" i="7"/>
  <c r="X60" i="7" s="1"/>
  <c r="I40" i="7"/>
  <c r="R42" i="7"/>
  <c r="I98" i="7"/>
  <c r="R56" i="7"/>
  <c r="H38" i="7"/>
  <c r="L38" i="7" s="1"/>
  <c r="J98" i="7"/>
  <c r="T11" i="7"/>
  <c r="X11" i="7" s="1"/>
  <c r="S16" i="7"/>
  <c r="V16" i="7"/>
  <c r="U42" i="7"/>
  <c r="V42" i="7"/>
  <c r="X32" i="7"/>
  <c r="K98" i="7"/>
  <c r="J40" i="7"/>
  <c r="W16" i="7"/>
  <c r="F19" i="7"/>
  <c r="L18" i="7"/>
  <c r="G19" i="7"/>
  <c r="W42" i="7"/>
  <c r="T15" i="7"/>
  <c r="X15" i="7" s="1"/>
  <c r="V56" i="7"/>
  <c r="X95" i="8"/>
  <c r="X76" i="7"/>
  <c r="T90" i="7"/>
  <c r="X90" i="7" s="1"/>
  <c r="H11" i="7"/>
  <c r="L11" i="7" s="1"/>
  <c r="H22" i="7"/>
  <c r="L22" i="7" s="1"/>
  <c r="T52" i="7"/>
  <c r="X52" i="7" s="1"/>
  <c r="R69" i="7"/>
  <c r="T69" i="7" s="1"/>
  <c r="T73" i="7"/>
  <c r="X73" i="7" s="1"/>
  <c r="F98" i="7"/>
  <c r="X101" i="7"/>
  <c r="T20" i="7"/>
  <c r="X20" i="7" s="1"/>
  <c r="X69" i="7" l="1"/>
  <c r="H40" i="7"/>
  <c r="U95" i="7"/>
  <c r="T16" i="7"/>
  <c r="H98" i="7"/>
  <c r="L98" i="7" s="1"/>
  <c r="H19" i="7"/>
  <c r="L19" i="7" s="1"/>
  <c r="S95" i="7"/>
  <c r="T56" i="7"/>
  <c r="X56" i="7" s="1"/>
  <c r="X16" i="7"/>
  <c r="V95" i="7"/>
  <c r="T42" i="7"/>
  <c r="X42" i="7" s="1"/>
  <c r="L40" i="7"/>
  <c r="W95" i="7"/>
  <c r="R95" i="7"/>
  <c r="T95" i="7" l="1"/>
  <c r="X95" i="7" s="1"/>
  <c r="T102" i="6"/>
  <c r="X102" i="6" s="1"/>
  <c r="T101" i="6"/>
  <c r="X101" i="6" s="1"/>
  <c r="K97" i="6"/>
  <c r="J97" i="6"/>
  <c r="I97" i="6"/>
  <c r="G97" i="6"/>
  <c r="F97" i="6"/>
  <c r="H97" i="6" s="1"/>
  <c r="L97" i="6" s="1"/>
  <c r="H96" i="6"/>
  <c r="L96" i="6" s="1"/>
  <c r="H95" i="6"/>
  <c r="L95" i="6" s="1"/>
  <c r="W94" i="6"/>
  <c r="V94" i="6"/>
  <c r="U94" i="6"/>
  <c r="S94" i="6"/>
  <c r="R94" i="6"/>
  <c r="H94" i="6"/>
  <c r="L94" i="6" s="1"/>
  <c r="T93" i="6"/>
  <c r="X93" i="6" s="1"/>
  <c r="H93" i="6"/>
  <c r="L93" i="6" s="1"/>
  <c r="T92" i="6"/>
  <c r="X92" i="6" s="1"/>
  <c r="K92" i="6"/>
  <c r="J92" i="6"/>
  <c r="I92" i="6"/>
  <c r="G92" i="6"/>
  <c r="F92" i="6"/>
  <c r="H92" i="6" s="1"/>
  <c r="L92" i="6" s="1"/>
  <c r="T91" i="6"/>
  <c r="X91" i="6" s="1"/>
  <c r="H91" i="6"/>
  <c r="L91" i="6" s="1"/>
  <c r="W90" i="6"/>
  <c r="H90" i="6"/>
  <c r="L90" i="6" s="1"/>
  <c r="W89" i="6"/>
  <c r="V89" i="6"/>
  <c r="V90" i="6" s="1"/>
  <c r="U89" i="6"/>
  <c r="U90" i="6" s="1"/>
  <c r="S89" i="6"/>
  <c r="S90" i="6" s="1"/>
  <c r="R89" i="6"/>
  <c r="R90" i="6" s="1"/>
  <c r="T90" i="6" s="1"/>
  <c r="H89" i="6"/>
  <c r="L89" i="6" s="1"/>
  <c r="T88" i="6"/>
  <c r="X88" i="6" s="1"/>
  <c r="H88" i="6"/>
  <c r="L88" i="6" s="1"/>
  <c r="T87" i="6"/>
  <c r="X87" i="6" s="1"/>
  <c r="K87" i="6"/>
  <c r="J87" i="6"/>
  <c r="I87" i="6"/>
  <c r="G87" i="6"/>
  <c r="F87" i="6"/>
  <c r="H87" i="6" s="1"/>
  <c r="T86" i="6"/>
  <c r="X86" i="6" s="1"/>
  <c r="H86" i="6"/>
  <c r="L86" i="6" s="1"/>
  <c r="T85" i="6"/>
  <c r="X85" i="6" s="1"/>
  <c r="H85" i="6"/>
  <c r="L85" i="6" s="1"/>
  <c r="T84" i="6"/>
  <c r="X84" i="6" s="1"/>
  <c r="H84" i="6"/>
  <c r="L84" i="6" s="1"/>
  <c r="T83" i="6"/>
  <c r="X83" i="6" s="1"/>
  <c r="K83" i="6"/>
  <c r="J83" i="6"/>
  <c r="I83" i="6"/>
  <c r="G83" i="6"/>
  <c r="F83" i="6"/>
  <c r="T82" i="6"/>
  <c r="X82" i="6" s="1"/>
  <c r="H82" i="6"/>
  <c r="L82" i="6" s="1"/>
  <c r="T81" i="6"/>
  <c r="X81" i="6" s="1"/>
  <c r="H81" i="6"/>
  <c r="L81" i="6" s="1"/>
  <c r="T80" i="6"/>
  <c r="X80" i="6" s="1"/>
  <c r="H80" i="6"/>
  <c r="L80" i="6" s="1"/>
  <c r="T79" i="6"/>
  <c r="X79" i="6" s="1"/>
  <c r="K79" i="6"/>
  <c r="J79" i="6"/>
  <c r="I79" i="6"/>
  <c r="G79" i="6"/>
  <c r="F79" i="6"/>
  <c r="H79" i="6" s="1"/>
  <c r="T78" i="6"/>
  <c r="X78" i="6" s="1"/>
  <c r="H78" i="6"/>
  <c r="L78" i="6" s="1"/>
  <c r="T77" i="6"/>
  <c r="X77" i="6" s="1"/>
  <c r="H77" i="6"/>
  <c r="L77" i="6" s="1"/>
  <c r="K76" i="6"/>
  <c r="J76" i="6"/>
  <c r="I76" i="6"/>
  <c r="G76" i="6"/>
  <c r="F76" i="6"/>
  <c r="H76" i="6" s="1"/>
  <c r="T75" i="6"/>
  <c r="X75" i="6" s="1"/>
  <c r="H75" i="6"/>
  <c r="L75" i="6" s="1"/>
  <c r="T74" i="6"/>
  <c r="X74" i="6" s="1"/>
  <c r="H74" i="6"/>
  <c r="L74" i="6" s="1"/>
  <c r="W73" i="6"/>
  <c r="W76" i="6" s="1"/>
  <c r="V73" i="6"/>
  <c r="V76" i="6" s="1"/>
  <c r="U73" i="6"/>
  <c r="U76" i="6" s="1"/>
  <c r="S73" i="6"/>
  <c r="S76" i="6" s="1"/>
  <c r="R73" i="6"/>
  <c r="R76" i="6" s="1"/>
  <c r="H73" i="6"/>
  <c r="L73" i="6" s="1"/>
  <c r="T72" i="6"/>
  <c r="X72" i="6" s="1"/>
  <c r="K72" i="6"/>
  <c r="J72" i="6"/>
  <c r="I72" i="6"/>
  <c r="G72" i="6"/>
  <c r="F72" i="6"/>
  <c r="H72" i="6" s="1"/>
  <c r="T71" i="6"/>
  <c r="X71" i="6" s="1"/>
  <c r="H71" i="6"/>
  <c r="L71" i="6" s="1"/>
  <c r="T70" i="6"/>
  <c r="X70" i="6" s="1"/>
  <c r="H70" i="6"/>
  <c r="L70" i="6" s="1"/>
  <c r="K69" i="6"/>
  <c r="J69" i="6"/>
  <c r="I69" i="6"/>
  <c r="G69" i="6"/>
  <c r="F69" i="6"/>
  <c r="W68" i="6"/>
  <c r="V68" i="6"/>
  <c r="U68" i="6"/>
  <c r="S68" i="6"/>
  <c r="R68" i="6"/>
  <c r="T68" i="6" s="1"/>
  <c r="X68" i="6" s="1"/>
  <c r="H68" i="6"/>
  <c r="L68" i="6" s="1"/>
  <c r="T67" i="6"/>
  <c r="X67" i="6" s="1"/>
  <c r="H67" i="6"/>
  <c r="L67" i="6" s="1"/>
  <c r="T66" i="6"/>
  <c r="X66" i="6" s="1"/>
  <c r="H66" i="6"/>
  <c r="L66" i="6" s="1"/>
  <c r="T65" i="6"/>
  <c r="X65" i="6" s="1"/>
  <c r="K65" i="6"/>
  <c r="J65" i="6"/>
  <c r="I65" i="6"/>
  <c r="G65" i="6"/>
  <c r="F65" i="6"/>
  <c r="H65" i="6" s="1"/>
  <c r="T64" i="6"/>
  <c r="X64" i="6" s="1"/>
  <c r="H64" i="6"/>
  <c r="L64" i="6" s="1"/>
  <c r="W63" i="6"/>
  <c r="V63" i="6"/>
  <c r="U63" i="6"/>
  <c r="S63" i="6"/>
  <c r="R63" i="6"/>
  <c r="H63" i="6"/>
  <c r="L63" i="6" s="1"/>
  <c r="T62" i="6"/>
  <c r="X62" i="6" s="1"/>
  <c r="H62" i="6"/>
  <c r="L62" i="6" s="1"/>
  <c r="T61" i="6"/>
  <c r="X61" i="6" s="1"/>
  <c r="K61" i="6"/>
  <c r="J61" i="6"/>
  <c r="I61" i="6"/>
  <c r="G61" i="6"/>
  <c r="F61" i="6"/>
  <c r="W60" i="6"/>
  <c r="V60" i="6"/>
  <c r="U60" i="6"/>
  <c r="S60" i="6"/>
  <c r="R60" i="6"/>
  <c r="H60" i="6"/>
  <c r="L60" i="6" s="1"/>
  <c r="T59" i="6"/>
  <c r="X59" i="6" s="1"/>
  <c r="H59" i="6"/>
  <c r="L59" i="6" s="1"/>
  <c r="T58" i="6"/>
  <c r="X58" i="6" s="1"/>
  <c r="K58" i="6"/>
  <c r="J58" i="6"/>
  <c r="I58" i="6"/>
  <c r="G58" i="6"/>
  <c r="F58" i="6"/>
  <c r="H58" i="6" s="1"/>
  <c r="T57" i="6"/>
  <c r="X57" i="6" s="1"/>
  <c r="H57" i="6"/>
  <c r="L57" i="6" s="1"/>
  <c r="H56" i="6"/>
  <c r="L56" i="6" s="1"/>
  <c r="T55" i="6"/>
  <c r="X55" i="6" s="1"/>
  <c r="K55" i="6"/>
  <c r="J55" i="6"/>
  <c r="I55" i="6"/>
  <c r="G55" i="6"/>
  <c r="F55" i="6"/>
  <c r="H55" i="6" s="1"/>
  <c r="L55" i="6" s="1"/>
  <c r="T54" i="6"/>
  <c r="X54" i="6" s="1"/>
  <c r="H54" i="6"/>
  <c r="L54" i="6" s="1"/>
  <c r="T53" i="6"/>
  <c r="X53" i="6" s="1"/>
  <c r="H53" i="6"/>
  <c r="L53" i="6" s="1"/>
  <c r="W52" i="6"/>
  <c r="V52" i="6"/>
  <c r="U52" i="6"/>
  <c r="S52" i="6"/>
  <c r="R52" i="6"/>
  <c r="K52" i="6"/>
  <c r="J52" i="6"/>
  <c r="I52" i="6"/>
  <c r="G52" i="6"/>
  <c r="F52" i="6"/>
  <c r="H52" i="6" s="1"/>
  <c r="T51" i="6"/>
  <c r="X51" i="6" s="1"/>
  <c r="H51" i="6"/>
  <c r="L51" i="6" s="1"/>
  <c r="T50" i="6"/>
  <c r="X50" i="6" s="1"/>
  <c r="H50" i="6"/>
  <c r="L50" i="6" s="1"/>
  <c r="W49" i="6"/>
  <c r="V49" i="6"/>
  <c r="U49" i="6"/>
  <c r="S49" i="6"/>
  <c r="R49" i="6"/>
  <c r="T49" i="6" s="1"/>
  <c r="X49" i="6" s="1"/>
  <c r="H49" i="6"/>
  <c r="L49" i="6" s="1"/>
  <c r="T48" i="6"/>
  <c r="X48" i="6" s="1"/>
  <c r="H48" i="6"/>
  <c r="L48" i="6" s="1"/>
  <c r="T47" i="6"/>
  <c r="X47" i="6" s="1"/>
  <c r="K47" i="6"/>
  <c r="J47" i="6"/>
  <c r="I47" i="6"/>
  <c r="G47" i="6"/>
  <c r="F47" i="6"/>
  <c r="T46" i="6"/>
  <c r="X46" i="6" s="1"/>
  <c r="H46" i="6"/>
  <c r="L46" i="6" s="1"/>
  <c r="T45" i="6"/>
  <c r="X45" i="6" s="1"/>
  <c r="H45" i="6"/>
  <c r="L45" i="6" s="1"/>
  <c r="T44" i="6"/>
  <c r="X44" i="6" s="1"/>
  <c r="K44" i="6"/>
  <c r="J44" i="6"/>
  <c r="I44" i="6"/>
  <c r="G44" i="6"/>
  <c r="F44" i="6"/>
  <c r="H44" i="6" s="1"/>
  <c r="T43" i="6"/>
  <c r="X43" i="6" s="1"/>
  <c r="H43" i="6"/>
  <c r="L43" i="6" s="1"/>
  <c r="H42" i="6"/>
  <c r="L42" i="6" s="1"/>
  <c r="W41" i="6"/>
  <c r="V41" i="6"/>
  <c r="U41" i="6"/>
  <c r="S41" i="6"/>
  <c r="R41" i="6"/>
  <c r="T41" i="6" s="1"/>
  <c r="H41" i="6"/>
  <c r="L41" i="6" s="1"/>
  <c r="T40" i="6"/>
  <c r="X40" i="6" s="1"/>
  <c r="T39" i="6"/>
  <c r="X39" i="6" s="1"/>
  <c r="H39" i="6"/>
  <c r="L39" i="6" s="1"/>
  <c r="T38" i="6"/>
  <c r="X38" i="6" s="1"/>
  <c r="K38" i="6"/>
  <c r="J38" i="6"/>
  <c r="I38" i="6"/>
  <c r="G38" i="6"/>
  <c r="F38" i="6"/>
  <c r="T37" i="6"/>
  <c r="X37" i="6" s="1"/>
  <c r="H37" i="6"/>
  <c r="L37" i="6" s="1"/>
  <c r="W36" i="6"/>
  <c r="V36" i="6"/>
  <c r="U36" i="6"/>
  <c r="S36" i="6"/>
  <c r="R36" i="6"/>
  <c r="T36" i="6" s="1"/>
  <c r="X36" i="6" s="1"/>
  <c r="H36" i="6"/>
  <c r="L36" i="6" s="1"/>
  <c r="T35" i="6"/>
  <c r="X35" i="6" s="1"/>
  <c r="H35" i="6"/>
  <c r="L35" i="6" s="1"/>
  <c r="T34" i="6"/>
  <c r="X34" i="6" s="1"/>
  <c r="H34" i="6"/>
  <c r="L34" i="6" s="1"/>
  <c r="T33" i="6"/>
  <c r="X33" i="6" s="1"/>
  <c r="H33" i="6"/>
  <c r="L33" i="6" s="1"/>
  <c r="W32" i="6"/>
  <c r="V32" i="6"/>
  <c r="U32" i="6"/>
  <c r="S32" i="6"/>
  <c r="R32" i="6"/>
  <c r="T32" i="6" s="1"/>
  <c r="X32" i="6" s="1"/>
  <c r="H32" i="6"/>
  <c r="L32" i="6" s="1"/>
  <c r="T31" i="6"/>
  <c r="X31" i="6" s="1"/>
  <c r="H31" i="6"/>
  <c r="L31" i="6" s="1"/>
  <c r="T30" i="6"/>
  <c r="X30" i="6" s="1"/>
  <c r="K30" i="6"/>
  <c r="J30" i="6"/>
  <c r="I30" i="6"/>
  <c r="G30" i="6"/>
  <c r="F30" i="6"/>
  <c r="T29" i="6"/>
  <c r="X29" i="6" s="1"/>
  <c r="H29" i="6"/>
  <c r="L29" i="6" s="1"/>
  <c r="T28" i="6"/>
  <c r="X28" i="6" s="1"/>
  <c r="H28" i="6"/>
  <c r="L28" i="6" s="1"/>
  <c r="T27" i="6"/>
  <c r="X27" i="6" s="1"/>
  <c r="K27" i="6"/>
  <c r="J27" i="6"/>
  <c r="I27" i="6"/>
  <c r="G27" i="6"/>
  <c r="F27" i="6"/>
  <c r="H27" i="6" s="1"/>
  <c r="W26" i="6"/>
  <c r="V26" i="6"/>
  <c r="U26" i="6"/>
  <c r="S26" i="6"/>
  <c r="R26" i="6"/>
  <c r="H26" i="6"/>
  <c r="L26" i="6" s="1"/>
  <c r="T25" i="6"/>
  <c r="X25" i="6" s="1"/>
  <c r="H25" i="6"/>
  <c r="L25" i="6" s="1"/>
  <c r="T24" i="6"/>
  <c r="X24" i="6" s="1"/>
  <c r="H24" i="6"/>
  <c r="L24" i="6" s="1"/>
  <c r="T23" i="6"/>
  <c r="X23" i="6" s="1"/>
  <c r="H23" i="6"/>
  <c r="L23" i="6" s="1"/>
  <c r="T22" i="6"/>
  <c r="X22" i="6" s="1"/>
  <c r="K22" i="6"/>
  <c r="J22" i="6"/>
  <c r="I22" i="6"/>
  <c r="G22" i="6"/>
  <c r="F22" i="6"/>
  <c r="T21" i="6"/>
  <c r="X21" i="6" s="1"/>
  <c r="H21" i="6"/>
  <c r="L21" i="6" s="1"/>
  <c r="W20" i="6"/>
  <c r="V20" i="6"/>
  <c r="U20" i="6"/>
  <c r="S20" i="6"/>
  <c r="R20" i="6"/>
  <c r="H20" i="6"/>
  <c r="L20" i="6" s="1"/>
  <c r="T19" i="6"/>
  <c r="X19" i="6" s="1"/>
  <c r="T18" i="6"/>
  <c r="X18" i="6" s="1"/>
  <c r="K18" i="6"/>
  <c r="J18" i="6"/>
  <c r="I18" i="6"/>
  <c r="G18" i="6"/>
  <c r="F18" i="6"/>
  <c r="H18" i="6" s="1"/>
  <c r="L18" i="6" s="1"/>
  <c r="T17" i="6"/>
  <c r="X17" i="6" s="1"/>
  <c r="H17" i="6"/>
  <c r="L17" i="6" s="1"/>
  <c r="H16" i="6"/>
  <c r="L16" i="6" s="1"/>
  <c r="W15" i="6"/>
  <c r="V15" i="6"/>
  <c r="U15" i="6"/>
  <c r="S15" i="6"/>
  <c r="R15" i="6"/>
  <c r="T15" i="6" s="1"/>
  <c r="X15" i="6" s="1"/>
  <c r="H15" i="6"/>
  <c r="L15" i="6" s="1"/>
  <c r="T14" i="6"/>
  <c r="X14" i="6" s="1"/>
  <c r="K14" i="6"/>
  <c r="J14" i="6"/>
  <c r="I14" i="6"/>
  <c r="G14" i="6"/>
  <c r="F14" i="6"/>
  <c r="T13" i="6"/>
  <c r="X13" i="6" s="1"/>
  <c r="H13" i="6"/>
  <c r="L13" i="6" s="1"/>
  <c r="T12" i="6"/>
  <c r="X12" i="6" s="1"/>
  <c r="H12" i="6"/>
  <c r="L12" i="6" s="1"/>
  <c r="W11" i="6"/>
  <c r="V11" i="6"/>
  <c r="U11" i="6"/>
  <c r="S11" i="6"/>
  <c r="R11" i="6"/>
  <c r="K11" i="6"/>
  <c r="J11" i="6"/>
  <c r="I11" i="6"/>
  <c r="G11" i="6"/>
  <c r="F11" i="6"/>
  <c r="T10" i="6"/>
  <c r="X10" i="6" s="1"/>
  <c r="H10" i="6"/>
  <c r="L10" i="6" s="1"/>
  <c r="T9" i="6"/>
  <c r="X9" i="6" s="1"/>
  <c r="H9" i="6"/>
  <c r="L9" i="6" s="1"/>
  <c r="T8" i="6"/>
  <c r="X8" i="6" s="1"/>
  <c r="H8" i="6"/>
  <c r="L8" i="6" s="1"/>
  <c r="W7" i="6"/>
  <c r="V7" i="6"/>
  <c r="U7" i="6"/>
  <c r="S7" i="6"/>
  <c r="R7" i="6"/>
  <c r="T7" i="6" s="1"/>
  <c r="H7" i="6"/>
  <c r="L7" i="6" s="1"/>
  <c r="T6" i="6"/>
  <c r="X6" i="6" s="1"/>
  <c r="H6" i="6"/>
  <c r="L6" i="6" s="1"/>
  <c r="T5" i="6"/>
  <c r="X5" i="6" s="1"/>
  <c r="T4" i="6"/>
  <c r="X4" i="6" s="1"/>
  <c r="T89" i="6" l="1"/>
  <c r="X89" i="6" s="1"/>
  <c r="L44" i="6"/>
  <c r="L79" i="6"/>
  <c r="L87" i="6"/>
  <c r="H38" i="6"/>
  <c r="L38" i="6" s="1"/>
  <c r="H61" i="6"/>
  <c r="L61" i="6" s="1"/>
  <c r="T60" i="6"/>
  <c r="X60" i="6" s="1"/>
  <c r="H69" i="6"/>
  <c r="L69" i="6" s="1"/>
  <c r="L76" i="6"/>
  <c r="X41" i="6"/>
  <c r="U56" i="6"/>
  <c r="X7" i="6"/>
  <c r="L27" i="6"/>
  <c r="L52" i="6"/>
  <c r="L58" i="6"/>
  <c r="H30" i="6"/>
  <c r="L30" i="6" s="1"/>
  <c r="R56" i="6"/>
  <c r="W69" i="6"/>
  <c r="H83" i="6"/>
  <c r="L83" i="6" s="1"/>
  <c r="R16" i="6"/>
  <c r="R42" i="6"/>
  <c r="T20" i="6"/>
  <c r="X20" i="6" s="1"/>
  <c r="L65" i="6"/>
  <c r="G19" i="6"/>
  <c r="L72" i="6"/>
  <c r="S42" i="6"/>
  <c r="S16" i="6"/>
  <c r="V56" i="6"/>
  <c r="K40" i="6"/>
  <c r="T94" i="6"/>
  <c r="X94" i="6" s="1"/>
  <c r="U16" i="6"/>
  <c r="K19" i="6"/>
  <c r="G98" i="6"/>
  <c r="F19" i="6"/>
  <c r="J40" i="6"/>
  <c r="J98" i="6"/>
  <c r="H47" i="6"/>
  <c r="L47" i="6" s="1"/>
  <c r="S56" i="6"/>
  <c r="R69" i="6"/>
  <c r="V16" i="6"/>
  <c r="F40" i="6"/>
  <c r="W42" i="6"/>
  <c r="I40" i="6"/>
  <c r="K98" i="6"/>
  <c r="S69" i="6"/>
  <c r="V42" i="6"/>
  <c r="T63" i="6"/>
  <c r="X63" i="6" s="1"/>
  <c r="W16" i="6"/>
  <c r="I98" i="6"/>
  <c r="U42" i="6"/>
  <c r="U69" i="6"/>
  <c r="H14" i="6"/>
  <c r="L14" i="6" s="1"/>
  <c r="F98" i="6"/>
  <c r="I19" i="6"/>
  <c r="J19" i="6"/>
  <c r="G40" i="6"/>
  <c r="W56" i="6"/>
  <c r="V69" i="6"/>
  <c r="T76" i="6"/>
  <c r="X76" i="6" s="1"/>
  <c r="X90" i="6"/>
  <c r="T11" i="6"/>
  <c r="X11" i="6" s="1"/>
  <c r="T26" i="6"/>
  <c r="X26" i="6" s="1"/>
  <c r="H11" i="6"/>
  <c r="L11" i="6" s="1"/>
  <c r="H22" i="6"/>
  <c r="L22" i="6" s="1"/>
  <c r="T52" i="6"/>
  <c r="X52" i="6" s="1"/>
  <c r="T73" i="6"/>
  <c r="X73" i="6" s="1"/>
  <c r="T102" i="5"/>
  <c r="X102" i="5" s="1"/>
  <c r="T101" i="5"/>
  <c r="K97" i="5"/>
  <c r="J97" i="5"/>
  <c r="I97" i="5"/>
  <c r="G97" i="5"/>
  <c r="F97" i="5"/>
  <c r="H96" i="5"/>
  <c r="L96" i="5" s="1"/>
  <c r="H95" i="5"/>
  <c r="L95" i="5" s="1"/>
  <c r="W94" i="5"/>
  <c r="V94" i="5"/>
  <c r="U94" i="5"/>
  <c r="S94" i="5"/>
  <c r="R94" i="5"/>
  <c r="H94" i="5"/>
  <c r="L94" i="5" s="1"/>
  <c r="T93" i="5"/>
  <c r="X93" i="5" s="1"/>
  <c r="H93" i="5"/>
  <c r="L93" i="5" s="1"/>
  <c r="T92" i="5"/>
  <c r="X92" i="5" s="1"/>
  <c r="K92" i="5"/>
  <c r="J92" i="5"/>
  <c r="I92" i="5"/>
  <c r="G92" i="5"/>
  <c r="F92" i="5"/>
  <c r="T91" i="5"/>
  <c r="X91" i="5" s="1"/>
  <c r="H91" i="5"/>
  <c r="L91" i="5" s="1"/>
  <c r="H90" i="5"/>
  <c r="L90" i="5" s="1"/>
  <c r="W89" i="5"/>
  <c r="W90" i="5" s="1"/>
  <c r="V89" i="5"/>
  <c r="V90" i="5" s="1"/>
  <c r="U89" i="5"/>
  <c r="U90" i="5" s="1"/>
  <c r="S89" i="5"/>
  <c r="S90" i="5" s="1"/>
  <c r="R89" i="5"/>
  <c r="R90" i="5" s="1"/>
  <c r="H89" i="5"/>
  <c r="L89" i="5" s="1"/>
  <c r="T88" i="5"/>
  <c r="X88" i="5" s="1"/>
  <c r="H88" i="5"/>
  <c r="L88" i="5" s="1"/>
  <c r="T87" i="5"/>
  <c r="X87" i="5" s="1"/>
  <c r="K87" i="5"/>
  <c r="J87" i="5"/>
  <c r="I87" i="5"/>
  <c r="G87" i="5"/>
  <c r="F87" i="5"/>
  <c r="H87" i="5" s="1"/>
  <c r="T86" i="5"/>
  <c r="X86" i="5" s="1"/>
  <c r="H86" i="5"/>
  <c r="L86" i="5" s="1"/>
  <c r="T85" i="5"/>
  <c r="X85" i="5" s="1"/>
  <c r="H85" i="5"/>
  <c r="L85" i="5" s="1"/>
  <c r="T84" i="5"/>
  <c r="X84" i="5" s="1"/>
  <c r="H84" i="5"/>
  <c r="L84" i="5" s="1"/>
  <c r="T83" i="5"/>
  <c r="X83" i="5" s="1"/>
  <c r="K83" i="5"/>
  <c r="J83" i="5"/>
  <c r="I83" i="5"/>
  <c r="G83" i="5"/>
  <c r="F83" i="5"/>
  <c r="H83" i="5" s="1"/>
  <c r="T82" i="5"/>
  <c r="X82" i="5" s="1"/>
  <c r="H82" i="5"/>
  <c r="L82" i="5" s="1"/>
  <c r="T81" i="5"/>
  <c r="X81" i="5" s="1"/>
  <c r="H81" i="5"/>
  <c r="L81" i="5" s="1"/>
  <c r="T80" i="5"/>
  <c r="X80" i="5" s="1"/>
  <c r="H80" i="5"/>
  <c r="L80" i="5" s="1"/>
  <c r="T79" i="5"/>
  <c r="X79" i="5" s="1"/>
  <c r="K79" i="5"/>
  <c r="J79" i="5"/>
  <c r="I79" i="5"/>
  <c r="G79" i="5"/>
  <c r="F79" i="5"/>
  <c r="H79" i="5" s="1"/>
  <c r="T78" i="5"/>
  <c r="X78" i="5" s="1"/>
  <c r="H78" i="5"/>
  <c r="L78" i="5" s="1"/>
  <c r="T77" i="5"/>
  <c r="X77" i="5" s="1"/>
  <c r="H77" i="5"/>
  <c r="L77" i="5" s="1"/>
  <c r="K76" i="5"/>
  <c r="J76" i="5"/>
  <c r="I76" i="5"/>
  <c r="G76" i="5"/>
  <c r="F76" i="5"/>
  <c r="T75" i="5"/>
  <c r="X75" i="5" s="1"/>
  <c r="H75" i="5"/>
  <c r="L75" i="5" s="1"/>
  <c r="T74" i="5"/>
  <c r="X74" i="5" s="1"/>
  <c r="H74" i="5"/>
  <c r="L74" i="5" s="1"/>
  <c r="W73" i="5"/>
  <c r="W76" i="5" s="1"/>
  <c r="V73" i="5"/>
  <c r="V76" i="5" s="1"/>
  <c r="U73" i="5"/>
  <c r="U76" i="5" s="1"/>
  <c r="S73" i="5"/>
  <c r="S76" i="5" s="1"/>
  <c r="R73" i="5"/>
  <c r="R76" i="5" s="1"/>
  <c r="H73" i="5"/>
  <c r="L73" i="5" s="1"/>
  <c r="T72" i="5"/>
  <c r="X72" i="5" s="1"/>
  <c r="K72" i="5"/>
  <c r="J72" i="5"/>
  <c r="I72" i="5"/>
  <c r="G72" i="5"/>
  <c r="F72" i="5"/>
  <c r="H72" i="5" s="1"/>
  <c r="L72" i="5" s="1"/>
  <c r="T71" i="5"/>
  <c r="X71" i="5" s="1"/>
  <c r="H71" i="5"/>
  <c r="L71" i="5" s="1"/>
  <c r="T70" i="5"/>
  <c r="X70" i="5" s="1"/>
  <c r="H70" i="5"/>
  <c r="L70" i="5" s="1"/>
  <c r="K69" i="5"/>
  <c r="J69" i="5"/>
  <c r="I69" i="5"/>
  <c r="G69" i="5"/>
  <c r="F69" i="5"/>
  <c r="H69" i="5" s="1"/>
  <c r="L69" i="5" s="1"/>
  <c r="W68" i="5"/>
  <c r="V68" i="5"/>
  <c r="U68" i="5"/>
  <c r="S68" i="5"/>
  <c r="R68" i="5"/>
  <c r="H68" i="5"/>
  <c r="L68" i="5" s="1"/>
  <c r="T67" i="5"/>
  <c r="X67" i="5" s="1"/>
  <c r="H67" i="5"/>
  <c r="L67" i="5" s="1"/>
  <c r="T66" i="5"/>
  <c r="X66" i="5" s="1"/>
  <c r="H66" i="5"/>
  <c r="L66" i="5" s="1"/>
  <c r="T65" i="5"/>
  <c r="X65" i="5" s="1"/>
  <c r="K65" i="5"/>
  <c r="J65" i="5"/>
  <c r="I65" i="5"/>
  <c r="G65" i="5"/>
  <c r="F65" i="5"/>
  <c r="H65" i="5" s="1"/>
  <c r="T64" i="5"/>
  <c r="X64" i="5" s="1"/>
  <c r="H64" i="5"/>
  <c r="L64" i="5" s="1"/>
  <c r="W63" i="5"/>
  <c r="V63" i="5"/>
  <c r="U63" i="5"/>
  <c r="S63" i="5"/>
  <c r="R63" i="5"/>
  <c r="H63" i="5"/>
  <c r="L63" i="5" s="1"/>
  <c r="T62" i="5"/>
  <c r="X62" i="5" s="1"/>
  <c r="H62" i="5"/>
  <c r="L62" i="5" s="1"/>
  <c r="T61" i="5"/>
  <c r="X61" i="5" s="1"/>
  <c r="K61" i="5"/>
  <c r="J61" i="5"/>
  <c r="I61" i="5"/>
  <c r="G61" i="5"/>
  <c r="F61" i="5"/>
  <c r="W60" i="5"/>
  <c r="V60" i="5"/>
  <c r="U60" i="5"/>
  <c r="S60" i="5"/>
  <c r="R60" i="5"/>
  <c r="H60" i="5"/>
  <c r="L60" i="5" s="1"/>
  <c r="T59" i="5"/>
  <c r="X59" i="5" s="1"/>
  <c r="H59" i="5"/>
  <c r="L59" i="5" s="1"/>
  <c r="T58" i="5"/>
  <c r="X58" i="5" s="1"/>
  <c r="K58" i="5"/>
  <c r="J58" i="5"/>
  <c r="I58" i="5"/>
  <c r="G58" i="5"/>
  <c r="F58" i="5"/>
  <c r="T57" i="5"/>
  <c r="X57" i="5" s="1"/>
  <c r="H57" i="5"/>
  <c r="L57" i="5" s="1"/>
  <c r="H56" i="5"/>
  <c r="L56" i="5" s="1"/>
  <c r="T55" i="5"/>
  <c r="X55" i="5" s="1"/>
  <c r="K55" i="5"/>
  <c r="J55" i="5"/>
  <c r="I55" i="5"/>
  <c r="G55" i="5"/>
  <c r="F55" i="5"/>
  <c r="T54" i="5"/>
  <c r="X54" i="5" s="1"/>
  <c r="H54" i="5"/>
  <c r="L54" i="5" s="1"/>
  <c r="T53" i="5"/>
  <c r="X53" i="5" s="1"/>
  <c r="H53" i="5"/>
  <c r="L53" i="5" s="1"/>
  <c r="W52" i="5"/>
  <c r="V52" i="5"/>
  <c r="U52" i="5"/>
  <c r="S52" i="5"/>
  <c r="R52" i="5"/>
  <c r="K52" i="5"/>
  <c r="J52" i="5"/>
  <c r="I52" i="5"/>
  <c r="G52" i="5"/>
  <c r="F52" i="5"/>
  <c r="T51" i="5"/>
  <c r="X51" i="5" s="1"/>
  <c r="H51" i="5"/>
  <c r="L51" i="5" s="1"/>
  <c r="T50" i="5"/>
  <c r="X50" i="5" s="1"/>
  <c r="H50" i="5"/>
  <c r="L50" i="5" s="1"/>
  <c r="W49" i="5"/>
  <c r="V49" i="5"/>
  <c r="V56" i="5" s="1"/>
  <c r="U49" i="5"/>
  <c r="U56" i="5" s="1"/>
  <c r="S49" i="5"/>
  <c r="R49" i="5"/>
  <c r="H49" i="5"/>
  <c r="L49" i="5" s="1"/>
  <c r="T48" i="5"/>
  <c r="X48" i="5" s="1"/>
  <c r="H48" i="5"/>
  <c r="L48" i="5" s="1"/>
  <c r="T47" i="5"/>
  <c r="X47" i="5" s="1"/>
  <c r="K47" i="5"/>
  <c r="J47" i="5"/>
  <c r="I47" i="5"/>
  <c r="G47" i="5"/>
  <c r="F47" i="5"/>
  <c r="H47" i="5" s="1"/>
  <c r="L47" i="5" s="1"/>
  <c r="T46" i="5"/>
  <c r="X46" i="5" s="1"/>
  <c r="H46" i="5"/>
  <c r="L46" i="5" s="1"/>
  <c r="T45" i="5"/>
  <c r="X45" i="5" s="1"/>
  <c r="H45" i="5"/>
  <c r="L45" i="5" s="1"/>
  <c r="T44" i="5"/>
  <c r="X44" i="5" s="1"/>
  <c r="K44" i="5"/>
  <c r="J44" i="5"/>
  <c r="I44" i="5"/>
  <c r="G44" i="5"/>
  <c r="F44" i="5"/>
  <c r="H44" i="5" s="1"/>
  <c r="L44" i="5" s="1"/>
  <c r="T43" i="5"/>
  <c r="X43" i="5" s="1"/>
  <c r="H43" i="5"/>
  <c r="L43" i="5" s="1"/>
  <c r="H42" i="5"/>
  <c r="L42" i="5" s="1"/>
  <c r="W41" i="5"/>
  <c r="V41" i="5"/>
  <c r="U41" i="5"/>
  <c r="S41" i="5"/>
  <c r="R41" i="5"/>
  <c r="H41" i="5"/>
  <c r="L41" i="5" s="1"/>
  <c r="T40" i="5"/>
  <c r="X40" i="5" s="1"/>
  <c r="T39" i="5"/>
  <c r="X39" i="5" s="1"/>
  <c r="H39" i="5"/>
  <c r="L39" i="5" s="1"/>
  <c r="T38" i="5"/>
  <c r="X38" i="5" s="1"/>
  <c r="K38" i="5"/>
  <c r="J38" i="5"/>
  <c r="I38" i="5"/>
  <c r="G38" i="5"/>
  <c r="F38" i="5"/>
  <c r="T37" i="5"/>
  <c r="X37" i="5" s="1"/>
  <c r="H37" i="5"/>
  <c r="L37" i="5" s="1"/>
  <c r="W36" i="5"/>
  <c r="V36" i="5"/>
  <c r="U36" i="5"/>
  <c r="S36" i="5"/>
  <c r="R36" i="5"/>
  <c r="T36" i="5" s="1"/>
  <c r="X36" i="5" s="1"/>
  <c r="H36" i="5"/>
  <c r="L36" i="5" s="1"/>
  <c r="T35" i="5"/>
  <c r="X35" i="5" s="1"/>
  <c r="H35" i="5"/>
  <c r="L35" i="5" s="1"/>
  <c r="T34" i="5"/>
  <c r="X34" i="5" s="1"/>
  <c r="H34" i="5"/>
  <c r="L34" i="5" s="1"/>
  <c r="T33" i="5"/>
  <c r="X33" i="5" s="1"/>
  <c r="H33" i="5"/>
  <c r="L33" i="5" s="1"/>
  <c r="W32" i="5"/>
  <c r="V32" i="5"/>
  <c r="U32" i="5"/>
  <c r="S32" i="5"/>
  <c r="R32" i="5"/>
  <c r="T32" i="5" s="1"/>
  <c r="H32" i="5"/>
  <c r="L32" i="5" s="1"/>
  <c r="T31" i="5"/>
  <c r="X31" i="5" s="1"/>
  <c r="H31" i="5"/>
  <c r="L31" i="5" s="1"/>
  <c r="T30" i="5"/>
  <c r="X30" i="5" s="1"/>
  <c r="K30" i="5"/>
  <c r="J30" i="5"/>
  <c r="I30" i="5"/>
  <c r="G30" i="5"/>
  <c r="F30" i="5"/>
  <c r="H30" i="5" s="1"/>
  <c r="L30" i="5" s="1"/>
  <c r="T29" i="5"/>
  <c r="X29" i="5" s="1"/>
  <c r="H29" i="5"/>
  <c r="L29" i="5" s="1"/>
  <c r="T28" i="5"/>
  <c r="X28" i="5" s="1"/>
  <c r="H28" i="5"/>
  <c r="L28" i="5" s="1"/>
  <c r="T27" i="5"/>
  <c r="X27" i="5" s="1"/>
  <c r="K27" i="5"/>
  <c r="J27" i="5"/>
  <c r="I27" i="5"/>
  <c r="G27" i="5"/>
  <c r="F27" i="5"/>
  <c r="W26" i="5"/>
  <c r="V26" i="5"/>
  <c r="U26" i="5"/>
  <c r="S26" i="5"/>
  <c r="R26" i="5"/>
  <c r="H26" i="5"/>
  <c r="L26" i="5" s="1"/>
  <c r="T25" i="5"/>
  <c r="X25" i="5" s="1"/>
  <c r="H25" i="5"/>
  <c r="L25" i="5" s="1"/>
  <c r="T24" i="5"/>
  <c r="X24" i="5" s="1"/>
  <c r="H24" i="5"/>
  <c r="L24" i="5" s="1"/>
  <c r="T23" i="5"/>
  <c r="X23" i="5" s="1"/>
  <c r="H23" i="5"/>
  <c r="L23" i="5" s="1"/>
  <c r="T22" i="5"/>
  <c r="X22" i="5" s="1"/>
  <c r="K22" i="5"/>
  <c r="J22" i="5"/>
  <c r="I22" i="5"/>
  <c r="G22" i="5"/>
  <c r="F22" i="5"/>
  <c r="T21" i="5"/>
  <c r="X21" i="5" s="1"/>
  <c r="H21" i="5"/>
  <c r="L21" i="5" s="1"/>
  <c r="W20" i="5"/>
  <c r="V20" i="5"/>
  <c r="U20" i="5"/>
  <c r="S20" i="5"/>
  <c r="R20" i="5"/>
  <c r="H20" i="5"/>
  <c r="L20" i="5" s="1"/>
  <c r="T19" i="5"/>
  <c r="X19" i="5" s="1"/>
  <c r="T18" i="5"/>
  <c r="X18" i="5" s="1"/>
  <c r="K18" i="5"/>
  <c r="J18" i="5"/>
  <c r="I18" i="5"/>
  <c r="G18" i="5"/>
  <c r="F18" i="5"/>
  <c r="H18" i="5" s="1"/>
  <c r="T17" i="5"/>
  <c r="X17" i="5" s="1"/>
  <c r="H17" i="5"/>
  <c r="L17" i="5" s="1"/>
  <c r="H16" i="5"/>
  <c r="L16" i="5" s="1"/>
  <c r="W15" i="5"/>
  <c r="V15" i="5"/>
  <c r="U15" i="5"/>
  <c r="S15" i="5"/>
  <c r="R15" i="5"/>
  <c r="T15" i="5" s="1"/>
  <c r="H15" i="5"/>
  <c r="L15" i="5" s="1"/>
  <c r="T14" i="5"/>
  <c r="X14" i="5" s="1"/>
  <c r="K14" i="5"/>
  <c r="J14" i="5"/>
  <c r="I14" i="5"/>
  <c r="G14" i="5"/>
  <c r="F14" i="5"/>
  <c r="T13" i="5"/>
  <c r="X13" i="5" s="1"/>
  <c r="H13" i="5"/>
  <c r="L13" i="5" s="1"/>
  <c r="T12" i="5"/>
  <c r="X12" i="5" s="1"/>
  <c r="H12" i="5"/>
  <c r="L12" i="5" s="1"/>
  <c r="W11" i="5"/>
  <c r="V11" i="5"/>
  <c r="U11" i="5"/>
  <c r="S11" i="5"/>
  <c r="R11" i="5"/>
  <c r="K11" i="5"/>
  <c r="J11" i="5"/>
  <c r="I11" i="5"/>
  <c r="G11" i="5"/>
  <c r="F11" i="5"/>
  <c r="T10" i="5"/>
  <c r="X10" i="5" s="1"/>
  <c r="H10" i="5"/>
  <c r="L10" i="5" s="1"/>
  <c r="T9" i="5"/>
  <c r="X9" i="5" s="1"/>
  <c r="H9" i="5"/>
  <c r="L9" i="5" s="1"/>
  <c r="T8" i="5"/>
  <c r="X8" i="5" s="1"/>
  <c r="H8" i="5"/>
  <c r="L8" i="5" s="1"/>
  <c r="W7" i="5"/>
  <c r="V7" i="5"/>
  <c r="U7" i="5"/>
  <c r="S7" i="5"/>
  <c r="R7" i="5"/>
  <c r="T7" i="5" s="1"/>
  <c r="H7" i="5"/>
  <c r="L7" i="5" s="1"/>
  <c r="T6" i="5"/>
  <c r="X6" i="5" s="1"/>
  <c r="H6" i="5"/>
  <c r="L6" i="5" s="1"/>
  <c r="T5" i="5"/>
  <c r="X5" i="5" s="1"/>
  <c r="T4" i="5"/>
  <c r="X4" i="5" s="1"/>
  <c r="H55" i="5" l="1"/>
  <c r="H92" i="5"/>
  <c r="H98" i="6"/>
  <c r="W95" i="6"/>
  <c r="T56" i="6"/>
  <c r="X56" i="6" s="1"/>
  <c r="T69" i="6"/>
  <c r="X69" i="6" s="1"/>
  <c r="T42" i="6"/>
  <c r="X42" i="6" s="1"/>
  <c r="H97" i="5"/>
  <c r="L97" i="5" s="1"/>
  <c r="V95" i="6"/>
  <c r="H27" i="5"/>
  <c r="L27" i="5" s="1"/>
  <c r="H76" i="5"/>
  <c r="L76" i="5" s="1"/>
  <c r="T89" i="5"/>
  <c r="X89" i="5" s="1"/>
  <c r="U16" i="5"/>
  <c r="H19" i="6"/>
  <c r="L19" i="6" s="1"/>
  <c r="U95" i="6"/>
  <c r="L18" i="5"/>
  <c r="V42" i="5"/>
  <c r="T41" i="5"/>
  <c r="X41" i="5" s="1"/>
  <c r="S95" i="6"/>
  <c r="T16" i="6"/>
  <c r="X16" i="6" s="1"/>
  <c r="W42" i="5"/>
  <c r="H52" i="5"/>
  <c r="T63" i="5"/>
  <c r="X63" i="5" s="1"/>
  <c r="T90" i="5"/>
  <c r="X90" i="5" s="1"/>
  <c r="S42" i="5"/>
  <c r="L83" i="5"/>
  <c r="L87" i="5"/>
  <c r="X15" i="5"/>
  <c r="L98" i="6"/>
  <c r="R95" i="6"/>
  <c r="T95" i="6" s="1"/>
  <c r="W16" i="5"/>
  <c r="L55" i="5"/>
  <c r="T26" i="5"/>
  <c r="X26" i="5" s="1"/>
  <c r="T49" i="5"/>
  <c r="X49" i="5" s="1"/>
  <c r="H61" i="5"/>
  <c r="L61" i="5" s="1"/>
  <c r="I98" i="5"/>
  <c r="U69" i="5"/>
  <c r="K19" i="5"/>
  <c r="J98" i="5"/>
  <c r="R16" i="5"/>
  <c r="H14" i="5"/>
  <c r="L14" i="5" s="1"/>
  <c r="I40" i="5"/>
  <c r="H38" i="5"/>
  <c r="L38" i="5" s="1"/>
  <c r="K98" i="5"/>
  <c r="W56" i="5"/>
  <c r="W69" i="5"/>
  <c r="T94" i="5"/>
  <c r="X94" i="5" s="1"/>
  <c r="T68" i="5"/>
  <c r="X68" i="5" s="1"/>
  <c r="G98" i="5"/>
  <c r="V69" i="5"/>
  <c r="J40" i="5"/>
  <c r="I19" i="5"/>
  <c r="L79" i="5"/>
  <c r="F40" i="5"/>
  <c r="S16" i="5"/>
  <c r="T11" i="5"/>
  <c r="X11" i="5" s="1"/>
  <c r="K40" i="5"/>
  <c r="L65" i="5"/>
  <c r="L92" i="5"/>
  <c r="H40" i="6"/>
  <c r="L40" i="6" s="1"/>
  <c r="J19" i="5"/>
  <c r="H58" i="5"/>
  <c r="L58" i="5" s="1"/>
  <c r="T60" i="5"/>
  <c r="X60" i="5" s="1"/>
  <c r="G19" i="5"/>
  <c r="H11" i="5"/>
  <c r="L11" i="5" s="1"/>
  <c r="X7" i="5"/>
  <c r="G40" i="5"/>
  <c r="H22" i="5"/>
  <c r="L22" i="5" s="1"/>
  <c r="L52" i="5"/>
  <c r="S69" i="5"/>
  <c r="V16" i="5"/>
  <c r="R42" i="5"/>
  <c r="T20" i="5"/>
  <c r="X20" i="5" s="1"/>
  <c r="U42" i="5"/>
  <c r="F19" i="5"/>
  <c r="X32" i="5"/>
  <c r="S56" i="5"/>
  <c r="T52" i="5"/>
  <c r="X52" i="5" s="1"/>
  <c r="T76" i="5"/>
  <c r="X76" i="5" s="1"/>
  <c r="R56" i="5"/>
  <c r="R69" i="5"/>
  <c r="T73" i="5"/>
  <c r="X73" i="5" s="1"/>
  <c r="F98" i="5"/>
  <c r="X101" i="5"/>
  <c r="T102" i="4"/>
  <c r="T101" i="4"/>
  <c r="X101" i="4" s="1"/>
  <c r="K97" i="4"/>
  <c r="J97" i="4"/>
  <c r="I97" i="4"/>
  <c r="G97" i="4"/>
  <c r="F97" i="4"/>
  <c r="H96" i="4"/>
  <c r="L96" i="4" s="1"/>
  <c r="H95" i="4"/>
  <c r="L95" i="4" s="1"/>
  <c r="W94" i="4"/>
  <c r="V94" i="4"/>
  <c r="U94" i="4"/>
  <c r="S94" i="4"/>
  <c r="R94" i="4"/>
  <c r="H94" i="4"/>
  <c r="L94" i="4" s="1"/>
  <c r="T93" i="4"/>
  <c r="X93" i="4" s="1"/>
  <c r="H93" i="4"/>
  <c r="L93" i="4" s="1"/>
  <c r="T92" i="4"/>
  <c r="X92" i="4" s="1"/>
  <c r="K92" i="4"/>
  <c r="J92" i="4"/>
  <c r="I92" i="4"/>
  <c r="G92" i="4"/>
  <c r="F92" i="4"/>
  <c r="T91" i="4"/>
  <c r="X91" i="4" s="1"/>
  <c r="H91" i="4"/>
  <c r="L91" i="4" s="1"/>
  <c r="H90" i="4"/>
  <c r="L90" i="4" s="1"/>
  <c r="W89" i="4"/>
  <c r="W90" i="4" s="1"/>
  <c r="V89" i="4"/>
  <c r="V90" i="4" s="1"/>
  <c r="U89" i="4"/>
  <c r="U90" i="4" s="1"/>
  <c r="S89" i="4"/>
  <c r="S90" i="4" s="1"/>
  <c r="R89" i="4"/>
  <c r="R90" i="4" s="1"/>
  <c r="H89" i="4"/>
  <c r="L89" i="4" s="1"/>
  <c r="T88" i="4"/>
  <c r="X88" i="4" s="1"/>
  <c r="H88" i="4"/>
  <c r="L88" i="4" s="1"/>
  <c r="T87" i="4"/>
  <c r="X87" i="4" s="1"/>
  <c r="K87" i="4"/>
  <c r="J87" i="4"/>
  <c r="I87" i="4"/>
  <c r="G87" i="4"/>
  <c r="F87" i="4"/>
  <c r="T86" i="4"/>
  <c r="X86" i="4" s="1"/>
  <c r="H86" i="4"/>
  <c r="L86" i="4" s="1"/>
  <c r="T85" i="4"/>
  <c r="X85" i="4" s="1"/>
  <c r="H85" i="4"/>
  <c r="L85" i="4" s="1"/>
  <c r="T84" i="4"/>
  <c r="X84" i="4" s="1"/>
  <c r="H84" i="4"/>
  <c r="L84" i="4" s="1"/>
  <c r="T83" i="4"/>
  <c r="X83" i="4" s="1"/>
  <c r="K83" i="4"/>
  <c r="J83" i="4"/>
  <c r="I83" i="4"/>
  <c r="G83" i="4"/>
  <c r="F83" i="4"/>
  <c r="T82" i="4"/>
  <c r="X82" i="4" s="1"/>
  <c r="H82" i="4"/>
  <c r="L82" i="4" s="1"/>
  <c r="T81" i="4"/>
  <c r="X81" i="4" s="1"/>
  <c r="H81" i="4"/>
  <c r="L81" i="4" s="1"/>
  <c r="T80" i="4"/>
  <c r="X80" i="4" s="1"/>
  <c r="H80" i="4"/>
  <c r="L80" i="4" s="1"/>
  <c r="T79" i="4"/>
  <c r="X79" i="4" s="1"/>
  <c r="K79" i="4"/>
  <c r="J79" i="4"/>
  <c r="I79" i="4"/>
  <c r="G79" i="4"/>
  <c r="F79" i="4"/>
  <c r="T78" i="4"/>
  <c r="X78" i="4" s="1"/>
  <c r="H78" i="4"/>
  <c r="L78" i="4" s="1"/>
  <c r="T77" i="4"/>
  <c r="X77" i="4" s="1"/>
  <c r="H77" i="4"/>
  <c r="L77" i="4" s="1"/>
  <c r="W76" i="4"/>
  <c r="K76" i="4"/>
  <c r="J76" i="4"/>
  <c r="I76" i="4"/>
  <c r="G76" i="4"/>
  <c r="F76" i="4"/>
  <c r="T75" i="4"/>
  <c r="X75" i="4" s="1"/>
  <c r="H75" i="4"/>
  <c r="L75" i="4" s="1"/>
  <c r="T74" i="4"/>
  <c r="X74" i="4" s="1"/>
  <c r="H74" i="4"/>
  <c r="L74" i="4" s="1"/>
  <c r="W73" i="4"/>
  <c r="V73" i="4"/>
  <c r="V76" i="4" s="1"/>
  <c r="U73" i="4"/>
  <c r="U76" i="4" s="1"/>
  <c r="S73" i="4"/>
  <c r="S76" i="4" s="1"/>
  <c r="R73" i="4"/>
  <c r="H73" i="4"/>
  <c r="L73" i="4" s="1"/>
  <c r="T72" i="4"/>
  <c r="X72" i="4" s="1"/>
  <c r="K72" i="4"/>
  <c r="J72" i="4"/>
  <c r="I72" i="4"/>
  <c r="G72" i="4"/>
  <c r="F72" i="4"/>
  <c r="H72" i="4" s="1"/>
  <c r="T71" i="4"/>
  <c r="X71" i="4" s="1"/>
  <c r="H71" i="4"/>
  <c r="L71" i="4" s="1"/>
  <c r="T70" i="4"/>
  <c r="X70" i="4" s="1"/>
  <c r="H70" i="4"/>
  <c r="L70" i="4" s="1"/>
  <c r="K69" i="4"/>
  <c r="J69" i="4"/>
  <c r="I69" i="4"/>
  <c r="G69" i="4"/>
  <c r="F69" i="4"/>
  <c r="W68" i="4"/>
  <c r="V68" i="4"/>
  <c r="U68" i="4"/>
  <c r="S68" i="4"/>
  <c r="R68" i="4"/>
  <c r="T68" i="4" s="1"/>
  <c r="X68" i="4" s="1"/>
  <c r="H68" i="4"/>
  <c r="L68" i="4" s="1"/>
  <c r="T67" i="4"/>
  <c r="X67" i="4" s="1"/>
  <c r="H67" i="4"/>
  <c r="L67" i="4" s="1"/>
  <c r="T66" i="4"/>
  <c r="X66" i="4" s="1"/>
  <c r="H66" i="4"/>
  <c r="L66" i="4" s="1"/>
  <c r="T65" i="4"/>
  <c r="X65" i="4" s="1"/>
  <c r="K65" i="4"/>
  <c r="J65" i="4"/>
  <c r="I65" i="4"/>
  <c r="G65" i="4"/>
  <c r="F65" i="4"/>
  <c r="T64" i="4"/>
  <c r="X64" i="4" s="1"/>
  <c r="H64" i="4"/>
  <c r="L64" i="4" s="1"/>
  <c r="W63" i="4"/>
  <c r="V63" i="4"/>
  <c r="U63" i="4"/>
  <c r="S63" i="4"/>
  <c r="R63" i="4"/>
  <c r="H63" i="4"/>
  <c r="L63" i="4" s="1"/>
  <c r="T62" i="4"/>
  <c r="X62" i="4" s="1"/>
  <c r="H62" i="4"/>
  <c r="L62" i="4" s="1"/>
  <c r="T61" i="4"/>
  <c r="X61" i="4" s="1"/>
  <c r="K61" i="4"/>
  <c r="J61" i="4"/>
  <c r="I61" i="4"/>
  <c r="G61" i="4"/>
  <c r="F61" i="4"/>
  <c r="W60" i="4"/>
  <c r="V60" i="4"/>
  <c r="U60" i="4"/>
  <c r="S60" i="4"/>
  <c r="R60" i="4"/>
  <c r="H60" i="4"/>
  <c r="L60" i="4" s="1"/>
  <c r="T59" i="4"/>
  <c r="X59" i="4" s="1"/>
  <c r="H59" i="4"/>
  <c r="L59" i="4" s="1"/>
  <c r="T58" i="4"/>
  <c r="X58" i="4" s="1"/>
  <c r="K58" i="4"/>
  <c r="J58" i="4"/>
  <c r="I58" i="4"/>
  <c r="G58" i="4"/>
  <c r="F58" i="4"/>
  <c r="T57" i="4"/>
  <c r="X57" i="4" s="1"/>
  <c r="H57" i="4"/>
  <c r="L57" i="4" s="1"/>
  <c r="H56" i="4"/>
  <c r="L56" i="4" s="1"/>
  <c r="T55" i="4"/>
  <c r="X55" i="4" s="1"/>
  <c r="K55" i="4"/>
  <c r="J55" i="4"/>
  <c r="I55" i="4"/>
  <c r="G55" i="4"/>
  <c r="F55" i="4"/>
  <c r="T54" i="4"/>
  <c r="X54" i="4" s="1"/>
  <c r="H54" i="4"/>
  <c r="L54" i="4" s="1"/>
  <c r="T53" i="4"/>
  <c r="X53" i="4" s="1"/>
  <c r="H53" i="4"/>
  <c r="L53" i="4" s="1"/>
  <c r="W52" i="4"/>
  <c r="V52" i="4"/>
  <c r="U52" i="4"/>
  <c r="S52" i="4"/>
  <c r="R52" i="4"/>
  <c r="K52" i="4"/>
  <c r="J52" i="4"/>
  <c r="I52" i="4"/>
  <c r="G52" i="4"/>
  <c r="F52" i="4"/>
  <c r="T51" i="4"/>
  <c r="X51" i="4" s="1"/>
  <c r="H51" i="4"/>
  <c r="L51" i="4" s="1"/>
  <c r="T50" i="4"/>
  <c r="X50" i="4" s="1"/>
  <c r="H50" i="4"/>
  <c r="L50" i="4" s="1"/>
  <c r="W49" i="4"/>
  <c r="V49" i="4"/>
  <c r="U49" i="4"/>
  <c r="S49" i="4"/>
  <c r="R49" i="4"/>
  <c r="H49" i="4"/>
  <c r="L49" i="4" s="1"/>
  <c r="T48" i="4"/>
  <c r="X48" i="4" s="1"/>
  <c r="H48" i="4"/>
  <c r="L48" i="4" s="1"/>
  <c r="T47" i="4"/>
  <c r="X47" i="4" s="1"/>
  <c r="K47" i="4"/>
  <c r="J47" i="4"/>
  <c r="I47" i="4"/>
  <c r="G47" i="4"/>
  <c r="F47" i="4"/>
  <c r="T46" i="4"/>
  <c r="X46" i="4" s="1"/>
  <c r="H46" i="4"/>
  <c r="L46" i="4" s="1"/>
  <c r="T45" i="4"/>
  <c r="X45" i="4" s="1"/>
  <c r="H45" i="4"/>
  <c r="L45" i="4" s="1"/>
  <c r="T44" i="4"/>
  <c r="X44" i="4" s="1"/>
  <c r="K44" i="4"/>
  <c r="J44" i="4"/>
  <c r="I44" i="4"/>
  <c r="G44" i="4"/>
  <c r="F44" i="4"/>
  <c r="T43" i="4"/>
  <c r="X43" i="4" s="1"/>
  <c r="H43" i="4"/>
  <c r="L43" i="4" s="1"/>
  <c r="H42" i="4"/>
  <c r="L42" i="4" s="1"/>
  <c r="W41" i="4"/>
  <c r="V41" i="4"/>
  <c r="U41" i="4"/>
  <c r="S41" i="4"/>
  <c r="R41" i="4"/>
  <c r="H41" i="4"/>
  <c r="L41" i="4" s="1"/>
  <c r="T40" i="4"/>
  <c r="X40" i="4" s="1"/>
  <c r="T39" i="4"/>
  <c r="X39" i="4" s="1"/>
  <c r="H39" i="4"/>
  <c r="L39" i="4" s="1"/>
  <c r="T38" i="4"/>
  <c r="X38" i="4" s="1"/>
  <c r="K38" i="4"/>
  <c r="J38" i="4"/>
  <c r="I38" i="4"/>
  <c r="G38" i="4"/>
  <c r="F38" i="4"/>
  <c r="T37" i="4"/>
  <c r="X37" i="4" s="1"/>
  <c r="H37" i="4"/>
  <c r="L37" i="4" s="1"/>
  <c r="W36" i="4"/>
  <c r="V36" i="4"/>
  <c r="U36" i="4"/>
  <c r="S36" i="4"/>
  <c r="R36" i="4"/>
  <c r="H36" i="4"/>
  <c r="L36" i="4" s="1"/>
  <c r="T35" i="4"/>
  <c r="X35" i="4" s="1"/>
  <c r="H35" i="4"/>
  <c r="L35" i="4" s="1"/>
  <c r="T34" i="4"/>
  <c r="X34" i="4" s="1"/>
  <c r="H34" i="4"/>
  <c r="L34" i="4" s="1"/>
  <c r="T33" i="4"/>
  <c r="X33" i="4" s="1"/>
  <c r="H33" i="4"/>
  <c r="L33" i="4" s="1"/>
  <c r="W32" i="4"/>
  <c r="V32" i="4"/>
  <c r="U32" i="4"/>
  <c r="S32" i="4"/>
  <c r="R32" i="4"/>
  <c r="H32" i="4"/>
  <c r="L32" i="4" s="1"/>
  <c r="T31" i="4"/>
  <c r="X31" i="4" s="1"/>
  <c r="H31" i="4"/>
  <c r="L31" i="4" s="1"/>
  <c r="T30" i="4"/>
  <c r="X30" i="4" s="1"/>
  <c r="K30" i="4"/>
  <c r="J30" i="4"/>
  <c r="I30" i="4"/>
  <c r="G30" i="4"/>
  <c r="F30" i="4"/>
  <c r="T29" i="4"/>
  <c r="X29" i="4" s="1"/>
  <c r="H29" i="4"/>
  <c r="L29" i="4" s="1"/>
  <c r="T28" i="4"/>
  <c r="X28" i="4" s="1"/>
  <c r="H28" i="4"/>
  <c r="L28" i="4" s="1"/>
  <c r="T27" i="4"/>
  <c r="X27" i="4" s="1"/>
  <c r="K27" i="4"/>
  <c r="J27" i="4"/>
  <c r="I27" i="4"/>
  <c r="G27" i="4"/>
  <c r="F27" i="4"/>
  <c r="W26" i="4"/>
  <c r="V26" i="4"/>
  <c r="U26" i="4"/>
  <c r="S26" i="4"/>
  <c r="R26" i="4"/>
  <c r="H26" i="4"/>
  <c r="L26" i="4" s="1"/>
  <c r="T25" i="4"/>
  <c r="X25" i="4" s="1"/>
  <c r="H25" i="4"/>
  <c r="L25" i="4" s="1"/>
  <c r="T24" i="4"/>
  <c r="X24" i="4" s="1"/>
  <c r="H24" i="4"/>
  <c r="L24" i="4" s="1"/>
  <c r="T23" i="4"/>
  <c r="X23" i="4" s="1"/>
  <c r="H23" i="4"/>
  <c r="L23" i="4" s="1"/>
  <c r="T22" i="4"/>
  <c r="X22" i="4" s="1"/>
  <c r="K22" i="4"/>
  <c r="J22" i="4"/>
  <c r="I22" i="4"/>
  <c r="G22" i="4"/>
  <c r="F22" i="4"/>
  <c r="T21" i="4"/>
  <c r="X21" i="4" s="1"/>
  <c r="H21" i="4"/>
  <c r="L21" i="4" s="1"/>
  <c r="W20" i="4"/>
  <c r="V20" i="4"/>
  <c r="U20" i="4"/>
  <c r="S20" i="4"/>
  <c r="R20" i="4"/>
  <c r="H20" i="4"/>
  <c r="L20" i="4" s="1"/>
  <c r="T19" i="4"/>
  <c r="X19" i="4" s="1"/>
  <c r="T18" i="4"/>
  <c r="X18" i="4" s="1"/>
  <c r="K18" i="4"/>
  <c r="J18" i="4"/>
  <c r="I18" i="4"/>
  <c r="G18" i="4"/>
  <c r="F18" i="4"/>
  <c r="T17" i="4"/>
  <c r="X17" i="4" s="1"/>
  <c r="H17" i="4"/>
  <c r="L17" i="4" s="1"/>
  <c r="H16" i="4"/>
  <c r="L16" i="4" s="1"/>
  <c r="W15" i="4"/>
  <c r="V15" i="4"/>
  <c r="U15" i="4"/>
  <c r="S15" i="4"/>
  <c r="R15" i="4"/>
  <c r="T15" i="4" s="1"/>
  <c r="X15" i="4" s="1"/>
  <c r="H15" i="4"/>
  <c r="L15" i="4" s="1"/>
  <c r="T14" i="4"/>
  <c r="X14" i="4" s="1"/>
  <c r="K14" i="4"/>
  <c r="J14" i="4"/>
  <c r="I14" i="4"/>
  <c r="G14" i="4"/>
  <c r="F14" i="4"/>
  <c r="T13" i="4"/>
  <c r="X13" i="4" s="1"/>
  <c r="H13" i="4"/>
  <c r="L13" i="4" s="1"/>
  <c r="T12" i="4"/>
  <c r="X12" i="4" s="1"/>
  <c r="H12" i="4"/>
  <c r="L12" i="4" s="1"/>
  <c r="W11" i="4"/>
  <c r="V11" i="4"/>
  <c r="U11" i="4"/>
  <c r="S11" i="4"/>
  <c r="R11" i="4"/>
  <c r="K11" i="4"/>
  <c r="J11" i="4"/>
  <c r="I11" i="4"/>
  <c r="G11" i="4"/>
  <c r="F11" i="4"/>
  <c r="T10" i="4"/>
  <c r="X10" i="4" s="1"/>
  <c r="H10" i="4"/>
  <c r="L10" i="4" s="1"/>
  <c r="T9" i="4"/>
  <c r="X9" i="4" s="1"/>
  <c r="H9" i="4"/>
  <c r="L9" i="4" s="1"/>
  <c r="T8" i="4"/>
  <c r="X8" i="4" s="1"/>
  <c r="H8" i="4"/>
  <c r="L8" i="4" s="1"/>
  <c r="W7" i="4"/>
  <c r="V7" i="4"/>
  <c r="U7" i="4"/>
  <c r="S7" i="4"/>
  <c r="R7" i="4"/>
  <c r="T7" i="4" s="1"/>
  <c r="H7" i="4"/>
  <c r="L7" i="4" s="1"/>
  <c r="T6" i="4"/>
  <c r="X6" i="4" s="1"/>
  <c r="H6" i="4"/>
  <c r="L6" i="4" s="1"/>
  <c r="T5" i="4"/>
  <c r="X5" i="4" s="1"/>
  <c r="T4" i="4"/>
  <c r="X4" i="4" s="1"/>
  <c r="T20" i="4" l="1"/>
  <c r="X20" i="4" s="1"/>
  <c r="T69" i="5"/>
  <c r="H19" i="5"/>
  <c r="X95" i="6"/>
  <c r="H11" i="4"/>
  <c r="L11" i="4" s="1"/>
  <c r="H30" i="4"/>
  <c r="L30" i="4" s="1"/>
  <c r="T94" i="4"/>
  <c r="X94" i="4" s="1"/>
  <c r="H55" i="4"/>
  <c r="L55" i="4" s="1"/>
  <c r="V56" i="4"/>
  <c r="H14" i="4"/>
  <c r="L14" i="4" s="1"/>
  <c r="H52" i="4"/>
  <c r="L52" i="4" s="1"/>
  <c r="H58" i="4"/>
  <c r="L58" i="4" s="1"/>
  <c r="T63" i="4"/>
  <c r="X63" i="4" s="1"/>
  <c r="H87" i="4"/>
  <c r="L87" i="4" s="1"/>
  <c r="W95" i="5"/>
  <c r="L19" i="5"/>
  <c r="H18" i="4"/>
  <c r="L18" i="4" s="1"/>
  <c r="W69" i="4"/>
  <c r="T73" i="4"/>
  <c r="X73" i="4" s="1"/>
  <c r="T41" i="4"/>
  <c r="X41" i="4" s="1"/>
  <c r="I40" i="4"/>
  <c r="R56" i="4"/>
  <c r="H47" i="4"/>
  <c r="L47" i="4" s="1"/>
  <c r="U56" i="4"/>
  <c r="T42" i="5"/>
  <c r="U95" i="5"/>
  <c r="H79" i="4"/>
  <c r="L79" i="4" s="1"/>
  <c r="H38" i="4"/>
  <c r="L38" i="4" s="1"/>
  <c r="H98" i="5"/>
  <c r="L98" i="5" s="1"/>
  <c r="W56" i="4"/>
  <c r="X69" i="5"/>
  <c r="V95" i="5"/>
  <c r="K40" i="4"/>
  <c r="U42" i="4"/>
  <c r="L72" i="4"/>
  <c r="W42" i="4"/>
  <c r="H27" i="4"/>
  <c r="L27" i="4" s="1"/>
  <c r="J98" i="4"/>
  <c r="S69" i="4"/>
  <c r="H97" i="4"/>
  <c r="L97" i="4" s="1"/>
  <c r="K98" i="4"/>
  <c r="T52" i="4"/>
  <c r="X52" i="4" s="1"/>
  <c r="S42" i="4"/>
  <c r="J19" i="4"/>
  <c r="F19" i="4"/>
  <c r="U69" i="4"/>
  <c r="T32" i="4"/>
  <c r="X32" i="4" s="1"/>
  <c r="V69" i="4"/>
  <c r="T16" i="5"/>
  <c r="X16" i="5" s="1"/>
  <c r="S16" i="4"/>
  <c r="S56" i="4"/>
  <c r="X42" i="5"/>
  <c r="F98" i="4"/>
  <c r="G19" i="4"/>
  <c r="K19" i="4"/>
  <c r="V16" i="4"/>
  <c r="H65" i="4"/>
  <c r="L65" i="4" s="1"/>
  <c r="I19" i="4"/>
  <c r="V42" i="4"/>
  <c r="G40" i="4"/>
  <c r="W16" i="4"/>
  <c r="T36" i="4"/>
  <c r="X36" i="4" s="1"/>
  <c r="T60" i="4"/>
  <c r="X60" i="4" s="1"/>
  <c r="R95" i="5"/>
  <c r="S95" i="5"/>
  <c r="T56" i="5"/>
  <c r="X56" i="5" s="1"/>
  <c r="H40" i="5"/>
  <c r="L40" i="5" s="1"/>
  <c r="G98" i="4"/>
  <c r="R69" i="4"/>
  <c r="J40" i="4"/>
  <c r="T49" i="4"/>
  <c r="X49" i="4" s="1"/>
  <c r="R76" i="4"/>
  <c r="T76" i="4" s="1"/>
  <c r="X76" i="4" s="1"/>
  <c r="T11" i="4"/>
  <c r="X11" i="4" s="1"/>
  <c r="R16" i="4"/>
  <c r="X7" i="4"/>
  <c r="F40" i="4"/>
  <c r="H22" i="4"/>
  <c r="L22" i="4" s="1"/>
  <c r="H44" i="4"/>
  <c r="L44" i="4" s="1"/>
  <c r="T90" i="4"/>
  <c r="X90" i="4" s="1"/>
  <c r="U16" i="4"/>
  <c r="I98" i="4"/>
  <c r="H61" i="4"/>
  <c r="L61" i="4" s="1"/>
  <c r="T26" i="4"/>
  <c r="X26" i="4" s="1"/>
  <c r="R42" i="4"/>
  <c r="H69" i="4"/>
  <c r="L69" i="4" s="1"/>
  <c r="H76" i="4"/>
  <c r="L76" i="4" s="1"/>
  <c r="H83" i="4"/>
  <c r="L83" i="4" s="1"/>
  <c r="H92" i="4"/>
  <c r="L92" i="4" s="1"/>
  <c r="X102" i="4"/>
  <c r="T89" i="4"/>
  <c r="X89" i="4" s="1"/>
  <c r="T56" i="4" l="1"/>
  <c r="X56" i="4" s="1"/>
  <c r="U95" i="4"/>
  <c r="T69" i="4"/>
  <c r="X69" i="4" s="1"/>
  <c r="T42" i="4"/>
  <c r="X42" i="4" s="1"/>
  <c r="W95" i="4"/>
  <c r="V95" i="4"/>
  <c r="H98" i="4"/>
  <c r="H19" i="4"/>
  <c r="L19" i="4"/>
  <c r="L98" i="4"/>
  <c r="T16" i="4"/>
  <c r="X16" i="4" s="1"/>
  <c r="T95" i="5"/>
  <c r="X95" i="5" s="1"/>
  <c r="S95" i="4"/>
  <c r="H40" i="4"/>
  <c r="L40" i="4" s="1"/>
  <c r="R95" i="4"/>
  <c r="T95" i="4" l="1"/>
  <c r="X95" i="4" s="1"/>
  <c r="T102" i="3"/>
  <c r="X102" i="3" s="1"/>
  <c r="T101" i="3"/>
  <c r="T89" i="3" s="1"/>
  <c r="K97" i="3"/>
  <c r="J97" i="3"/>
  <c r="I97" i="3"/>
  <c r="G97" i="3"/>
  <c r="F97" i="3"/>
  <c r="H97" i="3" s="1"/>
  <c r="L97" i="3" s="1"/>
  <c r="H96" i="3"/>
  <c r="L96" i="3" s="1"/>
  <c r="H95" i="3"/>
  <c r="L95" i="3" s="1"/>
  <c r="W94" i="3"/>
  <c r="V94" i="3"/>
  <c r="U94" i="3"/>
  <c r="S94" i="3"/>
  <c r="R94" i="3"/>
  <c r="T94" i="3" s="1"/>
  <c r="H94" i="3"/>
  <c r="L94" i="3" s="1"/>
  <c r="T93" i="3"/>
  <c r="X93" i="3" s="1"/>
  <c r="H93" i="3"/>
  <c r="L93" i="3" s="1"/>
  <c r="T92" i="3"/>
  <c r="X92" i="3" s="1"/>
  <c r="K92" i="3"/>
  <c r="J92" i="3"/>
  <c r="I92" i="3"/>
  <c r="G92" i="3"/>
  <c r="F92" i="3"/>
  <c r="T91" i="3"/>
  <c r="X91" i="3" s="1"/>
  <c r="H91" i="3"/>
  <c r="L91" i="3" s="1"/>
  <c r="H90" i="3"/>
  <c r="L90" i="3" s="1"/>
  <c r="W89" i="3"/>
  <c r="W90" i="3" s="1"/>
  <c r="V89" i="3"/>
  <c r="V90" i="3" s="1"/>
  <c r="U89" i="3"/>
  <c r="U90" i="3" s="1"/>
  <c r="S89" i="3"/>
  <c r="S90" i="3" s="1"/>
  <c r="R89" i="3"/>
  <c r="R90" i="3" s="1"/>
  <c r="T90" i="3" s="1"/>
  <c r="H89" i="3"/>
  <c r="L89" i="3" s="1"/>
  <c r="T88" i="3"/>
  <c r="X88" i="3" s="1"/>
  <c r="H88" i="3"/>
  <c r="L88" i="3" s="1"/>
  <c r="T87" i="3"/>
  <c r="X87" i="3" s="1"/>
  <c r="K87" i="3"/>
  <c r="J87" i="3"/>
  <c r="I87" i="3"/>
  <c r="G87" i="3"/>
  <c r="F87" i="3"/>
  <c r="T86" i="3"/>
  <c r="X86" i="3" s="1"/>
  <c r="H86" i="3"/>
  <c r="L86" i="3" s="1"/>
  <c r="T85" i="3"/>
  <c r="X85" i="3" s="1"/>
  <c r="H85" i="3"/>
  <c r="L85" i="3" s="1"/>
  <c r="T84" i="3"/>
  <c r="X84" i="3" s="1"/>
  <c r="H84" i="3"/>
  <c r="L84" i="3" s="1"/>
  <c r="T83" i="3"/>
  <c r="X83" i="3" s="1"/>
  <c r="K83" i="3"/>
  <c r="J83" i="3"/>
  <c r="I83" i="3"/>
  <c r="G83" i="3"/>
  <c r="F83" i="3"/>
  <c r="T82" i="3"/>
  <c r="X82" i="3" s="1"/>
  <c r="H82" i="3"/>
  <c r="L82" i="3" s="1"/>
  <c r="T81" i="3"/>
  <c r="X81" i="3" s="1"/>
  <c r="H81" i="3"/>
  <c r="L81" i="3" s="1"/>
  <c r="T80" i="3"/>
  <c r="X80" i="3" s="1"/>
  <c r="H80" i="3"/>
  <c r="L80" i="3" s="1"/>
  <c r="T79" i="3"/>
  <c r="X79" i="3" s="1"/>
  <c r="K79" i="3"/>
  <c r="J79" i="3"/>
  <c r="I79" i="3"/>
  <c r="G79" i="3"/>
  <c r="F79" i="3"/>
  <c r="T78" i="3"/>
  <c r="X78" i="3" s="1"/>
  <c r="H78" i="3"/>
  <c r="L78" i="3" s="1"/>
  <c r="T77" i="3"/>
  <c r="X77" i="3" s="1"/>
  <c r="H77" i="3"/>
  <c r="L77" i="3" s="1"/>
  <c r="K76" i="3"/>
  <c r="J76" i="3"/>
  <c r="I76" i="3"/>
  <c r="G76" i="3"/>
  <c r="F76" i="3"/>
  <c r="H76" i="3" s="1"/>
  <c r="T75" i="3"/>
  <c r="X75" i="3" s="1"/>
  <c r="H75" i="3"/>
  <c r="L75" i="3" s="1"/>
  <c r="T74" i="3"/>
  <c r="X74" i="3" s="1"/>
  <c r="H74" i="3"/>
  <c r="L74" i="3" s="1"/>
  <c r="W73" i="3"/>
  <c r="W76" i="3" s="1"/>
  <c r="V73" i="3"/>
  <c r="V76" i="3" s="1"/>
  <c r="U73" i="3"/>
  <c r="U76" i="3" s="1"/>
  <c r="S73" i="3"/>
  <c r="S76" i="3" s="1"/>
  <c r="R73" i="3"/>
  <c r="R76" i="3" s="1"/>
  <c r="H73" i="3"/>
  <c r="L73" i="3" s="1"/>
  <c r="T72" i="3"/>
  <c r="X72" i="3" s="1"/>
  <c r="K72" i="3"/>
  <c r="J72" i="3"/>
  <c r="I72" i="3"/>
  <c r="G72" i="3"/>
  <c r="F72" i="3"/>
  <c r="T71" i="3"/>
  <c r="X71" i="3" s="1"/>
  <c r="H71" i="3"/>
  <c r="L71" i="3" s="1"/>
  <c r="T70" i="3"/>
  <c r="X70" i="3" s="1"/>
  <c r="H70" i="3"/>
  <c r="L70" i="3" s="1"/>
  <c r="K69" i="3"/>
  <c r="J69" i="3"/>
  <c r="I69" i="3"/>
  <c r="G69" i="3"/>
  <c r="F69" i="3"/>
  <c r="H69" i="3" s="1"/>
  <c r="W68" i="3"/>
  <c r="V68" i="3"/>
  <c r="U68" i="3"/>
  <c r="S68" i="3"/>
  <c r="R68" i="3"/>
  <c r="H68" i="3"/>
  <c r="L68" i="3" s="1"/>
  <c r="T67" i="3"/>
  <c r="X67" i="3" s="1"/>
  <c r="H67" i="3"/>
  <c r="L67" i="3" s="1"/>
  <c r="X66" i="3"/>
  <c r="T66" i="3"/>
  <c r="H66" i="3"/>
  <c r="L66" i="3" s="1"/>
  <c r="T65" i="3"/>
  <c r="X65" i="3" s="1"/>
  <c r="K65" i="3"/>
  <c r="J65" i="3"/>
  <c r="I65" i="3"/>
  <c r="G65" i="3"/>
  <c r="F65" i="3"/>
  <c r="T64" i="3"/>
  <c r="X64" i="3" s="1"/>
  <c r="H64" i="3"/>
  <c r="L64" i="3" s="1"/>
  <c r="W63" i="3"/>
  <c r="V63" i="3"/>
  <c r="U63" i="3"/>
  <c r="S63" i="3"/>
  <c r="R63" i="3"/>
  <c r="T63" i="3" s="1"/>
  <c r="H63" i="3"/>
  <c r="L63" i="3" s="1"/>
  <c r="T62" i="3"/>
  <c r="X62" i="3" s="1"/>
  <c r="H62" i="3"/>
  <c r="L62" i="3" s="1"/>
  <c r="T61" i="3"/>
  <c r="X61" i="3" s="1"/>
  <c r="K61" i="3"/>
  <c r="J61" i="3"/>
  <c r="I61" i="3"/>
  <c r="G61" i="3"/>
  <c r="F61" i="3"/>
  <c r="W60" i="3"/>
  <c r="V60" i="3"/>
  <c r="U60" i="3"/>
  <c r="S60" i="3"/>
  <c r="T60" i="3" s="1"/>
  <c r="R60" i="3"/>
  <c r="H60" i="3"/>
  <c r="L60" i="3" s="1"/>
  <c r="T59" i="3"/>
  <c r="X59" i="3" s="1"/>
  <c r="H59" i="3"/>
  <c r="L59" i="3" s="1"/>
  <c r="T58" i="3"/>
  <c r="X58" i="3" s="1"/>
  <c r="K58" i="3"/>
  <c r="J58" i="3"/>
  <c r="I58" i="3"/>
  <c r="G58" i="3"/>
  <c r="F58" i="3"/>
  <c r="H58" i="3" s="1"/>
  <c r="T57" i="3"/>
  <c r="X57" i="3" s="1"/>
  <c r="H57" i="3"/>
  <c r="L57" i="3" s="1"/>
  <c r="H56" i="3"/>
  <c r="L56" i="3" s="1"/>
  <c r="T55" i="3"/>
  <c r="X55" i="3" s="1"/>
  <c r="K55" i="3"/>
  <c r="J55" i="3"/>
  <c r="I55" i="3"/>
  <c r="G55" i="3"/>
  <c r="F55" i="3"/>
  <c r="H55" i="3" s="1"/>
  <c r="L55" i="3" s="1"/>
  <c r="T54" i="3"/>
  <c r="X54" i="3" s="1"/>
  <c r="H54" i="3"/>
  <c r="L54" i="3" s="1"/>
  <c r="T53" i="3"/>
  <c r="X53" i="3" s="1"/>
  <c r="H53" i="3"/>
  <c r="L53" i="3" s="1"/>
  <c r="W52" i="3"/>
  <c r="V52" i="3"/>
  <c r="U52" i="3"/>
  <c r="S52" i="3"/>
  <c r="R52" i="3"/>
  <c r="K52" i="3"/>
  <c r="J52" i="3"/>
  <c r="I52" i="3"/>
  <c r="G52" i="3"/>
  <c r="F52" i="3"/>
  <c r="T51" i="3"/>
  <c r="X51" i="3" s="1"/>
  <c r="H51" i="3"/>
  <c r="L51" i="3" s="1"/>
  <c r="T50" i="3"/>
  <c r="X50" i="3" s="1"/>
  <c r="H50" i="3"/>
  <c r="L50" i="3" s="1"/>
  <c r="W49" i="3"/>
  <c r="V49" i="3"/>
  <c r="V56" i="3" s="1"/>
  <c r="U49" i="3"/>
  <c r="U56" i="3" s="1"/>
  <c r="S49" i="3"/>
  <c r="R49" i="3"/>
  <c r="T49" i="3" s="1"/>
  <c r="X49" i="3" s="1"/>
  <c r="H49" i="3"/>
  <c r="L49" i="3" s="1"/>
  <c r="T48" i="3"/>
  <c r="X48" i="3" s="1"/>
  <c r="H48" i="3"/>
  <c r="L48" i="3" s="1"/>
  <c r="T47" i="3"/>
  <c r="X47" i="3" s="1"/>
  <c r="K47" i="3"/>
  <c r="J47" i="3"/>
  <c r="I47" i="3"/>
  <c r="G47" i="3"/>
  <c r="F47" i="3"/>
  <c r="H47" i="3" s="1"/>
  <c r="T46" i="3"/>
  <c r="X46" i="3" s="1"/>
  <c r="H46" i="3"/>
  <c r="L46" i="3" s="1"/>
  <c r="T45" i="3"/>
  <c r="X45" i="3" s="1"/>
  <c r="H45" i="3"/>
  <c r="L45" i="3" s="1"/>
  <c r="T44" i="3"/>
  <c r="X44" i="3" s="1"/>
  <c r="K44" i="3"/>
  <c r="J44" i="3"/>
  <c r="I44" i="3"/>
  <c r="G44" i="3"/>
  <c r="F44" i="3"/>
  <c r="T43" i="3"/>
  <c r="X43" i="3" s="1"/>
  <c r="H43" i="3"/>
  <c r="L43" i="3" s="1"/>
  <c r="H42" i="3"/>
  <c r="L42" i="3" s="1"/>
  <c r="W41" i="3"/>
  <c r="V41" i="3"/>
  <c r="U41" i="3"/>
  <c r="S41" i="3"/>
  <c r="R41" i="3"/>
  <c r="H41" i="3"/>
  <c r="L41" i="3" s="1"/>
  <c r="T40" i="3"/>
  <c r="X40" i="3" s="1"/>
  <c r="T39" i="3"/>
  <c r="X39" i="3" s="1"/>
  <c r="H39" i="3"/>
  <c r="L39" i="3" s="1"/>
  <c r="T38" i="3"/>
  <c r="X38" i="3" s="1"/>
  <c r="K38" i="3"/>
  <c r="J38" i="3"/>
  <c r="I38" i="3"/>
  <c r="G38" i="3"/>
  <c r="F38" i="3"/>
  <c r="H38" i="3" s="1"/>
  <c r="T37" i="3"/>
  <c r="X37" i="3" s="1"/>
  <c r="H37" i="3"/>
  <c r="L37" i="3" s="1"/>
  <c r="W36" i="3"/>
  <c r="V36" i="3"/>
  <c r="U36" i="3"/>
  <c r="S36" i="3"/>
  <c r="R36" i="3"/>
  <c r="H36" i="3"/>
  <c r="L36" i="3" s="1"/>
  <c r="T35" i="3"/>
  <c r="X35" i="3" s="1"/>
  <c r="H35" i="3"/>
  <c r="L35" i="3" s="1"/>
  <c r="T34" i="3"/>
  <c r="X34" i="3" s="1"/>
  <c r="H34" i="3"/>
  <c r="L34" i="3" s="1"/>
  <c r="T33" i="3"/>
  <c r="X33" i="3" s="1"/>
  <c r="H33" i="3"/>
  <c r="L33" i="3" s="1"/>
  <c r="W32" i="3"/>
  <c r="V32" i="3"/>
  <c r="U32" i="3"/>
  <c r="S32" i="3"/>
  <c r="R32" i="3"/>
  <c r="H32" i="3"/>
  <c r="L32" i="3" s="1"/>
  <c r="T31" i="3"/>
  <c r="X31" i="3" s="1"/>
  <c r="H31" i="3"/>
  <c r="L31" i="3" s="1"/>
  <c r="T30" i="3"/>
  <c r="X30" i="3" s="1"/>
  <c r="K30" i="3"/>
  <c r="J30" i="3"/>
  <c r="I30" i="3"/>
  <c r="G30" i="3"/>
  <c r="F30" i="3"/>
  <c r="T29" i="3"/>
  <c r="X29" i="3" s="1"/>
  <c r="H29" i="3"/>
  <c r="L29" i="3" s="1"/>
  <c r="T28" i="3"/>
  <c r="X28" i="3" s="1"/>
  <c r="H28" i="3"/>
  <c r="L28" i="3" s="1"/>
  <c r="T27" i="3"/>
  <c r="X27" i="3" s="1"/>
  <c r="K27" i="3"/>
  <c r="J27" i="3"/>
  <c r="I27" i="3"/>
  <c r="G27" i="3"/>
  <c r="F27" i="3"/>
  <c r="W26" i="3"/>
  <c r="V26" i="3"/>
  <c r="U26" i="3"/>
  <c r="S26" i="3"/>
  <c r="R26" i="3"/>
  <c r="T26" i="3" s="1"/>
  <c r="H26" i="3"/>
  <c r="L26" i="3" s="1"/>
  <c r="T25" i="3"/>
  <c r="X25" i="3" s="1"/>
  <c r="H25" i="3"/>
  <c r="L25" i="3" s="1"/>
  <c r="T24" i="3"/>
  <c r="X24" i="3" s="1"/>
  <c r="H24" i="3"/>
  <c r="L24" i="3" s="1"/>
  <c r="T23" i="3"/>
  <c r="X23" i="3" s="1"/>
  <c r="H23" i="3"/>
  <c r="L23" i="3" s="1"/>
  <c r="T22" i="3"/>
  <c r="X22" i="3" s="1"/>
  <c r="K22" i="3"/>
  <c r="J22" i="3"/>
  <c r="I22" i="3"/>
  <c r="G22" i="3"/>
  <c r="F22" i="3"/>
  <c r="T21" i="3"/>
  <c r="X21" i="3" s="1"/>
  <c r="H21" i="3"/>
  <c r="L21" i="3" s="1"/>
  <c r="W20" i="3"/>
  <c r="W42" i="3" s="1"/>
  <c r="V20" i="3"/>
  <c r="V42" i="3" s="1"/>
  <c r="U20" i="3"/>
  <c r="S20" i="3"/>
  <c r="R20" i="3"/>
  <c r="H20" i="3"/>
  <c r="L20" i="3" s="1"/>
  <c r="T19" i="3"/>
  <c r="X19" i="3" s="1"/>
  <c r="T18" i="3"/>
  <c r="X18" i="3" s="1"/>
  <c r="K18" i="3"/>
  <c r="J18" i="3"/>
  <c r="I18" i="3"/>
  <c r="G18" i="3"/>
  <c r="F18" i="3"/>
  <c r="H18" i="3" s="1"/>
  <c r="T17" i="3"/>
  <c r="X17" i="3" s="1"/>
  <c r="H17" i="3"/>
  <c r="L17" i="3" s="1"/>
  <c r="H16" i="3"/>
  <c r="L16" i="3" s="1"/>
  <c r="W15" i="3"/>
  <c r="V15" i="3"/>
  <c r="U15" i="3"/>
  <c r="S15" i="3"/>
  <c r="R15" i="3"/>
  <c r="T15" i="3" s="1"/>
  <c r="H15" i="3"/>
  <c r="L15" i="3" s="1"/>
  <c r="T14" i="3"/>
  <c r="X14" i="3" s="1"/>
  <c r="K14" i="3"/>
  <c r="J14" i="3"/>
  <c r="I14" i="3"/>
  <c r="G14" i="3"/>
  <c r="F14" i="3"/>
  <c r="T13" i="3"/>
  <c r="X13" i="3" s="1"/>
  <c r="H13" i="3"/>
  <c r="L13" i="3" s="1"/>
  <c r="T12" i="3"/>
  <c r="X12" i="3" s="1"/>
  <c r="H12" i="3"/>
  <c r="L12" i="3" s="1"/>
  <c r="W11" i="3"/>
  <c r="V11" i="3"/>
  <c r="U11" i="3"/>
  <c r="S11" i="3"/>
  <c r="R11" i="3"/>
  <c r="K11" i="3"/>
  <c r="J11" i="3"/>
  <c r="I11" i="3"/>
  <c r="G11" i="3"/>
  <c r="F11" i="3"/>
  <c r="T10" i="3"/>
  <c r="X10" i="3" s="1"/>
  <c r="H10" i="3"/>
  <c r="L10" i="3" s="1"/>
  <c r="T9" i="3"/>
  <c r="X9" i="3" s="1"/>
  <c r="H9" i="3"/>
  <c r="L9" i="3" s="1"/>
  <c r="T8" i="3"/>
  <c r="X8" i="3" s="1"/>
  <c r="H8" i="3"/>
  <c r="L8" i="3" s="1"/>
  <c r="W7" i="3"/>
  <c r="V7" i="3"/>
  <c r="U7" i="3"/>
  <c r="S7" i="3"/>
  <c r="R7" i="3"/>
  <c r="H7" i="3"/>
  <c r="L7" i="3" s="1"/>
  <c r="T6" i="3"/>
  <c r="X6" i="3" s="1"/>
  <c r="H6" i="3"/>
  <c r="L6" i="3" s="1"/>
  <c r="T5" i="3"/>
  <c r="X5" i="3" s="1"/>
  <c r="T4" i="3"/>
  <c r="X4" i="3" s="1"/>
  <c r="L47" i="3" l="1"/>
  <c r="X26" i="3"/>
  <c r="T7" i="3"/>
  <c r="H79" i="3"/>
  <c r="L79" i="3" s="1"/>
  <c r="H83" i="3"/>
  <c r="L83" i="3" s="1"/>
  <c r="H87" i="3"/>
  <c r="L87" i="3" s="1"/>
  <c r="X60" i="3"/>
  <c r="H27" i="3"/>
  <c r="L27" i="3" s="1"/>
  <c r="T11" i="3"/>
  <c r="X11" i="3" s="1"/>
  <c r="U16" i="3"/>
  <c r="T36" i="3"/>
  <c r="X36" i="3" s="1"/>
  <c r="H44" i="3"/>
  <c r="L44" i="3" s="1"/>
  <c r="H72" i="3"/>
  <c r="L72" i="3" s="1"/>
  <c r="L58" i="3"/>
  <c r="X63" i="3"/>
  <c r="L69" i="3"/>
  <c r="X94" i="3"/>
  <c r="L76" i="3"/>
  <c r="H30" i="3"/>
  <c r="L30" i="3" s="1"/>
  <c r="H61" i="3"/>
  <c r="L61" i="3" s="1"/>
  <c r="S16" i="3"/>
  <c r="F40" i="3"/>
  <c r="G98" i="3"/>
  <c r="S69" i="3"/>
  <c r="K19" i="3"/>
  <c r="I98" i="3"/>
  <c r="U69" i="3"/>
  <c r="R16" i="3"/>
  <c r="H14" i="3"/>
  <c r="L14" i="3" s="1"/>
  <c r="T41" i="3"/>
  <c r="X41" i="3" s="1"/>
  <c r="J98" i="3"/>
  <c r="V69" i="3"/>
  <c r="K98" i="3"/>
  <c r="W56" i="3"/>
  <c r="W69" i="3"/>
  <c r="T68" i="3"/>
  <c r="X68" i="3" s="1"/>
  <c r="S56" i="3"/>
  <c r="W16" i="3"/>
  <c r="J40" i="3"/>
  <c r="I19" i="3"/>
  <c r="X89" i="3"/>
  <c r="K40" i="3"/>
  <c r="J19" i="3"/>
  <c r="S42" i="3"/>
  <c r="T32" i="3"/>
  <c r="X32" i="3" s="1"/>
  <c r="H52" i="3"/>
  <c r="L52" i="3" s="1"/>
  <c r="H65" i="3"/>
  <c r="L65" i="3" s="1"/>
  <c r="H92" i="3"/>
  <c r="L92" i="3" s="1"/>
  <c r="G19" i="3"/>
  <c r="H11" i="3"/>
  <c r="L11" i="3" s="1"/>
  <c r="V16" i="3"/>
  <c r="X15" i="3"/>
  <c r="R42" i="3"/>
  <c r="T20" i="3"/>
  <c r="X20" i="3" s="1"/>
  <c r="U42" i="3"/>
  <c r="X7" i="3"/>
  <c r="G40" i="3"/>
  <c r="H22" i="3"/>
  <c r="L22" i="3" s="1"/>
  <c r="L38" i="3"/>
  <c r="X90" i="3"/>
  <c r="L18" i="3"/>
  <c r="I40" i="3"/>
  <c r="T76" i="3"/>
  <c r="X76" i="3" s="1"/>
  <c r="F19" i="3"/>
  <c r="T52" i="3"/>
  <c r="X52" i="3" s="1"/>
  <c r="R56" i="3"/>
  <c r="R69" i="3"/>
  <c r="T73" i="3"/>
  <c r="X73" i="3" s="1"/>
  <c r="F98" i="3"/>
  <c r="X101" i="3"/>
  <c r="T102" i="1"/>
  <c r="X102" i="1" s="1"/>
  <c r="T101" i="1"/>
  <c r="X101" i="1" s="1"/>
  <c r="K97" i="1"/>
  <c r="J97" i="1"/>
  <c r="I97" i="1"/>
  <c r="G97" i="1"/>
  <c r="F97" i="1"/>
  <c r="H97" i="1" s="1"/>
  <c r="H96" i="1"/>
  <c r="L96" i="1" s="1"/>
  <c r="H95" i="1"/>
  <c r="L95" i="1" s="1"/>
  <c r="W94" i="1"/>
  <c r="V94" i="1"/>
  <c r="U94" i="1"/>
  <c r="S94" i="1"/>
  <c r="R94" i="1"/>
  <c r="H94" i="1"/>
  <c r="L94" i="1" s="1"/>
  <c r="T93" i="1"/>
  <c r="X93" i="1" s="1"/>
  <c r="H93" i="1"/>
  <c r="L93" i="1" s="1"/>
  <c r="T92" i="1"/>
  <c r="X92" i="1" s="1"/>
  <c r="K92" i="1"/>
  <c r="J92" i="1"/>
  <c r="I92" i="1"/>
  <c r="G92" i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S89" i="1"/>
  <c r="S90" i="1" s="1"/>
  <c r="R89" i="1"/>
  <c r="R90" i="1" s="1"/>
  <c r="T90" i="1" s="1"/>
  <c r="H89" i="1"/>
  <c r="L89" i="1" s="1"/>
  <c r="T88" i="1"/>
  <c r="X88" i="1" s="1"/>
  <c r="H88" i="1"/>
  <c r="L88" i="1" s="1"/>
  <c r="T87" i="1"/>
  <c r="X87" i="1" s="1"/>
  <c r="K87" i="1"/>
  <c r="J87" i="1"/>
  <c r="I87" i="1"/>
  <c r="G87" i="1"/>
  <c r="F87" i="1"/>
  <c r="T86" i="1"/>
  <c r="X86" i="1" s="1"/>
  <c r="H86" i="1"/>
  <c r="L86" i="1" s="1"/>
  <c r="T85" i="1"/>
  <c r="X85" i="1" s="1"/>
  <c r="H85" i="1"/>
  <c r="L85" i="1" s="1"/>
  <c r="T84" i="1"/>
  <c r="X84" i="1" s="1"/>
  <c r="H84" i="1"/>
  <c r="L84" i="1" s="1"/>
  <c r="T83" i="1"/>
  <c r="X83" i="1" s="1"/>
  <c r="K83" i="1"/>
  <c r="J83" i="1"/>
  <c r="I83" i="1"/>
  <c r="G83" i="1"/>
  <c r="F83" i="1"/>
  <c r="T82" i="1"/>
  <c r="X82" i="1" s="1"/>
  <c r="H82" i="1"/>
  <c r="L82" i="1" s="1"/>
  <c r="T81" i="1"/>
  <c r="X81" i="1" s="1"/>
  <c r="H81" i="1"/>
  <c r="L81" i="1" s="1"/>
  <c r="T80" i="1"/>
  <c r="X80" i="1" s="1"/>
  <c r="H80" i="1"/>
  <c r="L80" i="1" s="1"/>
  <c r="T79" i="1"/>
  <c r="X79" i="1" s="1"/>
  <c r="K79" i="1"/>
  <c r="J79" i="1"/>
  <c r="I79" i="1"/>
  <c r="G79" i="1"/>
  <c r="F79" i="1"/>
  <c r="T78" i="1"/>
  <c r="X78" i="1" s="1"/>
  <c r="H78" i="1"/>
  <c r="L78" i="1" s="1"/>
  <c r="T77" i="1"/>
  <c r="X77" i="1" s="1"/>
  <c r="H77" i="1"/>
  <c r="L77" i="1" s="1"/>
  <c r="W76" i="1"/>
  <c r="K76" i="1"/>
  <c r="J76" i="1"/>
  <c r="I76" i="1"/>
  <c r="G76" i="1"/>
  <c r="F76" i="1"/>
  <c r="T75" i="1"/>
  <c r="X75" i="1" s="1"/>
  <c r="H75" i="1"/>
  <c r="L75" i="1" s="1"/>
  <c r="T74" i="1"/>
  <c r="X74" i="1" s="1"/>
  <c r="H74" i="1"/>
  <c r="L74" i="1" s="1"/>
  <c r="W73" i="1"/>
  <c r="V73" i="1"/>
  <c r="V76" i="1" s="1"/>
  <c r="U73" i="1"/>
  <c r="U76" i="1" s="1"/>
  <c r="S73" i="1"/>
  <c r="S76" i="1" s="1"/>
  <c r="R73" i="1"/>
  <c r="R76" i="1" s="1"/>
  <c r="T76" i="1" s="1"/>
  <c r="H73" i="1"/>
  <c r="L73" i="1" s="1"/>
  <c r="T72" i="1"/>
  <c r="X72" i="1" s="1"/>
  <c r="K72" i="1"/>
  <c r="J72" i="1"/>
  <c r="I72" i="1"/>
  <c r="G72" i="1"/>
  <c r="F72" i="1"/>
  <c r="T71" i="1"/>
  <c r="X71" i="1" s="1"/>
  <c r="H71" i="1"/>
  <c r="L71" i="1" s="1"/>
  <c r="T70" i="1"/>
  <c r="X70" i="1" s="1"/>
  <c r="H70" i="1"/>
  <c r="L70" i="1" s="1"/>
  <c r="K69" i="1"/>
  <c r="J69" i="1"/>
  <c r="I69" i="1"/>
  <c r="G69" i="1"/>
  <c r="F69" i="1"/>
  <c r="W68" i="1"/>
  <c r="V68" i="1"/>
  <c r="U68" i="1"/>
  <c r="S68" i="1"/>
  <c r="R68" i="1"/>
  <c r="H68" i="1"/>
  <c r="L68" i="1" s="1"/>
  <c r="T67" i="1"/>
  <c r="X67" i="1" s="1"/>
  <c r="H67" i="1"/>
  <c r="L67" i="1" s="1"/>
  <c r="T66" i="1"/>
  <c r="X66" i="1" s="1"/>
  <c r="H66" i="1"/>
  <c r="L66" i="1" s="1"/>
  <c r="T65" i="1"/>
  <c r="X65" i="1" s="1"/>
  <c r="K65" i="1"/>
  <c r="J65" i="1"/>
  <c r="I65" i="1"/>
  <c r="G65" i="1"/>
  <c r="F65" i="1"/>
  <c r="T64" i="1"/>
  <c r="X64" i="1" s="1"/>
  <c r="H64" i="1"/>
  <c r="L64" i="1" s="1"/>
  <c r="W63" i="1"/>
  <c r="V63" i="1"/>
  <c r="U63" i="1"/>
  <c r="S63" i="1"/>
  <c r="R63" i="1"/>
  <c r="H63" i="1"/>
  <c r="L63" i="1" s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W60" i="1"/>
  <c r="V60" i="1"/>
  <c r="U60" i="1"/>
  <c r="S60" i="1"/>
  <c r="R60" i="1"/>
  <c r="H60" i="1"/>
  <c r="L60" i="1" s="1"/>
  <c r="T59" i="1"/>
  <c r="X59" i="1" s="1"/>
  <c r="H59" i="1"/>
  <c r="L59" i="1" s="1"/>
  <c r="T58" i="1"/>
  <c r="X58" i="1" s="1"/>
  <c r="K58" i="1"/>
  <c r="J58" i="1"/>
  <c r="I58" i="1"/>
  <c r="G58" i="1"/>
  <c r="F58" i="1"/>
  <c r="T57" i="1"/>
  <c r="X57" i="1" s="1"/>
  <c r="H57" i="1"/>
  <c r="L57" i="1" s="1"/>
  <c r="H56" i="1"/>
  <c r="L56" i="1" s="1"/>
  <c r="T55" i="1"/>
  <c r="X55" i="1" s="1"/>
  <c r="K55" i="1"/>
  <c r="J55" i="1"/>
  <c r="I55" i="1"/>
  <c r="G55" i="1"/>
  <c r="F55" i="1"/>
  <c r="H55" i="1" s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R52" i="1"/>
  <c r="K52" i="1"/>
  <c r="J52" i="1"/>
  <c r="I52" i="1"/>
  <c r="G52" i="1"/>
  <c r="F52" i="1"/>
  <c r="T51" i="1"/>
  <c r="X51" i="1" s="1"/>
  <c r="H51" i="1"/>
  <c r="L51" i="1" s="1"/>
  <c r="T50" i="1"/>
  <c r="X50" i="1" s="1"/>
  <c r="H50" i="1"/>
  <c r="L50" i="1" s="1"/>
  <c r="W49" i="1"/>
  <c r="W56" i="1" s="1"/>
  <c r="V49" i="1"/>
  <c r="U49" i="1"/>
  <c r="S49" i="1"/>
  <c r="R49" i="1"/>
  <c r="T49" i="1" s="1"/>
  <c r="H49" i="1"/>
  <c r="L49" i="1" s="1"/>
  <c r="T48" i="1"/>
  <c r="X48" i="1" s="1"/>
  <c r="H48" i="1"/>
  <c r="L48" i="1" s="1"/>
  <c r="T47" i="1"/>
  <c r="X47" i="1" s="1"/>
  <c r="K47" i="1"/>
  <c r="J47" i="1"/>
  <c r="I47" i="1"/>
  <c r="G47" i="1"/>
  <c r="F47" i="1"/>
  <c r="T46" i="1"/>
  <c r="X46" i="1" s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H44" i="1" s="1"/>
  <c r="T43" i="1"/>
  <c r="X43" i="1" s="1"/>
  <c r="H43" i="1"/>
  <c r="L43" i="1" s="1"/>
  <c r="H42" i="1"/>
  <c r="L42" i="1" s="1"/>
  <c r="W41" i="1"/>
  <c r="V41" i="1"/>
  <c r="U41" i="1"/>
  <c r="S41" i="1"/>
  <c r="R41" i="1"/>
  <c r="H41" i="1"/>
  <c r="L41" i="1" s="1"/>
  <c r="T40" i="1"/>
  <c r="X40" i="1" s="1"/>
  <c r="T39" i="1"/>
  <c r="X39" i="1" s="1"/>
  <c r="H39" i="1"/>
  <c r="L39" i="1" s="1"/>
  <c r="T38" i="1"/>
  <c r="X38" i="1" s="1"/>
  <c r="K38" i="1"/>
  <c r="J38" i="1"/>
  <c r="I38" i="1"/>
  <c r="G38" i="1"/>
  <c r="F38" i="1"/>
  <c r="H38" i="1" s="1"/>
  <c r="T37" i="1"/>
  <c r="X37" i="1" s="1"/>
  <c r="H37" i="1"/>
  <c r="L37" i="1" s="1"/>
  <c r="W36" i="1"/>
  <c r="V36" i="1"/>
  <c r="U36" i="1"/>
  <c r="S36" i="1"/>
  <c r="R36" i="1"/>
  <c r="H36" i="1"/>
  <c r="L36" i="1" s="1"/>
  <c r="T35" i="1"/>
  <c r="X35" i="1" s="1"/>
  <c r="H35" i="1"/>
  <c r="L35" i="1" s="1"/>
  <c r="T34" i="1"/>
  <c r="X34" i="1" s="1"/>
  <c r="H34" i="1"/>
  <c r="L34" i="1" s="1"/>
  <c r="T33" i="1"/>
  <c r="X33" i="1" s="1"/>
  <c r="H33" i="1"/>
  <c r="L33" i="1" s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F30" i="1"/>
  <c r="T29" i="1"/>
  <c r="X29" i="1" s="1"/>
  <c r="H29" i="1"/>
  <c r="L29" i="1" s="1"/>
  <c r="T28" i="1"/>
  <c r="X28" i="1" s="1"/>
  <c r="H28" i="1"/>
  <c r="L28" i="1" s="1"/>
  <c r="T27" i="1"/>
  <c r="X27" i="1" s="1"/>
  <c r="K27" i="1"/>
  <c r="J27" i="1"/>
  <c r="I27" i="1"/>
  <c r="G27" i="1"/>
  <c r="F27" i="1"/>
  <c r="W26" i="1"/>
  <c r="V26" i="1"/>
  <c r="U26" i="1"/>
  <c r="S26" i="1"/>
  <c r="R26" i="1"/>
  <c r="T26" i="1" s="1"/>
  <c r="X26" i="1" s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H23" i="1"/>
  <c r="L23" i="1" s="1"/>
  <c r="T22" i="1"/>
  <c r="X22" i="1" s="1"/>
  <c r="K22" i="1"/>
  <c r="J22" i="1"/>
  <c r="I22" i="1"/>
  <c r="G22" i="1"/>
  <c r="F22" i="1"/>
  <c r="T21" i="1"/>
  <c r="X21" i="1" s="1"/>
  <c r="H21" i="1"/>
  <c r="L21" i="1" s="1"/>
  <c r="W20" i="1"/>
  <c r="V20" i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F18" i="1"/>
  <c r="H18" i="1" s="1"/>
  <c r="T17" i="1"/>
  <c r="X17" i="1" s="1"/>
  <c r="H17" i="1"/>
  <c r="L17" i="1" s="1"/>
  <c r="H16" i="1"/>
  <c r="L16" i="1" s="1"/>
  <c r="W15" i="1"/>
  <c r="V15" i="1"/>
  <c r="U15" i="1"/>
  <c r="S15" i="1"/>
  <c r="R15" i="1"/>
  <c r="H15" i="1"/>
  <c r="L15" i="1" s="1"/>
  <c r="T14" i="1"/>
  <c r="X14" i="1" s="1"/>
  <c r="K14" i="1"/>
  <c r="J14" i="1"/>
  <c r="I14" i="1"/>
  <c r="G14" i="1"/>
  <c r="F14" i="1"/>
  <c r="T13" i="1"/>
  <c r="X13" i="1" s="1"/>
  <c r="H13" i="1"/>
  <c r="L13" i="1" s="1"/>
  <c r="T12" i="1"/>
  <c r="X12" i="1" s="1"/>
  <c r="H12" i="1"/>
  <c r="L12" i="1" s="1"/>
  <c r="W11" i="1"/>
  <c r="V11" i="1"/>
  <c r="U11" i="1"/>
  <c r="S11" i="1"/>
  <c r="R11" i="1"/>
  <c r="K11" i="1"/>
  <c r="J11" i="1"/>
  <c r="I11" i="1"/>
  <c r="G11" i="1"/>
  <c r="F11" i="1"/>
  <c r="T10" i="1"/>
  <c r="X10" i="1" s="1"/>
  <c r="H10" i="1"/>
  <c r="L10" i="1" s="1"/>
  <c r="T9" i="1"/>
  <c r="X9" i="1" s="1"/>
  <c r="H9" i="1"/>
  <c r="L9" i="1" s="1"/>
  <c r="T8" i="1"/>
  <c r="X8" i="1" s="1"/>
  <c r="H8" i="1"/>
  <c r="L8" i="1" s="1"/>
  <c r="W7" i="1"/>
  <c r="V7" i="1"/>
  <c r="U7" i="1"/>
  <c r="S7" i="1"/>
  <c r="R7" i="1"/>
  <c r="H7" i="1"/>
  <c r="L7" i="1" s="1"/>
  <c r="T6" i="1"/>
  <c r="X6" i="1" s="1"/>
  <c r="H6" i="1"/>
  <c r="L6" i="1" s="1"/>
  <c r="T5" i="1"/>
  <c r="X5" i="1" s="1"/>
  <c r="T4" i="1"/>
  <c r="X4" i="1" s="1"/>
  <c r="V56" i="1" l="1"/>
  <c r="H30" i="1"/>
  <c r="T7" i="1"/>
  <c r="H76" i="1"/>
  <c r="L76" i="1" s="1"/>
  <c r="T94" i="1"/>
  <c r="X94" i="1" s="1"/>
  <c r="H14" i="1"/>
  <c r="T41" i="1"/>
  <c r="X41" i="1" s="1"/>
  <c r="T36" i="1"/>
  <c r="X36" i="1" s="1"/>
  <c r="T52" i="1"/>
  <c r="X52" i="1" s="1"/>
  <c r="W95" i="3"/>
  <c r="H98" i="3"/>
  <c r="L98" i="3" s="1"/>
  <c r="U42" i="1"/>
  <c r="H65" i="1"/>
  <c r="L65" i="1" s="1"/>
  <c r="T42" i="3"/>
  <c r="H72" i="1"/>
  <c r="L72" i="1" s="1"/>
  <c r="F40" i="1"/>
  <c r="G40" i="1"/>
  <c r="L14" i="1"/>
  <c r="T16" i="3"/>
  <c r="X16" i="3" s="1"/>
  <c r="L44" i="1"/>
  <c r="H27" i="1"/>
  <c r="L27" i="1" s="1"/>
  <c r="T60" i="1"/>
  <c r="X60" i="1" s="1"/>
  <c r="H79" i="1"/>
  <c r="L79" i="1" s="1"/>
  <c r="H87" i="1"/>
  <c r="L87" i="1" s="1"/>
  <c r="G98" i="1"/>
  <c r="T68" i="1"/>
  <c r="X68" i="1" s="1"/>
  <c r="H11" i="1"/>
  <c r="L11" i="1" s="1"/>
  <c r="H58" i="1"/>
  <c r="L58" i="1" s="1"/>
  <c r="T63" i="1"/>
  <c r="X63" i="1" s="1"/>
  <c r="H69" i="1"/>
  <c r="L69" i="1" s="1"/>
  <c r="H92" i="1"/>
  <c r="L92" i="1" s="1"/>
  <c r="U95" i="3"/>
  <c r="K19" i="1"/>
  <c r="R16" i="1"/>
  <c r="L55" i="1"/>
  <c r="L61" i="1"/>
  <c r="X49" i="1"/>
  <c r="T69" i="3"/>
  <c r="G19" i="1"/>
  <c r="L18" i="1"/>
  <c r="S56" i="1"/>
  <c r="H47" i="1"/>
  <c r="L47" i="1" s="1"/>
  <c r="H83" i="1"/>
  <c r="L83" i="1" s="1"/>
  <c r="T56" i="3"/>
  <c r="X56" i="3" s="1"/>
  <c r="W42" i="1"/>
  <c r="S16" i="1"/>
  <c r="U69" i="1"/>
  <c r="T11" i="1"/>
  <c r="X11" i="1" s="1"/>
  <c r="I98" i="1"/>
  <c r="V42" i="1"/>
  <c r="J98" i="1"/>
  <c r="T73" i="1"/>
  <c r="X73" i="1" s="1"/>
  <c r="T89" i="1"/>
  <c r="X89" i="1" s="1"/>
  <c r="K98" i="1"/>
  <c r="X7" i="1"/>
  <c r="F19" i="1"/>
  <c r="H22" i="1"/>
  <c r="L22" i="1" s="1"/>
  <c r="S95" i="3"/>
  <c r="R42" i="1"/>
  <c r="I40" i="1"/>
  <c r="T32" i="1"/>
  <c r="X32" i="1" s="1"/>
  <c r="X69" i="3"/>
  <c r="L30" i="1"/>
  <c r="U56" i="1"/>
  <c r="L97" i="1"/>
  <c r="V95" i="3"/>
  <c r="J19" i="1"/>
  <c r="W16" i="1"/>
  <c r="S42" i="1"/>
  <c r="K40" i="1"/>
  <c r="R69" i="1"/>
  <c r="S69" i="1"/>
  <c r="H52" i="1"/>
  <c r="L52" i="1" s="1"/>
  <c r="X90" i="1"/>
  <c r="U16" i="1"/>
  <c r="I19" i="1"/>
  <c r="T20" i="1"/>
  <c r="X20" i="1" s="1"/>
  <c r="J40" i="1"/>
  <c r="L38" i="1"/>
  <c r="V69" i="1"/>
  <c r="T15" i="1"/>
  <c r="X15" i="1" s="1"/>
  <c r="W69" i="1"/>
  <c r="H19" i="3"/>
  <c r="L19" i="3" s="1"/>
  <c r="X42" i="3"/>
  <c r="H40" i="3"/>
  <c r="L40" i="3" s="1"/>
  <c r="R95" i="3"/>
  <c r="X76" i="1"/>
  <c r="V16" i="1"/>
  <c r="F98" i="1"/>
  <c r="R56" i="1"/>
  <c r="T95" i="3" l="1"/>
  <c r="T42" i="1"/>
  <c r="S95" i="1"/>
  <c r="H40" i="1"/>
  <c r="H19" i="1"/>
  <c r="L19" i="1" s="1"/>
  <c r="H98" i="1"/>
  <c r="L98" i="1" s="1"/>
  <c r="U95" i="1"/>
  <c r="X42" i="1"/>
  <c r="T56" i="1"/>
  <c r="X56" i="1" s="1"/>
  <c r="T16" i="1"/>
  <c r="X16" i="1" s="1"/>
  <c r="L40" i="1"/>
  <c r="T69" i="1"/>
  <c r="X69" i="1" s="1"/>
  <c r="V95" i="1"/>
  <c r="X95" i="3"/>
  <c r="W95" i="1"/>
  <c r="R95" i="1"/>
  <c r="T95" i="1" s="1"/>
  <c r="X95" i="1" l="1"/>
</calcChain>
</file>

<file path=xl/sharedStrings.xml><?xml version="1.0" encoding="utf-8"?>
<sst xmlns="http://schemas.openxmlformats.org/spreadsheetml/2006/main" count="3180" uniqueCount="252">
  <si>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</si>
  <si>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６年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</si>
  <si>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</si>
  <si>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</si>
  <si>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</si>
  <si>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</si>
  <si>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</si>
  <si>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</si>
  <si>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</si>
  <si>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</si>
  <si>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</si>
  <si>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</si>
  <si>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</si>
  <si>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</si>
  <si>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</si>
  <si>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</si>
  <si>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</si>
  <si>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</si>
  <si>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</si>
  <si>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</si>
  <si>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</si>
  <si>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</si>
  <si>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</si>
  <si>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</si>
  <si>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</si>
  <si>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</si>
  <si>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</si>
  <si>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</si>
  <si>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</si>
  <si>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</si>
  <si>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</si>
  <si>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</si>
  <si>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</si>
  <si>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</si>
  <si>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</si>
  <si>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</si>
  <si>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</si>
  <si>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</si>
  <si>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</si>
  <si>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</si>
  <si>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</si>
  <si>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</si>
  <si>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</si>
  <si>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</si>
  <si>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</si>
  <si>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</si>
  <si>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</si>
  <si>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</si>
  <si>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</si>
  <si>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</si>
  <si>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</si>
  <si>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</si>
  <si>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</si>
  <si>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</si>
  <si>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</si>
  <si>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</si>
  <si>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</si>
  <si>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</si>
  <si>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</si>
  <si>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</si>
  <si>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</si>
  <si>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</si>
  <si>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</si>
  <si>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</si>
  <si>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</si>
  <si>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</si>
  <si>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</si>
  <si>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</si>
  <si>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</si>
  <si>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</si>
  <si>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</si>
  <si>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</si>
  <si>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</si>
  <si>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</si>
  <si>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</si>
  <si>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</si>
  <si>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</si>
  <si>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</si>
  <si>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</si>
  <si>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</si>
  <si>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</si>
  <si>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</si>
  <si>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</si>
  <si>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</si>
  <si>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</si>
  <si>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</si>
  <si>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</si>
  <si>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</si>
  <si>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</si>
  <si>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</si>
  <si>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</si>
  <si>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</si>
  <si>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</si>
  <si>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</si>
  <si>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</si>
  <si>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</si>
  <si>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</si>
  <si>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</si>
  <si>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</si>
  <si>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</si>
  <si>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</si>
  <si>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</si>
  <si>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</si>
  <si>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</si>
  <si>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</si>
  <si>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</si>
  <si>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</si>
  <si>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</si>
  <si>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</si>
  <si>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</si>
  <si>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</si>
  <si>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</si>
  <si>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</si>
  <si>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</si>
  <si>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</si>
  <si>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</si>
  <si>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</si>
  <si>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</si>
  <si>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</si>
  <si>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</si>
  <si>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</si>
  <si>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</si>
  <si>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</si>
  <si>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</si>
  <si>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</si>
  <si>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</si>
  <si>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</si>
  <si>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</si>
  <si>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</si>
  <si>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</si>
  <si>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</si>
  <si>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</si>
  <si>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</si>
  <si>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</si>
  <si>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</si>
  <si>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</si>
  <si>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</si>
  <si>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</si>
  <si>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</si>
  <si>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</si>
  <si>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</si>
  <si>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</si>
  <si>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</si>
  <si>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</si>
  <si>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</si>
  <si>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</si>
  <si>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</si>
  <si>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</si>
  <si>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</si>
  <si>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</si>
  <si>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</si>
  <si>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</si>
  <si>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</si>
  <si>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</si>
  <si>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</si>
  <si>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</si>
  <si>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</si>
  <si>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</si>
  <si>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</si>
  <si>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</si>
  <si>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</si>
  <si>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</si>
  <si>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</si>
  <si>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</si>
  <si>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</si>
  <si>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</si>
  <si>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</si>
  <si>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</si>
  <si>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</si>
  <si>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</si>
  <si>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</si>
  <si>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</si>
  <si>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</si>
  <si>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</si>
  <si>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</si>
  <si>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</si>
  <si>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</si>
  <si>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</si>
  <si>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</si>
  <si>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</si>
  <si>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</si>
  <si>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</si>
  <si>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</si>
  <si>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</si>
  <si>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</si>
  <si>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</si>
  <si>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</si>
  <si>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</si>
  <si>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</si>
  <si>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</si>
  <si>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</si>
  <si>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</si>
  <si>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</si>
  <si>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</si>
  <si>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</si>
  <si>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</si>
  <si>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</si>
  <si>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</si>
  <si>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</si>
  <si>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</si>
  <si>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</si>
  <si>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</si>
  <si>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</si>
  <si>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</si>
  <si>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</si>
  <si>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</si>
  <si>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６年　５月末）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</si>
  <si>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</si>
  <si>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</si>
  <si>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</si>
  <si>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</si>
  <si>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</si>
  <si>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　６月末）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</si>
  <si>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</si>
  <si>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</si>
  <si>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</si>
  <si>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</si>
  <si>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</si>
  <si>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　７月末）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</si>
  <si>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</si>
  <si>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</si>
  <si>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</si>
  <si>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</si>
  <si>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</si>
  <si>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　８月末）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</si>
  <si>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</si>
  <si>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</si>
  <si>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</si>
  <si>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</si>
  <si>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</si>
  <si>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　９月末）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</si>
  <si>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</si>
  <si>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</si>
  <si>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</si>
  <si>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</si>
  <si>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</si>
  <si>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６年１０月末）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</si>
  <si>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</si>
  <si>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</si>
  <si>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</si>
  <si>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</si>
  <si>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</si>
  <si>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６年１１月末）</t>
    <phoneticPr fontId="2"/>
  </si>
  <si>
    <t>い わ き</t>
    <phoneticPr fontId="2"/>
  </si>
  <si>
    <t>つくば</t>
    <phoneticPr fontId="2"/>
  </si>
  <si>
    <t>な に わ</t>
    <phoneticPr fontId="2"/>
  </si>
  <si>
    <t>と ち ぎ</t>
    <phoneticPr fontId="2"/>
  </si>
  <si>
    <t>袖ヶ浦</t>
    <phoneticPr fontId="2"/>
  </si>
  <si>
    <t>（令和　６年１２月末）</t>
    <phoneticPr fontId="2"/>
  </si>
  <si>
    <t>（令和　７年　１月末）</t>
    <phoneticPr fontId="2"/>
  </si>
  <si>
    <t>（令和　７年　２月末）</t>
    <phoneticPr fontId="2"/>
  </si>
  <si>
    <t>（令和　７年　３月末）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</si>
</sst>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1" fillId="0" borderId="0" xfId="0" applyFont="1"/>
    <xf numFmtId="176" fontId="1" fillId="0" borderId="0" xfId="0" applyNumberFormat="1" applyFont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 shrinkToFit="1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/>
    </xf>
    <xf numFmtId="176" fontId="6" fillId="0" borderId="0" xfId="0" applyNumberFormat="1" applyFont="1"/>
    <xf numFmtId="0" fontId="6" fillId="0" borderId="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110553</v>
      </c>
      <c r="S4" s="15">
        <v>5</v>
      </c>
      <c r="T4" s="16">
        <f t="shared" ref="T4:T15" si="0">SUM(R4:S4)</f>
        <v>110558</v>
      </c>
      <c r="U4" s="17">
        <v>384588</v>
      </c>
      <c r="V4" s="17">
        <v>2237</v>
      </c>
      <c r="W4" s="14">
        <v>2561</v>
      </c>
      <c r="X4" s="16">
        <f t="shared" ref="X4:X77" si="1">SUM(T4:V4)</f>
        <v>497383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62515</v>
      </c>
      <c r="S5" s="27">
        <v>4</v>
      </c>
      <c r="T5" s="28">
        <f t="shared" si="0"/>
        <v>62519</v>
      </c>
      <c r="U5" s="29">
        <v>170108</v>
      </c>
      <c r="V5" s="29">
        <v>1150</v>
      </c>
      <c r="W5" s="26">
        <v>1027</v>
      </c>
      <c r="X5" s="28">
        <f t="shared" si="1"/>
        <v>233777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91696</v>
      </c>
      <c r="G6" s="15">
        <v>9</v>
      </c>
      <c r="H6" s="16">
        <f t="shared" ref="H6:H51" si="2">SUM(F6:G6)</f>
        <v>91705</v>
      </c>
      <c r="I6" s="17">
        <v>409878</v>
      </c>
      <c r="J6" s="17">
        <v>3612</v>
      </c>
      <c r="K6" s="14">
        <v>11832</v>
      </c>
      <c r="L6" s="16">
        <f t="shared" ref="L6:L51" si="3">SUM(H6:J6)</f>
        <v>505195</v>
      </c>
      <c r="N6" s="74"/>
      <c r="O6" s="89"/>
      <c r="P6" s="100"/>
      <c r="Q6" s="30" t="s">
        <v>16</v>
      </c>
      <c r="R6" s="26">
        <v>31435</v>
      </c>
      <c r="S6" s="27">
        <v>2</v>
      </c>
      <c r="T6" s="28">
        <f t="shared" si="0"/>
        <v>31437</v>
      </c>
      <c r="U6" s="29">
        <v>78440</v>
      </c>
      <c r="V6" s="29">
        <v>335</v>
      </c>
      <c r="W6" s="26">
        <v>502</v>
      </c>
      <c r="X6" s="28">
        <f t="shared" si="1"/>
        <v>110212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28561</v>
      </c>
      <c r="G7" s="27">
        <v>2</v>
      </c>
      <c r="H7" s="28">
        <f t="shared" si="2"/>
        <v>28563</v>
      </c>
      <c r="I7" s="29">
        <v>96523</v>
      </c>
      <c r="J7" s="29">
        <v>523</v>
      </c>
      <c r="K7" s="26">
        <v>1111</v>
      </c>
      <c r="L7" s="28">
        <f t="shared" si="3"/>
        <v>125609</v>
      </c>
      <c r="N7" s="74"/>
      <c r="O7" s="90"/>
      <c r="P7" s="101"/>
      <c r="Q7" s="30" t="s">
        <v>10</v>
      </c>
      <c r="R7" s="26">
        <f>SUM(R5:R6)</f>
        <v>93950</v>
      </c>
      <c r="S7" s="27">
        <f>SUM(S5:S6)</f>
        <v>6</v>
      </c>
      <c r="T7" s="28">
        <f t="shared" si="0"/>
        <v>93956</v>
      </c>
      <c r="U7" s="29">
        <f t="shared" ref="U7:W7" si="4">SUM(U5:U6)</f>
        <v>248548</v>
      </c>
      <c r="V7" s="29">
        <f t="shared" si="4"/>
        <v>1485</v>
      </c>
      <c r="W7" s="26">
        <f t="shared" si="4"/>
        <v>1529</v>
      </c>
      <c r="X7" s="28">
        <f t="shared" si="1"/>
        <v>343989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41745</v>
      </c>
      <c r="G8" s="27">
        <v>4</v>
      </c>
      <c r="H8" s="28">
        <f t="shared" si="2"/>
        <v>41749</v>
      </c>
      <c r="I8" s="29">
        <v>123911</v>
      </c>
      <c r="J8" s="29">
        <v>863</v>
      </c>
      <c r="K8" s="26">
        <v>1757</v>
      </c>
      <c r="L8" s="28">
        <f t="shared" si="3"/>
        <v>166523</v>
      </c>
      <c r="N8" s="74"/>
      <c r="O8" s="111" t="s">
        <v>19</v>
      </c>
      <c r="P8" s="83"/>
      <c r="Q8" s="84"/>
      <c r="R8" s="26">
        <v>83677</v>
      </c>
      <c r="S8" s="27">
        <v>10</v>
      </c>
      <c r="T8" s="28">
        <f t="shared" si="0"/>
        <v>83687</v>
      </c>
      <c r="U8" s="29">
        <v>291361</v>
      </c>
      <c r="V8" s="29">
        <v>1275</v>
      </c>
      <c r="W8" s="26">
        <v>2087</v>
      </c>
      <c r="X8" s="28">
        <f t="shared" si="1"/>
        <v>376323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21911</v>
      </c>
      <c r="G9" s="27">
        <v>2</v>
      </c>
      <c r="H9" s="28">
        <f t="shared" si="2"/>
        <v>21913</v>
      </c>
      <c r="I9" s="29">
        <v>56691</v>
      </c>
      <c r="J9" s="29">
        <v>309</v>
      </c>
      <c r="K9" s="26">
        <v>541</v>
      </c>
      <c r="L9" s="28">
        <f t="shared" si="3"/>
        <v>78913</v>
      </c>
      <c r="N9" s="74"/>
      <c r="O9" s="66" t="s">
        <v>22</v>
      </c>
      <c r="P9" s="83" t="s">
        <v>23</v>
      </c>
      <c r="Q9" s="84"/>
      <c r="R9" s="26">
        <v>55100</v>
      </c>
      <c r="S9" s="27">
        <v>5</v>
      </c>
      <c r="T9" s="28">
        <f t="shared" si="0"/>
        <v>55105</v>
      </c>
      <c r="U9" s="29">
        <v>152468</v>
      </c>
      <c r="V9" s="29">
        <v>794</v>
      </c>
      <c r="W9" s="26">
        <v>1085</v>
      </c>
      <c r="X9" s="28">
        <f t="shared" si="1"/>
        <v>208367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6338</v>
      </c>
      <c r="G10" s="27">
        <v>1</v>
      </c>
      <c r="H10" s="28">
        <f>SUM(F10:G10)</f>
        <v>6339</v>
      </c>
      <c r="I10" s="29">
        <v>37410</v>
      </c>
      <c r="J10" s="29">
        <v>192</v>
      </c>
      <c r="K10" s="26">
        <v>413</v>
      </c>
      <c r="L10" s="28">
        <f>SUM(H10:J10)</f>
        <v>43941</v>
      </c>
      <c r="N10" s="74"/>
      <c r="O10" s="66"/>
      <c r="P10" s="83" t="s">
        <v>25</v>
      </c>
      <c r="Q10" s="84"/>
      <c r="R10" s="26">
        <v>28231</v>
      </c>
      <c r="S10" s="27">
        <v>9</v>
      </c>
      <c r="T10" s="28">
        <f t="shared" si="0"/>
        <v>28240</v>
      </c>
      <c r="U10" s="26">
        <v>128877</v>
      </c>
      <c r="V10" s="26">
        <v>758</v>
      </c>
      <c r="W10" s="26">
        <v>1594</v>
      </c>
      <c r="X10" s="28">
        <f t="shared" si="1"/>
        <v>157875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28249</v>
      </c>
      <c r="G11" s="27">
        <f>SUM(G9:G10)</f>
        <v>3</v>
      </c>
      <c r="H11" s="28">
        <f>SUM(F11:G11)</f>
        <v>28252</v>
      </c>
      <c r="I11" s="29">
        <f t="shared" ref="I11:K11" si="5">SUM(I9:I10)</f>
        <v>94101</v>
      </c>
      <c r="J11" s="29">
        <f t="shared" si="5"/>
        <v>501</v>
      </c>
      <c r="K11" s="26">
        <f t="shared" si="5"/>
        <v>954</v>
      </c>
      <c r="L11" s="28">
        <f>SUM(H11:J11)</f>
        <v>122854</v>
      </c>
      <c r="N11" s="74"/>
      <c r="O11" s="66"/>
      <c r="P11" s="83" t="s">
        <v>10</v>
      </c>
      <c r="Q11" s="84"/>
      <c r="R11" s="26">
        <f>SUM(R9:R10)</f>
        <v>83331</v>
      </c>
      <c r="S11" s="27">
        <f>SUM(S9:S10)</f>
        <v>14</v>
      </c>
      <c r="T11" s="28">
        <f t="shared" si="0"/>
        <v>83345</v>
      </c>
      <c r="U11" s="29">
        <f t="shared" ref="U11:W11" si="6">SUM(U9:U10)</f>
        <v>281345</v>
      </c>
      <c r="V11" s="29">
        <f t="shared" si="6"/>
        <v>1552</v>
      </c>
      <c r="W11" s="26">
        <f t="shared" si="6"/>
        <v>2679</v>
      </c>
      <c r="X11" s="28">
        <f t="shared" si="1"/>
        <v>366242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16146</v>
      </c>
      <c r="G12" s="27">
        <v>1</v>
      </c>
      <c r="H12" s="28">
        <f t="shared" si="2"/>
        <v>16147</v>
      </c>
      <c r="I12" s="29">
        <v>58584</v>
      </c>
      <c r="J12" s="29">
        <v>293</v>
      </c>
      <c r="K12" s="26">
        <v>648</v>
      </c>
      <c r="L12" s="28">
        <f t="shared" si="3"/>
        <v>75024</v>
      </c>
      <c r="N12" s="74"/>
      <c r="O12" s="66" t="s">
        <v>28</v>
      </c>
      <c r="P12" s="83" t="s">
        <v>29</v>
      </c>
      <c r="Q12" s="84"/>
      <c r="R12" s="26">
        <v>151066</v>
      </c>
      <c r="S12" s="27">
        <v>29</v>
      </c>
      <c r="T12" s="28">
        <f t="shared" si="0"/>
        <v>151095</v>
      </c>
      <c r="U12" s="29">
        <v>294473</v>
      </c>
      <c r="V12" s="29">
        <v>2079</v>
      </c>
      <c r="W12" s="26">
        <v>2517</v>
      </c>
      <c r="X12" s="28">
        <f t="shared" si="1"/>
        <v>447647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5666</v>
      </c>
      <c r="G13" s="27">
        <v>0</v>
      </c>
      <c r="H13" s="28">
        <f t="shared" si="2"/>
        <v>5666</v>
      </c>
      <c r="I13" s="29">
        <v>10308</v>
      </c>
      <c r="J13" s="29">
        <v>70</v>
      </c>
      <c r="K13" s="26">
        <v>135</v>
      </c>
      <c r="L13" s="28">
        <f t="shared" si="3"/>
        <v>16044</v>
      </c>
      <c r="N13" s="74"/>
      <c r="O13" s="66"/>
      <c r="P13" s="91" t="s">
        <v>31</v>
      </c>
      <c r="Q13" s="30" t="s">
        <v>32</v>
      </c>
      <c r="R13" s="31">
        <v>125426</v>
      </c>
      <c r="S13" s="32">
        <v>21</v>
      </c>
      <c r="T13" s="28">
        <f t="shared" si="0"/>
        <v>125447</v>
      </c>
      <c r="U13" s="33">
        <v>245710</v>
      </c>
      <c r="V13" s="33">
        <v>1695</v>
      </c>
      <c r="W13" s="31">
        <v>2307</v>
      </c>
      <c r="X13" s="28">
        <f t="shared" si="1"/>
        <v>372852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21812</v>
      </c>
      <c r="G14" s="27">
        <f>SUM(G12:G13)</f>
        <v>1</v>
      </c>
      <c r="H14" s="28">
        <f t="shared" si="2"/>
        <v>21813</v>
      </c>
      <c r="I14" s="29">
        <f t="shared" ref="I14:K14" si="7">SUM(I12:I13)</f>
        <v>68892</v>
      </c>
      <c r="J14" s="29">
        <f t="shared" si="7"/>
        <v>363</v>
      </c>
      <c r="K14" s="26">
        <f t="shared" si="7"/>
        <v>783</v>
      </c>
      <c r="L14" s="28">
        <f t="shared" si="3"/>
        <v>91068</v>
      </c>
      <c r="N14" s="74"/>
      <c r="O14" s="66"/>
      <c r="P14" s="108"/>
      <c r="Q14" s="30" t="s">
        <v>33</v>
      </c>
      <c r="R14" s="31">
        <v>25810</v>
      </c>
      <c r="S14" s="32">
        <v>7</v>
      </c>
      <c r="T14" s="28">
        <f t="shared" si="0"/>
        <v>25817</v>
      </c>
      <c r="U14" s="33">
        <v>58301</v>
      </c>
      <c r="V14" s="33">
        <v>363</v>
      </c>
      <c r="W14" s="31">
        <v>510</v>
      </c>
      <c r="X14" s="28">
        <f t="shared" si="1"/>
        <v>84481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26805</v>
      </c>
      <c r="G15" s="27">
        <v>3</v>
      </c>
      <c r="H15" s="28">
        <f t="shared" si="2"/>
        <v>26808</v>
      </c>
      <c r="I15" s="29">
        <v>79717</v>
      </c>
      <c r="J15" s="29">
        <v>402</v>
      </c>
      <c r="K15" s="26">
        <v>945</v>
      </c>
      <c r="L15" s="28">
        <f t="shared" si="3"/>
        <v>106927</v>
      </c>
      <c r="N15" s="74"/>
      <c r="O15" s="66"/>
      <c r="P15" s="108"/>
      <c r="Q15" s="30" t="s">
        <v>10</v>
      </c>
      <c r="R15" s="26">
        <f>SUM(R13:R14)</f>
        <v>151236</v>
      </c>
      <c r="S15" s="27">
        <f>SUM(S13:S14)</f>
        <v>28</v>
      </c>
      <c r="T15" s="28">
        <f t="shared" si="0"/>
        <v>151264</v>
      </c>
      <c r="U15" s="29">
        <f>SUM(U13:U14)</f>
        <v>304011</v>
      </c>
      <c r="V15" s="29">
        <f t="shared" ref="V15:W15" si="8">SUM(V13:V14)</f>
        <v>2058</v>
      </c>
      <c r="W15" s="26">
        <f t="shared" si="8"/>
        <v>2817</v>
      </c>
      <c r="X15" s="28">
        <f t="shared" si="1"/>
        <v>457333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22193</v>
      </c>
      <c r="G16" s="27">
        <v>3</v>
      </c>
      <c r="H16" s="28">
        <f t="shared" si="2"/>
        <v>22196</v>
      </c>
      <c r="I16" s="29">
        <v>59142</v>
      </c>
      <c r="J16" s="29">
        <v>376</v>
      </c>
      <c r="K16" s="26">
        <v>638</v>
      </c>
      <c r="L16" s="28">
        <f t="shared" si="3"/>
        <v>81714</v>
      </c>
      <c r="N16" s="75"/>
      <c r="O16" s="70" t="s">
        <v>37</v>
      </c>
      <c r="P16" s="71"/>
      <c r="Q16" s="72"/>
      <c r="R16" s="34">
        <f>SUM(R4,R11:R12,R15,R7:R8)</f>
        <v>673813</v>
      </c>
      <c r="S16" s="35">
        <f>SUM(S4,S11:S12,S15,S7:S8)</f>
        <v>92</v>
      </c>
      <c r="T16" s="36">
        <f t="shared" ref="T16" si="9">SUM(R16:S16)</f>
        <v>673905</v>
      </c>
      <c r="U16" s="34">
        <f t="shared" ref="U16:W16" si="10">SUM(U4,U11:U12,U15,U7:U8)</f>
        <v>1804326</v>
      </c>
      <c r="V16" s="34">
        <f t="shared" si="10"/>
        <v>10686</v>
      </c>
      <c r="W16" s="34">
        <f t="shared" si="10"/>
        <v>14190</v>
      </c>
      <c r="X16" s="36">
        <f t="shared" ref="X16" si="11">SUM(T16:V16)</f>
        <v>2488917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2816</v>
      </c>
      <c r="G17" s="27">
        <v>0</v>
      </c>
      <c r="H17" s="28">
        <f t="shared" si="2"/>
        <v>2816</v>
      </c>
      <c r="I17" s="29">
        <v>4299</v>
      </c>
      <c r="J17" s="29">
        <v>40</v>
      </c>
      <c r="K17" s="26">
        <v>51</v>
      </c>
      <c r="L17" s="28">
        <f t="shared" si="3"/>
        <v>7155</v>
      </c>
      <c r="N17" s="73" t="s">
        <v>38</v>
      </c>
      <c r="O17" s="76" t="s">
        <v>39</v>
      </c>
      <c r="P17" s="77"/>
      <c r="Q17" s="78"/>
      <c r="R17" s="26">
        <v>78630</v>
      </c>
      <c r="S17" s="27">
        <v>4</v>
      </c>
      <c r="T17" s="28">
        <f t="shared" ref="T17:T88" si="12">SUM(R17:S17)</f>
        <v>78634</v>
      </c>
      <c r="U17" s="29">
        <v>210756</v>
      </c>
      <c r="V17" s="29">
        <v>1167</v>
      </c>
      <c r="W17" s="26">
        <v>1361</v>
      </c>
      <c r="X17" s="28">
        <f t="shared" si="1"/>
        <v>290557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25009</v>
      </c>
      <c r="G18" s="27">
        <f>SUM(G16:G17)</f>
        <v>3</v>
      </c>
      <c r="H18" s="28">
        <f t="shared" si="2"/>
        <v>25012</v>
      </c>
      <c r="I18" s="29">
        <f t="shared" ref="I18:K18" si="13">SUM(I16:I17)</f>
        <v>63441</v>
      </c>
      <c r="J18" s="29">
        <f t="shared" si="13"/>
        <v>416</v>
      </c>
      <c r="K18" s="26">
        <f t="shared" si="13"/>
        <v>689</v>
      </c>
      <c r="L18" s="28">
        <f t="shared" si="3"/>
        <v>88869</v>
      </c>
      <c r="N18" s="74"/>
      <c r="O18" s="88" t="s">
        <v>40</v>
      </c>
      <c r="P18" s="82" t="s">
        <v>41</v>
      </c>
      <c r="Q18" s="81"/>
      <c r="R18" s="26">
        <v>149459</v>
      </c>
      <c r="S18" s="27">
        <v>27</v>
      </c>
      <c r="T18" s="28">
        <f t="shared" si="12"/>
        <v>149486</v>
      </c>
      <c r="U18" s="29">
        <v>473575</v>
      </c>
      <c r="V18" s="29">
        <v>2432</v>
      </c>
      <c r="W18" s="26">
        <v>3947</v>
      </c>
      <c r="X18" s="28">
        <f t="shared" si="1"/>
        <v>625493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263877</v>
      </c>
      <c r="G19" s="37">
        <f>SUM(G6:G8,G11,G14:G15,G18)</f>
        <v>25</v>
      </c>
      <c r="H19" s="36">
        <f t="shared" si="2"/>
        <v>263902</v>
      </c>
      <c r="I19" s="38">
        <f t="shared" ref="I19:K19" si="14">SUM(I6:I8,I11,I14:I15,I18)</f>
        <v>936463</v>
      </c>
      <c r="J19" s="38">
        <f t="shared" si="14"/>
        <v>6680</v>
      </c>
      <c r="K19" s="34">
        <f t="shared" si="14"/>
        <v>18071</v>
      </c>
      <c r="L19" s="36">
        <f t="shared" si="3"/>
        <v>1207045</v>
      </c>
      <c r="N19" s="74"/>
      <c r="O19" s="89"/>
      <c r="P19" s="82" t="s">
        <v>42</v>
      </c>
      <c r="Q19" s="81"/>
      <c r="R19" s="26">
        <v>22389</v>
      </c>
      <c r="S19" s="27">
        <v>5</v>
      </c>
      <c r="T19" s="28">
        <f t="shared" si="12"/>
        <v>22394</v>
      </c>
      <c r="U19" s="29">
        <v>39285</v>
      </c>
      <c r="V19" s="29">
        <v>294</v>
      </c>
      <c r="W19" s="26">
        <v>276</v>
      </c>
      <c r="X19" s="28">
        <f t="shared" si="1"/>
        <v>61973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65502</v>
      </c>
      <c r="G20" s="27">
        <v>3</v>
      </c>
      <c r="H20" s="28">
        <f t="shared" si="2"/>
        <v>65505</v>
      </c>
      <c r="I20" s="29">
        <v>160303</v>
      </c>
      <c r="J20" s="29">
        <v>1201</v>
      </c>
      <c r="K20" s="26">
        <v>1331</v>
      </c>
      <c r="L20" s="28">
        <f t="shared" si="3"/>
        <v>227009</v>
      </c>
      <c r="N20" s="74"/>
      <c r="O20" s="90"/>
      <c r="P20" s="82" t="s">
        <v>10</v>
      </c>
      <c r="Q20" s="81"/>
      <c r="R20" s="26">
        <f>SUM(R18:R19)</f>
        <v>171848</v>
      </c>
      <c r="S20" s="27">
        <f>SUM(S18:S19)</f>
        <v>32</v>
      </c>
      <c r="T20" s="28">
        <f t="shared" si="12"/>
        <v>171880</v>
      </c>
      <c r="U20" s="29">
        <f t="shared" ref="U20:W20" si="15">SUM(U18:U19)</f>
        <v>512860</v>
      </c>
      <c r="V20" s="29">
        <f t="shared" si="15"/>
        <v>2726</v>
      </c>
      <c r="W20" s="26">
        <f t="shared" si="15"/>
        <v>4223</v>
      </c>
      <c r="X20" s="28">
        <f t="shared" si="1"/>
        <v>687466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17408</v>
      </c>
      <c r="G21" s="27">
        <v>0</v>
      </c>
      <c r="H21" s="28">
        <f t="shared" si="2"/>
        <v>17408</v>
      </c>
      <c r="I21" s="29">
        <v>44608</v>
      </c>
      <c r="J21" s="29">
        <v>304</v>
      </c>
      <c r="K21" s="26">
        <v>316</v>
      </c>
      <c r="L21" s="28">
        <f t="shared" si="3"/>
        <v>62320</v>
      </c>
      <c r="N21" s="74"/>
      <c r="O21" s="88" t="s">
        <v>48</v>
      </c>
      <c r="P21" s="82" t="s">
        <v>49</v>
      </c>
      <c r="Q21" s="81"/>
      <c r="R21" s="26">
        <v>75537</v>
      </c>
      <c r="S21" s="27">
        <v>17</v>
      </c>
      <c r="T21" s="28">
        <f t="shared" si="12"/>
        <v>75554</v>
      </c>
      <c r="U21" s="29">
        <v>268287</v>
      </c>
      <c r="V21" s="29">
        <v>1254</v>
      </c>
      <c r="W21" s="26">
        <v>2300</v>
      </c>
      <c r="X21" s="28">
        <f t="shared" si="1"/>
        <v>345095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82910</v>
      </c>
      <c r="G22" s="27">
        <f>SUM(G20:G21)</f>
        <v>3</v>
      </c>
      <c r="H22" s="28">
        <f t="shared" si="2"/>
        <v>82913</v>
      </c>
      <c r="I22" s="29">
        <f t="shared" ref="I22:K22" si="16">SUM(I20:I21)</f>
        <v>204911</v>
      </c>
      <c r="J22" s="29">
        <f t="shared" si="16"/>
        <v>1505</v>
      </c>
      <c r="K22" s="26">
        <f t="shared" si="16"/>
        <v>1647</v>
      </c>
      <c r="L22" s="28">
        <f t="shared" si="3"/>
        <v>289329</v>
      </c>
      <c r="N22" s="74"/>
      <c r="O22" s="89"/>
      <c r="P22" s="82" t="s">
        <v>50</v>
      </c>
      <c r="Q22" s="81"/>
      <c r="R22" s="31">
        <v>102385</v>
      </c>
      <c r="S22" s="32">
        <v>16</v>
      </c>
      <c r="T22" s="39">
        <f t="shared" si="12"/>
        <v>102401</v>
      </c>
      <c r="U22" s="33">
        <v>365588</v>
      </c>
      <c r="V22" s="33">
        <v>1320</v>
      </c>
      <c r="W22" s="31">
        <v>3312</v>
      </c>
      <c r="X22" s="39">
        <f t="shared" si="1"/>
        <v>469309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50750</v>
      </c>
      <c r="G23" s="27">
        <v>0</v>
      </c>
      <c r="H23" s="28">
        <f t="shared" si="2"/>
        <v>50750</v>
      </c>
      <c r="I23" s="29">
        <v>118807</v>
      </c>
      <c r="J23" s="29">
        <v>855</v>
      </c>
      <c r="K23" s="26">
        <v>909</v>
      </c>
      <c r="L23" s="28">
        <f t="shared" si="3"/>
        <v>170412</v>
      </c>
      <c r="N23" s="74"/>
      <c r="O23" s="89"/>
      <c r="P23" s="94" t="s">
        <v>52</v>
      </c>
      <c r="Q23" s="30" t="s">
        <v>52</v>
      </c>
      <c r="R23" s="31">
        <v>17277</v>
      </c>
      <c r="S23" s="32">
        <v>1</v>
      </c>
      <c r="T23" s="39">
        <f t="shared" si="12"/>
        <v>17278</v>
      </c>
      <c r="U23" s="33">
        <v>60643</v>
      </c>
      <c r="V23" s="33">
        <v>347</v>
      </c>
      <c r="W23" s="31">
        <v>692</v>
      </c>
      <c r="X23" s="39">
        <f t="shared" si="1"/>
        <v>78268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75075</v>
      </c>
      <c r="G24" s="27">
        <v>8</v>
      </c>
      <c r="H24" s="28">
        <f t="shared" si="2"/>
        <v>75083</v>
      </c>
      <c r="I24" s="29">
        <v>147020</v>
      </c>
      <c r="J24" s="29">
        <v>999</v>
      </c>
      <c r="K24" s="26">
        <v>1166</v>
      </c>
      <c r="L24" s="28">
        <f t="shared" si="3"/>
        <v>223102</v>
      </c>
      <c r="N24" s="74"/>
      <c r="O24" s="89"/>
      <c r="P24" s="100"/>
      <c r="Q24" s="30" t="s">
        <v>55</v>
      </c>
      <c r="R24" s="31">
        <v>36803</v>
      </c>
      <c r="S24" s="32">
        <v>5</v>
      </c>
      <c r="T24" s="39">
        <f t="shared" si="12"/>
        <v>36808</v>
      </c>
      <c r="U24" s="33">
        <v>91638</v>
      </c>
      <c r="V24" s="33">
        <v>575</v>
      </c>
      <c r="W24" s="31">
        <v>721</v>
      </c>
      <c r="X24" s="39">
        <f t="shared" si="1"/>
        <v>129021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30819</v>
      </c>
      <c r="G25" s="27">
        <v>1</v>
      </c>
      <c r="H25" s="28">
        <f t="shared" si="2"/>
        <v>30820</v>
      </c>
      <c r="I25" s="29">
        <v>98559</v>
      </c>
      <c r="J25" s="29">
        <v>572</v>
      </c>
      <c r="K25" s="26">
        <v>1126</v>
      </c>
      <c r="L25" s="28">
        <f t="shared" si="3"/>
        <v>129951</v>
      </c>
      <c r="N25" s="74"/>
      <c r="O25" s="89"/>
      <c r="P25" s="100"/>
      <c r="Q25" s="30" t="s">
        <v>57</v>
      </c>
      <c r="R25" s="31">
        <v>42468</v>
      </c>
      <c r="S25" s="27">
        <v>10</v>
      </c>
      <c r="T25" s="28">
        <f t="shared" si="12"/>
        <v>42478</v>
      </c>
      <c r="U25" s="29">
        <v>143035</v>
      </c>
      <c r="V25" s="29">
        <v>710</v>
      </c>
      <c r="W25" s="26">
        <v>1119</v>
      </c>
      <c r="X25" s="28">
        <f t="shared" si="1"/>
        <v>186223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35228</v>
      </c>
      <c r="G26" s="27">
        <v>1</v>
      </c>
      <c r="H26" s="28">
        <f t="shared" si="2"/>
        <v>35229</v>
      </c>
      <c r="I26" s="29">
        <v>72680</v>
      </c>
      <c r="J26" s="29">
        <v>365</v>
      </c>
      <c r="K26" s="26">
        <v>417</v>
      </c>
      <c r="L26" s="28">
        <f t="shared" si="3"/>
        <v>108274</v>
      </c>
      <c r="N26" s="74"/>
      <c r="O26" s="90"/>
      <c r="P26" s="101"/>
      <c r="Q26" s="30" t="s">
        <v>10</v>
      </c>
      <c r="R26" s="26">
        <f>SUM(R23:R25)</f>
        <v>96548</v>
      </c>
      <c r="S26" s="27">
        <f>SUM(S23:S25)</f>
        <v>16</v>
      </c>
      <c r="T26" s="39">
        <f t="shared" si="12"/>
        <v>96564</v>
      </c>
      <c r="U26" s="29">
        <f t="shared" ref="U26:W26" si="17">SUM(U23:U25)</f>
        <v>295316</v>
      </c>
      <c r="V26" s="29">
        <f t="shared" si="17"/>
        <v>1632</v>
      </c>
      <c r="W26" s="26">
        <f t="shared" si="17"/>
        <v>2532</v>
      </c>
      <c r="X26" s="39">
        <f t="shared" si="1"/>
        <v>393512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141122</v>
      </c>
      <c r="G27" s="27">
        <f>SUM(G24:G26)</f>
        <v>10</v>
      </c>
      <c r="H27" s="28">
        <f t="shared" si="2"/>
        <v>141132</v>
      </c>
      <c r="I27" s="29">
        <f>SUM(I24:I26)</f>
        <v>318259</v>
      </c>
      <c r="J27" s="29">
        <f>SUM(J24:J26)</f>
        <v>1936</v>
      </c>
      <c r="K27" s="26">
        <f>SUM(K24:K26)</f>
        <v>2709</v>
      </c>
      <c r="L27" s="28">
        <f>SUM(H27:J27)</f>
        <v>461327</v>
      </c>
      <c r="N27" s="74"/>
      <c r="O27" s="88" t="s">
        <v>59</v>
      </c>
      <c r="P27" s="82" t="s">
        <v>60</v>
      </c>
      <c r="Q27" s="81"/>
      <c r="R27" s="26">
        <v>129217</v>
      </c>
      <c r="S27" s="27">
        <v>29</v>
      </c>
      <c r="T27" s="28">
        <f t="shared" si="12"/>
        <v>129246</v>
      </c>
      <c r="U27" s="29">
        <v>502427</v>
      </c>
      <c r="V27" s="29">
        <v>3581</v>
      </c>
      <c r="W27" s="26">
        <v>10309</v>
      </c>
      <c r="X27" s="39">
        <f t="shared" si="1"/>
        <v>635254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122226</v>
      </c>
      <c r="G28" s="27">
        <v>9</v>
      </c>
      <c r="H28" s="28">
        <f t="shared" si="2"/>
        <v>122235</v>
      </c>
      <c r="I28" s="29">
        <v>325201</v>
      </c>
      <c r="J28" s="29">
        <v>2630</v>
      </c>
      <c r="K28" s="26">
        <v>2708</v>
      </c>
      <c r="L28" s="28">
        <f t="shared" si="3"/>
        <v>450066</v>
      </c>
      <c r="N28" s="74"/>
      <c r="O28" s="89"/>
      <c r="P28" s="82" t="s">
        <v>63</v>
      </c>
      <c r="Q28" s="81"/>
      <c r="R28" s="26">
        <v>65768</v>
      </c>
      <c r="S28" s="27">
        <v>9</v>
      </c>
      <c r="T28" s="28">
        <f t="shared" si="12"/>
        <v>65777</v>
      </c>
      <c r="U28" s="29">
        <v>184971</v>
      </c>
      <c r="V28" s="29">
        <v>774</v>
      </c>
      <c r="W28" s="26">
        <v>1676</v>
      </c>
      <c r="X28" s="39">
        <f t="shared" si="1"/>
        <v>251522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33642</v>
      </c>
      <c r="G29" s="27">
        <v>3</v>
      </c>
      <c r="H29" s="28">
        <f t="shared" si="2"/>
        <v>33645</v>
      </c>
      <c r="I29" s="29">
        <v>155952</v>
      </c>
      <c r="J29" s="29">
        <v>955</v>
      </c>
      <c r="K29" s="26">
        <v>3191</v>
      </c>
      <c r="L29" s="28">
        <f t="shared" si="3"/>
        <v>190552</v>
      </c>
      <c r="N29" s="74"/>
      <c r="O29" s="89"/>
      <c r="P29" s="94" t="s">
        <v>65</v>
      </c>
      <c r="Q29" s="30" t="s">
        <v>65</v>
      </c>
      <c r="R29" s="26">
        <v>46081</v>
      </c>
      <c r="S29" s="27">
        <v>10</v>
      </c>
      <c r="T29" s="28">
        <f t="shared" si="12"/>
        <v>46091</v>
      </c>
      <c r="U29" s="29">
        <v>165104</v>
      </c>
      <c r="V29" s="29">
        <v>809</v>
      </c>
      <c r="W29" s="26">
        <v>2220</v>
      </c>
      <c r="X29" s="39">
        <f t="shared" si="1"/>
        <v>212004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155868</v>
      </c>
      <c r="G30" s="27">
        <f>SUM(G28:G29)</f>
        <v>12</v>
      </c>
      <c r="H30" s="28">
        <f t="shared" si="2"/>
        <v>155880</v>
      </c>
      <c r="I30" s="26">
        <f>SUM(I28:I29)</f>
        <v>481153</v>
      </c>
      <c r="J30" s="26">
        <f>SUM(J28:J29)</f>
        <v>3585</v>
      </c>
      <c r="K30" s="26">
        <f>SUM(K28:K29)</f>
        <v>5899</v>
      </c>
      <c r="L30" s="28">
        <f t="shared" si="3"/>
        <v>640618</v>
      </c>
      <c r="N30" s="74"/>
      <c r="O30" s="89"/>
      <c r="P30" s="100"/>
      <c r="Q30" s="30" t="s">
        <v>66</v>
      </c>
      <c r="R30" s="26">
        <v>23329</v>
      </c>
      <c r="S30" s="27">
        <v>6</v>
      </c>
      <c r="T30" s="28">
        <f t="shared" si="12"/>
        <v>23335</v>
      </c>
      <c r="U30" s="29">
        <v>91924</v>
      </c>
      <c r="V30" s="29">
        <v>379</v>
      </c>
      <c r="W30" s="26">
        <v>1185</v>
      </c>
      <c r="X30" s="39">
        <f t="shared" si="1"/>
        <v>115638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118604</v>
      </c>
      <c r="G31" s="27">
        <v>6</v>
      </c>
      <c r="H31" s="28">
        <f t="shared" si="2"/>
        <v>118610</v>
      </c>
      <c r="I31" s="29">
        <v>249533</v>
      </c>
      <c r="J31" s="29">
        <v>1940</v>
      </c>
      <c r="K31" s="26">
        <v>1990</v>
      </c>
      <c r="L31" s="28">
        <f t="shared" si="3"/>
        <v>370083</v>
      </c>
      <c r="N31" s="74"/>
      <c r="O31" s="89"/>
      <c r="P31" s="100"/>
      <c r="Q31" s="30" t="s">
        <v>68</v>
      </c>
      <c r="R31" s="40">
        <v>25294</v>
      </c>
      <c r="S31" s="27">
        <v>12</v>
      </c>
      <c r="T31" s="28">
        <f t="shared" si="12"/>
        <v>25306</v>
      </c>
      <c r="U31" s="26">
        <v>83257</v>
      </c>
      <c r="V31" s="26">
        <v>438</v>
      </c>
      <c r="W31" s="26">
        <v>974</v>
      </c>
      <c r="X31" s="28">
        <f t="shared" si="1"/>
        <v>109001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91252</v>
      </c>
      <c r="G32" s="27">
        <v>7</v>
      </c>
      <c r="H32" s="28">
        <f t="shared" si="2"/>
        <v>91259</v>
      </c>
      <c r="I32" s="29">
        <v>211625</v>
      </c>
      <c r="J32" s="29">
        <v>1579</v>
      </c>
      <c r="K32" s="26">
        <v>1578</v>
      </c>
      <c r="L32" s="28">
        <f t="shared" si="3"/>
        <v>304463</v>
      </c>
      <c r="N32" s="74"/>
      <c r="O32" s="89"/>
      <c r="P32" s="101"/>
      <c r="Q32" s="30" t="s">
        <v>10</v>
      </c>
      <c r="R32" s="26">
        <f>SUM(R29:R31)</f>
        <v>94704</v>
      </c>
      <c r="S32" s="27">
        <f>SUM(S29:S31)</f>
        <v>28</v>
      </c>
      <c r="T32" s="28">
        <f t="shared" si="12"/>
        <v>94732</v>
      </c>
      <c r="U32" s="29">
        <f t="shared" ref="U32:W32" si="18">SUM(U29:U31)</f>
        <v>340285</v>
      </c>
      <c r="V32" s="29">
        <f t="shared" si="18"/>
        <v>1626</v>
      </c>
      <c r="W32" s="26">
        <f t="shared" si="18"/>
        <v>4379</v>
      </c>
      <c r="X32" s="39">
        <f t="shared" si="1"/>
        <v>436643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32251</v>
      </c>
      <c r="G33" s="27">
        <v>2</v>
      </c>
      <c r="H33" s="28">
        <f t="shared" si="2"/>
        <v>32253</v>
      </c>
      <c r="I33" s="29">
        <v>75496</v>
      </c>
      <c r="J33" s="29">
        <v>703</v>
      </c>
      <c r="K33" s="26">
        <v>411</v>
      </c>
      <c r="L33" s="28">
        <f t="shared" si="3"/>
        <v>108452</v>
      </c>
      <c r="N33" s="74"/>
      <c r="O33" s="89"/>
      <c r="P33" s="94" t="s">
        <v>72</v>
      </c>
      <c r="Q33" s="30" t="s">
        <v>73</v>
      </c>
      <c r="R33" s="26">
        <v>42381</v>
      </c>
      <c r="S33" s="27">
        <v>11</v>
      </c>
      <c r="T33" s="28">
        <f t="shared" si="12"/>
        <v>42392</v>
      </c>
      <c r="U33" s="29">
        <v>188757</v>
      </c>
      <c r="V33" s="29">
        <v>1020</v>
      </c>
      <c r="W33" s="26">
        <v>2763</v>
      </c>
      <c r="X33" s="39">
        <f t="shared" si="1"/>
        <v>232169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81817</v>
      </c>
      <c r="G34" s="27">
        <v>4</v>
      </c>
      <c r="H34" s="28">
        <f t="shared" si="2"/>
        <v>81821</v>
      </c>
      <c r="I34" s="29">
        <v>192929</v>
      </c>
      <c r="J34" s="29">
        <v>1244</v>
      </c>
      <c r="K34" s="26">
        <v>1305</v>
      </c>
      <c r="L34" s="28">
        <f t="shared" si="3"/>
        <v>275994</v>
      </c>
      <c r="N34" s="74"/>
      <c r="O34" s="89"/>
      <c r="P34" s="100"/>
      <c r="Q34" s="30" t="s">
        <v>76</v>
      </c>
      <c r="R34" s="26">
        <v>14047</v>
      </c>
      <c r="S34" s="27">
        <v>5</v>
      </c>
      <c r="T34" s="28">
        <f t="shared" si="12"/>
        <v>14052</v>
      </c>
      <c r="U34" s="29">
        <v>80139</v>
      </c>
      <c r="V34" s="29">
        <v>525</v>
      </c>
      <c r="W34" s="26">
        <v>1042</v>
      </c>
      <c r="X34" s="39">
        <f t="shared" si="1"/>
        <v>94716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34266</v>
      </c>
      <c r="G35" s="27">
        <v>2</v>
      </c>
      <c r="H35" s="28">
        <f t="shared" si="2"/>
        <v>34268</v>
      </c>
      <c r="I35" s="29">
        <v>61573</v>
      </c>
      <c r="J35" s="29">
        <v>790</v>
      </c>
      <c r="K35" s="26">
        <v>550</v>
      </c>
      <c r="L35" s="28">
        <f t="shared" si="3"/>
        <v>96631</v>
      </c>
      <c r="N35" s="74"/>
      <c r="O35" s="89"/>
      <c r="P35" s="100"/>
      <c r="Q35" s="30" t="s">
        <v>78</v>
      </c>
      <c r="R35" s="26">
        <v>10719</v>
      </c>
      <c r="S35" s="27">
        <v>3</v>
      </c>
      <c r="T35" s="28">
        <f t="shared" si="12"/>
        <v>10722</v>
      </c>
      <c r="U35" s="29">
        <v>55764</v>
      </c>
      <c r="V35" s="29">
        <v>265</v>
      </c>
      <c r="W35" s="26">
        <v>672</v>
      </c>
      <c r="X35" s="28">
        <f t="shared" si="1"/>
        <v>66751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22566</v>
      </c>
      <c r="G36" s="27">
        <v>0</v>
      </c>
      <c r="H36" s="28">
        <f t="shared" si="2"/>
        <v>22566</v>
      </c>
      <c r="I36" s="29">
        <v>74862</v>
      </c>
      <c r="J36" s="29">
        <v>505</v>
      </c>
      <c r="K36" s="26">
        <v>919</v>
      </c>
      <c r="L36" s="28">
        <f t="shared" si="3"/>
        <v>97933</v>
      </c>
      <c r="N36" s="74"/>
      <c r="O36" s="90"/>
      <c r="P36" s="101"/>
      <c r="Q36" s="30" t="s">
        <v>10</v>
      </c>
      <c r="R36" s="26">
        <f>SUM(R33:R35)</f>
        <v>67147</v>
      </c>
      <c r="S36" s="27">
        <f>SUM(S33:S35)</f>
        <v>19</v>
      </c>
      <c r="T36" s="28">
        <f t="shared" si="12"/>
        <v>67166</v>
      </c>
      <c r="U36" s="29">
        <f t="shared" ref="U36:W36" si="19">SUM(U33:U35)</f>
        <v>324660</v>
      </c>
      <c r="V36" s="29">
        <f t="shared" si="19"/>
        <v>1810</v>
      </c>
      <c r="W36" s="26">
        <f t="shared" si="19"/>
        <v>4477</v>
      </c>
      <c r="X36" s="39">
        <f t="shared" si="1"/>
        <v>393636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12010</v>
      </c>
      <c r="G37" s="27">
        <v>0</v>
      </c>
      <c r="H37" s="28">
        <f t="shared" si="2"/>
        <v>12010</v>
      </c>
      <c r="I37" s="40">
        <v>27626</v>
      </c>
      <c r="J37" s="40">
        <v>205</v>
      </c>
      <c r="K37" s="26">
        <v>226</v>
      </c>
      <c r="L37" s="28">
        <f t="shared" si="3"/>
        <v>39841</v>
      </c>
      <c r="N37" s="74"/>
      <c r="O37" s="88" t="s">
        <v>81</v>
      </c>
      <c r="P37" s="82" t="s">
        <v>82</v>
      </c>
      <c r="Q37" s="81"/>
      <c r="R37" s="26">
        <v>100851</v>
      </c>
      <c r="S37" s="27">
        <v>8</v>
      </c>
      <c r="T37" s="28">
        <f t="shared" ref="T37:T39" si="20">SUM(R37:S37)</f>
        <v>100859</v>
      </c>
      <c r="U37" s="29">
        <v>268927</v>
      </c>
      <c r="V37" s="29">
        <v>1964</v>
      </c>
      <c r="W37" s="26">
        <v>2196</v>
      </c>
      <c r="X37" s="39">
        <f t="shared" si="1"/>
        <v>371750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150659</v>
      </c>
      <c r="G38" s="27">
        <f>SUM(G34:G37)</f>
        <v>6</v>
      </c>
      <c r="H38" s="28">
        <f t="shared" si="2"/>
        <v>150665</v>
      </c>
      <c r="I38" s="26">
        <f>SUM(I34:I37)</f>
        <v>356990</v>
      </c>
      <c r="J38" s="26">
        <f>SUM(J34:J37)</f>
        <v>2744</v>
      </c>
      <c r="K38" s="26">
        <f>SUM(K34:K37)</f>
        <v>3000</v>
      </c>
      <c r="L38" s="28">
        <f t="shared" si="3"/>
        <v>510399</v>
      </c>
      <c r="N38" s="74"/>
      <c r="O38" s="89"/>
      <c r="P38" s="82" t="s">
        <v>83</v>
      </c>
      <c r="Q38" s="81"/>
      <c r="R38" s="26">
        <v>23344</v>
      </c>
      <c r="S38" s="27">
        <v>5</v>
      </c>
      <c r="T38" s="28">
        <f t="shared" si="20"/>
        <v>23349</v>
      </c>
      <c r="U38" s="29">
        <v>71542</v>
      </c>
      <c r="V38" s="29">
        <v>339</v>
      </c>
      <c r="W38" s="26">
        <v>654</v>
      </c>
      <c r="X38" s="39">
        <f t="shared" si="1"/>
        <v>95230</v>
      </c>
    </row>
    <row r="39" spans="1:24" s="13" customFormat="1" ht="7.5" customHeight="1" x14ac:dyDescent="0.2">
      <c r="A39" s="42"/>
      <c r="B39" s="74"/>
      <c r="C39" s="90"/>
      <c r="D39" s="82" t="s">
        <v>84</v>
      </c>
      <c r="E39" s="81"/>
      <c r="F39" s="26">
        <v>45232</v>
      </c>
      <c r="G39" s="27">
        <v>2</v>
      </c>
      <c r="H39" s="28">
        <f t="shared" si="2"/>
        <v>45234</v>
      </c>
      <c r="I39" s="29">
        <v>110929</v>
      </c>
      <c r="J39" s="29">
        <v>648</v>
      </c>
      <c r="K39" s="26">
        <v>821</v>
      </c>
      <c r="L39" s="28">
        <f t="shared" si="3"/>
        <v>156811</v>
      </c>
      <c r="N39" s="74"/>
      <c r="O39" s="89"/>
      <c r="P39" s="82" t="s">
        <v>85</v>
      </c>
      <c r="Q39" s="81"/>
      <c r="R39" s="26">
        <v>28380</v>
      </c>
      <c r="S39" s="27">
        <v>0</v>
      </c>
      <c r="T39" s="28">
        <f t="shared" si="20"/>
        <v>28380</v>
      </c>
      <c r="U39" s="29">
        <v>71222</v>
      </c>
      <c r="V39" s="29">
        <v>589</v>
      </c>
      <c r="W39" s="26">
        <v>382</v>
      </c>
      <c r="X39" s="39">
        <f t="shared" si="1"/>
        <v>100191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868648</v>
      </c>
      <c r="G40" s="37">
        <f>SUM(G22:G23,G27,G30:G33,G38:G39)</f>
        <v>48</v>
      </c>
      <c r="H40" s="36">
        <f t="shared" si="2"/>
        <v>868696</v>
      </c>
      <c r="I40" s="34">
        <f t="shared" ref="I40:K40" si="21">SUM(I22:I23,I27,I30:I33,I38:I39)</f>
        <v>2127703</v>
      </c>
      <c r="J40" s="34">
        <f t="shared" si="21"/>
        <v>15495</v>
      </c>
      <c r="K40" s="34">
        <f t="shared" si="21"/>
        <v>18964</v>
      </c>
      <c r="L40" s="44">
        <f t="shared" si="3"/>
        <v>3011894</v>
      </c>
      <c r="N40" s="74"/>
      <c r="O40" s="89"/>
      <c r="P40" s="82" t="s">
        <v>86</v>
      </c>
      <c r="Q40" s="81"/>
      <c r="R40" s="31">
        <v>22626</v>
      </c>
      <c r="S40" s="32">
        <v>14</v>
      </c>
      <c r="T40" s="28">
        <f t="shared" si="12"/>
        <v>22640</v>
      </c>
      <c r="U40" s="33">
        <v>75183</v>
      </c>
      <c r="V40" s="33">
        <v>545</v>
      </c>
      <c r="W40" s="31">
        <v>867</v>
      </c>
      <c r="X40" s="39">
        <f t="shared" si="1"/>
        <v>98368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133326</v>
      </c>
      <c r="G41" s="27">
        <v>10</v>
      </c>
      <c r="H41" s="28">
        <f t="shared" si="2"/>
        <v>133336</v>
      </c>
      <c r="I41" s="29">
        <v>332972</v>
      </c>
      <c r="J41" s="29">
        <v>1755</v>
      </c>
      <c r="K41" s="26">
        <v>2770</v>
      </c>
      <c r="L41" s="28">
        <f t="shared" si="3"/>
        <v>468063</v>
      </c>
      <c r="N41" s="74"/>
      <c r="O41" s="90"/>
      <c r="P41" s="82" t="s">
        <v>10</v>
      </c>
      <c r="Q41" s="81"/>
      <c r="R41" s="26">
        <f>SUM(R37:R40)</f>
        <v>175201</v>
      </c>
      <c r="S41" s="27">
        <f>SUM(S37:S40)</f>
        <v>27</v>
      </c>
      <c r="T41" s="28">
        <f t="shared" si="12"/>
        <v>175228</v>
      </c>
      <c r="U41" s="29">
        <f t="shared" ref="U41:W41" si="22">SUM(U37:U40)</f>
        <v>486874</v>
      </c>
      <c r="V41" s="29">
        <f t="shared" si="22"/>
        <v>3437</v>
      </c>
      <c r="W41" s="26">
        <f t="shared" si="22"/>
        <v>4099</v>
      </c>
      <c r="X41" s="28">
        <f t="shared" si="1"/>
        <v>665539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53165</v>
      </c>
      <c r="G42" s="27">
        <v>5</v>
      </c>
      <c r="H42" s="28">
        <f t="shared" si="2"/>
        <v>53170</v>
      </c>
      <c r="I42" s="29">
        <v>153226</v>
      </c>
      <c r="J42" s="29">
        <v>831</v>
      </c>
      <c r="K42" s="26">
        <v>1776</v>
      </c>
      <c r="L42" s="28">
        <f t="shared" si="3"/>
        <v>207227</v>
      </c>
      <c r="N42" s="75"/>
      <c r="O42" s="70" t="s">
        <v>37</v>
      </c>
      <c r="P42" s="71"/>
      <c r="Q42" s="72"/>
      <c r="R42" s="34">
        <f>SUM(R17,R20:R22,R26:R28,R32,R36,R41)</f>
        <v>1056985</v>
      </c>
      <c r="S42" s="35">
        <f>SUM(S17,S20:S22,S26:S28,S32,S36,S41)</f>
        <v>197</v>
      </c>
      <c r="T42" s="36">
        <f t="shared" si="12"/>
        <v>1057182</v>
      </c>
      <c r="U42" s="34">
        <f t="shared" ref="U42:W42" si="23">SUM(U17,U20:U22,U26:U28,U32,U36,U41)</f>
        <v>3492024</v>
      </c>
      <c r="V42" s="34">
        <f t="shared" si="23"/>
        <v>19327</v>
      </c>
      <c r="W42" s="34">
        <f t="shared" si="23"/>
        <v>38668</v>
      </c>
      <c r="X42" s="36">
        <f t="shared" si="1"/>
        <v>4568533</v>
      </c>
    </row>
    <row r="43" spans="1:24" s="13" customFormat="1" ht="7.5" customHeight="1" x14ac:dyDescent="0.2">
      <c r="A43" s="42"/>
      <c r="B43" s="74"/>
      <c r="C43" s="89"/>
      <c r="D43" s="100"/>
      <c r="E43" s="30" t="s">
        <v>92</v>
      </c>
      <c r="F43" s="26">
        <v>83127</v>
      </c>
      <c r="G43" s="27">
        <v>6</v>
      </c>
      <c r="H43" s="28">
        <f t="shared" si="2"/>
        <v>83133</v>
      </c>
      <c r="I43" s="29">
        <v>213183</v>
      </c>
      <c r="J43" s="29">
        <v>925</v>
      </c>
      <c r="K43" s="26">
        <v>2060</v>
      </c>
      <c r="L43" s="28">
        <f t="shared" si="3"/>
        <v>297241</v>
      </c>
      <c r="N43" s="73" t="s">
        <v>93</v>
      </c>
      <c r="O43" s="76" t="s">
        <v>94</v>
      </c>
      <c r="P43" s="77"/>
      <c r="Q43" s="78"/>
      <c r="R43" s="26">
        <v>115323</v>
      </c>
      <c r="S43" s="27">
        <v>14</v>
      </c>
      <c r="T43" s="28">
        <f t="shared" si="12"/>
        <v>115337</v>
      </c>
      <c r="U43" s="29">
        <v>357622</v>
      </c>
      <c r="V43" s="29">
        <v>2354</v>
      </c>
      <c r="W43" s="26">
        <v>3551</v>
      </c>
      <c r="X43" s="28">
        <f t="shared" si="1"/>
        <v>475313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136292</v>
      </c>
      <c r="G44" s="27">
        <f>SUM(G42:G43)</f>
        <v>11</v>
      </c>
      <c r="H44" s="28">
        <f t="shared" si="2"/>
        <v>136303</v>
      </c>
      <c r="I44" s="26">
        <f>SUM(I42:I43)</f>
        <v>366409</v>
      </c>
      <c r="J44" s="26">
        <f>SUM(J42:J43)</f>
        <v>1756</v>
      </c>
      <c r="K44" s="26">
        <f>SUM(K42:K43)</f>
        <v>3836</v>
      </c>
      <c r="L44" s="28">
        <f t="shared" si="3"/>
        <v>504468</v>
      </c>
      <c r="N44" s="74"/>
      <c r="O44" s="79" t="s">
        <v>95</v>
      </c>
      <c r="P44" s="80"/>
      <c r="Q44" s="81"/>
      <c r="R44" s="26">
        <v>146245</v>
      </c>
      <c r="S44" s="27">
        <v>27</v>
      </c>
      <c r="T44" s="28">
        <f t="shared" si="12"/>
        <v>146272</v>
      </c>
      <c r="U44" s="29">
        <v>372779</v>
      </c>
      <c r="V44" s="29">
        <v>3622</v>
      </c>
      <c r="W44" s="26">
        <v>7498</v>
      </c>
      <c r="X44" s="28">
        <f t="shared" si="1"/>
        <v>522673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92353</v>
      </c>
      <c r="G45" s="27">
        <v>19</v>
      </c>
      <c r="H45" s="28">
        <f t="shared" si="2"/>
        <v>92372</v>
      </c>
      <c r="I45" s="29">
        <v>257081</v>
      </c>
      <c r="J45" s="29">
        <v>1416</v>
      </c>
      <c r="K45" s="26">
        <v>2379</v>
      </c>
      <c r="L45" s="28">
        <f t="shared" si="3"/>
        <v>350869</v>
      </c>
      <c r="N45" s="74"/>
      <c r="O45" s="88" t="s">
        <v>98</v>
      </c>
      <c r="P45" s="82" t="s">
        <v>99</v>
      </c>
      <c r="Q45" s="81"/>
      <c r="R45" s="45">
        <v>84508</v>
      </c>
      <c r="S45" s="46">
        <v>16</v>
      </c>
      <c r="T45" s="47">
        <f t="shared" si="12"/>
        <v>84524</v>
      </c>
      <c r="U45" s="48">
        <v>135955</v>
      </c>
      <c r="V45" s="48">
        <v>3142</v>
      </c>
      <c r="W45" s="45">
        <v>9924</v>
      </c>
      <c r="X45" s="47">
        <f t="shared" si="1"/>
        <v>223621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24722</v>
      </c>
      <c r="G46" s="27">
        <v>5</v>
      </c>
      <c r="H46" s="28">
        <f t="shared" si="2"/>
        <v>24727</v>
      </c>
      <c r="I46" s="29">
        <v>58775</v>
      </c>
      <c r="J46" s="29">
        <v>310</v>
      </c>
      <c r="K46" s="26">
        <v>349</v>
      </c>
      <c r="L46" s="28">
        <f t="shared" si="3"/>
        <v>83812</v>
      </c>
      <c r="N46" s="74"/>
      <c r="O46" s="89"/>
      <c r="P46" s="82" t="s">
        <v>101</v>
      </c>
      <c r="Q46" s="81"/>
      <c r="R46" s="26">
        <v>129697</v>
      </c>
      <c r="S46" s="27">
        <v>22</v>
      </c>
      <c r="T46" s="28">
        <f t="shared" si="12"/>
        <v>129719</v>
      </c>
      <c r="U46" s="29">
        <v>335242</v>
      </c>
      <c r="V46" s="29">
        <v>4074</v>
      </c>
      <c r="W46" s="26">
        <v>13552</v>
      </c>
      <c r="X46" s="28">
        <f t="shared" si="1"/>
        <v>469035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117075</v>
      </c>
      <c r="G47" s="27">
        <f>SUM(G45:G46)</f>
        <v>24</v>
      </c>
      <c r="H47" s="28">
        <f t="shared" si="2"/>
        <v>117099</v>
      </c>
      <c r="I47" s="26">
        <f>SUM(I45:I46)</f>
        <v>315856</v>
      </c>
      <c r="J47" s="26">
        <f>SUM(J45:J46)</f>
        <v>1726</v>
      </c>
      <c r="K47" s="26">
        <f>SUM(K45:K46)</f>
        <v>2728</v>
      </c>
      <c r="L47" s="28">
        <f t="shared" si="3"/>
        <v>434681</v>
      </c>
      <c r="N47" s="74"/>
      <c r="O47" s="89"/>
      <c r="P47" s="94" t="s">
        <v>102</v>
      </c>
      <c r="Q47" s="30" t="s">
        <v>103</v>
      </c>
      <c r="R47" s="26">
        <v>84752</v>
      </c>
      <c r="S47" s="27">
        <v>16</v>
      </c>
      <c r="T47" s="28">
        <f t="shared" si="12"/>
        <v>84768</v>
      </c>
      <c r="U47" s="29">
        <v>283698</v>
      </c>
      <c r="V47" s="29">
        <v>2238</v>
      </c>
      <c r="W47" s="26">
        <v>4344</v>
      </c>
      <c r="X47" s="28">
        <f t="shared" si="1"/>
        <v>370704</v>
      </c>
    </row>
    <row r="48" spans="1:24" s="13" customFormat="1" ht="7.5" customHeight="1" x14ac:dyDescent="0.2">
      <c r="A48" s="42"/>
      <c r="B48" s="74"/>
      <c r="C48" s="66"/>
      <c r="D48" s="83" t="s">
        <v>104</v>
      </c>
      <c r="E48" s="84"/>
      <c r="F48" s="26">
        <v>44151</v>
      </c>
      <c r="G48" s="27">
        <v>2</v>
      </c>
      <c r="H48" s="28">
        <f t="shared" si="2"/>
        <v>44153</v>
      </c>
      <c r="I48" s="29">
        <v>156064</v>
      </c>
      <c r="J48" s="29">
        <v>776</v>
      </c>
      <c r="K48" s="26">
        <v>1248</v>
      </c>
      <c r="L48" s="28">
        <f t="shared" si="3"/>
        <v>200993</v>
      </c>
      <c r="N48" s="74"/>
      <c r="O48" s="89"/>
      <c r="P48" s="100"/>
      <c r="Q48" s="30" t="s">
        <v>105</v>
      </c>
      <c r="R48" s="26">
        <v>37154</v>
      </c>
      <c r="S48" s="27">
        <v>7</v>
      </c>
      <c r="T48" s="28">
        <f t="shared" si="12"/>
        <v>37161</v>
      </c>
      <c r="U48" s="29">
        <v>108578</v>
      </c>
      <c r="V48" s="29">
        <v>963</v>
      </c>
      <c r="W48" s="26">
        <v>2565</v>
      </c>
      <c r="X48" s="28">
        <f t="shared" si="1"/>
        <v>146702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124874</v>
      </c>
      <c r="G49" s="27">
        <v>14</v>
      </c>
      <c r="H49" s="28">
        <f t="shared" si="2"/>
        <v>124888</v>
      </c>
      <c r="I49" s="29">
        <v>336718</v>
      </c>
      <c r="J49" s="29">
        <v>1942</v>
      </c>
      <c r="K49" s="26">
        <v>2555</v>
      </c>
      <c r="L49" s="28">
        <f t="shared" si="3"/>
        <v>463548</v>
      </c>
      <c r="N49" s="74"/>
      <c r="O49" s="90"/>
      <c r="P49" s="101"/>
      <c r="Q49" s="30" t="s">
        <v>10</v>
      </c>
      <c r="R49" s="26">
        <f>SUM(R47:R48)</f>
        <v>121906</v>
      </c>
      <c r="S49" s="27">
        <f>SUM(S47:S48)</f>
        <v>23</v>
      </c>
      <c r="T49" s="28">
        <f t="shared" si="12"/>
        <v>121929</v>
      </c>
      <c r="U49" s="29">
        <f>SUM(U47:U48)</f>
        <v>392276</v>
      </c>
      <c r="V49" s="29">
        <f>SUM(V47:V48)</f>
        <v>3201</v>
      </c>
      <c r="W49" s="26">
        <f>SUM(W47:W48)</f>
        <v>6909</v>
      </c>
      <c r="X49" s="28">
        <f t="shared" si="1"/>
        <v>517406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34855</v>
      </c>
      <c r="G50" s="27">
        <v>9</v>
      </c>
      <c r="H50" s="28">
        <f t="shared" si="2"/>
        <v>34864</v>
      </c>
      <c r="I50" s="29">
        <v>103484</v>
      </c>
      <c r="J50" s="29">
        <v>610</v>
      </c>
      <c r="K50" s="26">
        <v>907</v>
      </c>
      <c r="L50" s="28">
        <f t="shared" si="3"/>
        <v>138958</v>
      </c>
      <c r="N50" s="74"/>
      <c r="O50" s="105" t="s">
        <v>109</v>
      </c>
      <c r="P50" s="82" t="s">
        <v>110</v>
      </c>
      <c r="Q50" s="81"/>
      <c r="R50" s="26">
        <v>75707</v>
      </c>
      <c r="S50" s="27">
        <v>13</v>
      </c>
      <c r="T50" s="28">
        <f t="shared" si="12"/>
        <v>75720</v>
      </c>
      <c r="U50" s="29">
        <v>230714</v>
      </c>
      <c r="V50" s="29">
        <v>1919</v>
      </c>
      <c r="W50" s="26">
        <v>2810</v>
      </c>
      <c r="X50" s="28">
        <f t="shared" si="1"/>
        <v>308353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28170</v>
      </c>
      <c r="G51" s="27">
        <v>2</v>
      </c>
      <c r="H51" s="28">
        <f t="shared" si="2"/>
        <v>28172</v>
      </c>
      <c r="I51" s="40">
        <v>89057</v>
      </c>
      <c r="J51" s="40">
        <v>603</v>
      </c>
      <c r="K51" s="26">
        <v>894</v>
      </c>
      <c r="L51" s="28">
        <f t="shared" si="3"/>
        <v>117832</v>
      </c>
      <c r="N51" s="74"/>
      <c r="O51" s="100"/>
      <c r="P51" s="82" t="s">
        <v>112</v>
      </c>
      <c r="Q51" s="81"/>
      <c r="R51" s="26">
        <v>11068</v>
      </c>
      <c r="S51" s="27">
        <v>5</v>
      </c>
      <c r="T51" s="28">
        <f t="shared" si="12"/>
        <v>11073</v>
      </c>
      <c r="U51" s="29">
        <v>39639</v>
      </c>
      <c r="V51" s="29">
        <v>232</v>
      </c>
      <c r="W51" s="26">
        <v>424</v>
      </c>
      <c r="X51" s="28">
        <f t="shared" ref="X51:X52" si="24">SUM(T51:V51)</f>
        <v>50944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187899</v>
      </c>
      <c r="G52" s="27">
        <f>SUM(G49:G51)</f>
        <v>25</v>
      </c>
      <c r="H52" s="28">
        <f t="shared" ref="H52:H98" si="25">SUM(F52:G52)</f>
        <v>187924</v>
      </c>
      <c r="I52" s="40">
        <f>SUM(I49:I51)</f>
        <v>529259</v>
      </c>
      <c r="J52" s="40">
        <f>SUM(J49:J51)</f>
        <v>3155</v>
      </c>
      <c r="K52" s="40">
        <f>SUM(K49:K51)</f>
        <v>4356</v>
      </c>
      <c r="L52" s="28">
        <f t="shared" ref="L52:L98" si="26">SUM(H52:J52)</f>
        <v>720338</v>
      </c>
      <c r="N52" s="74"/>
      <c r="O52" s="101"/>
      <c r="P52" s="82" t="s">
        <v>10</v>
      </c>
      <c r="Q52" s="81"/>
      <c r="R52" s="26">
        <f>SUM(R50:R51)</f>
        <v>86775</v>
      </c>
      <c r="S52" s="27">
        <f>SUM(S50:S51)</f>
        <v>18</v>
      </c>
      <c r="T52" s="28">
        <f t="shared" si="12"/>
        <v>86793</v>
      </c>
      <c r="U52" s="29">
        <f t="shared" ref="U52:W52" si="27">SUM(U50:U51)</f>
        <v>270353</v>
      </c>
      <c r="V52" s="29">
        <f t="shared" si="27"/>
        <v>2151</v>
      </c>
      <c r="W52" s="26">
        <f t="shared" si="27"/>
        <v>3234</v>
      </c>
      <c r="X52" s="28">
        <f t="shared" si="24"/>
        <v>359297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63372</v>
      </c>
      <c r="G53" s="27">
        <v>13</v>
      </c>
      <c r="H53" s="28">
        <f t="shared" si="25"/>
        <v>63385</v>
      </c>
      <c r="I53" s="29">
        <v>230678</v>
      </c>
      <c r="J53" s="29">
        <v>1726</v>
      </c>
      <c r="K53" s="26">
        <v>6833</v>
      </c>
      <c r="L53" s="28">
        <f t="shared" si="26"/>
        <v>295789</v>
      </c>
      <c r="N53" s="74"/>
      <c r="O53" s="79" t="s">
        <v>116</v>
      </c>
      <c r="P53" s="80"/>
      <c r="Q53" s="81"/>
      <c r="R53" s="26">
        <v>117043</v>
      </c>
      <c r="S53" s="27">
        <v>19</v>
      </c>
      <c r="T53" s="28">
        <f t="shared" si="12"/>
        <v>117062</v>
      </c>
      <c r="U53" s="29">
        <v>277034</v>
      </c>
      <c r="V53" s="29">
        <v>2529</v>
      </c>
      <c r="W53" s="26">
        <v>2044</v>
      </c>
      <c r="X53" s="28">
        <f t="shared" si="1"/>
        <v>396625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18346</v>
      </c>
      <c r="G54" s="27">
        <v>3</v>
      </c>
      <c r="H54" s="28">
        <f t="shared" si="25"/>
        <v>18349</v>
      </c>
      <c r="I54" s="29">
        <v>52116</v>
      </c>
      <c r="J54" s="29">
        <v>572</v>
      </c>
      <c r="K54" s="26">
        <v>2897</v>
      </c>
      <c r="L54" s="28">
        <f t="shared" si="26"/>
        <v>71037</v>
      </c>
      <c r="N54" s="74"/>
      <c r="O54" s="88" t="s">
        <v>118</v>
      </c>
      <c r="P54" s="82" t="s">
        <v>119</v>
      </c>
      <c r="Q54" s="81"/>
      <c r="R54" s="26">
        <v>171350</v>
      </c>
      <c r="S54" s="27">
        <v>40</v>
      </c>
      <c r="T54" s="28">
        <f t="shared" si="12"/>
        <v>171390</v>
      </c>
      <c r="U54" s="29">
        <v>455336</v>
      </c>
      <c r="V54" s="29">
        <v>4134</v>
      </c>
      <c r="W54" s="26">
        <v>10786</v>
      </c>
      <c r="X54" s="28">
        <f t="shared" si="1"/>
        <v>630860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81718</v>
      </c>
      <c r="G55" s="27">
        <f>SUM(G53:G54)</f>
        <v>16</v>
      </c>
      <c r="H55" s="28">
        <f t="shared" si="25"/>
        <v>81734</v>
      </c>
      <c r="I55" s="40">
        <f>SUM(I53:I54)</f>
        <v>282794</v>
      </c>
      <c r="J55" s="40">
        <f>SUM(J53:J54)</f>
        <v>2298</v>
      </c>
      <c r="K55" s="40">
        <f>SUM(K53:K54)</f>
        <v>9730</v>
      </c>
      <c r="L55" s="28">
        <f t="shared" si="26"/>
        <v>366826</v>
      </c>
      <c r="N55" s="74"/>
      <c r="O55" s="90"/>
      <c r="P55" s="82" t="s">
        <v>120</v>
      </c>
      <c r="Q55" s="81"/>
      <c r="R55" s="26">
        <v>122257</v>
      </c>
      <c r="S55" s="27">
        <v>32</v>
      </c>
      <c r="T55" s="28">
        <f t="shared" si="12"/>
        <v>122289</v>
      </c>
      <c r="U55" s="29">
        <v>355704</v>
      </c>
      <c r="V55" s="29">
        <v>2471</v>
      </c>
      <c r="W55" s="26">
        <v>2859</v>
      </c>
      <c r="X55" s="28">
        <f t="shared" si="1"/>
        <v>480464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44811</v>
      </c>
      <c r="G56" s="27">
        <v>8</v>
      </c>
      <c r="H56" s="28">
        <f t="shared" si="25"/>
        <v>44819</v>
      </c>
      <c r="I56" s="29">
        <v>166809</v>
      </c>
      <c r="J56" s="29">
        <v>1173</v>
      </c>
      <c r="K56" s="26">
        <v>4460</v>
      </c>
      <c r="L56" s="28">
        <f t="shared" si="26"/>
        <v>212801</v>
      </c>
      <c r="N56" s="75"/>
      <c r="O56" s="70" t="s">
        <v>37</v>
      </c>
      <c r="P56" s="71"/>
      <c r="Q56" s="72"/>
      <c r="R56" s="34">
        <f>SUM(R43:R46,R52:R55,R49)</f>
        <v>1095104</v>
      </c>
      <c r="S56" s="35">
        <f>SUM(S43:S46,S52:S55,S49)</f>
        <v>211</v>
      </c>
      <c r="T56" s="36">
        <f t="shared" si="12"/>
        <v>1095315</v>
      </c>
      <c r="U56" s="34">
        <f t="shared" ref="U56:W56" si="28">SUM(U43:U46,U52:U55,U49)</f>
        <v>2952301</v>
      </c>
      <c r="V56" s="34">
        <f t="shared" si="28"/>
        <v>27678</v>
      </c>
      <c r="W56" s="34">
        <f t="shared" si="28"/>
        <v>60357</v>
      </c>
      <c r="X56" s="36">
        <f t="shared" si="1"/>
        <v>4075294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11321</v>
      </c>
      <c r="G57" s="27">
        <v>3</v>
      </c>
      <c r="H57" s="28">
        <f t="shared" si="25"/>
        <v>11324</v>
      </c>
      <c r="I57" s="29">
        <v>40447</v>
      </c>
      <c r="J57" s="29">
        <v>402</v>
      </c>
      <c r="K57" s="26">
        <v>1684</v>
      </c>
      <c r="L57" s="28">
        <f t="shared" si="26"/>
        <v>52173</v>
      </c>
      <c r="N57" s="73" t="s">
        <v>123</v>
      </c>
      <c r="O57" s="76" t="s">
        <v>124</v>
      </c>
      <c r="P57" s="77"/>
      <c r="Q57" s="78"/>
      <c r="R57" s="26">
        <v>74032</v>
      </c>
      <c r="S57" s="27">
        <v>4</v>
      </c>
      <c r="T57" s="28">
        <f t="shared" si="12"/>
        <v>74036</v>
      </c>
      <c r="U57" s="29">
        <v>166757</v>
      </c>
      <c r="V57" s="29">
        <v>952</v>
      </c>
      <c r="W57" s="26">
        <v>1209</v>
      </c>
      <c r="X57" s="28">
        <f t="shared" si="1"/>
        <v>241745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56132</v>
      </c>
      <c r="G58" s="27">
        <f>SUM(G56:G57)</f>
        <v>11</v>
      </c>
      <c r="H58" s="28">
        <f t="shared" si="25"/>
        <v>56143</v>
      </c>
      <c r="I58" s="40">
        <f>SUM(I56:I57)</f>
        <v>207256</v>
      </c>
      <c r="J58" s="40">
        <f>SUM(J56:J57)</f>
        <v>1575</v>
      </c>
      <c r="K58" s="40">
        <f>SUM(K56:K57)</f>
        <v>6144</v>
      </c>
      <c r="L58" s="28">
        <f t="shared" si="26"/>
        <v>264974</v>
      </c>
      <c r="N58" s="74"/>
      <c r="O58" s="102" t="s">
        <v>125</v>
      </c>
      <c r="P58" s="82" t="s">
        <v>126</v>
      </c>
      <c r="Q58" s="81"/>
      <c r="R58" s="26">
        <v>64232</v>
      </c>
      <c r="S58" s="27">
        <v>3</v>
      </c>
      <c r="T58" s="28">
        <f t="shared" si="12"/>
        <v>64235</v>
      </c>
      <c r="U58" s="29">
        <v>140426</v>
      </c>
      <c r="V58" s="29">
        <v>1132</v>
      </c>
      <c r="W58" s="26">
        <v>1147</v>
      </c>
      <c r="X58" s="28">
        <f t="shared" si="1"/>
        <v>205793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56372</v>
      </c>
      <c r="G59" s="27">
        <v>18</v>
      </c>
      <c r="H59" s="28">
        <f t="shared" si="25"/>
        <v>56390</v>
      </c>
      <c r="I59" s="29">
        <v>198063</v>
      </c>
      <c r="J59" s="29">
        <v>1226</v>
      </c>
      <c r="K59" s="26">
        <v>5653</v>
      </c>
      <c r="L59" s="28">
        <f t="shared" si="26"/>
        <v>255679</v>
      </c>
      <c r="M59" s="13"/>
      <c r="N59" s="74"/>
      <c r="O59" s="89"/>
      <c r="P59" s="82" t="s">
        <v>129</v>
      </c>
      <c r="Q59" s="81"/>
      <c r="R59" s="31">
        <v>23933</v>
      </c>
      <c r="S59" s="32">
        <v>0</v>
      </c>
      <c r="T59" s="28">
        <f>SUM(R59:S59)</f>
        <v>23933</v>
      </c>
      <c r="U59" s="33">
        <v>60791</v>
      </c>
      <c r="V59" s="33">
        <v>423</v>
      </c>
      <c r="W59" s="31">
        <v>376</v>
      </c>
      <c r="X59" s="39">
        <f>SUM(T59:V59)</f>
        <v>85147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25693</v>
      </c>
      <c r="G60" s="27">
        <v>6</v>
      </c>
      <c r="H60" s="28">
        <f t="shared" si="25"/>
        <v>25699</v>
      </c>
      <c r="I60" s="29">
        <v>101139</v>
      </c>
      <c r="J60" s="29">
        <v>449</v>
      </c>
      <c r="K60" s="26">
        <v>1759</v>
      </c>
      <c r="L60" s="28">
        <f t="shared" si="26"/>
        <v>127287</v>
      </c>
      <c r="M60" s="13"/>
      <c r="N60" s="74"/>
      <c r="O60" s="90"/>
      <c r="P60" s="82" t="s">
        <v>10</v>
      </c>
      <c r="Q60" s="81"/>
      <c r="R60" s="31">
        <f>SUM(R58:R59)</f>
        <v>88165</v>
      </c>
      <c r="S60" s="32">
        <f>SUM(S58:S59)</f>
        <v>3</v>
      </c>
      <c r="T60" s="28">
        <f>SUM(R60:S60)</f>
        <v>88168</v>
      </c>
      <c r="U60" s="33">
        <f t="shared" ref="U60:W60" si="29">SUM(U58:U59)</f>
        <v>201217</v>
      </c>
      <c r="V60" s="33">
        <f t="shared" si="29"/>
        <v>1555</v>
      </c>
      <c r="W60" s="31">
        <f t="shared" si="29"/>
        <v>1523</v>
      </c>
      <c r="X60" s="39">
        <f>SUM(T60:V60)</f>
        <v>290940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82065</v>
      </c>
      <c r="G61" s="27">
        <f>SUM(G59:G60)</f>
        <v>24</v>
      </c>
      <c r="H61" s="28">
        <f t="shared" si="25"/>
        <v>82089</v>
      </c>
      <c r="I61" s="26">
        <f>SUM(I59:I60)</f>
        <v>299202</v>
      </c>
      <c r="J61" s="26">
        <f>SUM(J59:J60)</f>
        <v>1675</v>
      </c>
      <c r="K61" s="26">
        <f>SUM(K59:K60)</f>
        <v>7412</v>
      </c>
      <c r="L61" s="28">
        <f t="shared" si="26"/>
        <v>382966</v>
      </c>
      <c r="M61" s="13"/>
      <c r="N61" s="74"/>
      <c r="O61" s="88" t="s">
        <v>131</v>
      </c>
      <c r="P61" s="82" t="s">
        <v>132</v>
      </c>
      <c r="Q61" s="81"/>
      <c r="R61" s="31">
        <v>137014</v>
      </c>
      <c r="S61" s="32">
        <v>33</v>
      </c>
      <c r="T61" s="28">
        <f>SUM(R61:S61)</f>
        <v>137047</v>
      </c>
      <c r="U61" s="33">
        <v>344483</v>
      </c>
      <c r="V61" s="33">
        <v>2394</v>
      </c>
      <c r="W61" s="31">
        <v>3644</v>
      </c>
      <c r="X61" s="39">
        <f>SUM(T61:V61)</f>
        <v>483924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99784</v>
      </c>
      <c r="G62" s="27">
        <v>17</v>
      </c>
      <c r="H62" s="28">
        <f t="shared" si="25"/>
        <v>99801</v>
      </c>
      <c r="I62" s="29">
        <v>310715</v>
      </c>
      <c r="J62" s="29">
        <v>1584</v>
      </c>
      <c r="K62" s="26">
        <v>2968</v>
      </c>
      <c r="L62" s="28">
        <f t="shared" si="26"/>
        <v>412100</v>
      </c>
      <c r="M62" s="13"/>
      <c r="N62" s="74"/>
      <c r="O62" s="89"/>
      <c r="P62" s="82" t="s">
        <v>134</v>
      </c>
      <c r="Q62" s="81"/>
      <c r="R62" s="31">
        <v>57285</v>
      </c>
      <c r="S62" s="32">
        <v>12</v>
      </c>
      <c r="T62" s="28">
        <f>SUM(R62:S62)</f>
        <v>57297</v>
      </c>
      <c r="U62" s="33">
        <v>188625</v>
      </c>
      <c r="V62" s="33">
        <v>898</v>
      </c>
      <c r="W62" s="31">
        <v>1373</v>
      </c>
      <c r="X62" s="39">
        <f>SUM(T62:V62)</f>
        <v>246820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97424</v>
      </c>
      <c r="G63" s="27">
        <v>15</v>
      </c>
      <c r="H63" s="28">
        <f t="shared" si="25"/>
        <v>97439</v>
      </c>
      <c r="I63" s="29">
        <v>278014</v>
      </c>
      <c r="J63" s="29">
        <v>1630</v>
      </c>
      <c r="K63" s="26">
        <v>5448</v>
      </c>
      <c r="L63" s="28">
        <f t="shared" si="26"/>
        <v>377083</v>
      </c>
      <c r="M63" s="13"/>
      <c r="N63" s="74"/>
      <c r="O63" s="90"/>
      <c r="P63" s="82" t="s">
        <v>10</v>
      </c>
      <c r="Q63" s="81"/>
      <c r="R63" s="26">
        <f>SUM(R61:R62)</f>
        <v>194299</v>
      </c>
      <c r="S63" s="27">
        <f>SUM(S61:S62)</f>
        <v>45</v>
      </c>
      <c r="T63" s="28">
        <f t="shared" si="12"/>
        <v>194344</v>
      </c>
      <c r="U63" s="29">
        <f t="shared" ref="U63:W63" si="30">SUM(U61:U62)</f>
        <v>533108</v>
      </c>
      <c r="V63" s="29">
        <f t="shared" si="30"/>
        <v>3292</v>
      </c>
      <c r="W63" s="26">
        <f t="shared" si="30"/>
        <v>5017</v>
      </c>
      <c r="X63" s="28">
        <f t="shared" si="1"/>
        <v>730744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32570</v>
      </c>
      <c r="G64" s="27">
        <v>1</v>
      </c>
      <c r="H64" s="28">
        <f t="shared" si="25"/>
        <v>32571</v>
      </c>
      <c r="I64" s="29">
        <v>70353</v>
      </c>
      <c r="J64" s="29">
        <v>394</v>
      </c>
      <c r="K64" s="26">
        <v>1150</v>
      </c>
      <c r="L64" s="28">
        <f t="shared" si="26"/>
        <v>103318</v>
      </c>
      <c r="M64" s="13"/>
      <c r="N64" s="74"/>
      <c r="O64" s="88" t="s">
        <v>139</v>
      </c>
      <c r="P64" s="82" t="s">
        <v>123</v>
      </c>
      <c r="Q64" s="81"/>
      <c r="R64" s="26">
        <v>126185</v>
      </c>
      <c r="S64" s="27">
        <v>23</v>
      </c>
      <c r="T64" s="28">
        <f t="shared" si="12"/>
        <v>126208</v>
      </c>
      <c r="U64" s="29">
        <v>402996</v>
      </c>
      <c r="V64" s="29">
        <v>2386</v>
      </c>
      <c r="W64" s="26">
        <v>6020</v>
      </c>
      <c r="X64" s="39">
        <f t="shared" si="1"/>
        <v>531590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129994</v>
      </c>
      <c r="G65" s="27">
        <f>SUM(G63:G64)</f>
        <v>16</v>
      </c>
      <c r="H65" s="28">
        <f t="shared" si="25"/>
        <v>130010</v>
      </c>
      <c r="I65" s="26">
        <f>SUM(I63:I64)</f>
        <v>348367</v>
      </c>
      <c r="J65" s="26">
        <f>SUM(J63:J64)</f>
        <v>2024</v>
      </c>
      <c r="K65" s="26">
        <f>SUM(K63:K64)</f>
        <v>6598</v>
      </c>
      <c r="L65" s="28">
        <f t="shared" si="26"/>
        <v>480401</v>
      </c>
      <c r="M65" s="13"/>
      <c r="N65" s="74"/>
      <c r="O65" s="90"/>
      <c r="P65" s="82" t="s">
        <v>140</v>
      </c>
      <c r="Q65" s="81"/>
      <c r="R65" s="26">
        <v>75415</v>
      </c>
      <c r="S65" s="27">
        <v>13</v>
      </c>
      <c r="T65" s="28">
        <f t="shared" si="12"/>
        <v>75428</v>
      </c>
      <c r="U65" s="29">
        <v>227654</v>
      </c>
      <c r="V65" s="29">
        <v>1200</v>
      </c>
      <c r="W65" s="26">
        <v>1816</v>
      </c>
      <c r="X65" s="28">
        <f t="shared" si="1"/>
        <v>304282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24013</v>
      </c>
      <c r="G66" s="27">
        <v>2</v>
      </c>
      <c r="H66" s="28">
        <f t="shared" ref="H66:H72" si="31">SUM(F66:G66)</f>
        <v>24015</v>
      </c>
      <c r="I66" s="29">
        <v>86983</v>
      </c>
      <c r="J66" s="29">
        <v>531</v>
      </c>
      <c r="K66" s="26">
        <v>2263</v>
      </c>
      <c r="L66" s="28">
        <f t="shared" ref="L66:L72" si="32">SUM(H66:J66)</f>
        <v>111529</v>
      </c>
      <c r="M66" s="13"/>
      <c r="N66" s="74"/>
      <c r="O66" s="88" t="s">
        <v>143</v>
      </c>
      <c r="P66" s="82" t="s">
        <v>144</v>
      </c>
      <c r="Q66" s="81"/>
      <c r="R66" s="26">
        <v>106704</v>
      </c>
      <c r="S66" s="27">
        <v>12</v>
      </c>
      <c r="T66" s="28">
        <f t="shared" si="12"/>
        <v>106716</v>
      </c>
      <c r="U66" s="29">
        <v>298942</v>
      </c>
      <c r="V66" s="29">
        <v>1626</v>
      </c>
      <c r="W66" s="26">
        <v>2032</v>
      </c>
      <c r="X66" s="28">
        <f t="shared" si="1"/>
        <v>407284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10156</v>
      </c>
      <c r="G67" s="27">
        <v>1</v>
      </c>
      <c r="H67" s="28">
        <f t="shared" si="31"/>
        <v>10157</v>
      </c>
      <c r="I67" s="29">
        <v>26482</v>
      </c>
      <c r="J67" s="29">
        <v>247</v>
      </c>
      <c r="K67" s="26">
        <v>1743</v>
      </c>
      <c r="L67" s="28">
        <f t="shared" si="32"/>
        <v>36886</v>
      </c>
      <c r="M67" s="13"/>
      <c r="N67" s="74"/>
      <c r="O67" s="89"/>
      <c r="P67" s="82" t="s">
        <v>146</v>
      </c>
      <c r="Q67" s="81"/>
      <c r="R67" s="31">
        <v>20278</v>
      </c>
      <c r="S67" s="32">
        <v>0</v>
      </c>
      <c r="T67" s="28">
        <f t="shared" si="12"/>
        <v>20278</v>
      </c>
      <c r="U67" s="33">
        <v>66345</v>
      </c>
      <c r="V67" s="33">
        <v>369</v>
      </c>
      <c r="W67" s="31">
        <v>568</v>
      </c>
      <c r="X67" s="28">
        <f t="shared" si="1"/>
        <v>86992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15067</v>
      </c>
      <c r="G68" s="27">
        <v>0</v>
      </c>
      <c r="H68" s="28">
        <f t="shared" si="31"/>
        <v>15067</v>
      </c>
      <c r="I68" s="29">
        <v>51513</v>
      </c>
      <c r="J68" s="29">
        <v>465</v>
      </c>
      <c r="K68" s="26">
        <v>2136</v>
      </c>
      <c r="L68" s="28">
        <f t="shared" si="32"/>
        <v>67045</v>
      </c>
      <c r="M68" s="13"/>
      <c r="N68" s="74"/>
      <c r="O68" s="90"/>
      <c r="P68" s="82" t="s">
        <v>10</v>
      </c>
      <c r="Q68" s="81"/>
      <c r="R68" s="26">
        <f>SUM(R66:R67)</f>
        <v>126982</v>
      </c>
      <c r="S68" s="27">
        <f>SUM(S66:S67)</f>
        <v>12</v>
      </c>
      <c r="T68" s="28">
        <f t="shared" si="12"/>
        <v>126994</v>
      </c>
      <c r="U68" s="29">
        <f>SUM(U66:U67)</f>
        <v>365287</v>
      </c>
      <c r="V68" s="29">
        <f>SUM(V66:V67)</f>
        <v>1995</v>
      </c>
      <c r="W68" s="26">
        <f>SUM(W66:W67)</f>
        <v>2600</v>
      </c>
      <c r="X68" s="28">
        <f t="shared" si="1"/>
        <v>494276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49236</v>
      </c>
      <c r="G69" s="27">
        <f>SUM(G66:G68)</f>
        <v>3</v>
      </c>
      <c r="H69" s="28">
        <f t="shared" si="31"/>
        <v>49239</v>
      </c>
      <c r="I69" s="26">
        <f t="shared" ref="I69:K69" si="33">SUM(I66:I68)</f>
        <v>164978</v>
      </c>
      <c r="J69" s="26">
        <f t="shared" si="33"/>
        <v>1243</v>
      </c>
      <c r="K69" s="26">
        <f t="shared" si="33"/>
        <v>6142</v>
      </c>
      <c r="L69" s="28">
        <f t="shared" si="32"/>
        <v>215460</v>
      </c>
      <c r="M69" s="13"/>
      <c r="N69" s="75"/>
      <c r="O69" s="70" t="s">
        <v>37</v>
      </c>
      <c r="P69" s="71"/>
      <c r="Q69" s="72"/>
      <c r="R69" s="34">
        <f>SUM(R57,R63:R65,R68,R60)</f>
        <v>685078</v>
      </c>
      <c r="S69" s="35">
        <f>SUM(S57,S63:S65,S68,S60)</f>
        <v>100</v>
      </c>
      <c r="T69" s="36">
        <f t="shared" si="12"/>
        <v>685178</v>
      </c>
      <c r="U69" s="34">
        <f t="shared" ref="U69:W69" si="34">SUM(U57,U63:U65,U68,U60)</f>
        <v>1897019</v>
      </c>
      <c r="V69" s="34">
        <f t="shared" si="34"/>
        <v>11380</v>
      </c>
      <c r="W69" s="34">
        <f t="shared" si="34"/>
        <v>18185</v>
      </c>
      <c r="X69" s="36">
        <f t="shared" si="1"/>
        <v>2593577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149</v>
      </c>
      <c r="F70" s="26">
        <v>76999</v>
      </c>
      <c r="G70" s="27">
        <v>6</v>
      </c>
      <c r="H70" s="28">
        <f t="shared" si="31"/>
        <v>77005</v>
      </c>
      <c r="I70" s="29">
        <v>177416</v>
      </c>
      <c r="J70" s="29">
        <v>1007</v>
      </c>
      <c r="K70" s="26">
        <v>1442</v>
      </c>
      <c r="L70" s="28">
        <f t="shared" si="32"/>
        <v>255428</v>
      </c>
      <c r="M70" s="13"/>
      <c r="N70" s="73" t="s">
        <v>150</v>
      </c>
      <c r="O70" s="76" t="s">
        <v>151</v>
      </c>
      <c r="P70" s="77"/>
      <c r="Q70" s="78"/>
      <c r="R70" s="31">
        <v>89352</v>
      </c>
      <c r="S70" s="32">
        <v>12</v>
      </c>
      <c r="T70" s="39">
        <f t="shared" si="12"/>
        <v>89364</v>
      </c>
      <c r="U70" s="33">
        <v>210311</v>
      </c>
      <c r="V70" s="33">
        <v>1121</v>
      </c>
      <c r="W70" s="31">
        <v>1792</v>
      </c>
      <c r="X70" s="39">
        <f t="shared" si="1"/>
        <v>300796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20081</v>
      </c>
      <c r="G71" s="27">
        <v>0</v>
      </c>
      <c r="H71" s="28">
        <f t="shared" si="31"/>
        <v>20081</v>
      </c>
      <c r="I71" s="29">
        <v>58764</v>
      </c>
      <c r="J71" s="29">
        <v>324</v>
      </c>
      <c r="K71" s="26">
        <v>750</v>
      </c>
      <c r="L71" s="28">
        <f t="shared" si="32"/>
        <v>79169</v>
      </c>
      <c r="M71" s="5"/>
      <c r="N71" s="74"/>
      <c r="O71" s="102" t="s">
        <v>153</v>
      </c>
      <c r="P71" s="82" t="s">
        <v>154</v>
      </c>
      <c r="Q71" s="81"/>
      <c r="R71" s="26">
        <v>70105</v>
      </c>
      <c r="S71" s="27">
        <v>16</v>
      </c>
      <c r="T71" s="28">
        <f t="shared" si="12"/>
        <v>70121</v>
      </c>
      <c r="U71" s="29">
        <v>172926</v>
      </c>
      <c r="V71" s="29">
        <v>1110</v>
      </c>
      <c r="W71" s="26">
        <v>1411</v>
      </c>
      <c r="X71" s="28">
        <f t="shared" si="1"/>
        <v>244157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97080</v>
      </c>
      <c r="G72" s="27">
        <f>SUM(G70:G71)</f>
        <v>6</v>
      </c>
      <c r="H72" s="28">
        <f t="shared" si="31"/>
        <v>97086</v>
      </c>
      <c r="I72" s="26">
        <f>SUM(I70:I71)</f>
        <v>236180</v>
      </c>
      <c r="J72" s="26">
        <f>SUM(J70:J71)</f>
        <v>1331</v>
      </c>
      <c r="K72" s="26">
        <f>SUM(K70:K71)</f>
        <v>2192</v>
      </c>
      <c r="L72" s="28">
        <f t="shared" si="32"/>
        <v>334597</v>
      </c>
      <c r="M72" s="5"/>
      <c r="N72" s="74"/>
      <c r="O72" s="89"/>
      <c r="P72" s="82" t="s">
        <v>155</v>
      </c>
      <c r="Q72" s="81"/>
      <c r="R72" s="31">
        <v>29623</v>
      </c>
      <c r="S72" s="32">
        <v>10</v>
      </c>
      <c r="T72" s="28">
        <f t="shared" si="12"/>
        <v>29633</v>
      </c>
      <c r="U72" s="33">
        <v>106568</v>
      </c>
      <c r="V72" s="33">
        <v>680</v>
      </c>
      <c r="W72" s="31">
        <v>1328</v>
      </c>
      <c r="X72" s="39">
        <f t="shared" ref="X72:X73" si="35">SUM(T72:V72)</f>
        <v>136881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13953</v>
      </c>
      <c r="G73" s="27">
        <v>4</v>
      </c>
      <c r="H73" s="28">
        <f t="shared" si="25"/>
        <v>13957</v>
      </c>
      <c r="I73" s="29">
        <v>53353</v>
      </c>
      <c r="J73" s="29">
        <v>317</v>
      </c>
      <c r="K73" s="26">
        <v>1047</v>
      </c>
      <c r="L73" s="28">
        <f t="shared" si="26"/>
        <v>67627</v>
      </c>
      <c r="M73" s="5"/>
      <c r="N73" s="74"/>
      <c r="O73" s="90"/>
      <c r="P73" s="82" t="s">
        <v>10</v>
      </c>
      <c r="Q73" s="81"/>
      <c r="R73" s="31">
        <f>SUM(R71:R72)</f>
        <v>99728</v>
      </c>
      <c r="S73" s="32">
        <f>SUM(S71:S72)</f>
        <v>26</v>
      </c>
      <c r="T73" s="28">
        <f t="shared" si="12"/>
        <v>99754</v>
      </c>
      <c r="U73" s="33">
        <f t="shared" ref="U73:W73" si="36">SUM(U71:U72)</f>
        <v>279494</v>
      </c>
      <c r="V73" s="33">
        <f t="shared" si="36"/>
        <v>1790</v>
      </c>
      <c r="W73" s="31">
        <f t="shared" si="36"/>
        <v>2739</v>
      </c>
      <c r="X73" s="39">
        <f t="shared" si="35"/>
        <v>381038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17674</v>
      </c>
      <c r="G74" s="27">
        <v>1</v>
      </c>
      <c r="H74" s="28">
        <f t="shared" si="25"/>
        <v>17675</v>
      </c>
      <c r="I74" s="29">
        <v>65524</v>
      </c>
      <c r="J74" s="29">
        <v>451</v>
      </c>
      <c r="K74" s="26">
        <v>1905</v>
      </c>
      <c r="L74" s="28">
        <f t="shared" si="26"/>
        <v>83650</v>
      </c>
      <c r="M74" s="5"/>
      <c r="N74" s="74"/>
      <c r="O74" s="79" t="s">
        <v>158</v>
      </c>
      <c r="P74" s="80"/>
      <c r="Q74" s="81"/>
      <c r="R74" s="26">
        <v>149533</v>
      </c>
      <c r="S74" s="27">
        <v>28</v>
      </c>
      <c r="T74" s="28">
        <f t="shared" si="12"/>
        <v>149561</v>
      </c>
      <c r="U74" s="29">
        <v>367869</v>
      </c>
      <c r="V74" s="29">
        <v>2677</v>
      </c>
      <c r="W74" s="26">
        <v>3490</v>
      </c>
      <c r="X74" s="28">
        <f t="shared" si="1"/>
        <v>520107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12868</v>
      </c>
      <c r="G75" s="46">
        <v>2</v>
      </c>
      <c r="H75" s="28">
        <f t="shared" si="25"/>
        <v>12870</v>
      </c>
      <c r="I75" s="48">
        <v>42765</v>
      </c>
      <c r="J75" s="48">
        <v>424</v>
      </c>
      <c r="K75" s="45">
        <v>1995</v>
      </c>
      <c r="L75" s="28">
        <f t="shared" si="26"/>
        <v>56059</v>
      </c>
      <c r="M75" s="5"/>
      <c r="N75" s="74"/>
      <c r="O75" s="79" t="s">
        <v>160</v>
      </c>
      <c r="P75" s="80"/>
      <c r="Q75" s="81"/>
      <c r="R75" s="26">
        <v>96828</v>
      </c>
      <c r="S75" s="27">
        <v>23</v>
      </c>
      <c r="T75" s="28">
        <f t="shared" si="12"/>
        <v>96851</v>
      </c>
      <c r="U75" s="29">
        <v>203088</v>
      </c>
      <c r="V75" s="29">
        <v>1220</v>
      </c>
      <c r="W75" s="26">
        <v>1693</v>
      </c>
      <c r="X75" s="28">
        <f t="shared" si="1"/>
        <v>301159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44495</v>
      </c>
      <c r="G76" s="27">
        <f>SUM(G73:G75)</f>
        <v>7</v>
      </c>
      <c r="H76" s="28">
        <f t="shared" si="25"/>
        <v>44502</v>
      </c>
      <c r="I76" s="26">
        <f t="shared" ref="I76:K76" si="37">SUM(I73:I75)</f>
        <v>161642</v>
      </c>
      <c r="J76" s="26">
        <f t="shared" si="37"/>
        <v>1192</v>
      </c>
      <c r="K76" s="26">
        <f t="shared" si="37"/>
        <v>4947</v>
      </c>
      <c r="L76" s="28">
        <f t="shared" si="26"/>
        <v>207336</v>
      </c>
      <c r="M76" s="5"/>
      <c r="N76" s="75"/>
      <c r="O76" s="70" t="s">
        <v>37</v>
      </c>
      <c r="P76" s="71"/>
      <c r="Q76" s="72"/>
      <c r="R76" s="34">
        <f>SUM(R73:R75,R70)</f>
        <v>435441</v>
      </c>
      <c r="S76" s="37">
        <f>SUM(S73:S75,S70)</f>
        <v>89</v>
      </c>
      <c r="T76" s="36">
        <f t="shared" si="12"/>
        <v>435530</v>
      </c>
      <c r="U76" s="38">
        <f t="shared" ref="U76:W76" si="38">SUM(U73:U75,U70)</f>
        <v>1060762</v>
      </c>
      <c r="V76" s="38">
        <f t="shared" si="38"/>
        <v>6808</v>
      </c>
      <c r="W76" s="34">
        <f t="shared" si="38"/>
        <v>9714</v>
      </c>
      <c r="X76" s="36">
        <f t="shared" si="1"/>
        <v>1503100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41479</v>
      </c>
      <c r="G77" s="46">
        <v>15</v>
      </c>
      <c r="H77" s="47">
        <f>SUM(F77:G77)</f>
        <v>41494</v>
      </c>
      <c r="I77" s="48">
        <v>40958</v>
      </c>
      <c r="J77" s="48">
        <v>1496</v>
      </c>
      <c r="K77" s="45">
        <v>7260</v>
      </c>
      <c r="L77" s="47">
        <f>SUM(H77:J77)</f>
        <v>83948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106467</v>
      </c>
      <c r="S77" s="15">
        <v>6</v>
      </c>
      <c r="T77" s="16">
        <f t="shared" si="12"/>
        <v>106473</v>
      </c>
      <c r="U77" s="17">
        <v>387373</v>
      </c>
      <c r="V77" s="17">
        <v>2443</v>
      </c>
      <c r="W77" s="14">
        <v>8947</v>
      </c>
      <c r="X77" s="16">
        <f t="shared" si="1"/>
        <v>496289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12569</v>
      </c>
      <c r="G78" s="46">
        <v>5</v>
      </c>
      <c r="H78" s="47">
        <f>SUM(F78:G78)</f>
        <v>12574</v>
      </c>
      <c r="I78" s="48">
        <v>15042</v>
      </c>
      <c r="J78" s="48">
        <v>420</v>
      </c>
      <c r="K78" s="45">
        <v>1868</v>
      </c>
      <c r="L78" s="47">
        <f>SUM(H78:J78)</f>
        <v>28036</v>
      </c>
      <c r="M78" s="5"/>
      <c r="N78" s="74"/>
      <c r="O78" s="89"/>
      <c r="P78" s="82" t="s">
        <v>168</v>
      </c>
      <c r="Q78" s="81"/>
      <c r="R78" s="26">
        <v>79821</v>
      </c>
      <c r="S78" s="27">
        <v>8</v>
      </c>
      <c r="T78" s="28">
        <f t="shared" si="12"/>
        <v>79829</v>
      </c>
      <c r="U78" s="29">
        <v>286693</v>
      </c>
      <c r="V78" s="29">
        <v>1393</v>
      </c>
      <c r="W78" s="26">
        <v>3015</v>
      </c>
      <c r="X78" s="28">
        <f t="shared" ref="X78:X88" si="39">SUM(T78:V78)</f>
        <v>367915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54048</v>
      </c>
      <c r="G79" s="27">
        <f>SUM(G77:G78)</f>
        <v>20</v>
      </c>
      <c r="H79" s="28">
        <f>SUM(F79:G79)</f>
        <v>54068</v>
      </c>
      <c r="I79" s="40">
        <f>SUM(I77:I78)</f>
        <v>56000</v>
      </c>
      <c r="J79" s="40">
        <f>SUM(J77:J78)</f>
        <v>1916</v>
      </c>
      <c r="K79" s="40">
        <f>SUM(K77:K78)</f>
        <v>9128</v>
      </c>
      <c r="L79" s="47">
        <f>SUM(H79:J79)</f>
        <v>111984</v>
      </c>
      <c r="M79" s="5"/>
      <c r="N79" s="74"/>
      <c r="O79" s="89"/>
      <c r="P79" s="82" t="s">
        <v>169</v>
      </c>
      <c r="Q79" s="81"/>
      <c r="R79" s="26">
        <v>91600</v>
      </c>
      <c r="S79" s="27">
        <v>6</v>
      </c>
      <c r="T79" s="28">
        <f t="shared" si="12"/>
        <v>91606</v>
      </c>
      <c r="U79" s="29">
        <v>249559</v>
      </c>
      <c r="V79" s="29">
        <v>1229</v>
      </c>
      <c r="W79" s="26">
        <v>2023</v>
      </c>
      <c r="X79" s="28">
        <f t="shared" si="39"/>
        <v>342394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35189</v>
      </c>
      <c r="G80" s="27">
        <v>6</v>
      </c>
      <c r="H80" s="28">
        <f t="shared" si="25"/>
        <v>35195</v>
      </c>
      <c r="I80" s="29">
        <v>45028</v>
      </c>
      <c r="J80" s="29">
        <v>1145</v>
      </c>
      <c r="K80" s="26">
        <v>5530</v>
      </c>
      <c r="L80" s="28">
        <f t="shared" si="26"/>
        <v>81368</v>
      </c>
      <c r="M80" s="5"/>
      <c r="N80" s="74"/>
      <c r="O80" s="90"/>
      <c r="P80" s="82" t="s">
        <v>171</v>
      </c>
      <c r="Q80" s="81"/>
      <c r="R80" s="26">
        <v>43353</v>
      </c>
      <c r="S80" s="27">
        <v>4</v>
      </c>
      <c r="T80" s="28">
        <f t="shared" si="12"/>
        <v>43357</v>
      </c>
      <c r="U80" s="29">
        <v>126285</v>
      </c>
      <c r="V80" s="29">
        <v>522</v>
      </c>
      <c r="W80" s="26">
        <v>957</v>
      </c>
      <c r="X80" s="28">
        <f t="shared" si="39"/>
        <v>170164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7547</v>
      </c>
      <c r="G81" s="46">
        <v>2</v>
      </c>
      <c r="H81" s="47">
        <f>SUM(F81:G81)</f>
        <v>7549</v>
      </c>
      <c r="I81" s="48">
        <v>9781</v>
      </c>
      <c r="J81" s="48">
        <v>250</v>
      </c>
      <c r="K81" s="45">
        <v>1103</v>
      </c>
      <c r="L81" s="47">
        <f>SUM(H81:J81)</f>
        <v>17580</v>
      </c>
      <c r="M81" s="5"/>
      <c r="N81" s="74"/>
      <c r="O81" s="79" t="s">
        <v>173</v>
      </c>
      <c r="P81" s="80"/>
      <c r="Q81" s="81"/>
      <c r="R81" s="26">
        <v>89124</v>
      </c>
      <c r="S81" s="27">
        <v>15</v>
      </c>
      <c r="T81" s="28">
        <f t="shared" si="12"/>
        <v>89139</v>
      </c>
      <c r="U81" s="29">
        <v>251014</v>
      </c>
      <c r="V81" s="29">
        <v>1343</v>
      </c>
      <c r="W81" s="26">
        <v>1539</v>
      </c>
      <c r="X81" s="28">
        <f t="shared" si="39"/>
        <v>341496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10175</v>
      </c>
      <c r="G82" s="46">
        <v>3</v>
      </c>
      <c r="H82" s="47">
        <f>SUM(F82:G82)</f>
        <v>10178</v>
      </c>
      <c r="I82" s="48">
        <v>14080</v>
      </c>
      <c r="J82" s="48">
        <v>333</v>
      </c>
      <c r="K82" s="45">
        <v>1948</v>
      </c>
      <c r="L82" s="47">
        <f>SUM(H82:J82)</f>
        <v>24591</v>
      </c>
      <c r="M82" s="5"/>
      <c r="N82" s="74"/>
      <c r="O82" s="88" t="s">
        <v>175</v>
      </c>
      <c r="P82" s="82" t="s">
        <v>176</v>
      </c>
      <c r="Q82" s="81"/>
      <c r="R82" s="26">
        <v>83093</v>
      </c>
      <c r="S82" s="27">
        <v>8</v>
      </c>
      <c r="T82" s="28">
        <f t="shared" si="12"/>
        <v>83101</v>
      </c>
      <c r="U82" s="29">
        <v>238900</v>
      </c>
      <c r="V82" s="29">
        <v>1284</v>
      </c>
      <c r="W82" s="26">
        <v>2298</v>
      </c>
      <c r="X82" s="28">
        <f t="shared" si="39"/>
        <v>323285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52911</v>
      </c>
      <c r="G83" s="27">
        <f>SUM(G80:G82)</f>
        <v>11</v>
      </c>
      <c r="H83" s="28">
        <f>SUM(F83:G83)</f>
        <v>52922</v>
      </c>
      <c r="I83" s="40">
        <f t="shared" ref="I83:K83" si="40">SUM(I80:I82)</f>
        <v>68889</v>
      </c>
      <c r="J83" s="40">
        <f t="shared" si="40"/>
        <v>1728</v>
      </c>
      <c r="K83" s="40">
        <f t="shared" si="40"/>
        <v>8581</v>
      </c>
      <c r="L83" s="47">
        <f>SUM(H83:J83)</f>
        <v>123539</v>
      </c>
      <c r="M83" s="5"/>
      <c r="N83" s="74"/>
      <c r="O83" s="89"/>
      <c r="P83" s="82" t="s">
        <v>177</v>
      </c>
      <c r="Q83" s="81"/>
      <c r="R83" s="26">
        <v>41436</v>
      </c>
      <c r="S83" s="27">
        <v>4</v>
      </c>
      <c r="T83" s="28">
        <f t="shared" si="12"/>
        <v>41440</v>
      </c>
      <c r="U83" s="29">
        <v>109322</v>
      </c>
      <c r="V83" s="29">
        <v>489</v>
      </c>
      <c r="W83" s="26">
        <v>827</v>
      </c>
      <c r="X83" s="28">
        <f t="shared" si="39"/>
        <v>151251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46819</v>
      </c>
      <c r="G84" s="46">
        <v>9</v>
      </c>
      <c r="H84" s="47">
        <f>SUM(F84:G84)</f>
        <v>46828</v>
      </c>
      <c r="I84" s="48">
        <v>71560</v>
      </c>
      <c r="J84" s="48">
        <v>1679</v>
      </c>
      <c r="K84" s="45">
        <v>8737</v>
      </c>
      <c r="L84" s="47">
        <f>SUM(H84:J84)</f>
        <v>120067</v>
      </c>
      <c r="M84" s="5"/>
      <c r="N84" s="74"/>
      <c r="O84" s="90"/>
      <c r="P84" s="82" t="s">
        <v>179</v>
      </c>
      <c r="Q84" s="81"/>
      <c r="R84" s="26">
        <v>12424</v>
      </c>
      <c r="S84" s="27">
        <v>0</v>
      </c>
      <c r="T84" s="28">
        <f t="shared" si="12"/>
        <v>12424</v>
      </c>
      <c r="U84" s="29">
        <v>20605</v>
      </c>
      <c r="V84" s="29">
        <v>188</v>
      </c>
      <c r="W84" s="26">
        <v>144</v>
      </c>
      <c r="X84" s="28">
        <f t="shared" si="39"/>
        <v>33217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7610</v>
      </c>
      <c r="G85" s="46">
        <v>0</v>
      </c>
      <c r="H85" s="47">
        <f>SUM(F85:G85)</f>
        <v>7610</v>
      </c>
      <c r="I85" s="48">
        <v>8129</v>
      </c>
      <c r="J85" s="48">
        <v>526</v>
      </c>
      <c r="K85" s="45">
        <v>1912</v>
      </c>
      <c r="L85" s="47">
        <f>SUM(H85:J85)</f>
        <v>16265</v>
      </c>
      <c r="M85" s="49"/>
      <c r="N85" s="74"/>
      <c r="O85" s="79" t="s">
        <v>181</v>
      </c>
      <c r="P85" s="80"/>
      <c r="Q85" s="81"/>
      <c r="R85" s="26">
        <v>184382</v>
      </c>
      <c r="S85" s="27">
        <v>13</v>
      </c>
      <c r="T85" s="28">
        <f t="shared" si="12"/>
        <v>184395</v>
      </c>
      <c r="U85" s="29">
        <v>482078</v>
      </c>
      <c r="V85" s="29">
        <v>3389</v>
      </c>
      <c r="W85" s="26">
        <v>3966</v>
      </c>
      <c r="X85" s="28">
        <f t="shared" si="39"/>
        <v>669862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9571</v>
      </c>
      <c r="G86" s="27">
        <v>4</v>
      </c>
      <c r="H86" s="28">
        <f t="shared" si="25"/>
        <v>9575</v>
      </c>
      <c r="I86" s="29">
        <v>17897</v>
      </c>
      <c r="J86" s="29">
        <v>317</v>
      </c>
      <c r="K86" s="26">
        <v>1878</v>
      </c>
      <c r="L86" s="28">
        <f t="shared" si="26"/>
        <v>27789</v>
      </c>
      <c r="M86" s="49"/>
      <c r="N86" s="74"/>
      <c r="O86" s="79" t="s">
        <v>183</v>
      </c>
      <c r="P86" s="80"/>
      <c r="Q86" s="81"/>
      <c r="R86" s="26">
        <v>124155</v>
      </c>
      <c r="S86" s="27">
        <v>14</v>
      </c>
      <c r="T86" s="28">
        <f t="shared" si="12"/>
        <v>124169</v>
      </c>
      <c r="U86" s="50">
        <v>323045</v>
      </c>
      <c r="V86" s="50">
        <v>1785</v>
      </c>
      <c r="W86" s="26">
        <v>2469</v>
      </c>
      <c r="X86" s="28">
        <f t="shared" si="39"/>
        <v>448999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64000</v>
      </c>
      <c r="G87" s="27">
        <f>SUM(G84:G86)</f>
        <v>13</v>
      </c>
      <c r="H87" s="28">
        <f t="shared" si="25"/>
        <v>64013</v>
      </c>
      <c r="I87" s="40">
        <f t="shared" ref="I87:K87" si="41">SUM(I84:I86)</f>
        <v>97586</v>
      </c>
      <c r="J87" s="40">
        <f t="shared" si="41"/>
        <v>2522</v>
      </c>
      <c r="K87" s="40">
        <f t="shared" si="41"/>
        <v>12527</v>
      </c>
      <c r="L87" s="28">
        <f t="shared" si="26"/>
        <v>164121</v>
      </c>
      <c r="M87" s="49"/>
      <c r="N87" s="74"/>
      <c r="O87" s="79" t="s">
        <v>184</v>
      </c>
      <c r="P87" s="80"/>
      <c r="Q87" s="81"/>
      <c r="R87" s="26">
        <v>143856</v>
      </c>
      <c r="S87" s="27">
        <v>7</v>
      </c>
      <c r="T87" s="28">
        <f t="shared" si="12"/>
        <v>143863</v>
      </c>
      <c r="U87" s="50">
        <v>325229</v>
      </c>
      <c r="V87" s="50">
        <v>1712</v>
      </c>
      <c r="W87" s="52">
        <v>2027</v>
      </c>
      <c r="X87" s="28">
        <f t="shared" si="39"/>
        <v>470804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48041</v>
      </c>
      <c r="G88" s="27">
        <v>13</v>
      </c>
      <c r="H88" s="28">
        <f t="shared" si="25"/>
        <v>48054</v>
      </c>
      <c r="I88" s="29">
        <v>148044</v>
      </c>
      <c r="J88" s="29">
        <v>1107</v>
      </c>
      <c r="K88" s="26">
        <v>4053</v>
      </c>
      <c r="L88" s="28">
        <f t="shared" si="26"/>
        <v>197205</v>
      </c>
      <c r="M88" s="49"/>
      <c r="N88" s="74"/>
      <c r="O88" s="96" t="s">
        <v>186</v>
      </c>
      <c r="P88" s="82" t="s">
        <v>187</v>
      </c>
      <c r="Q88" s="81"/>
      <c r="R88" s="26">
        <v>193969</v>
      </c>
      <c r="S88" s="27">
        <v>12</v>
      </c>
      <c r="T88" s="28">
        <f t="shared" si="12"/>
        <v>193981</v>
      </c>
      <c r="U88" s="50">
        <v>438977</v>
      </c>
      <c r="V88" s="50">
        <v>2206</v>
      </c>
      <c r="W88" s="52">
        <v>3240</v>
      </c>
      <c r="X88" s="28">
        <f t="shared" si="39"/>
        <v>635164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76365</v>
      </c>
      <c r="G89" s="27">
        <v>22</v>
      </c>
      <c r="H89" s="28">
        <f t="shared" si="25"/>
        <v>76387</v>
      </c>
      <c r="I89" s="29">
        <v>194309</v>
      </c>
      <c r="J89" s="29">
        <v>1948</v>
      </c>
      <c r="K89" s="26">
        <v>9236</v>
      </c>
      <c r="L89" s="28">
        <f t="shared" si="26"/>
        <v>272644</v>
      </c>
      <c r="N89" s="74"/>
      <c r="O89" s="97"/>
      <c r="P89" s="98" t="s">
        <v>189</v>
      </c>
      <c r="Q89" s="99"/>
      <c r="R89" s="26">
        <f t="shared" ref="R89:W89" si="42">SUM(R101:R102)</f>
        <v>24473</v>
      </c>
      <c r="S89" s="27">
        <f t="shared" si="42"/>
        <v>0</v>
      </c>
      <c r="T89" s="28">
        <f>SUM(T101:T102)</f>
        <v>24473</v>
      </c>
      <c r="U89" s="50">
        <f>SUM(U101:U102)</f>
        <v>35683</v>
      </c>
      <c r="V89" s="50">
        <f t="shared" si="42"/>
        <v>276</v>
      </c>
      <c r="W89" s="52">
        <f t="shared" si="42"/>
        <v>375</v>
      </c>
      <c r="X89" s="28">
        <f>SUM(T89:V89)</f>
        <v>60432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111711</v>
      </c>
      <c r="G90" s="27">
        <v>27</v>
      </c>
      <c r="H90" s="28">
        <f t="shared" si="25"/>
        <v>111738</v>
      </c>
      <c r="I90" s="29">
        <v>273580</v>
      </c>
      <c r="J90" s="29">
        <v>3605</v>
      </c>
      <c r="K90" s="26">
        <v>13554</v>
      </c>
      <c r="L90" s="28">
        <f t="shared" si="26"/>
        <v>388923</v>
      </c>
      <c r="N90" s="75"/>
      <c r="O90" s="70" t="s">
        <v>37</v>
      </c>
      <c r="P90" s="71"/>
      <c r="Q90" s="72"/>
      <c r="R90" s="34">
        <f>SUM(R77:R89)</f>
        <v>1218153</v>
      </c>
      <c r="S90" s="37">
        <f>SUM(S77:S89)</f>
        <v>97</v>
      </c>
      <c r="T90" s="36">
        <f t="shared" ref="T90:T95" si="43">SUM(R90:S90)</f>
        <v>1218250</v>
      </c>
      <c r="U90" s="44">
        <f>SUM(U77:U89)</f>
        <v>3274763</v>
      </c>
      <c r="V90" s="44">
        <f>SUM(V77:V89)</f>
        <v>18259</v>
      </c>
      <c r="W90" s="35">
        <f>SUM(W77:W89)</f>
        <v>31827</v>
      </c>
      <c r="X90" s="36">
        <f t="shared" ref="X90:X95" si="44">SUM(T90:V90)</f>
        <v>4511272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28593</v>
      </c>
      <c r="G91" s="27">
        <v>6</v>
      </c>
      <c r="H91" s="28">
        <f t="shared" si="25"/>
        <v>28599</v>
      </c>
      <c r="I91" s="29">
        <v>55412</v>
      </c>
      <c r="J91" s="29">
        <v>938</v>
      </c>
      <c r="K91" s="26">
        <v>4817</v>
      </c>
      <c r="L91" s="28">
        <f t="shared" si="26"/>
        <v>84949</v>
      </c>
      <c r="N91" s="73" t="s">
        <v>193</v>
      </c>
      <c r="O91" s="76" t="s">
        <v>194</v>
      </c>
      <c r="P91" s="77"/>
      <c r="Q91" s="78"/>
      <c r="R91" s="14">
        <v>120015</v>
      </c>
      <c r="S91" s="15">
        <v>3</v>
      </c>
      <c r="T91" s="16">
        <f t="shared" si="43"/>
        <v>120018</v>
      </c>
      <c r="U91" s="53">
        <v>433585</v>
      </c>
      <c r="V91" s="17">
        <v>2488</v>
      </c>
      <c r="W91" s="14">
        <v>2690</v>
      </c>
      <c r="X91" s="16">
        <f t="shared" si="44"/>
        <v>556091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140304</v>
      </c>
      <c r="G92" s="27">
        <f>SUM(G90:G91)</f>
        <v>33</v>
      </c>
      <c r="H92" s="28">
        <f t="shared" si="25"/>
        <v>140337</v>
      </c>
      <c r="I92" s="29">
        <f>SUM(I90:I91)</f>
        <v>328992</v>
      </c>
      <c r="J92" s="29">
        <f>SUM(J90:J91)</f>
        <v>4543</v>
      </c>
      <c r="K92" s="26">
        <f>SUM(K90:K91)</f>
        <v>18371</v>
      </c>
      <c r="L92" s="28">
        <f t="shared" si="26"/>
        <v>473872</v>
      </c>
      <c r="N92" s="74"/>
      <c r="O92" s="79" t="s">
        <v>195</v>
      </c>
      <c r="P92" s="80"/>
      <c r="Q92" s="81"/>
      <c r="R92" s="26">
        <v>11672</v>
      </c>
      <c r="S92" s="27">
        <v>0</v>
      </c>
      <c r="T92" s="28">
        <f t="shared" si="43"/>
        <v>11672</v>
      </c>
      <c r="U92" s="29">
        <v>22147</v>
      </c>
      <c r="V92" s="29">
        <v>231</v>
      </c>
      <c r="W92" s="26">
        <v>138</v>
      </c>
      <c r="X92" s="28">
        <f t="shared" si="44"/>
        <v>34050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75066</v>
      </c>
      <c r="G93" s="27">
        <v>11</v>
      </c>
      <c r="H93" s="28">
        <f t="shared" si="25"/>
        <v>75077</v>
      </c>
      <c r="I93" s="29">
        <v>226282</v>
      </c>
      <c r="J93" s="29">
        <v>1619</v>
      </c>
      <c r="K93" s="26">
        <v>4507</v>
      </c>
      <c r="L93" s="28">
        <f t="shared" si="26"/>
        <v>302978</v>
      </c>
      <c r="N93" s="74"/>
      <c r="O93" s="79" t="s">
        <v>197</v>
      </c>
      <c r="P93" s="80"/>
      <c r="Q93" s="81"/>
      <c r="R93" s="26">
        <v>10983</v>
      </c>
      <c r="S93" s="27">
        <v>0</v>
      </c>
      <c r="T93" s="28">
        <f t="shared" si="43"/>
        <v>10983</v>
      </c>
      <c r="U93" s="29">
        <v>19892</v>
      </c>
      <c r="V93" s="29">
        <v>194</v>
      </c>
      <c r="W93" s="26">
        <v>200</v>
      </c>
      <c r="X93" s="28">
        <f t="shared" si="44"/>
        <v>31069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66383</v>
      </c>
      <c r="G94" s="27">
        <v>20</v>
      </c>
      <c r="H94" s="28">
        <f t="shared" si="25"/>
        <v>66403</v>
      </c>
      <c r="I94" s="29">
        <v>202397</v>
      </c>
      <c r="J94" s="29">
        <v>1580</v>
      </c>
      <c r="K94" s="26">
        <v>6374</v>
      </c>
      <c r="L94" s="28">
        <f t="shared" si="26"/>
        <v>270380</v>
      </c>
      <c r="N94" s="75"/>
      <c r="O94" s="70" t="s">
        <v>37</v>
      </c>
      <c r="P94" s="71"/>
      <c r="Q94" s="72"/>
      <c r="R94" s="34">
        <f>SUM(R91:R93)</f>
        <v>142670</v>
      </c>
      <c r="S94" s="37">
        <f>SUM(S91:S93)</f>
        <v>3</v>
      </c>
      <c r="T94" s="36">
        <f t="shared" si="43"/>
        <v>142673</v>
      </c>
      <c r="U94" s="38">
        <f>SUM(U91:U93)</f>
        <v>475624</v>
      </c>
      <c r="V94" s="38">
        <f>SUM(V91:V93)</f>
        <v>2913</v>
      </c>
      <c r="W94" s="34">
        <f>SUM(W91:W93)</f>
        <v>3028</v>
      </c>
      <c r="X94" s="36">
        <f t="shared" si="44"/>
        <v>621210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97994</v>
      </c>
      <c r="G95" s="27">
        <v>23</v>
      </c>
      <c r="H95" s="28">
        <f t="shared" si="25"/>
        <v>98017</v>
      </c>
      <c r="I95" s="29">
        <v>205040</v>
      </c>
      <c r="J95" s="29">
        <v>1484</v>
      </c>
      <c r="K95" s="26">
        <v>1962</v>
      </c>
      <c r="L95" s="28">
        <f t="shared" si="26"/>
        <v>304541</v>
      </c>
      <c r="N95" s="85" t="s">
        <v>201</v>
      </c>
      <c r="O95" s="86"/>
      <c r="P95" s="86"/>
      <c r="Q95" s="87"/>
      <c r="R95" s="54">
        <f>SUM(F40,F19,F98,R16,R42,R56,R69,R76,R90,R94)</f>
        <v>8385587</v>
      </c>
      <c r="S95" s="54">
        <f>SUM(G40,G19,G98,S16,S42,S56,S69,S76,S90,S94)</f>
        <v>1204</v>
      </c>
      <c r="T95" s="55">
        <f t="shared" si="43"/>
        <v>8386791</v>
      </c>
      <c r="U95" s="56">
        <f t="shared" ref="U95:W95" si="45">SUM(I40,I19,I98,U16,U42,U56,U69,U76,U90,U94)</f>
        <v>23287716</v>
      </c>
      <c r="V95" s="56">
        <f t="shared" si="45"/>
        <v>159971</v>
      </c>
      <c r="W95" s="57">
        <f t="shared" si="45"/>
        <v>348957</v>
      </c>
      <c r="X95" s="55">
        <f t="shared" si="44"/>
        <v>31834478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11459</v>
      </c>
      <c r="G96" s="27">
        <v>4</v>
      </c>
      <c r="H96" s="28">
        <f t="shared" si="25"/>
        <v>11463</v>
      </c>
      <c r="I96" s="29">
        <v>27498</v>
      </c>
      <c r="J96" s="29">
        <v>208</v>
      </c>
      <c r="K96" s="26">
        <v>143</v>
      </c>
      <c r="L96" s="28">
        <f t="shared" si="26"/>
        <v>39169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109453</v>
      </c>
      <c r="G97" s="27">
        <f>SUM(G95:G96)</f>
        <v>27</v>
      </c>
      <c r="H97" s="28">
        <f t="shared" si="25"/>
        <v>109480</v>
      </c>
      <c r="I97" s="26">
        <f>SUM(I95:I96)</f>
        <v>232538</v>
      </c>
      <c r="J97" s="26">
        <f>SUM(J95:J96)</f>
        <v>1692</v>
      </c>
      <c r="K97" s="26">
        <f>SUM(K95:K96)</f>
        <v>2105</v>
      </c>
      <c r="L97" s="28">
        <f t="shared" si="26"/>
        <v>343710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1945818</v>
      </c>
      <c r="G98" s="37">
        <f>SUM(G41,G44,G47:G48,G52,G55,G58,G61:G62,G65,G69,G72,G76,G79,G83,G87:G89,G92:G94,G97)</f>
        <v>342</v>
      </c>
      <c r="H98" s="36">
        <f t="shared" si="25"/>
        <v>1946160</v>
      </c>
      <c r="I98" s="34">
        <f t="shared" ref="I98:K98" si="46">SUM(I41,I44,I47:I48,I52,I55,I58,I61:I62,I65,I69,I72,I76,I79,I83,I87:I89,I92:I94,I97)</f>
        <v>5266731</v>
      </c>
      <c r="J98" s="34">
        <f t="shared" si="46"/>
        <v>40745</v>
      </c>
      <c r="K98" s="34">
        <f t="shared" si="46"/>
        <v>135953</v>
      </c>
      <c r="L98" s="36">
        <f t="shared" si="26"/>
        <v>7253636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728</v>
      </c>
      <c r="S101" s="63">
        <v>0</v>
      </c>
      <c r="T101" s="63">
        <f>SUM(R101:S101)</f>
        <v>728</v>
      </c>
      <c r="U101" s="63">
        <v>324</v>
      </c>
      <c r="V101" s="63">
        <v>3</v>
      </c>
      <c r="W101" s="63">
        <v>14</v>
      </c>
      <c r="X101" s="63">
        <f t="shared" ref="X101:X102" si="47">SUM(T101:V101)</f>
        <v>1055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23745</v>
      </c>
      <c r="S102" s="63">
        <v>0</v>
      </c>
      <c r="T102" s="63">
        <f>SUM(R102:S102)</f>
        <v>23745</v>
      </c>
      <c r="U102" s="63">
        <v>35359</v>
      </c>
      <c r="V102" s="63">
        <v>273</v>
      </c>
      <c r="W102" s="63">
        <v>361</v>
      </c>
      <c r="X102" s="63">
        <f t="shared" si="47"/>
        <v>59377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C00D-4A7D-4EBC-898D-98D5FE12E934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249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110887</v>
      </c>
      <c r="S4" s="15">
        <v>5</v>
      </c>
      <c r="T4" s="16">
        <f t="shared" ref="T4:T15" si="0">SUM(R4:S4)</f>
        <v>110892</v>
      </c>
      <c r="U4" s="17">
        <v>387563</v>
      </c>
      <c r="V4" s="17">
        <v>2211</v>
      </c>
      <c r="W4" s="14">
        <v>2637</v>
      </c>
      <c r="X4" s="16">
        <f t="shared" ref="X4:X77" si="1">SUM(T4:V4)</f>
        <v>500666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62327</v>
      </c>
      <c r="S5" s="27">
        <v>3</v>
      </c>
      <c r="T5" s="28">
        <f t="shared" si="0"/>
        <v>62330</v>
      </c>
      <c r="U5" s="29">
        <v>171036</v>
      </c>
      <c r="V5" s="29">
        <v>1133</v>
      </c>
      <c r="W5" s="26">
        <v>1064</v>
      </c>
      <c r="X5" s="28">
        <f t="shared" si="1"/>
        <v>234499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92119</v>
      </c>
      <c r="G6" s="15">
        <v>9</v>
      </c>
      <c r="H6" s="16">
        <f t="shared" ref="H6:H51" si="2">SUM(F6:G6)</f>
        <v>92128</v>
      </c>
      <c r="I6" s="17">
        <v>415343</v>
      </c>
      <c r="J6" s="17">
        <v>3622</v>
      </c>
      <c r="K6" s="14">
        <v>12274</v>
      </c>
      <c r="L6" s="16">
        <f t="shared" ref="L6:L51" si="3">SUM(H6:J6)</f>
        <v>511093</v>
      </c>
      <c r="N6" s="74"/>
      <c r="O6" s="89"/>
      <c r="P6" s="100"/>
      <c r="Q6" s="30" t="s">
        <v>16</v>
      </c>
      <c r="R6" s="26">
        <v>31484</v>
      </c>
      <c r="S6" s="27">
        <v>2</v>
      </c>
      <c r="T6" s="28">
        <f t="shared" si="0"/>
        <v>31486</v>
      </c>
      <c r="U6" s="29">
        <v>78677</v>
      </c>
      <c r="V6" s="29">
        <v>334</v>
      </c>
      <c r="W6" s="26">
        <v>522</v>
      </c>
      <c r="X6" s="28">
        <f t="shared" si="1"/>
        <v>110497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28723</v>
      </c>
      <c r="G7" s="27">
        <v>2</v>
      </c>
      <c r="H7" s="28">
        <f t="shared" si="2"/>
        <v>28725</v>
      </c>
      <c r="I7" s="29">
        <v>96804</v>
      </c>
      <c r="J7" s="29">
        <v>534</v>
      </c>
      <c r="K7" s="26">
        <v>1187</v>
      </c>
      <c r="L7" s="28">
        <f t="shared" si="3"/>
        <v>126063</v>
      </c>
      <c r="N7" s="74"/>
      <c r="O7" s="90"/>
      <c r="P7" s="101"/>
      <c r="Q7" s="30" t="s">
        <v>10</v>
      </c>
      <c r="R7" s="26">
        <f>SUM(R5:R6)</f>
        <v>93811</v>
      </c>
      <c r="S7" s="27">
        <f>SUM(S5:S6)</f>
        <v>5</v>
      </c>
      <c r="T7" s="28">
        <f t="shared" si="0"/>
        <v>93816</v>
      </c>
      <c r="U7" s="29">
        <f t="shared" ref="U7:W7" si="4">SUM(U5:U6)</f>
        <v>249713</v>
      </c>
      <c r="V7" s="29">
        <f t="shared" si="4"/>
        <v>1467</v>
      </c>
      <c r="W7" s="26">
        <f t="shared" si="4"/>
        <v>1586</v>
      </c>
      <c r="X7" s="28">
        <f t="shared" si="1"/>
        <v>344996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42047</v>
      </c>
      <c r="G8" s="27">
        <v>4</v>
      </c>
      <c r="H8" s="28">
        <f t="shared" si="2"/>
        <v>42051</v>
      </c>
      <c r="I8" s="29">
        <v>124459</v>
      </c>
      <c r="J8" s="29">
        <v>842</v>
      </c>
      <c r="K8" s="26">
        <v>1895</v>
      </c>
      <c r="L8" s="28">
        <f t="shared" si="3"/>
        <v>167352</v>
      </c>
      <c r="N8" s="74"/>
      <c r="O8" s="111" t="s">
        <v>19</v>
      </c>
      <c r="P8" s="83"/>
      <c r="Q8" s="84"/>
      <c r="R8" s="26">
        <v>84206</v>
      </c>
      <c r="S8" s="27">
        <v>10</v>
      </c>
      <c r="T8" s="28">
        <f t="shared" si="0"/>
        <v>84216</v>
      </c>
      <c r="U8" s="29">
        <v>293812</v>
      </c>
      <c r="V8" s="29">
        <v>1280</v>
      </c>
      <c r="W8" s="26">
        <v>2170</v>
      </c>
      <c r="X8" s="28">
        <f t="shared" si="1"/>
        <v>379308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22213</v>
      </c>
      <c r="G9" s="27">
        <v>2</v>
      </c>
      <c r="H9" s="28">
        <f t="shared" si="2"/>
        <v>22215</v>
      </c>
      <c r="I9" s="29">
        <v>56767</v>
      </c>
      <c r="J9" s="29">
        <v>315</v>
      </c>
      <c r="K9" s="26">
        <v>569</v>
      </c>
      <c r="L9" s="28">
        <f t="shared" si="3"/>
        <v>79297</v>
      </c>
      <c r="N9" s="74"/>
      <c r="O9" s="66" t="s">
        <v>22</v>
      </c>
      <c r="P9" s="83" t="s">
        <v>23</v>
      </c>
      <c r="Q9" s="84"/>
      <c r="R9" s="26">
        <v>55285</v>
      </c>
      <c r="S9" s="27">
        <v>5</v>
      </c>
      <c r="T9" s="28">
        <f t="shared" si="0"/>
        <v>55290</v>
      </c>
      <c r="U9" s="29">
        <v>153576</v>
      </c>
      <c r="V9" s="29">
        <v>792</v>
      </c>
      <c r="W9" s="26">
        <v>1079</v>
      </c>
      <c r="X9" s="28">
        <f t="shared" si="1"/>
        <v>209658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6441</v>
      </c>
      <c r="G10" s="27">
        <v>1</v>
      </c>
      <c r="H10" s="28">
        <f>SUM(F10:G10)</f>
        <v>6442</v>
      </c>
      <c r="I10" s="29">
        <v>37811</v>
      </c>
      <c r="J10" s="29">
        <v>196</v>
      </c>
      <c r="K10" s="26">
        <v>444</v>
      </c>
      <c r="L10" s="28">
        <f>SUM(H10:J10)</f>
        <v>44449</v>
      </c>
      <c r="N10" s="74"/>
      <c r="O10" s="66"/>
      <c r="P10" s="83" t="s">
        <v>25</v>
      </c>
      <c r="Q10" s="84"/>
      <c r="R10" s="26">
        <v>28685</v>
      </c>
      <c r="S10" s="27">
        <v>9</v>
      </c>
      <c r="T10" s="28">
        <f t="shared" si="0"/>
        <v>28694</v>
      </c>
      <c r="U10" s="26">
        <v>130424</v>
      </c>
      <c r="V10" s="26">
        <v>753</v>
      </c>
      <c r="W10" s="26">
        <v>1646</v>
      </c>
      <c r="X10" s="28">
        <f t="shared" si="1"/>
        <v>159871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28654</v>
      </c>
      <c r="G11" s="27">
        <f>SUM(G9:G10)</f>
        <v>3</v>
      </c>
      <c r="H11" s="28">
        <f>SUM(F11:G11)</f>
        <v>28657</v>
      </c>
      <c r="I11" s="29">
        <f t="shared" ref="I11:K11" si="5">SUM(I9:I10)</f>
        <v>94578</v>
      </c>
      <c r="J11" s="29">
        <f t="shared" si="5"/>
        <v>511</v>
      </c>
      <c r="K11" s="26">
        <f t="shared" si="5"/>
        <v>1013</v>
      </c>
      <c r="L11" s="28">
        <f>SUM(H11:J11)</f>
        <v>123746</v>
      </c>
      <c r="N11" s="74"/>
      <c r="O11" s="66"/>
      <c r="P11" s="83" t="s">
        <v>10</v>
      </c>
      <c r="Q11" s="84"/>
      <c r="R11" s="26">
        <f>SUM(R9:R10)</f>
        <v>83970</v>
      </c>
      <c r="S11" s="27">
        <f>SUM(S9:S10)</f>
        <v>14</v>
      </c>
      <c r="T11" s="28">
        <f t="shared" si="0"/>
        <v>83984</v>
      </c>
      <c r="U11" s="29">
        <f t="shared" ref="U11:W11" si="6">SUM(U9:U10)</f>
        <v>284000</v>
      </c>
      <c r="V11" s="29">
        <f t="shared" si="6"/>
        <v>1545</v>
      </c>
      <c r="W11" s="26">
        <f t="shared" si="6"/>
        <v>2725</v>
      </c>
      <c r="X11" s="28">
        <f t="shared" si="1"/>
        <v>369529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16196</v>
      </c>
      <c r="G12" s="27">
        <v>1</v>
      </c>
      <c r="H12" s="28">
        <f t="shared" si="2"/>
        <v>16197</v>
      </c>
      <c r="I12" s="29">
        <v>58853</v>
      </c>
      <c r="J12" s="29">
        <v>283</v>
      </c>
      <c r="K12" s="26">
        <v>658</v>
      </c>
      <c r="L12" s="28">
        <f t="shared" si="3"/>
        <v>75333</v>
      </c>
      <c r="N12" s="74"/>
      <c r="O12" s="66" t="s">
        <v>28</v>
      </c>
      <c r="P12" s="83" t="s">
        <v>29</v>
      </c>
      <c r="Q12" s="84"/>
      <c r="R12" s="26">
        <v>151797</v>
      </c>
      <c r="S12" s="27">
        <v>29</v>
      </c>
      <c r="T12" s="28">
        <f t="shared" si="0"/>
        <v>151826</v>
      </c>
      <c r="U12" s="29">
        <v>297286</v>
      </c>
      <c r="V12" s="29">
        <v>2077</v>
      </c>
      <c r="W12" s="26">
        <v>2578</v>
      </c>
      <c r="X12" s="28">
        <f t="shared" si="1"/>
        <v>451189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5734</v>
      </c>
      <c r="G13" s="27">
        <v>0</v>
      </c>
      <c r="H13" s="28">
        <f t="shared" si="2"/>
        <v>5734</v>
      </c>
      <c r="I13" s="29">
        <v>10305</v>
      </c>
      <c r="J13" s="29">
        <v>71</v>
      </c>
      <c r="K13" s="26">
        <v>146</v>
      </c>
      <c r="L13" s="28">
        <f t="shared" si="3"/>
        <v>16110</v>
      </c>
      <c r="N13" s="74"/>
      <c r="O13" s="66"/>
      <c r="P13" s="91" t="s">
        <v>31</v>
      </c>
      <c r="Q13" s="30" t="s">
        <v>32</v>
      </c>
      <c r="R13" s="31">
        <v>126344</v>
      </c>
      <c r="S13" s="32">
        <v>21</v>
      </c>
      <c r="T13" s="28">
        <f t="shared" si="0"/>
        <v>126365</v>
      </c>
      <c r="U13" s="33">
        <v>248085</v>
      </c>
      <c r="V13" s="33">
        <v>1699</v>
      </c>
      <c r="W13" s="31">
        <v>2395</v>
      </c>
      <c r="X13" s="28">
        <f t="shared" si="1"/>
        <v>376149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21930</v>
      </c>
      <c r="G14" s="27">
        <f>SUM(G12:G13)</f>
        <v>1</v>
      </c>
      <c r="H14" s="28">
        <f t="shared" si="2"/>
        <v>21931</v>
      </c>
      <c r="I14" s="29">
        <f t="shared" ref="I14:K14" si="7">SUM(I12:I13)</f>
        <v>69158</v>
      </c>
      <c r="J14" s="29">
        <f t="shared" si="7"/>
        <v>354</v>
      </c>
      <c r="K14" s="26">
        <f t="shared" si="7"/>
        <v>804</v>
      </c>
      <c r="L14" s="28">
        <f t="shared" si="3"/>
        <v>91443</v>
      </c>
      <c r="N14" s="74"/>
      <c r="O14" s="66"/>
      <c r="P14" s="108"/>
      <c r="Q14" s="30" t="s">
        <v>33</v>
      </c>
      <c r="R14" s="31">
        <v>26002</v>
      </c>
      <c r="S14" s="32">
        <v>7</v>
      </c>
      <c r="T14" s="28">
        <f t="shared" si="0"/>
        <v>26009</v>
      </c>
      <c r="U14" s="33">
        <v>58906</v>
      </c>
      <c r="V14" s="33">
        <v>361</v>
      </c>
      <c r="W14" s="31">
        <v>503</v>
      </c>
      <c r="X14" s="28">
        <f t="shared" si="1"/>
        <v>85276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26998</v>
      </c>
      <c r="G15" s="27">
        <v>3</v>
      </c>
      <c r="H15" s="28">
        <f t="shared" si="2"/>
        <v>27001</v>
      </c>
      <c r="I15" s="29">
        <v>80234</v>
      </c>
      <c r="J15" s="29">
        <v>401</v>
      </c>
      <c r="K15" s="26">
        <v>1002</v>
      </c>
      <c r="L15" s="28">
        <f t="shared" si="3"/>
        <v>107636</v>
      </c>
      <c r="N15" s="74"/>
      <c r="O15" s="66"/>
      <c r="P15" s="108"/>
      <c r="Q15" s="30" t="s">
        <v>10</v>
      </c>
      <c r="R15" s="26">
        <f>SUM(R13:R14)</f>
        <v>152346</v>
      </c>
      <c r="S15" s="27">
        <f>SUM(S13:S14)</f>
        <v>28</v>
      </c>
      <c r="T15" s="28">
        <f t="shared" si="0"/>
        <v>152374</v>
      </c>
      <c r="U15" s="29">
        <f>SUM(U13:U14)</f>
        <v>306991</v>
      </c>
      <c r="V15" s="29">
        <f t="shared" ref="V15:W15" si="8">SUM(V13:V14)</f>
        <v>2060</v>
      </c>
      <c r="W15" s="26">
        <f t="shared" si="8"/>
        <v>2898</v>
      </c>
      <c r="X15" s="28">
        <f t="shared" si="1"/>
        <v>461425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22442</v>
      </c>
      <c r="G16" s="27">
        <v>4</v>
      </c>
      <c r="H16" s="28">
        <f t="shared" si="2"/>
        <v>22446</v>
      </c>
      <c r="I16" s="29">
        <v>59311</v>
      </c>
      <c r="J16" s="29">
        <v>369</v>
      </c>
      <c r="K16" s="26">
        <v>672</v>
      </c>
      <c r="L16" s="28">
        <f t="shared" si="3"/>
        <v>82126</v>
      </c>
      <c r="N16" s="75"/>
      <c r="O16" s="70" t="s">
        <v>37</v>
      </c>
      <c r="P16" s="71"/>
      <c r="Q16" s="72"/>
      <c r="R16" s="34">
        <f>SUM(R4,R11:R12,R15,R7:R8)</f>
        <v>677017</v>
      </c>
      <c r="S16" s="35">
        <f>SUM(S4,S11:S12,S15,S7:S8)</f>
        <v>91</v>
      </c>
      <c r="T16" s="36">
        <f t="shared" ref="T16" si="9">SUM(R16:S16)</f>
        <v>677108</v>
      </c>
      <c r="U16" s="34">
        <f t="shared" ref="U16:W16" si="10">SUM(U4,U11:U12,U15,U7:U8)</f>
        <v>1819365</v>
      </c>
      <c r="V16" s="34">
        <f t="shared" si="10"/>
        <v>10640</v>
      </c>
      <c r="W16" s="34">
        <f t="shared" si="10"/>
        <v>14594</v>
      </c>
      <c r="X16" s="36">
        <f t="shared" ref="X16" si="11">SUM(T16:V16)</f>
        <v>2507113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2805</v>
      </c>
      <c r="G17" s="27">
        <v>0</v>
      </c>
      <c r="H17" s="28">
        <f t="shared" si="2"/>
        <v>2805</v>
      </c>
      <c r="I17" s="29">
        <v>4281</v>
      </c>
      <c r="J17" s="29">
        <v>39</v>
      </c>
      <c r="K17" s="26">
        <v>53</v>
      </c>
      <c r="L17" s="28">
        <f t="shared" si="3"/>
        <v>7125</v>
      </c>
      <c r="N17" s="73" t="s">
        <v>38</v>
      </c>
      <c r="O17" s="76" t="s">
        <v>39</v>
      </c>
      <c r="P17" s="77"/>
      <c r="Q17" s="78"/>
      <c r="R17" s="26">
        <v>78891</v>
      </c>
      <c r="S17" s="27">
        <v>4</v>
      </c>
      <c r="T17" s="28">
        <f t="shared" ref="T17:T88" si="12">SUM(R17:S17)</f>
        <v>78895</v>
      </c>
      <c r="U17" s="29">
        <v>211775</v>
      </c>
      <c r="V17" s="29">
        <v>1175</v>
      </c>
      <c r="W17" s="26">
        <v>1394</v>
      </c>
      <c r="X17" s="28">
        <f t="shared" si="1"/>
        <v>291845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25247</v>
      </c>
      <c r="G18" s="27">
        <f>SUM(G16:G17)</f>
        <v>4</v>
      </c>
      <c r="H18" s="28">
        <f t="shared" si="2"/>
        <v>25251</v>
      </c>
      <c r="I18" s="29">
        <f t="shared" ref="I18:K18" si="13">SUM(I16:I17)</f>
        <v>63592</v>
      </c>
      <c r="J18" s="29">
        <f t="shared" si="13"/>
        <v>408</v>
      </c>
      <c r="K18" s="26">
        <f t="shared" si="13"/>
        <v>725</v>
      </c>
      <c r="L18" s="28">
        <f t="shared" si="3"/>
        <v>89251</v>
      </c>
      <c r="N18" s="74"/>
      <c r="O18" s="88" t="s">
        <v>40</v>
      </c>
      <c r="P18" s="82" t="s">
        <v>41</v>
      </c>
      <c r="Q18" s="81"/>
      <c r="R18" s="26">
        <v>151015</v>
      </c>
      <c r="S18" s="27">
        <v>27</v>
      </c>
      <c r="T18" s="28">
        <f t="shared" si="12"/>
        <v>151042</v>
      </c>
      <c r="U18" s="29">
        <v>479780</v>
      </c>
      <c r="V18" s="29">
        <v>2436</v>
      </c>
      <c r="W18" s="26">
        <v>4259</v>
      </c>
      <c r="X18" s="28">
        <f t="shared" si="1"/>
        <v>633258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265718</v>
      </c>
      <c r="G19" s="37">
        <f>SUM(G6:G8,G11,G14:G15,G18)</f>
        <v>26</v>
      </c>
      <c r="H19" s="36">
        <f t="shared" si="2"/>
        <v>265744</v>
      </c>
      <c r="I19" s="38">
        <f t="shared" ref="I19:K19" si="14">SUM(I6:I8,I11,I14:I15,I18)</f>
        <v>944168</v>
      </c>
      <c r="J19" s="38">
        <f t="shared" si="14"/>
        <v>6672</v>
      </c>
      <c r="K19" s="34">
        <f t="shared" si="14"/>
        <v>18900</v>
      </c>
      <c r="L19" s="36">
        <f t="shared" si="3"/>
        <v>1216584</v>
      </c>
      <c r="N19" s="74"/>
      <c r="O19" s="89"/>
      <c r="P19" s="82" t="s">
        <v>42</v>
      </c>
      <c r="Q19" s="81"/>
      <c r="R19" s="26">
        <v>22452</v>
      </c>
      <c r="S19" s="27">
        <v>5</v>
      </c>
      <c r="T19" s="28">
        <f t="shared" si="12"/>
        <v>22457</v>
      </c>
      <c r="U19" s="29">
        <v>39348</v>
      </c>
      <c r="V19" s="29">
        <v>283</v>
      </c>
      <c r="W19" s="26">
        <v>283</v>
      </c>
      <c r="X19" s="28">
        <f t="shared" si="1"/>
        <v>62088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65602</v>
      </c>
      <c r="G20" s="27">
        <v>3</v>
      </c>
      <c r="H20" s="28">
        <f t="shared" si="2"/>
        <v>65605</v>
      </c>
      <c r="I20" s="29">
        <v>160814</v>
      </c>
      <c r="J20" s="29">
        <v>1181</v>
      </c>
      <c r="K20" s="26">
        <v>1321</v>
      </c>
      <c r="L20" s="28">
        <f t="shared" si="3"/>
        <v>227600</v>
      </c>
      <c r="N20" s="74"/>
      <c r="O20" s="90"/>
      <c r="P20" s="82" t="s">
        <v>10</v>
      </c>
      <c r="Q20" s="81"/>
      <c r="R20" s="26">
        <f>SUM(R18:R19)</f>
        <v>173467</v>
      </c>
      <c r="S20" s="27">
        <f>SUM(S18:S19)</f>
        <v>32</v>
      </c>
      <c r="T20" s="28">
        <f t="shared" si="12"/>
        <v>173499</v>
      </c>
      <c r="U20" s="29">
        <f t="shared" ref="U20:W20" si="15">SUM(U18:U19)</f>
        <v>519128</v>
      </c>
      <c r="V20" s="29">
        <f t="shared" si="15"/>
        <v>2719</v>
      </c>
      <c r="W20" s="26">
        <f t="shared" si="15"/>
        <v>4542</v>
      </c>
      <c r="X20" s="28">
        <f t="shared" si="1"/>
        <v>695346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17501</v>
      </c>
      <c r="G21" s="27">
        <v>0</v>
      </c>
      <c r="H21" s="28">
        <f t="shared" si="2"/>
        <v>17501</v>
      </c>
      <c r="I21" s="29">
        <v>44756</v>
      </c>
      <c r="J21" s="29">
        <v>303</v>
      </c>
      <c r="K21" s="26">
        <v>320</v>
      </c>
      <c r="L21" s="28">
        <f t="shared" si="3"/>
        <v>62560</v>
      </c>
      <c r="N21" s="74"/>
      <c r="O21" s="88" t="s">
        <v>48</v>
      </c>
      <c r="P21" s="82" t="s">
        <v>49</v>
      </c>
      <c r="Q21" s="81"/>
      <c r="R21" s="26">
        <v>76018</v>
      </c>
      <c r="S21" s="27">
        <v>17</v>
      </c>
      <c r="T21" s="28">
        <f t="shared" si="12"/>
        <v>76035</v>
      </c>
      <c r="U21" s="29">
        <v>271106</v>
      </c>
      <c r="V21" s="29">
        <v>1252</v>
      </c>
      <c r="W21" s="26">
        <v>2404</v>
      </c>
      <c r="X21" s="28">
        <f t="shared" si="1"/>
        <v>348393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83103</v>
      </c>
      <c r="G22" s="27">
        <f>SUM(G20:G21)</f>
        <v>3</v>
      </c>
      <c r="H22" s="28">
        <f t="shared" si="2"/>
        <v>83106</v>
      </c>
      <c r="I22" s="29">
        <f t="shared" ref="I22:K22" si="16">SUM(I20:I21)</f>
        <v>205570</v>
      </c>
      <c r="J22" s="29">
        <f t="shared" si="16"/>
        <v>1484</v>
      </c>
      <c r="K22" s="26">
        <f t="shared" si="16"/>
        <v>1641</v>
      </c>
      <c r="L22" s="28">
        <f t="shared" si="3"/>
        <v>290160</v>
      </c>
      <c r="N22" s="74"/>
      <c r="O22" s="89"/>
      <c r="P22" s="82" t="s">
        <v>50</v>
      </c>
      <c r="Q22" s="81"/>
      <c r="R22" s="31">
        <v>103347</v>
      </c>
      <c r="S22" s="32">
        <v>18</v>
      </c>
      <c r="T22" s="39">
        <f t="shared" si="12"/>
        <v>103365</v>
      </c>
      <c r="U22" s="33">
        <v>369555</v>
      </c>
      <c r="V22" s="33">
        <v>1324</v>
      </c>
      <c r="W22" s="31">
        <v>3524</v>
      </c>
      <c r="X22" s="39">
        <f t="shared" si="1"/>
        <v>474244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51043</v>
      </c>
      <c r="G23" s="27">
        <v>0</v>
      </c>
      <c r="H23" s="28">
        <f t="shared" si="2"/>
        <v>51043</v>
      </c>
      <c r="I23" s="29">
        <v>119840</v>
      </c>
      <c r="J23" s="29">
        <v>853</v>
      </c>
      <c r="K23" s="26">
        <v>943</v>
      </c>
      <c r="L23" s="28">
        <f t="shared" si="3"/>
        <v>171736</v>
      </c>
      <c r="N23" s="74"/>
      <c r="O23" s="89"/>
      <c r="P23" s="94" t="s">
        <v>52</v>
      </c>
      <c r="Q23" s="30" t="s">
        <v>52</v>
      </c>
      <c r="R23" s="31">
        <v>17413</v>
      </c>
      <c r="S23" s="32">
        <v>1</v>
      </c>
      <c r="T23" s="39">
        <f t="shared" si="12"/>
        <v>17414</v>
      </c>
      <c r="U23" s="33">
        <v>61355</v>
      </c>
      <c r="V23" s="33">
        <v>349</v>
      </c>
      <c r="W23" s="31">
        <v>694</v>
      </c>
      <c r="X23" s="39">
        <f t="shared" si="1"/>
        <v>79118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75113</v>
      </c>
      <c r="G24" s="27">
        <v>7</v>
      </c>
      <c r="H24" s="28">
        <f t="shared" si="2"/>
        <v>75120</v>
      </c>
      <c r="I24" s="29">
        <v>147761</v>
      </c>
      <c r="J24" s="29">
        <v>996</v>
      </c>
      <c r="K24" s="26">
        <v>1181</v>
      </c>
      <c r="L24" s="28">
        <f t="shared" si="3"/>
        <v>223877</v>
      </c>
      <c r="N24" s="74"/>
      <c r="O24" s="89"/>
      <c r="P24" s="100"/>
      <c r="Q24" s="30" t="s">
        <v>55</v>
      </c>
      <c r="R24" s="31">
        <v>36988</v>
      </c>
      <c r="S24" s="32">
        <v>5</v>
      </c>
      <c r="T24" s="39">
        <f t="shared" si="12"/>
        <v>36993</v>
      </c>
      <c r="U24" s="33">
        <v>92224</v>
      </c>
      <c r="V24" s="33">
        <v>570</v>
      </c>
      <c r="W24" s="31">
        <v>742</v>
      </c>
      <c r="X24" s="39">
        <f t="shared" si="1"/>
        <v>129787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31092</v>
      </c>
      <c r="G25" s="27">
        <v>2</v>
      </c>
      <c r="H25" s="28">
        <f t="shared" si="2"/>
        <v>31094</v>
      </c>
      <c r="I25" s="29">
        <v>99616</v>
      </c>
      <c r="J25" s="29">
        <v>577</v>
      </c>
      <c r="K25" s="26">
        <v>1185</v>
      </c>
      <c r="L25" s="28">
        <f t="shared" si="3"/>
        <v>131287</v>
      </c>
      <c r="N25" s="74"/>
      <c r="O25" s="89"/>
      <c r="P25" s="100"/>
      <c r="Q25" s="30" t="s">
        <v>57</v>
      </c>
      <c r="R25" s="31">
        <v>42906</v>
      </c>
      <c r="S25" s="27">
        <v>10</v>
      </c>
      <c r="T25" s="28">
        <f t="shared" si="12"/>
        <v>42916</v>
      </c>
      <c r="U25" s="29">
        <v>144995</v>
      </c>
      <c r="V25" s="29">
        <v>705</v>
      </c>
      <c r="W25" s="26">
        <v>1132</v>
      </c>
      <c r="X25" s="28">
        <f t="shared" si="1"/>
        <v>188616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35341</v>
      </c>
      <c r="G26" s="27">
        <v>1</v>
      </c>
      <c r="H26" s="28">
        <f t="shared" si="2"/>
        <v>35342</v>
      </c>
      <c r="I26" s="29">
        <v>73020</v>
      </c>
      <c r="J26" s="29">
        <v>367</v>
      </c>
      <c r="K26" s="26">
        <v>429</v>
      </c>
      <c r="L26" s="28">
        <f t="shared" si="3"/>
        <v>108729</v>
      </c>
      <c r="N26" s="74"/>
      <c r="O26" s="90"/>
      <c r="P26" s="101"/>
      <c r="Q26" s="30" t="s">
        <v>10</v>
      </c>
      <c r="R26" s="26">
        <f>SUM(R23:R25)</f>
        <v>97307</v>
      </c>
      <c r="S26" s="27">
        <f>SUM(S23:S25)</f>
        <v>16</v>
      </c>
      <c r="T26" s="39">
        <f t="shared" si="12"/>
        <v>97323</v>
      </c>
      <c r="U26" s="29">
        <f t="shared" ref="U26:W26" si="17">SUM(U23:U25)</f>
        <v>298574</v>
      </c>
      <c r="V26" s="29">
        <f t="shared" si="17"/>
        <v>1624</v>
      </c>
      <c r="W26" s="26">
        <f t="shared" si="17"/>
        <v>2568</v>
      </c>
      <c r="X26" s="39">
        <f t="shared" si="1"/>
        <v>397521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141546</v>
      </c>
      <c r="G27" s="27">
        <f>SUM(G24:G26)</f>
        <v>10</v>
      </c>
      <c r="H27" s="28">
        <f t="shared" si="2"/>
        <v>141556</v>
      </c>
      <c r="I27" s="29">
        <f>SUM(I24:I26)</f>
        <v>320397</v>
      </c>
      <c r="J27" s="29">
        <f>SUM(J24:J26)</f>
        <v>1940</v>
      </c>
      <c r="K27" s="26">
        <f>SUM(K24:K26)</f>
        <v>2795</v>
      </c>
      <c r="L27" s="28">
        <f>SUM(H27:J27)</f>
        <v>463893</v>
      </c>
      <c r="N27" s="74"/>
      <c r="O27" s="88" t="s">
        <v>59</v>
      </c>
      <c r="P27" s="82" t="s">
        <v>60</v>
      </c>
      <c r="Q27" s="81"/>
      <c r="R27" s="26">
        <v>130471</v>
      </c>
      <c r="S27" s="27">
        <v>29</v>
      </c>
      <c r="T27" s="28">
        <f t="shared" si="12"/>
        <v>130500</v>
      </c>
      <c r="U27" s="29">
        <v>510398</v>
      </c>
      <c r="V27" s="29">
        <v>3562</v>
      </c>
      <c r="W27" s="26">
        <v>10776</v>
      </c>
      <c r="X27" s="39">
        <f t="shared" si="1"/>
        <v>644460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122303</v>
      </c>
      <c r="G28" s="27">
        <v>9</v>
      </c>
      <c r="H28" s="28">
        <f t="shared" si="2"/>
        <v>122312</v>
      </c>
      <c r="I28" s="29">
        <v>327137</v>
      </c>
      <c r="J28" s="29">
        <v>2607</v>
      </c>
      <c r="K28" s="26">
        <v>2792</v>
      </c>
      <c r="L28" s="28">
        <f t="shared" si="3"/>
        <v>452056</v>
      </c>
      <c r="N28" s="74"/>
      <c r="O28" s="89"/>
      <c r="P28" s="82" t="s">
        <v>63</v>
      </c>
      <c r="Q28" s="81"/>
      <c r="R28" s="26">
        <v>66513</v>
      </c>
      <c r="S28" s="27">
        <v>9</v>
      </c>
      <c r="T28" s="28">
        <f t="shared" si="12"/>
        <v>66522</v>
      </c>
      <c r="U28" s="29">
        <v>186799</v>
      </c>
      <c r="V28" s="29">
        <v>771</v>
      </c>
      <c r="W28" s="26">
        <v>1759</v>
      </c>
      <c r="X28" s="39">
        <f t="shared" si="1"/>
        <v>254092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33991</v>
      </c>
      <c r="G29" s="27">
        <v>3</v>
      </c>
      <c r="H29" s="28">
        <f t="shared" si="2"/>
        <v>33994</v>
      </c>
      <c r="I29" s="29">
        <v>158426</v>
      </c>
      <c r="J29" s="29">
        <v>947</v>
      </c>
      <c r="K29" s="26">
        <v>3303</v>
      </c>
      <c r="L29" s="28">
        <f t="shared" si="3"/>
        <v>193367</v>
      </c>
      <c r="N29" s="74"/>
      <c r="O29" s="89"/>
      <c r="P29" s="94" t="s">
        <v>65</v>
      </c>
      <c r="Q29" s="30" t="s">
        <v>65</v>
      </c>
      <c r="R29" s="26">
        <v>46639</v>
      </c>
      <c r="S29" s="27">
        <v>10</v>
      </c>
      <c r="T29" s="28">
        <f t="shared" si="12"/>
        <v>46649</v>
      </c>
      <c r="U29" s="29">
        <v>167615</v>
      </c>
      <c r="V29" s="29">
        <v>801</v>
      </c>
      <c r="W29" s="26">
        <v>2461</v>
      </c>
      <c r="X29" s="39">
        <f t="shared" si="1"/>
        <v>215065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156294</v>
      </c>
      <c r="G30" s="27">
        <f>SUM(G28:G29)</f>
        <v>12</v>
      </c>
      <c r="H30" s="28">
        <f t="shared" si="2"/>
        <v>156306</v>
      </c>
      <c r="I30" s="26">
        <f>SUM(I28:I29)</f>
        <v>485563</v>
      </c>
      <c r="J30" s="26">
        <f>SUM(J28:J29)</f>
        <v>3554</v>
      </c>
      <c r="K30" s="26">
        <f>SUM(K28:K29)</f>
        <v>6095</v>
      </c>
      <c r="L30" s="28">
        <f t="shared" si="3"/>
        <v>645423</v>
      </c>
      <c r="N30" s="74"/>
      <c r="O30" s="89"/>
      <c r="P30" s="100"/>
      <c r="Q30" s="30" t="s">
        <v>66</v>
      </c>
      <c r="R30" s="26">
        <v>23579</v>
      </c>
      <c r="S30" s="27">
        <v>6</v>
      </c>
      <c r="T30" s="28">
        <f t="shared" si="12"/>
        <v>23585</v>
      </c>
      <c r="U30" s="29">
        <v>93066</v>
      </c>
      <c r="V30" s="29">
        <v>388</v>
      </c>
      <c r="W30" s="26">
        <v>1258</v>
      </c>
      <c r="X30" s="39">
        <f t="shared" si="1"/>
        <v>117039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118482</v>
      </c>
      <c r="G31" s="27">
        <v>6</v>
      </c>
      <c r="H31" s="28">
        <f t="shared" si="2"/>
        <v>118488</v>
      </c>
      <c r="I31" s="29">
        <v>250645</v>
      </c>
      <c r="J31" s="29">
        <v>1932</v>
      </c>
      <c r="K31" s="26">
        <v>2028</v>
      </c>
      <c r="L31" s="28">
        <f t="shared" si="3"/>
        <v>371065</v>
      </c>
      <c r="N31" s="74"/>
      <c r="O31" s="89"/>
      <c r="P31" s="100"/>
      <c r="Q31" s="30" t="s">
        <v>68</v>
      </c>
      <c r="R31" s="40">
        <v>25556</v>
      </c>
      <c r="S31" s="27">
        <v>12</v>
      </c>
      <c r="T31" s="28">
        <f t="shared" si="12"/>
        <v>25568</v>
      </c>
      <c r="U31" s="26">
        <v>84397</v>
      </c>
      <c r="V31" s="26">
        <v>442</v>
      </c>
      <c r="W31" s="26">
        <v>1062</v>
      </c>
      <c r="X31" s="28">
        <f t="shared" si="1"/>
        <v>110407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91383</v>
      </c>
      <c r="G32" s="27">
        <v>7</v>
      </c>
      <c r="H32" s="28">
        <f t="shared" si="2"/>
        <v>91390</v>
      </c>
      <c r="I32" s="29">
        <v>212860</v>
      </c>
      <c r="J32" s="29">
        <v>1583</v>
      </c>
      <c r="K32" s="26">
        <v>1629</v>
      </c>
      <c r="L32" s="28">
        <f t="shared" si="3"/>
        <v>305833</v>
      </c>
      <c r="N32" s="74"/>
      <c r="O32" s="89"/>
      <c r="P32" s="101"/>
      <c r="Q32" s="30" t="s">
        <v>10</v>
      </c>
      <c r="R32" s="26">
        <f>SUM(R29:R31)</f>
        <v>95774</v>
      </c>
      <c r="S32" s="27">
        <f>SUM(S29:S31)</f>
        <v>28</v>
      </c>
      <c r="T32" s="28">
        <f t="shared" si="12"/>
        <v>95802</v>
      </c>
      <c r="U32" s="29">
        <f t="shared" ref="U32:W32" si="18">SUM(U29:U31)</f>
        <v>345078</v>
      </c>
      <c r="V32" s="29">
        <f t="shared" si="18"/>
        <v>1631</v>
      </c>
      <c r="W32" s="26">
        <f t="shared" si="18"/>
        <v>4781</v>
      </c>
      <c r="X32" s="39">
        <f t="shared" si="1"/>
        <v>442511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32272</v>
      </c>
      <c r="G33" s="27">
        <v>2</v>
      </c>
      <c r="H33" s="28">
        <f t="shared" si="2"/>
        <v>32274</v>
      </c>
      <c r="I33" s="29">
        <v>75630</v>
      </c>
      <c r="J33" s="29">
        <v>703</v>
      </c>
      <c r="K33" s="26">
        <v>417</v>
      </c>
      <c r="L33" s="28">
        <f t="shared" si="3"/>
        <v>108607</v>
      </c>
      <c r="N33" s="74"/>
      <c r="O33" s="89"/>
      <c r="P33" s="94" t="s">
        <v>72</v>
      </c>
      <c r="Q33" s="30" t="s">
        <v>73</v>
      </c>
      <c r="R33" s="26">
        <v>42912</v>
      </c>
      <c r="S33" s="27">
        <v>10</v>
      </c>
      <c r="T33" s="28">
        <f t="shared" si="12"/>
        <v>42922</v>
      </c>
      <c r="U33" s="29">
        <v>191913</v>
      </c>
      <c r="V33" s="29">
        <v>1019</v>
      </c>
      <c r="W33" s="26">
        <v>2899</v>
      </c>
      <c r="X33" s="39">
        <f t="shared" si="1"/>
        <v>235854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82073</v>
      </c>
      <c r="G34" s="27">
        <v>4</v>
      </c>
      <c r="H34" s="28">
        <f t="shared" si="2"/>
        <v>82077</v>
      </c>
      <c r="I34" s="29">
        <v>194026</v>
      </c>
      <c r="J34" s="29">
        <v>1236</v>
      </c>
      <c r="K34" s="26">
        <v>1374</v>
      </c>
      <c r="L34" s="28">
        <f t="shared" si="3"/>
        <v>277339</v>
      </c>
      <c r="N34" s="74"/>
      <c r="O34" s="89"/>
      <c r="P34" s="100"/>
      <c r="Q34" s="30" t="s">
        <v>76</v>
      </c>
      <c r="R34" s="26">
        <v>14257</v>
      </c>
      <c r="S34" s="27">
        <v>5</v>
      </c>
      <c r="T34" s="28">
        <f t="shared" si="12"/>
        <v>14262</v>
      </c>
      <c r="U34" s="29">
        <v>81151</v>
      </c>
      <c r="V34" s="29">
        <v>514</v>
      </c>
      <c r="W34" s="26">
        <v>1115</v>
      </c>
      <c r="X34" s="39">
        <f t="shared" si="1"/>
        <v>95927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34418</v>
      </c>
      <c r="G35" s="27">
        <v>2</v>
      </c>
      <c r="H35" s="28">
        <f t="shared" si="2"/>
        <v>34420</v>
      </c>
      <c r="I35" s="29">
        <v>61529</v>
      </c>
      <c r="J35" s="29">
        <v>792</v>
      </c>
      <c r="K35" s="26">
        <v>589</v>
      </c>
      <c r="L35" s="28">
        <f t="shared" si="3"/>
        <v>96741</v>
      </c>
      <c r="N35" s="74"/>
      <c r="O35" s="89"/>
      <c r="P35" s="100"/>
      <c r="Q35" s="30" t="s">
        <v>78</v>
      </c>
      <c r="R35" s="26">
        <v>10888</v>
      </c>
      <c r="S35" s="27">
        <v>3</v>
      </c>
      <c r="T35" s="28">
        <f t="shared" si="12"/>
        <v>10891</v>
      </c>
      <c r="U35" s="29">
        <v>56589</v>
      </c>
      <c r="V35" s="29">
        <v>262</v>
      </c>
      <c r="W35" s="26">
        <v>700</v>
      </c>
      <c r="X35" s="28">
        <f t="shared" si="1"/>
        <v>67742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22657</v>
      </c>
      <c r="G36" s="27">
        <v>0</v>
      </c>
      <c r="H36" s="28">
        <f t="shared" si="2"/>
        <v>22657</v>
      </c>
      <c r="I36" s="29">
        <v>75617</v>
      </c>
      <c r="J36" s="29">
        <v>516</v>
      </c>
      <c r="K36" s="26">
        <v>980</v>
      </c>
      <c r="L36" s="28">
        <f t="shared" si="3"/>
        <v>98790</v>
      </c>
      <c r="N36" s="74"/>
      <c r="O36" s="90"/>
      <c r="P36" s="101"/>
      <c r="Q36" s="30" t="s">
        <v>10</v>
      </c>
      <c r="R36" s="26">
        <f>SUM(R33:R35)</f>
        <v>68057</v>
      </c>
      <c r="S36" s="27">
        <f>SUM(S33:S35)</f>
        <v>18</v>
      </c>
      <c r="T36" s="28">
        <f t="shared" si="12"/>
        <v>68075</v>
      </c>
      <c r="U36" s="29">
        <f t="shared" ref="U36:W36" si="19">SUM(U33:U35)</f>
        <v>329653</v>
      </c>
      <c r="V36" s="29">
        <f t="shared" si="19"/>
        <v>1795</v>
      </c>
      <c r="W36" s="26">
        <f t="shared" si="19"/>
        <v>4714</v>
      </c>
      <c r="X36" s="39">
        <f t="shared" si="1"/>
        <v>399523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12143</v>
      </c>
      <c r="G37" s="27">
        <v>0</v>
      </c>
      <c r="H37" s="28">
        <f t="shared" si="2"/>
        <v>12143</v>
      </c>
      <c r="I37" s="40">
        <v>27858</v>
      </c>
      <c r="J37" s="40">
        <v>201</v>
      </c>
      <c r="K37" s="26">
        <v>234</v>
      </c>
      <c r="L37" s="28">
        <f t="shared" si="3"/>
        <v>40202</v>
      </c>
      <c r="N37" s="74"/>
      <c r="O37" s="88" t="s">
        <v>81</v>
      </c>
      <c r="P37" s="82" t="s">
        <v>82</v>
      </c>
      <c r="Q37" s="81"/>
      <c r="R37" s="26">
        <v>101504</v>
      </c>
      <c r="S37" s="27">
        <v>7</v>
      </c>
      <c r="T37" s="28">
        <f t="shared" ref="T37:T39" si="20">SUM(R37:S37)</f>
        <v>101511</v>
      </c>
      <c r="U37" s="29">
        <v>272282</v>
      </c>
      <c r="V37" s="29">
        <v>1951</v>
      </c>
      <c r="W37" s="26">
        <v>2363</v>
      </c>
      <c r="X37" s="39">
        <f t="shared" si="1"/>
        <v>375744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151291</v>
      </c>
      <c r="G38" s="27">
        <f>SUM(G34:G37)</f>
        <v>6</v>
      </c>
      <c r="H38" s="28">
        <f t="shared" si="2"/>
        <v>151297</v>
      </c>
      <c r="I38" s="26">
        <f>SUM(I34:I37)</f>
        <v>359030</v>
      </c>
      <c r="J38" s="26">
        <f>SUM(J34:J37)</f>
        <v>2745</v>
      </c>
      <c r="K38" s="26">
        <f>SUM(K34:K37)</f>
        <v>3177</v>
      </c>
      <c r="L38" s="28">
        <f t="shared" si="3"/>
        <v>513072</v>
      </c>
      <c r="N38" s="74"/>
      <c r="O38" s="89"/>
      <c r="P38" s="82" t="s">
        <v>83</v>
      </c>
      <c r="Q38" s="81"/>
      <c r="R38" s="26">
        <v>23612</v>
      </c>
      <c r="S38" s="27">
        <v>5</v>
      </c>
      <c r="T38" s="28">
        <f t="shared" si="20"/>
        <v>23617</v>
      </c>
      <c r="U38" s="29">
        <v>71860</v>
      </c>
      <c r="V38" s="29">
        <v>341</v>
      </c>
      <c r="W38" s="26">
        <v>772</v>
      </c>
      <c r="X38" s="39">
        <f t="shared" si="1"/>
        <v>95818</v>
      </c>
    </row>
    <row r="39" spans="1:24" s="13" customFormat="1" ht="7.5" customHeight="1" x14ac:dyDescent="0.2">
      <c r="A39" s="42"/>
      <c r="B39" s="74"/>
      <c r="C39" s="90"/>
      <c r="D39" s="82" t="s">
        <v>84</v>
      </c>
      <c r="E39" s="81"/>
      <c r="F39" s="26">
        <v>45390</v>
      </c>
      <c r="G39" s="27">
        <v>2</v>
      </c>
      <c r="H39" s="28">
        <f t="shared" si="2"/>
        <v>45392</v>
      </c>
      <c r="I39" s="29">
        <v>111336</v>
      </c>
      <c r="J39" s="29">
        <v>650</v>
      </c>
      <c r="K39" s="26">
        <v>825</v>
      </c>
      <c r="L39" s="28">
        <f t="shared" si="3"/>
        <v>157378</v>
      </c>
      <c r="N39" s="74"/>
      <c r="O39" s="89"/>
      <c r="P39" s="82" t="s">
        <v>85</v>
      </c>
      <c r="Q39" s="81"/>
      <c r="R39" s="26">
        <v>28519</v>
      </c>
      <c r="S39" s="27">
        <v>0</v>
      </c>
      <c r="T39" s="28">
        <f t="shared" si="20"/>
        <v>28519</v>
      </c>
      <c r="U39" s="29">
        <v>71602</v>
      </c>
      <c r="V39" s="29">
        <v>587</v>
      </c>
      <c r="W39" s="26">
        <v>399</v>
      </c>
      <c r="X39" s="39">
        <f t="shared" si="1"/>
        <v>100708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870804</v>
      </c>
      <c r="G40" s="37">
        <f>SUM(G22:G23,G27,G30:G33,G38:G39)</f>
        <v>48</v>
      </c>
      <c r="H40" s="36">
        <f t="shared" si="2"/>
        <v>870852</v>
      </c>
      <c r="I40" s="34">
        <f t="shared" ref="I40:K40" si="21">SUM(I22:I23,I27,I30:I33,I38:I39)</f>
        <v>2140871</v>
      </c>
      <c r="J40" s="34">
        <f t="shared" si="21"/>
        <v>15444</v>
      </c>
      <c r="K40" s="34">
        <f t="shared" si="21"/>
        <v>19550</v>
      </c>
      <c r="L40" s="44">
        <f t="shared" si="3"/>
        <v>3027167</v>
      </c>
      <c r="N40" s="74"/>
      <c r="O40" s="89"/>
      <c r="P40" s="82" t="s">
        <v>86</v>
      </c>
      <c r="Q40" s="81"/>
      <c r="R40" s="31">
        <v>22834</v>
      </c>
      <c r="S40" s="32">
        <v>14</v>
      </c>
      <c r="T40" s="28">
        <f t="shared" si="12"/>
        <v>22848</v>
      </c>
      <c r="U40" s="33">
        <v>76252</v>
      </c>
      <c r="V40" s="33">
        <v>538</v>
      </c>
      <c r="W40" s="31">
        <v>966</v>
      </c>
      <c r="X40" s="39">
        <f t="shared" si="1"/>
        <v>99638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134342</v>
      </c>
      <c r="G41" s="27">
        <v>10</v>
      </c>
      <c r="H41" s="28">
        <f t="shared" si="2"/>
        <v>134352</v>
      </c>
      <c r="I41" s="29">
        <v>336245</v>
      </c>
      <c r="J41" s="29">
        <v>1727</v>
      </c>
      <c r="K41" s="26">
        <v>2889</v>
      </c>
      <c r="L41" s="28">
        <f t="shared" si="3"/>
        <v>472324</v>
      </c>
      <c r="N41" s="74"/>
      <c r="O41" s="90"/>
      <c r="P41" s="82" t="s">
        <v>10</v>
      </c>
      <c r="Q41" s="81"/>
      <c r="R41" s="26">
        <f>SUM(R37:R40)</f>
        <v>176469</v>
      </c>
      <c r="S41" s="27">
        <f>SUM(S37:S40)</f>
        <v>26</v>
      </c>
      <c r="T41" s="28">
        <f t="shared" si="12"/>
        <v>176495</v>
      </c>
      <c r="U41" s="29">
        <f t="shared" ref="U41:W41" si="22">SUM(U37:U40)</f>
        <v>491996</v>
      </c>
      <c r="V41" s="29">
        <f t="shared" si="22"/>
        <v>3417</v>
      </c>
      <c r="W41" s="26">
        <f t="shared" si="22"/>
        <v>4500</v>
      </c>
      <c r="X41" s="28">
        <f t="shared" si="1"/>
        <v>671908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53718</v>
      </c>
      <c r="G42" s="27">
        <v>5</v>
      </c>
      <c r="H42" s="28">
        <f t="shared" si="2"/>
        <v>53723</v>
      </c>
      <c r="I42" s="29">
        <v>155968</v>
      </c>
      <c r="J42" s="29">
        <v>838</v>
      </c>
      <c r="K42" s="26">
        <v>1906</v>
      </c>
      <c r="L42" s="28">
        <f t="shared" si="3"/>
        <v>210529</v>
      </c>
      <c r="N42" s="75"/>
      <c r="O42" s="70" t="s">
        <v>37</v>
      </c>
      <c r="P42" s="71"/>
      <c r="Q42" s="72"/>
      <c r="R42" s="34">
        <f>SUM(R17,R20:R22,R26:R28,R32,R36,R41)</f>
        <v>1066314</v>
      </c>
      <c r="S42" s="35">
        <f>SUM(S17,S20:S22,S26:S28,S32,S36,S41)</f>
        <v>197</v>
      </c>
      <c r="T42" s="36">
        <f t="shared" si="12"/>
        <v>1066511</v>
      </c>
      <c r="U42" s="34">
        <f t="shared" ref="U42:W42" si="23">SUM(U17,U20:U22,U26:U28,U32,U36,U41)</f>
        <v>3534062</v>
      </c>
      <c r="V42" s="34">
        <f t="shared" si="23"/>
        <v>19270</v>
      </c>
      <c r="W42" s="34">
        <f t="shared" si="23"/>
        <v>40962</v>
      </c>
      <c r="X42" s="36">
        <f t="shared" si="1"/>
        <v>4619843</v>
      </c>
    </row>
    <row r="43" spans="1:24" s="13" customFormat="1" ht="7.5" customHeight="1" x14ac:dyDescent="0.2">
      <c r="A43" s="42"/>
      <c r="B43" s="74"/>
      <c r="C43" s="89"/>
      <c r="D43" s="100"/>
      <c r="E43" s="30" t="s">
        <v>92</v>
      </c>
      <c r="F43" s="26">
        <v>83905</v>
      </c>
      <c r="G43" s="27">
        <v>6</v>
      </c>
      <c r="H43" s="28">
        <f t="shared" si="2"/>
        <v>83911</v>
      </c>
      <c r="I43" s="29">
        <v>216243</v>
      </c>
      <c r="J43" s="29">
        <v>946</v>
      </c>
      <c r="K43" s="26">
        <v>2159</v>
      </c>
      <c r="L43" s="28">
        <f t="shared" si="3"/>
        <v>301100</v>
      </c>
      <c r="N43" s="73" t="s">
        <v>93</v>
      </c>
      <c r="O43" s="76" t="s">
        <v>94</v>
      </c>
      <c r="P43" s="77"/>
      <c r="Q43" s="78"/>
      <c r="R43" s="26">
        <v>116442</v>
      </c>
      <c r="S43" s="27">
        <v>14</v>
      </c>
      <c r="T43" s="28">
        <f t="shared" si="12"/>
        <v>116456</v>
      </c>
      <c r="U43" s="29">
        <v>361632</v>
      </c>
      <c r="V43" s="29">
        <v>2356</v>
      </c>
      <c r="W43" s="26">
        <v>3693</v>
      </c>
      <c r="X43" s="28">
        <f t="shared" si="1"/>
        <v>480444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137623</v>
      </c>
      <c r="G44" s="27">
        <f>SUM(G42:G43)</f>
        <v>11</v>
      </c>
      <c r="H44" s="28">
        <f t="shared" si="2"/>
        <v>137634</v>
      </c>
      <c r="I44" s="26">
        <f>SUM(I42:I43)</f>
        <v>372211</v>
      </c>
      <c r="J44" s="26">
        <f>SUM(J42:J43)</f>
        <v>1784</v>
      </c>
      <c r="K44" s="26">
        <f>SUM(K42:K43)</f>
        <v>4065</v>
      </c>
      <c r="L44" s="28">
        <f t="shared" si="3"/>
        <v>511629</v>
      </c>
      <c r="N44" s="74"/>
      <c r="O44" s="79" t="s">
        <v>95</v>
      </c>
      <c r="P44" s="80"/>
      <c r="Q44" s="81"/>
      <c r="R44" s="26">
        <v>147086</v>
      </c>
      <c r="S44" s="27">
        <v>26</v>
      </c>
      <c r="T44" s="28">
        <f t="shared" si="12"/>
        <v>147112</v>
      </c>
      <c r="U44" s="29">
        <v>375622</v>
      </c>
      <c r="V44" s="29">
        <v>3692</v>
      </c>
      <c r="W44" s="26">
        <v>7679</v>
      </c>
      <c r="X44" s="28">
        <f t="shared" si="1"/>
        <v>526426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93199</v>
      </c>
      <c r="G45" s="27">
        <v>19</v>
      </c>
      <c r="H45" s="28">
        <f t="shared" si="2"/>
        <v>93218</v>
      </c>
      <c r="I45" s="29">
        <v>260531</v>
      </c>
      <c r="J45" s="29">
        <v>1414</v>
      </c>
      <c r="K45" s="26">
        <v>2488</v>
      </c>
      <c r="L45" s="28">
        <f t="shared" si="3"/>
        <v>355163</v>
      </c>
      <c r="N45" s="74"/>
      <c r="O45" s="88" t="s">
        <v>98</v>
      </c>
      <c r="P45" s="82" t="s">
        <v>99</v>
      </c>
      <c r="Q45" s="81"/>
      <c r="R45" s="45">
        <v>84716</v>
      </c>
      <c r="S45" s="46">
        <v>16</v>
      </c>
      <c r="T45" s="47">
        <f t="shared" si="12"/>
        <v>84732</v>
      </c>
      <c r="U45" s="48">
        <v>137494</v>
      </c>
      <c r="V45" s="48">
        <v>3194</v>
      </c>
      <c r="W45" s="45">
        <v>10159</v>
      </c>
      <c r="X45" s="47">
        <f t="shared" si="1"/>
        <v>225420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24991</v>
      </c>
      <c r="G46" s="27">
        <v>5</v>
      </c>
      <c r="H46" s="28">
        <f t="shared" si="2"/>
        <v>24996</v>
      </c>
      <c r="I46" s="29">
        <v>59464</v>
      </c>
      <c r="J46" s="29">
        <v>313</v>
      </c>
      <c r="K46" s="26">
        <v>365</v>
      </c>
      <c r="L46" s="28">
        <f t="shared" si="3"/>
        <v>84773</v>
      </c>
      <c r="N46" s="74"/>
      <c r="O46" s="89"/>
      <c r="P46" s="82" t="s">
        <v>101</v>
      </c>
      <c r="Q46" s="81"/>
      <c r="R46" s="26">
        <v>130384</v>
      </c>
      <c r="S46" s="27">
        <v>24</v>
      </c>
      <c r="T46" s="28">
        <f t="shared" si="12"/>
        <v>130408</v>
      </c>
      <c r="U46" s="29">
        <v>339332</v>
      </c>
      <c r="V46" s="29">
        <v>4146</v>
      </c>
      <c r="W46" s="26">
        <v>13915</v>
      </c>
      <c r="X46" s="28">
        <f t="shared" si="1"/>
        <v>473886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118190</v>
      </c>
      <c r="G47" s="27">
        <f>SUM(G45:G46)</f>
        <v>24</v>
      </c>
      <c r="H47" s="28">
        <f t="shared" si="2"/>
        <v>118214</v>
      </c>
      <c r="I47" s="26">
        <f>SUM(I45:I46)</f>
        <v>319995</v>
      </c>
      <c r="J47" s="26">
        <f>SUM(J45:J46)</f>
        <v>1727</v>
      </c>
      <c r="K47" s="26">
        <f>SUM(K45:K46)</f>
        <v>2853</v>
      </c>
      <c r="L47" s="28">
        <f t="shared" si="3"/>
        <v>439936</v>
      </c>
      <c r="N47" s="74"/>
      <c r="O47" s="89"/>
      <c r="P47" s="94" t="s">
        <v>102</v>
      </c>
      <c r="Q47" s="30" t="s">
        <v>103</v>
      </c>
      <c r="R47" s="26">
        <v>85469</v>
      </c>
      <c r="S47" s="27">
        <v>16</v>
      </c>
      <c r="T47" s="28">
        <f t="shared" si="12"/>
        <v>85485</v>
      </c>
      <c r="U47" s="29">
        <v>286601</v>
      </c>
      <c r="V47" s="29">
        <v>2233</v>
      </c>
      <c r="W47" s="26">
        <v>4498</v>
      </c>
      <c r="X47" s="28">
        <f t="shared" si="1"/>
        <v>374319</v>
      </c>
    </row>
    <row r="48" spans="1:24" s="13" customFormat="1" ht="7.5" customHeight="1" x14ac:dyDescent="0.2">
      <c r="A48" s="42"/>
      <c r="B48" s="74"/>
      <c r="C48" s="66"/>
      <c r="D48" s="83" t="s">
        <v>104</v>
      </c>
      <c r="E48" s="84"/>
      <c r="F48" s="26">
        <v>44423</v>
      </c>
      <c r="G48" s="27">
        <v>2</v>
      </c>
      <c r="H48" s="28">
        <f t="shared" si="2"/>
        <v>44425</v>
      </c>
      <c r="I48" s="29">
        <v>158012</v>
      </c>
      <c r="J48" s="29">
        <v>756</v>
      </c>
      <c r="K48" s="26">
        <v>1329</v>
      </c>
      <c r="L48" s="28">
        <f t="shared" si="3"/>
        <v>203193</v>
      </c>
      <c r="N48" s="74"/>
      <c r="O48" s="89"/>
      <c r="P48" s="100"/>
      <c r="Q48" s="30" t="s">
        <v>105</v>
      </c>
      <c r="R48" s="26">
        <v>37457</v>
      </c>
      <c r="S48" s="27">
        <v>7</v>
      </c>
      <c r="T48" s="28">
        <f t="shared" si="12"/>
        <v>37464</v>
      </c>
      <c r="U48" s="29">
        <v>109458</v>
      </c>
      <c r="V48" s="29">
        <v>965</v>
      </c>
      <c r="W48" s="26">
        <v>2751</v>
      </c>
      <c r="X48" s="28">
        <f t="shared" si="1"/>
        <v>147887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126056</v>
      </c>
      <c r="G49" s="27">
        <v>13</v>
      </c>
      <c r="H49" s="28">
        <f t="shared" si="2"/>
        <v>126069</v>
      </c>
      <c r="I49" s="29">
        <v>340395</v>
      </c>
      <c r="J49" s="29">
        <v>1958</v>
      </c>
      <c r="K49" s="26">
        <v>2859</v>
      </c>
      <c r="L49" s="28">
        <f t="shared" si="3"/>
        <v>468422</v>
      </c>
      <c r="N49" s="74"/>
      <c r="O49" s="90"/>
      <c r="P49" s="101"/>
      <c r="Q49" s="30" t="s">
        <v>10</v>
      </c>
      <c r="R49" s="26">
        <f>SUM(R47:R48)</f>
        <v>122926</v>
      </c>
      <c r="S49" s="27">
        <f>SUM(S47:S48)</f>
        <v>23</v>
      </c>
      <c r="T49" s="28">
        <f t="shared" si="12"/>
        <v>122949</v>
      </c>
      <c r="U49" s="29">
        <f>SUM(U47:U48)</f>
        <v>396059</v>
      </c>
      <c r="V49" s="29">
        <f>SUM(V47:V48)</f>
        <v>3198</v>
      </c>
      <c r="W49" s="26">
        <f>SUM(W47:W48)</f>
        <v>7249</v>
      </c>
      <c r="X49" s="28">
        <f t="shared" si="1"/>
        <v>522206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35122</v>
      </c>
      <c r="G50" s="27">
        <v>9</v>
      </c>
      <c r="H50" s="28">
        <f t="shared" si="2"/>
        <v>35131</v>
      </c>
      <c r="I50" s="29">
        <v>104882</v>
      </c>
      <c r="J50" s="29">
        <v>611</v>
      </c>
      <c r="K50" s="26">
        <v>975</v>
      </c>
      <c r="L50" s="28">
        <f t="shared" si="3"/>
        <v>140624</v>
      </c>
      <c r="N50" s="74"/>
      <c r="O50" s="105" t="s">
        <v>109</v>
      </c>
      <c r="P50" s="82" t="s">
        <v>110</v>
      </c>
      <c r="Q50" s="81"/>
      <c r="R50" s="26">
        <v>76278</v>
      </c>
      <c r="S50" s="27">
        <v>14</v>
      </c>
      <c r="T50" s="28">
        <f t="shared" si="12"/>
        <v>76292</v>
      </c>
      <c r="U50" s="29">
        <v>233243</v>
      </c>
      <c r="V50" s="29">
        <v>1936</v>
      </c>
      <c r="W50" s="26">
        <v>2901</v>
      </c>
      <c r="X50" s="28">
        <f t="shared" si="1"/>
        <v>311471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28525</v>
      </c>
      <c r="G51" s="27">
        <v>3</v>
      </c>
      <c r="H51" s="28">
        <f t="shared" si="2"/>
        <v>28528</v>
      </c>
      <c r="I51" s="40">
        <v>90580</v>
      </c>
      <c r="J51" s="40">
        <v>600</v>
      </c>
      <c r="K51" s="26">
        <v>976</v>
      </c>
      <c r="L51" s="28">
        <f t="shared" si="3"/>
        <v>119708</v>
      </c>
      <c r="N51" s="74"/>
      <c r="O51" s="100"/>
      <c r="P51" s="82" t="s">
        <v>112</v>
      </c>
      <c r="Q51" s="81"/>
      <c r="R51" s="26">
        <v>11154</v>
      </c>
      <c r="S51" s="27">
        <v>5</v>
      </c>
      <c r="T51" s="28">
        <f t="shared" si="12"/>
        <v>11159</v>
      </c>
      <c r="U51" s="29">
        <v>40017</v>
      </c>
      <c r="V51" s="29">
        <v>236</v>
      </c>
      <c r="W51" s="26">
        <v>440</v>
      </c>
      <c r="X51" s="28">
        <f t="shared" ref="X51:X52" si="24">SUM(T51:V51)</f>
        <v>51412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189703</v>
      </c>
      <c r="G52" s="27">
        <f>SUM(G49:G51)</f>
        <v>25</v>
      </c>
      <c r="H52" s="28">
        <f t="shared" ref="H52:H98" si="25">SUM(F52:G52)</f>
        <v>189728</v>
      </c>
      <c r="I52" s="40">
        <f>SUM(I49:I51)</f>
        <v>535857</v>
      </c>
      <c r="J52" s="40">
        <f>SUM(J49:J51)</f>
        <v>3169</v>
      </c>
      <c r="K52" s="40">
        <f>SUM(K49:K51)</f>
        <v>4810</v>
      </c>
      <c r="L52" s="28">
        <f t="shared" ref="L52:L98" si="26">SUM(H52:J52)</f>
        <v>728754</v>
      </c>
      <c r="N52" s="74"/>
      <c r="O52" s="101"/>
      <c r="P52" s="82" t="s">
        <v>10</v>
      </c>
      <c r="Q52" s="81"/>
      <c r="R52" s="26">
        <f>SUM(R50:R51)</f>
        <v>87432</v>
      </c>
      <c r="S52" s="27">
        <f>SUM(S50:S51)</f>
        <v>19</v>
      </c>
      <c r="T52" s="28">
        <f t="shared" si="12"/>
        <v>87451</v>
      </c>
      <c r="U52" s="29">
        <f t="shared" ref="U52:W52" si="27">SUM(U50:U51)</f>
        <v>273260</v>
      </c>
      <c r="V52" s="29">
        <f t="shared" si="27"/>
        <v>2172</v>
      </c>
      <c r="W52" s="26">
        <f t="shared" si="27"/>
        <v>3341</v>
      </c>
      <c r="X52" s="28">
        <f t="shared" si="24"/>
        <v>362883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64089</v>
      </c>
      <c r="G53" s="27">
        <v>13</v>
      </c>
      <c r="H53" s="28">
        <f t="shared" si="25"/>
        <v>64102</v>
      </c>
      <c r="I53" s="29">
        <v>235086</v>
      </c>
      <c r="J53" s="29">
        <v>1772</v>
      </c>
      <c r="K53" s="26">
        <v>6991</v>
      </c>
      <c r="L53" s="28">
        <f t="shared" si="26"/>
        <v>300960</v>
      </c>
      <c r="N53" s="74"/>
      <c r="O53" s="79" t="s">
        <v>116</v>
      </c>
      <c r="P53" s="80"/>
      <c r="Q53" s="81"/>
      <c r="R53" s="26">
        <v>117568</v>
      </c>
      <c r="S53" s="27">
        <v>20</v>
      </c>
      <c r="T53" s="28">
        <f t="shared" si="12"/>
        <v>117588</v>
      </c>
      <c r="U53" s="29">
        <v>279717</v>
      </c>
      <c r="V53" s="29">
        <v>2515</v>
      </c>
      <c r="W53" s="26">
        <v>2162</v>
      </c>
      <c r="X53" s="28">
        <f t="shared" si="1"/>
        <v>399820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18609</v>
      </c>
      <c r="G54" s="27">
        <v>3</v>
      </c>
      <c r="H54" s="28">
        <f t="shared" si="25"/>
        <v>18612</v>
      </c>
      <c r="I54" s="29">
        <v>52904</v>
      </c>
      <c r="J54" s="29">
        <v>598</v>
      </c>
      <c r="K54" s="26">
        <v>2965</v>
      </c>
      <c r="L54" s="28">
        <f t="shared" si="26"/>
        <v>72114</v>
      </c>
      <c r="N54" s="74"/>
      <c r="O54" s="88" t="s">
        <v>118</v>
      </c>
      <c r="P54" s="82" t="s">
        <v>119</v>
      </c>
      <c r="Q54" s="81"/>
      <c r="R54" s="26">
        <v>172754</v>
      </c>
      <c r="S54" s="27">
        <v>42</v>
      </c>
      <c r="T54" s="28">
        <f t="shared" si="12"/>
        <v>172796</v>
      </c>
      <c r="U54" s="29">
        <v>460781</v>
      </c>
      <c r="V54" s="29">
        <v>4184</v>
      </c>
      <c r="W54" s="26">
        <v>11103</v>
      </c>
      <c r="X54" s="28">
        <f t="shared" si="1"/>
        <v>637761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82698</v>
      </c>
      <c r="G55" s="27">
        <f>SUM(G53:G54)</f>
        <v>16</v>
      </c>
      <c r="H55" s="28">
        <f t="shared" si="25"/>
        <v>82714</v>
      </c>
      <c r="I55" s="40">
        <f>SUM(I53:I54)</f>
        <v>287990</v>
      </c>
      <c r="J55" s="40">
        <f>SUM(J53:J54)</f>
        <v>2370</v>
      </c>
      <c r="K55" s="40">
        <f>SUM(K53:K54)</f>
        <v>9956</v>
      </c>
      <c r="L55" s="28">
        <f t="shared" si="26"/>
        <v>373074</v>
      </c>
      <c r="N55" s="74"/>
      <c r="O55" s="90"/>
      <c r="P55" s="82" t="s">
        <v>120</v>
      </c>
      <c r="Q55" s="81"/>
      <c r="R55" s="26">
        <v>123359</v>
      </c>
      <c r="S55" s="27">
        <v>32</v>
      </c>
      <c r="T55" s="28">
        <f t="shared" si="12"/>
        <v>123391</v>
      </c>
      <c r="U55" s="29">
        <v>359272</v>
      </c>
      <c r="V55" s="29">
        <v>2458</v>
      </c>
      <c r="W55" s="26">
        <v>3075</v>
      </c>
      <c r="X55" s="28">
        <f t="shared" si="1"/>
        <v>485121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45161</v>
      </c>
      <c r="G56" s="27">
        <v>8</v>
      </c>
      <c r="H56" s="28">
        <f t="shared" si="25"/>
        <v>45169</v>
      </c>
      <c r="I56" s="29">
        <v>169523</v>
      </c>
      <c r="J56" s="29">
        <v>1161</v>
      </c>
      <c r="K56" s="26">
        <v>4511</v>
      </c>
      <c r="L56" s="28">
        <f t="shared" si="26"/>
        <v>215853</v>
      </c>
      <c r="N56" s="75"/>
      <c r="O56" s="70" t="s">
        <v>37</v>
      </c>
      <c r="P56" s="71"/>
      <c r="Q56" s="72"/>
      <c r="R56" s="34">
        <f>SUM(R43:R46,R52:R55,R49)</f>
        <v>1102667</v>
      </c>
      <c r="S56" s="35">
        <f>SUM(S43:S46,S52:S55,S49)</f>
        <v>216</v>
      </c>
      <c r="T56" s="36">
        <f t="shared" si="12"/>
        <v>1102883</v>
      </c>
      <c r="U56" s="34">
        <f t="shared" ref="U56:W56" si="28">SUM(U43:U46,U52:U55,U49)</f>
        <v>2983169</v>
      </c>
      <c r="V56" s="34">
        <f t="shared" si="28"/>
        <v>27915</v>
      </c>
      <c r="W56" s="34">
        <f t="shared" si="28"/>
        <v>62376</v>
      </c>
      <c r="X56" s="36">
        <f t="shared" si="1"/>
        <v>4113967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11454</v>
      </c>
      <c r="G57" s="27">
        <v>3</v>
      </c>
      <c r="H57" s="28">
        <f t="shared" si="25"/>
        <v>11457</v>
      </c>
      <c r="I57" s="29">
        <v>41242</v>
      </c>
      <c r="J57" s="29">
        <v>440</v>
      </c>
      <c r="K57" s="26">
        <v>1759</v>
      </c>
      <c r="L57" s="28">
        <f t="shared" si="26"/>
        <v>53139</v>
      </c>
      <c r="N57" s="73" t="s">
        <v>123</v>
      </c>
      <c r="O57" s="76" t="s">
        <v>124</v>
      </c>
      <c r="P57" s="77"/>
      <c r="Q57" s="78"/>
      <c r="R57" s="26">
        <v>74172</v>
      </c>
      <c r="S57" s="27">
        <v>4</v>
      </c>
      <c r="T57" s="28">
        <f t="shared" si="12"/>
        <v>74176</v>
      </c>
      <c r="U57" s="29">
        <v>167422</v>
      </c>
      <c r="V57" s="29">
        <v>943</v>
      </c>
      <c r="W57" s="26">
        <v>1202</v>
      </c>
      <c r="X57" s="28">
        <f t="shared" si="1"/>
        <v>242541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56615</v>
      </c>
      <c r="G58" s="27">
        <f>SUM(G56:G57)</f>
        <v>11</v>
      </c>
      <c r="H58" s="28">
        <f t="shared" si="25"/>
        <v>56626</v>
      </c>
      <c r="I58" s="40">
        <f>SUM(I56:I57)</f>
        <v>210765</v>
      </c>
      <c r="J58" s="40">
        <f>SUM(J56:J57)</f>
        <v>1601</v>
      </c>
      <c r="K58" s="40">
        <f>SUM(K56:K57)</f>
        <v>6270</v>
      </c>
      <c r="L58" s="28">
        <f t="shared" si="26"/>
        <v>268992</v>
      </c>
      <c r="N58" s="74"/>
      <c r="O58" s="102" t="s">
        <v>125</v>
      </c>
      <c r="P58" s="82" t="s">
        <v>126</v>
      </c>
      <c r="Q58" s="81"/>
      <c r="R58" s="26">
        <v>64293</v>
      </c>
      <c r="S58" s="27">
        <v>3</v>
      </c>
      <c r="T58" s="28">
        <f t="shared" si="12"/>
        <v>64296</v>
      </c>
      <c r="U58" s="29">
        <v>141078</v>
      </c>
      <c r="V58" s="29">
        <v>1148</v>
      </c>
      <c r="W58" s="26">
        <v>1205</v>
      </c>
      <c r="X58" s="28">
        <f t="shared" si="1"/>
        <v>206522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57147</v>
      </c>
      <c r="G59" s="27">
        <v>14</v>
      </c>
      <c r="H59" s="28">
        <f t="shared" si="25"/>
        <v>57161</v>
      </c>
      <c r="I59" s="29">
        <v>201111</v>
      </c>
      <c r="J59" s="29">
        <v>1233</v>
      </c>
      <c r="K59" s="26">
        <v>5811</v>
      </c>
      <c r="L59" s="28">
        <f t="shared" si="26"/>
        <v>259505</v>
      </c>
      <c r="M59" s="13"/>
      <c r="N59" s="74"/>
      <c r="O59" s="89"/>
      <c r="P59" s="82" t="s">
        <v>129</v>
      </c>
      <c r="Q59" s="81"/>
      <c r="R59" s="31">
        <v>24065</v>
      </c>
      <c r="S59" s="32">
        <v>1</v>
      </c>
      <c r="T59" s="28">
        <f>SUM(R59:S59)</f>
        <v>24066</v>
      </c>
      <c r="U59" s="33">
        <v>61247</v>
      </c>
      <c r="V59" s="33">
        <v>409</v>
      </c>
      <c r="W59" s="31">
        <v>388</v>
      </c>
      <c r="X59" s="39">
        <f>SUM(T59:V59)</f>
        <v>85722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26018</v>
      </c>
      <c r="G60" s="27">
        <v>6</v>
      </c>
      <c r="H60" s="28">
        <f t="shared" si="25"/>
        <v>26024</v>
      </c>
      <c r="I60" s="29">
        <v>102668</v>
      </c>
      <c r="J60" s="29">
        <v>470</v>
      </c>
      <c r="K60" s="26">
        <v>1814</v>
      </c>
      <c r="L60" s="28">
        <f t="shared" si="26"/>
        <v>129162</v>
      </c>
      <c r="M60" s="13"/>
      <c r="N60" s="74"/>
      <c r="O60" s="90"/>
      <c r="P60" s="82" t="s">
        <v>10</v>
      </c>
      <c r="Q60" s="81"/>
      <c r="R60" s="31">
        <f>SUM(R58:R59)</f>
        <v>88358</v>
      </c>
      <c r="S60" s="32">
        <f>SUM(S58:S59)</f>
        <v>4</v>
      </c>
      <c r="T60" s="28">
        <f>SUM(R60:S60)</f>
        <v>88362</v>
      </c>
      <c r="U60" s="33">
        <f t="shared" ref="U60:W60" si="29">SUM(U58:U59)</f>
        <v>202325</v>
      </c>
      <c r="V60" s="33">
        <f t="shared" si="29"/>
        <v>1557</v>
      </c>
      <c r="W60" s="31">
        <f t="shared" si="29"/>
        <v>1593</v>
      </c>
      <c r="X60" s="39">
        <f>SUM(T60:V60)</f>
        <v>292244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83165</v>
      </c>
      <c r="G61" s="27">
        <f>SUM(G59:G60)</f>
        <v>20</v>
      </c>
      <c r="H61" s="28">
        <f t="shared" si="25"/>
        <v>83185</v>
      </c>
      <c r="I61" s="26">
        <f>SUM(I59:I60)</f>
        <v>303779</v>
      </c>
      <c r="J61" s="26">
        <f>SUM(J59:J60)</f>
        <v>1703</v>
      </c>
      <c r="K61" s="26">
        <f>SUM(K59:K60)</f>
        <v>7625</v>
      </c>
      <c r="L61" s="28">
        <f t="shared" si="26"/>
        <v>388667</v>
      </c>
      <c r="M61" s="13"/>
      <c r="N61" s="74"/>
      <c r="O61" s="88" t="s">
        <v>131</v>
      </c>
      <c r="P61" s="82" t="s">
        <v>132</v>
      </c>
      <c r="Q61" s="81"/>
      <c r="R61" s="31">
        <v>137597</v>
      </c>
      <c r="S61" s="32">
        <v>33</v>
      </c>
      <c r="T61" s="28">
        <f>SUM(R61:S61)</f>
        <v>137630</v>
      </c>
      <c r="U61" s="33">
        <v>347286</v>
      </c>
      <c r="V61" s="33">
        <v>2400</v>
      </c>
      <c r="W61" s="31">
        <v>3722</v>
      </c>
      <c r="X61" s="39">
        <f>SUM(T61:V61)</f>
        <v>487316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100598</v>
      </c>
      <c r="G62" s="27">
        <v>17</v>
      </c>
      <c r="H62" s="28">
        <f t="shared" si="25"/>
        <v>100615</v>
      </c>
      <c r="I62" s="29">
        <v>314399</v>
      </c>
      <c r="J62" s="29">
        <v>1592</v>
      </c>
      <c r="K62" s="26">
        <v>3011</v>
      </c>
      <c r="L62" s="28">
        <f t="shared" si="26"/>
        <v>416606</v>
      </c>
      <c r="M62" s="13"/>
      <c r="N62" s="74"/>
      <c r="O62" s="89"/>
      <c r="P62" s="82" t="s">
        <v>134</v>
      </c>
      <c r="Q62" s="81"/>
      <c r="R62" s="31">
        <v>57586</v>
      </c>
      <c r="S62" s="32">
        <v>12</v>
      </c>
      <c r="T62" s="28">
        <f>SUM(R62:S62)</f>
        <v>57598</v>
      </c>
      <c r="U62" s="33">
        <v>190022</v>
      </c>
      <c r="V62" s="33">
        <v>892</v>
      </c>
      <c r="W62" s="31">
        <v>1395</v>
      </c>
      <c r="X62" s="39">
        <f>SUM(T62:V62)</f>
        <v>248512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98479</v>
      </c>
      <c r="G63" s="27">
        <v>14</v>
      </c>
      <c r="H63" s="28">
        <f t="shared" si="25"/>
        <v>98493</v>
      </c>
      <c r="I63" s="29">
        <v>282375</v>
      </c>
      <c r="J63" s="29">
        <v>1643</v>
      </c>
      <c r="K63" s="26">
        <v>5633</v>
      </c>
      <c r="L63" s="28">
        <f t="shared" si="26"/>
        <v>382511</v>
      </c>
      <c r="M63" s="13"/>
      <c r="N63" s="74"/>
      <c r="O63" s="90"/>
      <c r="P63" s="82" t="s">
        <v>10</v>
      </c>
      <c r="Q63" s="81"/>
      <c r="R63" s="26">
        <f>SUM(R61:R62)</f>
        <v>195183</v>
      </c>
      <c r="S63" s="27">
        <f>SUM(S61:S62)</f>
        <v>45</v>
      </c>
      <c r="T63" s="28">
        <f t="shared" si="12"/>
        <v>195228</v>
      </c>
      <c r="U63" s="29">
        <f t="shared" ref="U63:W63" si="30">SUM(U61:U62)</f>
        <v>537308</v>
      </c>
      <c r="V63" s="29">
        <f t="shared" si="30"/>
        <v>3292</v>
      </c>
      <c r="W63" s="26">
        <f t="shared" si="30"/>
        <v>5117</v>
      </c>
      <c r="X63" s="28">
        <f t="shared" si="1"/>
        <v>735828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32776</v>
      </c>
      <c r="G64" s="27">
        <v>1</v>
      </c>
      <c r="H64" s="28">
        <f t="shared" si="25"/>
        <v>32777</v>
      </c>
      <c r="I64" s="29">
        <v>71313</v>
      </c>
      <c r="J64" s="29">
        <v>393</v>
      </c>
      <c r="K64" s="26">
        <v>1115</v>
      </c>
      <c r="L64" s="28">
        <f t="shared" si="26"/>
        <v>104483</v>
      </c>
      <c r="M64" s="13"/>
      <c r="N64" s="74"/>
      <c r="O64" s="88" t="s">
        <v>139</v>
      </c>
      <c r="P64" s="82" t="s">
        <v>123</v>
      </c>
      <c r="Q64" s="81"/>
      <c r="R64" s="26">
        <v>126579</v>
      </c>
      <c r="S64" s="27">
        <v>22</v>
      </c>
      <c r="T64" s="28">
        <f t="shared" si="12"/>
        <v>126601</v>
      </c>
      <c r="U64" s="29">
        <v>407632</v>
      </c>
      <c r="V64" s="29">
        <v>2372</v>
      </c>
      <c r="W64" s="26">
        <v>6079</v>
      </c>
      <c r="X64" s="39">
        <f t="shared" si="1"/>
        <v>536605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131255</v>
      </c>
      <c r="G65" s="27">
        <f>SUM(G63:G64)</f>
        <v>15</v>
      </c>
      <c r="H65" s="28">
        <f t="shared" si="25"/>
        <v>131270</v>
      </c>
      <c r="I65" s="26">
        <f>SUM(I63:I64)</f>
        <v>353688</v>
      </c>
      <c r="J65" s="26">
        <f>SUM(J63:J64)</f>
        <v>2036</v>
      </c>
      <c r="K65" s="26">
        <f>SUM(K63:K64)</f>
        <v>6748</v>
      </c>
      <c r="L65" s="28">
        <f t="shared" si="26"/>
        <v>486994</v>
      </c>
      <c r="M65" s="13"/>
      <c r="N65" s="74"/>
      <c r="O65" s="90"/>
      <c r="P65" s="82" t="s">
        <v>140</v>
      </c>
      <c r="Q65" s="81"/>
      <c r="R65" s="26">
        <v>75823</v>
      </c>
      <c r="S65" s="27">
        <v>13</v>
      </c>
      <c r="T65" s="28">
        <f t="shared" si="12"/>
        <v>75836</v>
      </c>
      <c r="U65" s="29">
        <v>229088</v>
      </c>
      <c r="V65" s="29">
        <v>1206</v>
      </c>
      <c r="W65" s="26">
        <v>1877</v>
      </c>
      <c r="X65" s="28">
        <f t="shared" si="1"/>
        <v>306130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24411</v>
      </c>
      <c r="G66" s="27">
        <v>2</v>
      </c>
      <c r="H66" s="28">
        <f t="shared" ref="H66:H72" si="31">SUM(F66:G66)</f>
        <v>24413</v>
      </c>
      <c r="I66" s="29">
        <v>88908</v>
      </c>
      <c r="J66" s="29">
        <v>543</v>
      </c>
      <c r="K66" s="26">
        <v>2352</v>
      </c>
      <c r="L66" s="28">
        <f t="shared" ref="L66:L72" si="32">SUM(H66:J66)</f>
        <v>113864</v>
      </c>
      <c r="M66" s="13"/>
      <c r="N66" s="74"/>
      <c r="O66" s="88" t="s">
        <v>143</v>
      </c>
      <c r="P66" s="82" t="s">
        <v>144</v>
      </c>
      <c r="Q66" s="81"/>
      <c r="R66" s="26">
        <v>106949</v>
      </c>
      <c r="S66" s="27">
        <v>11</v>
      </c>
      <c r="T66" s="28">
        <f t="shared" si="12"/>
        <v>106960</v>
      </c>
      <c r="U66" s="29">
        <v>300965</v>
      </c>
      <c r="V66" s="29">
        <v>1614</v>
      </c>
      <c r="W66" s="26">
        <v>2135</v>
      </c>
      <c r="X66" s="28">
        <f t="shared" si="1"/>
        <v>409539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10096</v>
      </c>
      <c r="G67" s="27">
        <v>1</v>
      </c>
      <c r="H67" s="28">
        <f t="shared" si="31"/>
        <v>10097</v>
      </c>
      <c r="I67" s="29">
        <v>26903</v>
      </c>
      <c r="J67" s="29">
        <v>262</v>
      </c>
      <c r="K67" s="26">
        <v>1718</v>
      </c>
      <c r="L67" s="28">
        <f t="shared" si="32"/>
        <v>37262</v>
      </c>
      <c r="M67" s="13"/>
      <c r="N67" s="74"/>
      <c r="O67" s="89"/>
      <c r="P67" s="82" t="s">
        <v>146</v>
      </c>
      <c r="Q67" s="81"/>
      <c r="R67" s="31">
        <v>20385</v>
      </c>
      <c r="S67" s="32">
        <v>0</v>
      </c>
      <c r="T67" s="28">
        <f t="shared" si="12"/>
        <v>20385</v>
      </c>
      <c r="U67" s="33">
        <v>66640</v>
      </c>
      <c r="V67" s="33">
        <v>367</v>
      </c>
      <c r="W67" s="31">
        <v>578</v>
      </c>
      <c r="X67" s="28">
        <f t="shared" si="1"/>
        <v>87392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15311</v>
      </c>
      <c r="G68" s="27">
        <v>0</v>
      </c>
      <c r="H68" s="28">
        <f t="shared" si="31"/>
        <v>15311</v>
      </c>
      <c r="I68" s="29">
        <v>52237</v>
      </c>
      <c r="J68" s="29">
        <v>473</v>
      </c>
      <c r="K68" s="26">
        <v>2243</v>
      </c>
      <c r="L68" s="28">
        <f t="shared" si="32"/>
        <v>68021</v>
      </c>
      <c r="M68" s="13"/>
      <c r="N68" s="74"/>
      <c r="O68" s="90"/>
      <c r="P68" s="82" t="s">
        <v>10</v>
      </c>
      <c r="Q68" s="81"/>
      <c r="R68" s="26">
        <f>SUM(R66:R67)</f>
        <v>127334</v>
      </c>
      <c r="S68" s="27">
        <f>SUM(S66:S67)</f>
        <v>11</v>
      </c>
      <c r="T68" s="28">
        <f t="shared" si="12"/>
        <v>127345</v>
      </c>
      <c r="U68" s="29">
        <f>SUM(U66:U67)</f>
        <v>367605</v>
      </c>
      <c r="V68" s="29">
        <f>SUM(V66:V67)</f>
        <v>1981</v>
      </c>
      <c r="W68" s="26">
        <f>SUM(W66:W67)</f>
        <v>2713</v>
      </c>
      <c r="X68" s="28">
        <f t="shared" si="1"/>
        <v>496931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49818</v>
      </c>
      <c r="G69" s="27">
        <f>SUM(G66:G68)</f>
        <v>3</v>
      </c>
      <c r="H69" s="28">
        <f t="shared" si="31"/>
        <v>49821</v>
      </c>
      <c r="I69" s="26">
        <f t="shared" ref="I69:K69" si="33">SUM(I66:I68)</f>
        <v>168048</v>
      </c>
      <c r="J69" s="26">
        <f t="shared" si="33"/>
        <v>1278</v>
      </c>
      <c r="K69" s="26">
        <f t="shared" si="33"/>
        <v>6313</v>
      </c>
      <c r="L69" s="28">
        <f t="shared" si="32"/>
        <v>219147</v>
      </c>
      <c r="M69" s="13"/>
      <c r="N69" s="75"/>
      <c r="O69" s="70" t="s">
        <v>37</v>
      </c>
      <c r="P69" s="71"/>
      <c r="Q69" s="72"/>
      <c r="R69" s="34">
        <f>SUM(R57,R63:R65,R68,R60)</f>
        <v>687449</v>
      </c>
      <c r="S69" s="35">
        <f>SUM(S57,S63:S65,S68,S60)</f>
        <v>99</v>
      </c>
      <c r="T69" s="36">
        <f t="shared" si="12"/>
        <v>687548</v>
      </c>
      <c r="U69" s="34">
        <f t="shared" ref="U69:W69" si="34">SUM(U57,U63:U65,U68,U60)</f>
        <v>1911380</v>
      </c>
      <c r="V69" s="34">
        <f t="shared" si="34"/>
        <v>11351</v>
      </c>
      <c r="W69" s="34">
        <f t="shared" si="34"/>
        <v>18581</v>
      </c>
      <c r="X69" s="36">
        <f t="shared" si="1"/>
        <v>2610279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149</v>
      </c>
      <c r="F70" s="26">
        <v>77550</v>
      </c>
      <c r="G70" s="27">
        <v>5</v>
      </c>
      <c r="H70" s="28">
        <f t="shared" si="31"/>
        <v>77555</v>
      </c>
      <c r="I70" s="29">
        <v>178943</v>
      </c>
      <c r="J70" s="29">
        <v>1000</v>
      </c>
      <c r="K70" s="26">
        <v>1466</v>
      </c>
      <c r="L70" s="28">
        <f t="shared" si="32"/>
        <v>257498</v>
      </c>
      <c r="M70" s="13"/>
      <c r="N70" s="73" t="s">
        <v>150</v>
      </c>
      <c r="O70" s="76" t="s">
        <v>151</v>
      </c>
      <c r="P70" s="77"/>
      <c r="Q70" s="78"/>
      <c r="R70" s="31">
        <v>89766</v>
      </c>
      <c r="S70" s="32">
        <v>12</v>
      </c>
      <c r="T70" s="39">
        <f t="shared" si="12"/>
        <v>89778</v>
      </c>
      <c r="U70" s="33">
        <v>211743</v>
      </c>
      <c r="V70" s="33">
        <v>1129</v>
      </c>
      <c r="W70" s="31">
        <v>1846</v>
      </c>
      <c r="X70" s="39">
        <f t="shared" si="1"/>
        <v>302650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20179</v>
      </c>
      <c r="G71" s="27">
        <v>0</v>
      </c>
      <c r="H71" s="28">
        <f t="shared" si="31"/>
        <v>20179</v>
      </c>
      <c r="I71" s="29">
        <v>59463</v>
      </c>
      <c r="J71" s="29">
        <v>314</v>
      </c>
      <c r="K71" s="26">
        <v>732</v>
      </c>
      <c r="L71" s="28">
        <f t="shared" si="32"/>
        <v>79956</v>
      </c>
      <c r="M71" s="5"/>
      <c r="N71" s="74"/>
      <c r="O71" s="102" t="s">
        <v>153</v>
      </c>
      <c r="P71" s="82" t="s">
        <v>154</v>
      </c>
      <c r="Q71" s="81"/>
      <c r="R71" s="26">
        <v>70383</v>
      </c>
      <c r="S71" s="27">
        <v>19</v>
      </c>
      <c r="T71" s="28">
        <f t="shared" si="12"/>
        <v>70402</v>
      </c>
      <c r="U71" s="29">
        <v>173988</v>
      </c>
      <c r="V71" s="29">
        <v>1098</v>
      </c>
      <c r="W71" s="26">
        <v>1454</v>
      </c>
      <c r="X71" s="28">
        <f t="shared" si="1"/>
        <v>245488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97729</v>
      </c>
      <c r="G72" s="27">
        <f>SUM(G70:G71)</f>
        <v>5</v>
      </c>
      <c r="H72" s="28">
        <f t="shared" si="31"/>
        <v>97734</v>
      </c>
      <c r="I72" s="26">
        <f>SUM(I70:I71)</f>
        <v>238406</v>
      </c>
      <c r="J72" s="26">
        <f>SUM(J70:J71)</f>
        <v>1314</v>
      </c>
      <c r="K72" s="26">
        <f>SUM(K70:K71)</f>
        <v>2198</v>
      </c>
      <c r="L72" s="28">
        <f t="shared" si="32"/>
        <v>337454</v>
      </c>
      <c r="M72" s="5"/>
      <c r="N72" s="74"/>
      <c r="O72" s="89"/>
      <c r="P72" s="82" t="s">
        <v>155</v>
      </c>
      <c r="Q72" s="81"/>
      <c r="R72" s="31">
        <v>30184</v>
      </c>
      <c r="S72" s="32">
        <v>10</v>
      </c>
      <c r="T72" s="28">
        <f t="shared" si="12"/>
        <v>30194</v>
      </c>
      <c r="U72" s="33">
        <v>107953</v>
      </c>
      <c r="V72" s="33">
        <v>691</v>
      </c>
      <c r="W72" s="31">
        <v>1374</v>
      </c>
      <c r="X72" s="39">
        <f t="shared" ref="X72:X73" si="35">SUM(T72:V72)</f>
        <v>138838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14153</v>
      </c>
      <c r="G73" s="27">
        <v>5</v>
      </c>
      <c r="H73" s="28">
        <f t="shared" si="25"/>
        <v>14158</v>
      </c>
      <c r="I73" s="29">
        <v>54117</v>
      </c>
      <c r="J73" s="29">
        <v>325</v>
      </c>
      <c r="K73" s="26">
        <v>1094</v>
      </c>
      <c r="L73" s="28">
        <f t="shared" si="26"/>
        <v>68600</v>
      </c>
      <c r="M73" s="5"/>
      <c r="N73" s="74"/>
      <c r="O73" s="90"/>
      <c r="P73" s="82" t="s">
        <v>10</v>
      </c>
      <c r="Q73" s="81"/>
      <c r="R73" s="31">
        <f>SUM(R71:R72)</f>
        <v>100567</v>
      </c>
      <c r="S73" s="32">
        <f>SUM(S71:S72)</f>
        <v>29</v>
      </c>
      <c r="T73" s="28">
        <f t="shared" si="12"/>
        <v>100596</v>
      </c>
      <c r="U73" s="33">
        <f t="shared" ref="U73:W73" si="36">SUM(U71:U72)</f>
        <v>281941</v>
      </c>
      <c r="V73" s="33">
        <f t="shared" si="36"/>
        <v>1789</v>
      </c>
      <c r="W73" s="31">
        <f t="shared" si="36"/>
        <v>2828</v>
      </c>
      <c r="X73" s="39">
        <f t="shared" si="35"/>
        <v>384326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17805</v>
      </c>
      <c r="G74" s="27">
        <v>1</v>
      </c>
      <c r="H74" s="28">
        <f t="shared" si="25"/>
        <v>17806</v>
      </c>
      <c r="I74" s="29">
        <v>66550</v>
      </c>
      <c r="J74" s="29">
        <v>491</v>
      </c>
      <c r="K74" s="26">
        <v>1931</v>
      </c>
      <c r="L74" s="28">
        <f t="shared" si="26"/>
        <v>84847</v>
      </c>
      <c r="M74" s="5"/>
      <c r="N74" s="74"/>
      <c r="O74" s="79" t="s">
        <v>158</v>
      </c>
      <c r="P74" s="80"/>
      <c r="Q74" s="81"/>
      <c r="R74" s="26">
        <v>150045</v>
      </c>
      <c r="S74" s="27">
        <v>28</v>
      </c>
      <c r="T74" s="28">
        <f t="shared" si="12"/>
        <v>150073</v>
      </c>
      <c r="U74" s="29">
        <v>370554</v>
      </c>
      <c r="V74" s="29">
        <v>2679</v>
      </c>
      <c r="W74" s="26">
        <v>3597</v>
      </c>
      <c r="X74" s="28">
        <f t="shared" si="1"/>
        <v>523306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13038</v>
      </c>
      <c r="G75" s="46">
        <v>2</v>
      </c>
      <c r="H75" s="28">
        <f t="shared" si="25"/>
        <v>13040</v>
      </c>
      <c r="I75" s="48">
        <v>43603</v>
      </c>
      <c r="J75" s="48">
        <v>438</v>
      </c>
      <c r="K75" s="45">
        <v>2062</v>
      </c>
      <c r="L75" s="28">
        <f t="shared" si="26"/>
        <v>57081</v>
      </c>
      <c r="M75" s="5"/>
      <c r="N75" s="74"/>
      <c r="O75" s="79" t="s">
        <v>160</v>
      </c>
      <c r="P75" s="80"/>
      <c r="Q75" s="81"/>
      <c r="R75" s="26">
        <v>97145</v>
      </c>
      <c r="S75" s="27">
        <v>23</v>
      </c>
      <c r="T75" s="28">
        <f t="shared" si="12"/>
        <v>97168</v>
      </c>
      <c r="U75" s="29">
        <v>204646</v>
      </c>
      <c r="V75" s="29">
        <v>1219</v>
      </c>
      <c r="W75" s="26">
        <v>1743</v>
      </c>
      <c r="X75" s="28">
        <f t="shared" si="1"/>
        <v>303033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44996</v>
      </c>
      <c r="G76" s="27">
        <f>SUM(G73:G75)</f>
        <v>8</v>
      </c>
      <c r="H76" s="28">
        <f t="shared" si="25"/>
        <v>45004</v>
      </c>
      <c r="I76" s="26">
        <f t="shared" ref="I76:K76" si="37">SUM(I73:I75)</f>
        <v>164270</v>
      </c>
      <c r="J76" s="26">
        <f t="shared" si="37"/>
        <v>1254</v>
      </c>
      <c r="K76" s="26">
        <f t="shared" si="37"/>
        <v>5087</v>
      </c>
      <c r="L76" s="28">
        <f t="shared" si="26"/>
        <v>210528</v>
      </c>
      <c r="M76" s="5"/>
      <c r="N76" s="75"/>
      <c r="O76" s="70" t="s">
        <v>37</v>
      </c>
      <c r="P76" s="71"/>
      <c r="Q76" s="72"/>
      <c r="R76" s="34">
        <f>SUM(R73:R75,R70)</f>
        <v>437523</v>
      </c>
      <c r="S76" s="37">
        <f>SUM(S73:S75,S70)</f>
        <v>92</v>
      </c>
      <c r="T76" s="36">
        <f t="shared" si="12"/>
        <v>437615</v>
      </c>
      <c r="U76" s="38">
        <f t="shared" ref="U76:W76" si="38">SUM(U73:U75,U70)</f>
        <v>1068884</v>
      </c>
      <c r="V76" s="38">
        <f t="shared" si="38"/>
        <v>6816</v>
      </c>
      <c r="W76" s="34">
        <f t="shared" si="38"/>
        <v>10014</v>
      </c>
      <c r="X76" s="36">
        <f t="shared" si="1"/>
        <v>1513315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41564</v>
      </c>
      <c r="G77" s="46">
        <v>15</v>
      </c>
      <c r="H77" s="47">
        <f>SUM(F77:G77)</f>
        <v>41579</v>
      </c>
      <c r="I77" s="48">
        <v>41643</v>
      </c>
      <c r="J77" s="48">
        <v>1496</v>
      </c>
      <c r="K77" s="45">
        <v>7282</v>
      </c>
      <c r="L77" s="47">
        <f>SUM(H77:J77)</f>
        <v>84718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107698</v>
      </c>
      <c r="S77" s="15">
        <v>5</v>
      </c>
      <c r="T77" s="16">
        <f t="shared" si="12"/>
        <v>107703</v>
      </c>
      <c r="U77" s="17">
        <v>392515</v>
      </c>
      <c r="V77" s="17">
        <v>2486</v>
      </c>
      <c r="W77" s="14">
        <v>9155</v>
      </c>
      <c r="X77" s="16">
        <f t="shared" si="1"/>
        <v>502704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12578</v>
      </c>
      <c r="G78" s="46">
        <v>5</v>
      </c>
      <c r="H78" s="47">
        <f>SUM(F78:G78)</f>
        <v>12583</v>
      </c>
      <c r="I78" s="48">
        <v>15223</v>
      </c>
      <c r="J78" s="48">
        <v>422</v>
      </c>
      <c r="K78" s="45">
        <v>1903</v>
      </c>
      <c r="L78" s="47">
        <f>SUM(H78:J78)</f>
        <v>28228</v>
      </c>
      <c r="M78" s="5"/>
      <c r="N78" s="74"/>
      <c r="O78" s="89"/>
      <c r="P78" s="82" t="s">
        <v>168</v>
      </c>
      <c r="Q78" s="81"/>
      <c r="R78" s="26">
        <v>80309</v>
      </c>
      <c r="S78" s="27">
        <v>8</v>
      </c>
      <c r="T78" s="28">
        <f t="shared" si="12"/>
        <v>80317</v>
      </c>
      <c r="U78" s="29">
        <v>288442</v>
      </c>
      <c r="V78" s="29">
        <v>1380</v>
      </c>
      <c r="W78" s="26">
        <v>3074</v>
      </c>
      <c r="X78" s="28">
        <f t="shared" ref="X78:X88" si="39">SUM(T78:V78)</f>
        <v>370139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54142</v>
      </c>
      <c r="G79" s="27">
        <f>SUM(G77:G78)</f>
        <v>20</v>
      </c>
      <c r="H79" s="28">
        <f>SUM(F79:G79)</f>
        <v>54162</v>
      </c>
      <c r="I79" s="40">
        <f>SUM(I77:I78)</f>
        <v>56866</v>
      </c>
      <c r="J79" s="40">
        <f>SUM(J77:J78)</f>
        <v>1918</v>
      </c>
      <c r="K79" s="40">
        <f>SUM(K77:K78)</f>
        <v>9185</v>
      </c>
      <c r="L79" s="47">
        <f>SUM(H79:J79)</f>
        <v>112946</v>
      </c>
      <c r="M79" s="5"/>
      <c r="N79" s="74"/>
      <c r="O79" s="89"/>
      <c r="P79" s="82" t="s">
        <v>169</v>
      </c>
      <c r="Q79" s="81"/>
      <c r="R79" s="26">
        <v>92045</v>
      </c>
      <c r="S79" s="27">
        <v>6</v>
      </c>
      <c r="T79" s="28">
        <f t="shared" si="12"/>
        <v>92051</v>
      </c>
      <c r="U79" s="29">
        <v>251284</v>
      </c>
      <c r="V79" s="29">
        <v>1235</v>
      </c>
      <c r="W79" s="26">
        <v>2101</v>
      </c>
      <c r="X79" s="28">
        <f t="shared" si="39"/>
        <v>344570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35189</v>
      </c>
      <c r="G80" s="27">
        <v>6</v>
      </c>
      <c r="H80" s="28">
        <f t="shared" si="25"/>
        <v>35195</v>
      </c>
      <c r="I80" s="29">
        <v>45810</v>
      </c>
      <c r="J80" s="29">
        <v>1148</v>
      </c>
      <c r="K80" s="26">
        <v>5611</v>
      </c>
      <c r="L80" s="28">
        <f t="shared" si="26"/>
        <v>82153</v>
      </c>
      <c r="M80" s="5"/>
      <c r="N80" s="74"/>
      <c r="O80" s="90"/>
      <c r="P80" s="82" t="s">
        <v>171</v>
      </c>
      <c r="Q80" s="81"/>
      <c r="R80" s="26">
        <v>43639</v>
      </c>
      <c r="S80" s="27">
        <v>4</v>
      </c>
      <c r="T80" s="28">
        <f t="shared" si="12"/>
        <v>43643</v>
      </c>
      <c r="U80" s="29">
        <v>126838</v>
      </c>
      <c r="V80" s="29">
        <v>515</v>
      </c>
      <c r="W80" s="26">
        <v>1000</v>
      </c>
      <c r="X80" s="28">
        <f t="shared" si="39"/>
        <v>170996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7494</v>
      </c>
      <c r="G81" s="46">
        <v>2</v>
      </c>
      <c r="H81" s="47">
        <f>SUM(F81:G81)</f>
        <v>7496</v>
      </c>
      <c r="I81" s="48">
        <v>9880</v>
      </c>
      <c r="J81" s="48">
        <v>249</v>
      </c>
      <c r="K81" s="45">
        <v>1088</v>
      </c>
      <c r="L81" s="47">
        <f>SUM(H81:J81)</f>
        <v>17625</v>
      </c>
      <c r="M81" s="5"/>
      <c r="N81" s="74"/>
      <c r="O81" s="79" t="s">
        <v>173</v>
      </c>
      <c r="P81" s="80"/>
      <c r="Q81" s="81"/>
      <c r="R81" s="26">
        <v>89764</v>
      </c>
      <c r="S81" s="27">
        <v>15</v>
      </c>
      <c r="T81" s="28">
        <f t="shared" si="12"/>
        <v>89779</v>
      </c>
      <c r="U81" s="29">
        <v>252519</v>
      </c>
      <c r="V81" s="29">
        <v>1342</v>
      </c>
      <c r="W81" s="26">
        <v>1605</v>
      </c>
      <c r="X81" s="28">
        <f t="shared" si="39"/>
        <v>343640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10189</v>
      </c>
      <c r="G82" s="46">
        <v>3</v>
      </c>
      <c r="H82" s="47">
        <f>SUM(F82:G82)</f>
        <v>10192</v>
      </c>
      <c r="I82" s="48">
        <v>14184</v>
      </c>
      <c r="J82" s="48">
        <v>347</v>
      </c>
      <c r="K82" s="45">
        <v>1977</v>
      </c>
      <c r="L82" s="47">
        <f>SUM(H82:J82)</f>
        <v>24723</v>
      </c>
      <c r="M82" s="5"/>
      <c r="N82" s="74"/>
      <c r="O82" s="88" t="s">
        <v>175</v>
      </c>
      <c r="P82" s="82" t="s">
        <v>176</v>
      </c>
      <c r="Q82" s="81"/>
      <c r="R82" s="26">
        <v>83507</v>
      </c>
      <c r="S82" s="27">
        <v>8</v>
      </c>
      <c r="T82" s="28">
        <f t="shared" si="12"/>
        <v>83515</v>
      </c>
      <c r="U82" s="29">
        <v>240881</v>
      </c>
      <c r="V82" s="29">
        <v>1289</v>
      </c>
      <c r="W82" s="26">
        <v>2277</v>
      </c>
      <c r="X82" s="28">
        <f t="shared" si="39"/>
        <v>325685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52872</v>
      </c>
      <c r="G83" s="27">
        <f>SUM(G80:G82)</f>
        <v>11</v>
      </c>
      <c r="H83" s="28">
        <f>SUM(F83:G83)</f>
        <v>52883</v>
      </c>
      <c r="I83" s="40">
        <f t="shared" ref="I83:K83" si="40">SUM(I80:I82)</f>
        <v>69874</v>
      </c>
      <c r="J83" s="40">
        <f t="shared" si="40"/>
        <v>1744</v>
      </c>
      <c r="K83" s="40">
        <f t="shared" si="40"/>
        <v>8676</v>
      </c>
      <c r="L83" s="47">
        <f>SUM(H83:J83)</f>
        <v>124501</v>
      </c>
      <c r="M83" s="5"/>
      <c r="N83" s="74"/>
      <c r="O83" s="89"/>
      <c r="P83" s="82" t="s">
        <v>177</v>
      </c>
      <c r="Q83" s="81"/>
      <c r="R83" s="26">
        <v>41593</v>
      </c>
      <c r="S83" s="27">
        <v>4</v>
      </c>
      <c r="T83" s="28">
        <f t="shared" si="12"/>
        <v>41597</v>
      </c>
      <c r="U83" s="29">
        <v>110059</v>
      </c>
      <c r="V83" s="29">
        <v>495</v>
      </c>
      <c r="W83" s="26">
        <v>823</v>
      </c>
      <c r="X83" s="28">
        <f t="shared" si="39"/>
        <v>152151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46761</v>
      </c>
      <c r="G84" s="46">
        <v>8</v>
      </c>
      <c r="H84" s="47">
        <f>SUM(F84:G84)</f>
        <v>46769</v>
      </c>
      <c r="I84" s="48">
        <v>72289</v>
      </c>
      <c r="J84" s="48">
        <v>1708</v>
      </c>
      <c r="K84" s="45">
        <v>8801</v>
      </c>
      <c r="L84" s="47">
        <f>SUM(H84:J84)</f>
        <v>120766</v>
      </c>
      <c r="M84" s="5"/>
      <c r="N84" s="74"/>
      <c r="O84" s="90"/>
      <c r="P84" s="82" t="s">
        <v>179</v>
      </c>
      <c r="Q84" s="81"/>
      <c r="R84" s="26">
        <v>12502</v>
      </c>
      <c r="S84" s="27">
        <v>0</v>
      </c>
      <c r="T84" s="28">
        <f t="shared" si="12"/>
        <v>12502</v>
      </c>
      <c r="U84" s="29">
        <v>20711</v>
      </c>
      <c r="V84" s="29">
        <v>190</v>
      </c>
      <c r="W84" s="26">
        <v>155</v>
      </c>
      <c r="X84" s="28">
        <f t="shared" si="39"/>
        <v>33403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7564</v>
      </c>
      <c r="G85" s="46">
        <v>0</v>
      </c>
      <c r="H85" s="47">
        <f>SUM(F85:G85)</f>
        <v>7564</v>
      </c>
      <c r="I85" s="48">
        <v>8223</v>
      </c>
      <c r="J85" s="48">
        <v>546</v>
      </c>
      <c r="K85" s="45">
        <v>1944</v>
      </c>
      <c r="L85" s="47">
        <f>SUM(H85:J85)</f>
        <v>16333</v>
      </c>
      <c r="M85" s="49"/>
      <c r="N85" s="74"/>
      <c r="O85" s="79" t="s">
        <v>181</v>
      </c>
      <c r="P85" s="80"/>
      <c r="Q85" s="81"/>
      <c r="R85" s="26">
        <v>185862</v>
      </c>
      <c r="S85" s="27">
        <v>13</v>
      </c>
      <c r="T85" s="28">
        <f t="shared" si="12"/>
        <v>185875</v>
      </c>
      <c r="U85" s="29">
        <v>486726</v>
      </c>
      <c r="V85" s="29">
        <v>3397</v>
      </c>
      <c r="W85" s="26">
        <v>4082</v>
      </c>
      <c r="X85" s="28">
        <f t="shared" si="39"/>
        <v>675998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9631</v>
      </c>
      <c r="G86" s="27">
        <v>5</v>
      </c>
      <c r="H86" s="28">
        <f t="shared" si="25"/>
        <v>9636</v>
      </c>
      <c r="I86" s="29">
        <v>18148</v>
      </c>
      <c r="J86" s="29">
        <v>330</v>
      </c>
      <c r="K86" s="26">
        <v>1928</v>
      </c>
      <c r="L86" s="28">
        <f t="shared" si="26"/>
        <v>28114</v>
      </c>
      <c r="M86" s="49"/>
      <c r="N86" s="74"/>
      <c r="O86" s="79" t="s">
        <v>183</v>
      </c>
      <c r="P86" s="80"/>
      <c r="Q86" s="81"/>
      <c r="R86" s="26">
        <v>125099</v>
      </c>
      <c r="S86" s="27">
        <v>14</v>
      </c>
      <c r="T86" s="28">
        <f t="shared" si="12"/>
        <v>125113</v>
      </c>
      <c r="U86" s="50">
        <v>325935</v>
      </c>
      <c r="V86" s="50">
        <v>1802</v>
      </c>
      <c r="W86" s="26">
        <v>2545</v>
      </c>
      <c r="X86" s="28">
        <f t="shared" si="39"/>
        <v>452850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63956</v>
      </c>
      <c r="G87" s="27">
        <f>SUM(G84:G86)</f>
        <v>13</v>
      </c>
      <c r="H87" s="28">
        <f t="shared" si="25"/>
        <v>63969</v>
      </c>
      <c r="I87" s="40">
        <f t="shared" ref="I87:K87" si="41">SUM(I84:I86)</f>
        <v>98660</v>
      </c>
      <c r="J87" s="40">
        <f t="shared" si="41"/>
        <v>2584</v>
      </c>
      <c r="K87" s="40">
        <f t="shared" si="41"/>
        <v>12673</v>
      </c>
      <c r="L87" s="28">
        <f t="shared" si="26"/>
        <v>165213</v>
      </c>
      <c r="M87" s="49"/>
      <c r="N87" s="74"/>
      <c r="O87" s="79" t="s">
        <v>184</v>
      </c>
      <c r="P87" s="80"/>
      <c r="Q87" s="81"/>
      <c r="R87" s="26">
        <v>144732</v>
      </c>
      <c r="S87" s="27">
        <v>6</v>
      </c>
      <c r="T87" s="28">
        <f t="shared" si="12"/>
        <v>144738</v>
      </c>
      <c r="U87" s="50">
        <v>327136</v>
      </c>
      <c r="V87" s="50">
        <v>1728</v>
      </c>
      <c r="W87" s="52">
        <v>2118</v>
      </c>
      <c r="X87" s="28">
        <f t="shared" si="39"/>
        <v>473602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48704</v>
      </c>
      <c r="G88" s="27">
        <v>13</v>
      </c>
      <c r="H88" s="28">
        <f t="shared" si="25"/>
        <v>48717</v>
      </c>
      <c r="I88" s="29">
        <v>150521</v>
      </c>
      <c r="J88" s="29">
        <v>1125</v>
      </c>
      <c r="K88" s="26">
        <v>4196</v>
      </c>
      <c r="L88" s="28">
        <f t="shared" si="26"/>
        <v>200363</v>
      </c>
      <c r="M88" s="49"/>
      <c r="N88" s="74"/>
      <c r="O88" s="96" t="s">
        <v>186</v>
      </c>
      <c r="P88" s="82" t="s">
        <v>187</v>
      </c>
      <c r="Q88" s="81"/>
      <c r="R88" s="26">
        <v>194885</v>
      </c>
      <c r="S88" s="27">
        <v>12</v>
      </c>
      <c r="T88" s="28">
        <f t="shared" si="12"/>
        <v>194897</v>
      </c>
      <c r="U88" s="50">
        <v>442859</v>
      </c>
      <c r="V88" s="50">
        <v>2218</v>
      </c>
      <c r="W88" s="52">
        <v>3320</v>
      </c>
      <c r="X88" s="28">
        <f t="shared" si="39"/>
        <v>639974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76826</v>
      </c>
      <c r="G89" s="27">
        <v>22</v>
      </c>
      <c r="H89" s="28">
        <f t="shared" si="25"/>
        <v>76848</v>
      </c>
      <c r="I89" s="29">
        <v>197650</v>
      </c>
      <c r="J89" s="29">
        <v>1929</v>
      </c>
      <c r="K89" s="26">
        <v>9348</v>
      </c>
      <c r="L89" s="28">
        <f t="shared" si="26"/>
        <v>276427</v>
      </c>
      <c r="N89" s="74"/>
      <c r="O89" s="97"/>
      <c r="P89" s="98" t="s">
        <v>189</v>
      </c>
      <c r="Q89" s="99"/>
      <c r="R89" s="26">
        <f t="shared" ref="R89:W89" si="42">SUM(R101:R102)</f>
        <v>24777</v>
      </c>
      <c r="S89" s="27">
        <f t="shared" si="42"/>
        <v>0</v>
      </c>
      <c r="T89" s="28">
        <f>SUM(T101:T102)</f>
        <v>24777</v>
      </c>
      <c r="U89" s="50">
        <f>SUM(U101:U102)</f>
        <v>36075</v>
      </c>
      <c r="V89" s="50">
        <f t="shared" si="42"/>
        <v>275</v>
      </c>
      <c r="W89" s="52">
        <f t="shared" si="42"/>
        <v>386</v>
      </c>
      <c r="X89" s="28">
        <f>SUM(T89:V89)</f>
        <v>61127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112739</v>
      </c>
      <c r="G90" s="27">
        <v>26</v>
      </c>
      <c r="H90" s="28">
        <f t="shared" si="25"/>
        <v>112765</v>
      </c>
      <c r="I90" s="29">
        <v>277984</v>
      </c>
      <c r="J90" s="29">
        <v>3641</v>
      </c>
      <c r="K90" s="26">
        <v>14080</v>
      </c>
      <c r="L90" s="28">
        <f t="shared" si="26"/>
        <v>394390</v>
      </c>
      <c r="N90" s="75"/>
      <c r="O90" s="70" t="s">
        <v>37</v>
      </c>
      <c r="P90" s="71"/>
      <c r="Q90" s="72"/>
      <c r="R90" s="34">
        <f>SUM(R77:R89)</f>
        <v>1226412</v>
      </c>
      <c r="S90" s="37">
        <f>SUM(S77:S89)</f>
        <v>95</v>
      </c>
      <c r="T90" s="36">
        <f t="shared" ref="T90:T95" si="43">SUM(R90:S90)</f>
        <v>1226507</v>
      </c>
      <c r="U90" s="44">
        <f>SUM(U77:U89)</f>
        <v>3301980</v>
      </c>
      <c r="V90" s="44">
        <f>SUM(V77:V89)</f>
        <v>18352</v>
      </c>
      <c r="W90" s="35">
        <f>SUM(W77:W89)</f>
        <v>32641</v>
      </c>
      <c r="X90" s="36">
        <f t="shared" ref="X90:X95" si="44">SUM(T90:V90)</f>
        <v>4546839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28663</v>
      </c>
      <c r="G91" s="27">
        <v>5</v>
      </c>
      <c r="H91" s="28">
        <f t="shared" si="25"/>
        <v>28668</v>
      </c>
      <c r="I91" s="29">
        <v>56257</v>
      </c>
      <c r="J91" s="29">
        <v>940</v>
      </c>
      <c r="K91" s="26">
        <v>4815</v>
      </c>
      <c r="L91" s="28">
        <f t="shared" si="26"/>
        <v>85865</v>
      </c>
      <c r="N91" s="73" t="s">
        <v>193</v>
      </c>
      <c r="O91" s="76" t="s">
        <v>194</v>
      </c>
      <c r="P91" s="77"/>
      <c r="Q91" s="78"/>
      <c r="R91" s="14">
        <v>122106</v>
      </c>
      <c r="S91" s="15">
        <v>3</v>
      </c>
      <c r="T91" s="16">
        <f t="shared" si="43"/>
        <v>122109</v>
      </c>
      <c r="U91" s="53">
        <v>440723</v>
      </c>
      <c r="V91" s="17">
        <v>2535</v>
      </c>
      <c r="W91" s="14">
        <v>2854</v>
      </c>
      <c r="X91" s="16">
        <f t="shared" si="44"/>
        <v>565367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141402</v>
      </c>
      <c r="G92" s="27">
        <f>SUM(G90:G91)</f>
        <v>31</v>
      </c>
      <c r="H92" s="28">
        <f t="shared" si="25"/>
        <v>141433</v>
      </c>
      <c r="I92" s="29">
        <f>SUM(I90:I91)</f>
        <v>334241</v>
      </c>
      <c r="J92" s="29">
        <f>SUM(J90:J91)</f>
        <v>4581</v>
      </c>
      <c r="K92" s="26">
        <f>SUM(K90:K91)</f>
        <v>18895</v>
      </c>
      <c r="L92" s="28">
        <f t="shared" si="26"/>
        <v>480255</v>
      </c>
      <c r="N92" s="74"/>
      <c r="O92" s="79" t="s">
        <v>195</v>
      </c>
      <c r="P92" s="80"/>
      <c r="Q92" s="81"/>
      <c r="R92" s="26">
        <v>11970</v>
      </c>
      <c r="S92" s="27">
        <v>0</v>
      </c>
      <c r="T92" s="28">
        <f t="shared" si="43"/>
        <v>11970</v>
      </c>
      <c r="U92" s="29">
        <v>22762</v>
      </c>
      <c r="V92" s="29">
        <v>239</v>
      </c>
      <c r="W92" s="26">
        <v>136</v>
      </c>
      <c r="X92" s="28">
        <f t="shared" si="44"/>
        <v>34971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75808</v>
      </c>
      <c r="G93" s="27">
        <v>10</v>
      </c>
      <c r="H93" s="28">
        <f t="shared" si="25"/>
        <v>75818</v>
      </c>
      <c r="I93" s="29">
        <v>229586</v>
      </c>
      <c r="J93" s="29">
        <v>1661</v>
      </c>
      <c r="K93" s="26">
        <v>4628</v>
      </c>
      <c r="L93" s="28">
        <f t="shared" si="26"/>
        <v>307065</v>
      </c>
      <c r="N93" s="74"/>
      <c r="O93" s="79" t="s">
        <v>197</v>
      </c>
      <c r="P93" s="80"/>
      <c r="Q93" s="81"/>
      <c r="R93" s="26">
        <v>11167</v>
      </c>
      <c r="S93" s="27">
        <v>0</v>
      </c>
      <c r="T93" s="28">
        <f t="shared" si="43"/>
        <v>11167</v>
      </c>
      <c r="U93" s="29">
        <v>20187</v>
      </c>
      <c r="V93" s="29">
        <v>196</v>
      </c>
      <c r="W93" s="26">
        <v>206</v>
      </c>
      <c r="X93" s="28">
        <f t="shared" si="44"/>
        <v>31550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67420</v>
      </c>
      <c r="G94" s="27">
        <v>20</v>
      </c>
      <c r="H94" s="28">
        <f t="shared" si="25"/>
        <v>67440</v>
      </c>
      <c r="I94" s="29">
        <v>206020</v>
      </c>
      <c r="J94" s="29">
        <v>1624</v>
      </c>
      <c r="K94" s="26">
        <v>6720</v>
      </c>
      <c r="L94" s="28">
        <f t="shared" si="26"/>
        <v>275084</v>
      </c>
      <c r="N94" s="75"/>
      <c r="O94" s="70" t="s">
        <v>37</v>
      </c>
      <c r="P94" s="71"/>
      <c r="Q94" s="72"/>
      <c r="R94" s="34">
        <f>SUM(R91:R93)</f>
        <v>145243</v>
      </c>
      <c r="S94" s="37">
        <f>SUM(S91:S93)</f>
        <v>3</v>
      </c>
      <c r="T94" s="36">
        <f t="shared" si="43"/>
        <v>145246</v>
      </c>
      <c r="U94" s="38">
        <f>SUM(U91:U93)</f>
        <v>483672</v>
      </c>
      <c r="V94" s="38">
        <f>SUM(V91:V93)</f>
        <v>2970</v>
      </c>
      <c r="W94" s="34">
        <f>SUM(W91:W93)</f>
        <v>3196</v>
      </c>
      <c r="X94" s="36">
        <f t="shared" si="44"/>
        <v>631888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98974</v>
      </c>
      <c r="G95" s="27">
        <v>23</v>
      </c>
      <c r="H95" s="28">
        <f t="shared" si="25"/>
        <v>98997</v>
      </c>
      <c r="I95" s="29">
        <v>207301</v>
      </c>
      <c r="J95" s="29">
        <v>1497</v>
      </c>
      <c r="K95" s="26">
        <v>2070</v>
      </c>
      <c r="L95" s="28">
        <f t="shared" si="26"/>
        <v>307795</v>
      </c>
      <c r="N95" s="85" t="s">
        <v>201</v>
      </c>
      <c r="O95" s="86"/>
      <c r="P95" s="86"/>
      <c r="Q95" s="87"/>
      <c r="R95" s="54">
        <f>SUM(F40,F19,F98,R16,R42,R56,R69,R76,R90,R94)</f>
        <v>8442007</v>
      </c>
      <c r="S95" s="54">
        <f>SUM(G40,G19,G98,S16,S42,S56,S69,S76,S90,S94)</f>
        <v>1201</v>
      </c>
      <c r="T95" s="55">
        <f t="shared" si="43"/>
        <v>8443208</v>
      </c>
      <c r="U95" s="56">
        <f t="shared" ref="U95:W95" si="45">SUM(I40,I19,I98,U16,U42,U56,U69,U76,U90,U94)</f>
        <v>23529717</v>
      </c>
      <c r="V95" s="56">
        <f t="shared" si="45"/>
        <v>160621</v>
      </c>
      <c r="W95" s="57">
        <f t="shared" si="45"/>
        <v>360500</v>
      </c>
      <c r="X95" s="55">
        <f t="shared" si="44"/>
        <v>32133546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11601</v>
      </c>
      <c r="G96" s="27">
        <v>4</v>
      </c>
      <c r="H96" s="28">
        <f t="shared" si="25"/>
        <v>11605</v>
      </c>
      <c r="I96" s="29">
        <v>27782</v>
      </c>
      <c r="J96" s="29">
        <v>217</v>
      </c>
      <c r="K96" s="26">
        <v>141</v>
      </c>
      <c r="L96" s="28">
        <f t="shared" si="26"/>
        <v>39604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110575</v>
      </c>
      <c r="G97" s="27">
        <f>SUM(G95:G96)</f>
        <v>27</v>
      </c>
      <c r="H97" s="28">
        <f t="shared" si="25"/>
        <v>110602</v>
      </c>
      <c r="I97" s="26">
        <f>SUM(I95:I96)</f>
        <v>235083</v>
      </c>
      <c r="J97" s="26">
        <f>SUM(J95:J96)</f>
        <v>1714</v>
      </c>
      <c r="K97" s="26">
        <f>SUM(K95:K96)</f>
        <v>2211</v>
      </c>
      <c r="L97" s="28">
        <f t="shared" si="26"/>
        <v>347399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1962860</v>
      </c>
      <c r="G98" s="37">
        <f>SUM(G41,G44,G47:G48,G52,G55,G58,G61:G62,G65,G69,G72,G76,G79,G83,G87:G89,G92:G94,G97)</f>
        <v>334</v>
      </c>
      <c r="H98" s="36">
        <f t="shared" si="25"/>
        <v>1963194</v>
      </c>
      <c r="I98" s="34">
        <f t="shared" ref="I98:K98" si="46">SUM(I41,I44,I47:I48,I52,I55,I58,I61:I62,I65,I69,I72,I76,I79,I83,I87:I89,I92:I94,I97)</f>
        <v>5342166</v>
      </c>
      <c r="J98" s="34">
        <f t="shared" si="46"/>
        <v>41191</v>
      </c>
      <c r="K98" s="34">
        <f t="shared" si="46"/>
        <v>139686</v>
      </c>
      <c r="L98" s="36">
        <f t="shared" si="26"/>
        <v>7346551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321</v>
      </c>
      <c r="V101" s="63">
        <v>3</v>
      </c>
      <c r="W101" s="63">
        <v>14</v>
      </c>
      <c r="X101" s="63">
        <f t="shared" ref="X101:X102" si="47">SUM(T101:V101)</f>
        <v>1048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24053</v>
      </c>
      <c r="S102" s="63">
        <v>0</v>
      </c>
      <c r="T102" s="63">
        <f>SUM(R102:S102)</f>
        <v>24053</v>
      </c>
      <c r="U102" s="63">
        <v>35754</v>
      </c>
      <c r="V102" s="63">
        <v>272</v>
      </c>
      <c r="W102" s="63">
        <v>372</v>
      </c>
      <c r="X102" s="63">
        <f t="shared" si="47"/>
        <v>60079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3AA2-83E3-460C-AE85-ADEACCE04B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250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110793</v>
      </c>
      <c r="S4" s="15">
        <v>5</v>
      </c>
      <c r="T4" s="16">
        <f t="shared" ref="T4:T15" si="0">SUM(R4:S4)</f>
        <v>110798</v>
      </c>
      <c r="U4" s="17">
        <v>388104</v>
      </c>
      <c r="V4" s="17">
        <v>2216</v>
      </c>
      <c r="W4" s="14">
        <v>2668</v>
      </c>
      <c r="X4" s="16">
        <f t="shared" ref="X4:X77" si="1">SUM(T4:V4)</f>
        <v>501118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62329</v>
      </c>
      <c r="S5" s="27">
        <v>3</v>
      </c>
      <c r="T5" s="28">
        <f t="shared" si="0"/>
        <v>62332</v>
      </c>
      <c r="U5" s="29">
        <v>171292</v>
      </c>
      <c r="V5" s="29">
        <v>1135</v>
      </c>
      <c r="W5" s="26">
        <v>1070</v>
      </c>
      <c r="X5" s="28">
        <f t="shared" si="1"/>
        <v>234759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92154</v>
      </c>
      <c r="G6" s="15">
        <v>9</v>
      </c>
      <c r="H6" s="16">
        <f t="shared" ref="H6:H51" si="2">SUM(F6:G6)</f>
        <v>92163</v>
      </c>
      <c r="I6" s="17">
        <v>415637</v>
      </c>
      <c r="J6" s="17">
        <v>3617</v>
      </c>
      <c r="K6" s="14">
        <v>12324</v>
      </c>
      <c r="L6" s="16">
        <f t="shared" ref="L6:L51" si="3">SUM(H6:J6)</f>
        <v>511417</v>
      </c>
      <c r="N6" s="74"/>
      <c r="O6" s="89"/>
      <c r="P6" s="100"/>
      <c r="Q6" s="30" t="s">
        <v>16</v>
      </c>
      <c r="R6" s="26">
        <v>31461</v>
      </c>
      <c r="S6" s="27">
        <v>2</v>
      </c>
      <c r="T6" s="28">
        <f t="shared" si="0"/>
        <v>31463</v>
      </c>
      <c r="U6" s="29">
        <v>78741</v>
      </c>
      <c r="V6" s="29">
        <v>333</v>
      </c>
      <c r="W6" s="26">
        <v>529</v>
      </c>
      <c r="X6" s="28">
        <f t="shared" si="1"/>
        <v>110537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28749</v>
      </c>
      <c r="G7" s="27">
        <v>2</v>
      </c>
      <c r="H7" s="28">
        <f t="shared" si="2"/>
        <v>28751</v>
      </c>
      <c r="I7" s="29">
        <v>96843</v>
      </c>
      <c r="J7" s="29">
        <v>537</v>
      </c>
      <c r="K7" s="26">
        <v>1196</v>
      </c>
      <c r="L7" s="28">
        <f t="shared" si="3"/>
        <v>126131</v>
      </c>
      <c r="N7" s="74"/>
      <c r="O7" s="90"/>
      <c r="P7" s="101"/>
      <c r="Q7" s="30" t="s">
        <v>10</v>
      </c>
      <c r="R7" s="26">
        <f>SUM(R5:R6)</f>
        <v>93790</v>
      </c>
      <c r="S7" s="27">
        <f>SUM(S5:S6)</f>
        <v>5</v>
      </c>
      <c r="T7" s="28">
        <f t="shared" si="0"/>
        <v>93795</v>
      </c>
      <c r="U7" s="29">
        <f t="shared" ref="U7:W7" si="4">SUM(U5:U6)</f>
        <v>250033</v>
      </c>
      <c r="V7" s="29">
        <f t="shared" si="4"/>
        <v>1468</v>
      </c>
      <c r="W7" s="26">
        <f t="shared" si="4"/>
        <v>1599</v>
      </c>
      <c r="X7" s="28">
        <f t="shared" si="1"/>
        <v>345296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42093</v>
      </c>
      <c r="G8" s="27">
        <v>4</v>
      </c>
      <c r="H8" s="28">
        <f t="shared" si="2"/>
        <v>42097</v>
      </c>
      <c r="I8" s="29">
        <v>124493</v>
      </c>
      <c r="J8" s="29">
        <v>841</v>
      </c>
      <c r="K8" s="26">
        <v>1929</v>
      </c>
      <c r="L8" s="28">
        <f t="shared" si="3"/>
        <v>167431</v>
      </c>
      <c r="N8" s="74"/>
      <c r="O8" s="111" t="s">
        <v>19</v>
      </c>
      <c r="P8" s="83"/>
      <c r="Q8" s="84"/>
      <c r="R8" s="26">
        <v>84158</v>
      </c>
      <c r="S8" s="27">
        <v>10</v>
      </c>
      <c r="T8" s="28">
        <f t="shared" si="0"/>
        <v>84168</v>
      </c>
      <c r="U8" s="29">
        <v>294265</v>
      </c>
      <c r="V8" s="29">
        <v>1277</v>
      </c>
      <c r="W8" s="26">
        <v>2188</v>
      </c>
      <c r="X8" s="28">
        <f t="shared" si="1"/>
        <v>379710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22203</v>
      </c>
      <c r="G9" s="27">
        <v>2</v>
      </c>
      <c r="H9" s="28">
        <f t="shared" si="2"/>
        <v>22205</v>
      </c>
      <c r="I9" s="29">
        <v>56827</v>
      </c>
      <c r="J9" s="29">
        <v>316</v>
      </c>
      <c r="K9" s="26">
        <v>580</v>
      </c>
      <c r="L9" s="28">
        <f t="shared" si="3"/>
        <v>79348</v>
      </c>
      <c r="N9" s="74"/>
      <c r="O9" s="66" t="s">
        <v>22</v>
      </c>
      <c r="P9" s="83" t="s">
        <v>23</v>
      </c>
      <c r="Q9" s="84"/>
      <c r="R9" s="26">
        <v>55263</v>
      </c>
      <c r="S9" s="27">
        <v>5</v>
      </c>
      <c r="T9" s="28">
        <f t="shared" si="0"/>
        <v>55268</v>
      </c>
      <c r="U9" s="29">
        <v>153746</v>
      </c>
      <c r="V9" s="29">
        <v>784</v>
      </c>
      <c r="W9" s="26">
        <v>1090</v>
      </c>
      <c r="X9" s="28">
        <f t="shared" si="1"/>
        <v>209798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6454</v>
      </c>
      <c r="G10" s="27">
        <v>1</v>
      </c>
      <c r="H10" s="28">
        <f>SUM(F10:G10)</f>
        <v>6455</v>
      </c>
      <c r="I10" s="29">
        <v>37825</v>
      </c>
      <c r="J10" s="29">
        <v>196</v>
      </c>
      <c r="K10" s="26">
        <v>448</v>
      </c>
      <c r="L10" s="28">
        <f>SUM(H10:J10)</f>
        <v>44476</v>
      </c>
      <c r="N10" s="74"/>
      <c r="O10" s="66"/>
      <c r="P10" s="83" t="s">
        <v>25</v>
      </c>
      <c r="Q10" s="84"/>
      <c r="R10" s="26">
        <v>28749</v>
      </c>
      <c r="S10" s="27">
        <v>9</v>
      </c>
      <c r="T10" s="28">
        <f t="shared" si="0"/>
        <v>28758</v>
      </c>
      <c r="U10" s="26">
        <v>130659</v>
      </c>
      <c r="V10" s="26">
        <v>752</v>
      </c>
      <c r="W10" s="26">
        <v>1658</v>
      </c>
      <c r="X10" s="28">
        <f t="shared" si="1"/>
        <v>160169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28657</v>
      </c>
      <c r="G11" s="27">
        <f>SUM(G9:G10)</f>
        <v>3</v>
      </c>
      <c r="H11" s="28">
        <f>SUM(F11:G11)</f>
        <v>28660</v>
      </c>
      <c r="I11" s="29">
        <f t="shared" ref="I11:K11" si="5">SUM(I9:I10)</f>
        <v>94652</v>
      </c>
      <c r="J11" s="29">
        <f t="shared" si="5"/>
        <v>512</v>
      </c>
      <c r="K11" s="26">
        <f t="shared" si="5"/>
        <v>1028</v>
      </c>
      <c r="L11" s="28">
        <f>SUM(H11:J11)</f>
        <v>123824</v>
      </c>
      <c r="N11" s="74"/>
      <c r="O11" s="66"/>
      <c r="P11" s="83" t="s">
        <v>10</v>
      </c>
      <c r="Q11" s="84"/>
      <c r="R11" s="26">
        <f>SUM(R9:R10)</f>
        <v>84012</v>
      </c>
      <c r="S11" s="27">
        <f>SUM(S9:S10)</f>
        <v>14</v>
      </c>
      <c r="T11" s="28">
        <f t="shared" si="0"/>
        <v>84026</v>
      </c>
      <c r="U11" s="29">
        <f t="shared" ref="U11:W11" si="6">SUM(U9:U10)</f>
        <v>284405</v>
      </c>
      <c r="V11" s="29">
        <f t="shared" si="6"/>
        <v>1536</v>
      </c>
      <c r="W11" s="26">
        <f t="shared" si="6"/>
        <v>2748</v>
      </c>
      <c r="X11" s="28">
        <f t="shared" si="1"/>
        <v>369967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16179</v>
      </c>
      <c r="G12" s="27">
        <v>1</v>
      </c>
      <c r="H12" s="28">
        <f t="shared" si="2"/>
        <v>16180</v>
      </c>
      <c r="I12" s="29">
        <v>58848</v>
      </c>
      <c r="J12" s="29">
        <v>286</v>
      </c>
      <c r="K12" s="26">
        <v>678</v>
      </c>
      <c r="L12" s="28">
        <f t="shared" si="3"/>
        <v>75314</v>
      </c>
      <c r="N12" s="74"/>
      <c r="O12" s="66" t="s">
        <v>28</v>
      </c>
      <c r="P12" s="83" t="s">
        <v>29</v>
      </c>
      <c r="Q12" s="84"/>
      <c r="R12" s="26">
        <v>151660</v>
      </c>
      <c r="S12" s="27">
        <v>29</v>
      </c>
      <c r="T12" s="28">
        <f t="shared" si="0"/>
        <v>151689</v>
      </c>
      <c r="U12" s="29">
        <v>297372</v>
      </c>
      <c r="V12" s="29">
        <v>2081</v>
      </c>
      <c r="W12" s="26">
        <v>2590</v>
      </c>
      <c r="X12" s="28">
        <f t="shared" si="1"/>
        <v>451142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5730</v>
      </c>
      <c r="G13" s="27">
        <v>0</v>
      </c>
      <c r="H13" s="28">
        <f t="shared" si="2"/>
        <v>5730</v>
      </c>
      <c r="I13" s="29">
        <v>10308</v>
      </c>
      <c r="J13" s="29">
        <v>70</v>
      </c>
      <c r="K13" s="26">
        <v>144</v>
      </c>
      <c r="L13" s="28">
        <f t="shared" si="3"/>
        <v>16108</v>
      </c>
      <c r="N13" s="74"/>
      <c r="O13" s="66"/>
      <c r="P13" s="91" t="s">
        <v>31</v>
      </c>
      <c r="Q13" s="30" t="s">
        <v>32</v>
      </c>
      <c r="R13" s="31">
        <v>126288</v>
      </c>
      <c r="S13" s="32">
        <v>21</v>
      </c>
      <c r="T13" s="28">
        <f t="shared" si="0"/>
        <v>126309</v>
      </c>
      <c r="U13" s="33">
        <v>248165</v>
      </c>
      <c r="V13" s="33">
        <v>1691</v>
      </c>
      <c r="W13" s="31">
        <v>2414</v>
      </c>
      <c r="X13" s="28">
        <f t="shared" si="1"/>
        <v>376165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21909</v>
      </c>
      <c r="G14" s="27">
        <f>SUM(G12:G13)</f>
        <v>1</v>
      </c>
      <c r="H14" s="28">
        <f t="shared" si="2"/>
        <v>21910</v>
      </c>
      <c r="I14" s="29">
        <f t="shared" ref="I14:K14" si="7">SUM(I12:I13)</f>
        <v>69156</v>
      </c>
      <c r="J14" s="29">
        <f t="shared" si="7"/>
        <v>356</v>
      </c>
      <c r="K14" s="26">
        <f t="shared" si="7"/>
        <v>822</v>
      </c>
      <c r="L14" s="28">
        <f t="shared" si="3"/>
        <v>91422</v>
      </c>
      <c r="N14" s="74"/>
      <c r="O14" s="66"/>
      <c r="P14" s="108"/>
      <c r="Q14" s="30" t="s">
        <v>33</v>
      </c>
      <c r="R14" s="31">
        <v>25976</v>
      </c>
      <c r="S14" s="32">
        <v>7</v>
      </c>
      <c r="T14" s="28">
        <f t="shared" si="0"/>
        <v>25983</v>
      </c>
      <c r="U14" s="33">
        <v>58951</v>
      </c>
      <c r="V14" s="33">
        <v>363</v>
      </c>
      <c r="W14" s="31">
        <v>501</v>
      </c>
      <c r="X14" s="28">
        <f t="shared" si="1"/>
        <v>85297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27023</v>
      </c>
      <c r="G15" s="27">
        <v>3</v>
      </c>
      <c r="H15" s="28">
        <f t="shared" si="2"/>
        <v>27026</v>
      </c>
      <c r="I15" s="29">
        <v>80313</v>
      </c>
      <c r="J15" s="29">
        <v>401</v>
      </c>
      <c r="K15" s="26">
        <v>1037</v>
      </c>
      <c r="L15" s="28">
        <f t="shared" si="3"/>
        <v>107740</v>
      </c>
      <c r="N15" s="74"/>
      <c r="O15" s="66"/>
      <c r="P15" s="108"/>
      <c r="Q15" s="30" t="s">
        <v>10</v>
      </c>
      <c r="R15" s="26">
        <f>SUM(R13:R14)</f>
        <v>152264</v>
      </c>
      <c r="S15" s="27">
        <f>SUM(S13:S14)</f>
        <v>28</v>
      </c>
      <c r="T15" s="28">
        <f t="shared" si="0"/>
        <v>152292</v>
      </c>
      <c r="U15" s="29">
        <f>SUM(U13:U14)</f>
        <v>307116</v>
      </c>
      <c r="V15" s="29">
        <f t="shared" ref="V15:W15" si="8">SUM(V13:V14)</f>
        <v>2054</v>
      </c>
      <c r="W15" s="26">
        <f t="shared" si="8"/>
        <v>2915</v>
      </c>
      <c r="X15" s="28">
        <f t="shared" si="1"/>
        <v>461462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22440</v>
      </c>
      <c r="G16" s="27">
        <v>2</v>
      </c>
      <c r="H16" s="28">
        <f t="shared" si="2"/>
        <v>22442</v>
      </c>
      <c r="I16" s="29">
        <v>59260</v>
      </c>
      <c r="J16" s="29">
        <v>371</v>
      </c>
      <c r="K16" s="26">
        <v>672</v>
      </c>
      <c r="L16" s="28">
        <f t="shared" si="3"/>
        <v>82073</v>
      </c>
      <c r="N16" s="75"/>
      <c r="O16" s="70" t="s">
        <v>37</v>
      </c>
      <c r="P16" s="71"/>
      <c r="Q16" s="72"/>
      <c r="R16" s="34">
        <f>SUM(R4,R11:R12,R15,R7:R8)</f>
        <v>676677</v>
      </c>
      <c r="S16" s="35">
        <f>SUM(S4,S11:S12,S15,S7:S8)</f>
        <v>91</v>
      </c>
      <c r="T16" s="36">
        <f t="shared" ref="T16" si="9">SUM(R16:S16)</f>
        <v>676768</v>
      </c>
      <c r="U16" s="34">
        <f t="shared" ref="U16:W16" si="10">SUM(U4,U11:U12,U15,U7:U8)</f>
        <v>1821295</v>
      </c>
      <c r="V16" s="34">
        <f t="shared" si="10"/>
        <v>10632</v>
      </c>
      <c r="W16" s="34">
        <f t="shared" si="10"/>
        <v>14708</v>
      </c>
      <c r="X16" s="36">
        <f t="shared" ref="X16" si="11">SUM(T16:V16)</f>
        <v>2508695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2809</v>
      </c>
      <c r="G17" s="27">
        <v>0</v>
      </c>
      <c r="H17" s="28">
        <f t="shared" si="2"/>
        <v>2809</v>
      </c>
      <c r="I17" s="29">
        <v>4283</v>
      </c>
      <c r="J17" s="29">
        <v>39</v>
      </c>
      <c r="K17" s="26">
        <v>56</v>
      </c>
      <c r="L17" s="28">
        <f t="shared" si="3"/>
        <v>7131</v>
      </c>
      <c r="N17" s="73" t="s">
        <v>38</v>
      </c>
      <c r="O17" s="76" t="s">
        <v>39</v>
      </c>
      <c r="P17" s="77"/>
      <c r="Q17" s="78"/>
      <c r="R17" s="26">
        <v>78877</v>
      </c>
      <c r="S17" s="27">
        <v>4</v>
      </c>
      <c r="T17" s="28">
        <f t="shared" ref="T17:T88" si="12">SUM(R17:S17)</f>
        <v>78881</v>
      </c>
      <c r="U17" s="29">
        <v>212104</v>
      </c>
      <c r="V17" s="29">
        <v>1179</v>
      </c>
      <c r="W17" s="26">
        <v>1396</v>
      </c>
      <c r="X17" s="28">
        <f t="shared" si="1"/>
        <v>292164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25249</v>
      </c>
      <c r="G18" s="27">
        <f>SUM(G16:G17)</f>
        <v>2</v>
      </c>
      <c r="H18" s="28">
        <f t="shared" si="2"/>
        <v>25251</v>
      </c>
      <c r="I18" s="29">
        <f t="shared" ref="I18:K18" si="13">SUM(I16:I17)</f>
        <v>63543</v>
      </c>
      <c r="J18" s="29">
        <f t="shared" si="13"/>
        <v>410</v>
      </c>
      <c r="K18" s="26">
        <f t="shared" si="13"/>
        <v>728</v>
      </c>
      <c r="L18" s="28">
        <f t="shared" si="3"/>
        <v>89204</v>
      </c>
      <c r="N18" s="74"/>
      <c r="O18" s="88" t="s">
        <v>40</v>
      </c>
      <c r="P18" s="82" t="s">
        <v>41</v>
      </c>
      <c r="Q18" s="81"/>
      <c r="R18" s="26">
        <v>150818</v>
      </c>
      <c r="S18" s="27">
        <v>27</v>
      </c>
      <c r="T18" s="28">
        <f t="shared" si="12"/>
        <v>150845</v>
      </c>
      <c r="U18" s="29">
        <v>480277</v>
      </c>
      <c r="V18" s="29">
        <v>2427</v>
      </c>
      <c r="W18" s="26">
        <v>4304</v>
      </c>
      <c r="X18" s="28">
        <f t="shared" si="1"/>
        <v>633549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265834</v>
      </c>
      <c r="G19" s="37">
        <f>SUM(G6:G8,G11,G14:G15,G18)</f>
        <v>24</v>
      </c>
      <c r="H19" s="36">
        <f t="shared" si="2"/>
        <v>265858</v>
      </c>
      <c r="I19" s="38">
        <f t="shared" ref="I19:K19" si="14">SUM(I6:I8,I11,I14:I15,I18)</f>
        <v>944637</v>
      </c>
      <c r="J19" s="38">
        <f t="shared" si="14"/>
        <v>6674</v>
      </c>
      <c r="K19" s="34">
        <f t="shared" si="14"/>
        <v>19064</v>
      </c>
      <c r="L19" s="36">
        <f t="shared" si="3"/>
        <v>1217169</v>
      </c>
      <c r="N19" s="74"/>
      <c r="O19" s="89"/>
      <c r="P19" s="82" t="s">
        <v>42</v>
      </c>
      <c r="Q19" s="81"/>
      <c r="R19" s="26">
        <v>22426</v>
      </c>
      <c r="S19" s="27">
        <v>5</v>
      </c>
      <c r="T19" s="28">
        <f t="shared" si="12"/>
        <v>22431</v>
      </c>
      <c r="U19" s="29">
        <v>39416</v>
      </c>
      <c r="V19" s="29">
        <v>284</v>
      </c>
      <c r="W19" s="26">
        <v>283</v>
      </c>
      <c r="X19" s="28">
        <f t="shared" si="1"/>
        <v>62131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65578</v>
      </c>
      <c r="G20" s="27">
        <v>3</v>
      </c>
      <c r="H20" s="28">
        <f t="shared" si="2"/>
        <v>65581</v>
      </c>
      <c r="I20" s="29">
        <v>160836</v>
      </c>
      <c r="J20" s="29">
        <v>1182</v>
      </c>
      <c r="K20" s="26">
        <v>1321</v>
      </c>
      <c r="L20" s="28">
        <f t="shared" si="3"/>
        <v>227599</v>
      </c>
      <c r="N20" s="74"/>
      <c r="O20" s="90"/>
      <c r="P20" s="82" t="s">
        <v>10</v>
      </c>
      <c r="Q20" s="81"/>
      <c r="R20" s="26">
        <f>SUM(R18:R19)</f>
        <v>173244</v>
      </c>
      <c r="S20" s="27">
        <f>SUM(S18:S19)</f>
        <v>32</v>
      </c>
      <c r="T20" s="28">
        <f t="shared" si="12"/>
        <v>173276</v>
      </c>
      <c r="U20" s="29">
        <f t="shared" ref="U20:W20" si="15">SUM(U18:U19)</f>
        <v>519693</v>
      </c>
      <c r="V20" s="29">
        <f t="shared" si="15"/>
        <v>2711</v>
      </c>
      <c r="W20" s="26">
        <f t="shared" si="15"/>
        <v>4587</v>
      </c>
      <c r="X20" s="28">
        <f t="shared" si="1"/>
        <v>695680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17504</v>
      </c>
      <c r="G21" s="27">
        <v>0</v>
      </c>
      <c r="H21" s="28">
        <f t="shared" si="2"/>
        <v>17504</v>
      </c>
      <c r="I21" s="29">
        <v>44760</v>
      </c>
      <c r="J21" s="29">
        <v>308</v>
      </c>
      <c r="K21" s="26">
        <v>322</v>
      </c>
      <c r="L21" s="28">
        <f t="shared" si="3"/>
        <v>62572</v>
      </c>
      <c r="N21" s="74"/>
      <c r="O21" s="88" t="s">
        <v>48</v>
      </c>
      <c r="P21" s="82" t="s">
        <v>49</v>
      </c>
      <c r="Q21" s="81"/>
      <c r="R21" s="26">
        <v>76005</v>
      </c>
      <c r="S21" s="27">
        <v>17</v>
      </c>
      <c r="T21" s="28">
        <f t="shared" si="12"/>
        <v>76022</v>
      </c>
      <c r="U21" s="29">
        <v>271399</v>
      </c>
      <c r="V21" s="29">
        <v>1245</v>
      </c>
      <c r="W21" s="26">
        <v>2400</v>
      </c>
      <c r="X21" s="28">
        <f t="shared" si="1"/>
        <v>348666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83082</v>
      </c>
      <c r="G22" s="27">
        <f>SUM(G20:G21)</f>
        <v>3</v>
      </c>
      <c r="H22" s="28">
        <f t="shared" si="2"/>
        <v>83085</v>
      </c>
      <c r="I22" s="29">
        <f t="shared" ref="I22:K22" si="16">SUM(I20:I21)</f>
        <v>205596</v>
      </c>
      <c r="J22" s="29">
        <f t="shared" si="16"/>
        <v>1490</v>
      </c>
      <c r="K22" s="26">
        <f t="shared" si="16"/>
        <v>1643</v>
      </c>
      <c r="L22" s="28">
        <f t="shared" si="3"/>
        <v>290171</v>
      </c>
      <c r="N22" s="74"/>
      <c r="O22" s="89"/>
      <c r="P22" s="82" t="s">
        <v>50</v>
      </c>
      <c r="Q22" s="81"/>
      <c r="R22" s="31">
        <v>103255</v>
      </c>
      <c r="S22" s="32">
        <v>18</v>
      </c>
      <c r="T22" s="39">
        <f t="shared" si="12"/>
        <v>103273</v>
      </c>
      <c r="U22" s="33">
        <v>370119</v>
      </c>
      <c r="V22" s="33">
        <v>1324</v>
      </c>
      <c r="W22" s="31">
        <v>3559</v>
      </c>
      <c r="X22" s="39">
        <f t="shared" si="1"/>
        <v>474716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51045</v>
      </c>
      <c r="G23" s="27">
        <v>0</v>
      </c>
      <c r="H23" s="28">
        <f t="shared" si="2"/>
        <v>51045</v>
      </c>
      <c r="I23" s="29">
        <v>119845</v>
      </c>
      <c r="J23" s="29">
        <v>854</v>
      </c>
      <c r="K23" s="26">
        <v>953</v>
      </c>
      <c r="L23" s="28">
        <f t="shared" si="3"/>
        <v>171744</v>
      </c>
      <c r="N23" s="74"/>
      <c r="O23" s="89"/>
      <c r="P23" s="94" t="s">
        <v>52</v>
      </c>
      <c r="Q23" s="30" t="s">
        <v>52</v>
      </c>
      <c r="R23" s="31">
        <v>17422</v>
      </c>
      <c r="S23" s="32">
        <v>1</v>
      </c>
      <c r="T23" s="39">
        <f t="shared" si="12"/>
        <v>17423</v>
      </c>
      <c r="U23" s="33">
        <v>61435</v>
      </c>
      <c r="V23" s="33">
        <v>348</v>
      </c>
      <c r="W23" s="31">
        <v>699</v>
      </c>
      <c r="X23" s="39">
        <f t="shared" si="1"/>
        <v>79206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74997</v>
      </c>
      <c r="G24" s="27">
        <v>7</v>
      </c>
      <c r="H24" s="28">
        <f t="shared" si="2"/>
        <v>75004</v>
      </c>
      <c r="I24" s="29">
        <v>147625</v>
      </c>
      <c r="J24" s="29">
        <v>1002</v>
      </c>
      <c r="K24" s="26">
        <v>1201</v>
      </c>
      <c r="L24" s="28">
        <f t="shared" si="3"/>
        <v>223631</v>
      </c>
      <c r="N24" s="74"/>
      <c r="O24" s="89"/>
      <c r="P24" s="100"/>
      <c r="Q24" s="30" t="s">
        <v>55</v>
      </c>
      <c r="R24" s="31">
        <v>36949</v>
      </c>
      <c r="S24" s="32">
        <v>5</v>
      </c>
      <c r="T24" s="39">
        <f t="shared" si="12"/>
        <v>36954</v>
      </c>
      <c r="U24" s="33">
        <v>92178</v>
      </c>
      <c r="V24" s="33">
        <v>570</v>
      </c>
      <c r="W24" s="31">
        <v>756</v>
      </c>
      <c r="X24" s="39">
        <f t="shared" si="1"/>
        <v>129702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31064</v>
      </c>
      <c r="G25" s="27">
        <v>2</v>
      </c>
      <c r="H25" s="28">
        <f t="shared" si="2"/>
        <v>31066</v>
      </c>
      <c r="I25" s="29">
        <v>99698</v>
      </c>
      <c r="J25" s="29">
        <v>577</v>
      </c>
      <c r="K25" s="26">
        <v>1203</v>
      </c>
      <c r="L25" s="28">
        <f t="shared" si="3"/>
        <v>131341</v>
      </c>
      <c r="N25" s="74"/>
      <c r="O25" s="89"/>
      <c r="P25" s="100"/>
      <c r="Q25" s="30" t="s">
        <v>57</v>
      </c>
      <c r="R25" s="31">
        <v>42867</v>
      </c>
      <c r="S25" s="27">
        <v>10</v>
      </c>
      <c r="T25" s="28">
        <f t="shared" si="12"/>
        <v>42877</v>
      </c>
      <c r="U25" s="29">
        <v>145155</v>
      </c>
      <c r="V25" s="29">
        <v>697</v>
      </c>
      <c r="W25" s="26">
        <v>1136</v>
      </c>
      <c r="X25" s="28">
        <f t="shared" si="1"/>
        <v>188729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35306</v>
      </c>
      <c r="G26" s="27">
        <v>1</v>
      </c>
      <c r="H26" s="28">
        <f t="shared" si="2"/>
        <v>35307</v>
      </c>
      <c r="I26" s="29">
        <v>72980</v>
      </c>
      <c r="J26" s="29">
        <v>366</v>
      </c>
      <c r="K26" s="26">
        <v>440</v>
      </c>
      <c r="L26" s="28">
        <f t="shared" si="3"/>
        <v>108653</v>
      </c>
      <c r="N26" s="74"/>
      <c r="O26" s="90"/>
      <c r="P26" s="101"/>
      <c r="Q26" s="30" t="s">
        <v>10</v>
      </c>
      <c r="R26" s="26">
        <f>SUM(R23:R25)</f>
        <v>97238</v>
      </c>
      <c r="S26" s="27">
        <f>SUM(S23:S25)</f>
        <v>16</v>
      </c>
      <c r="T26" s="39">
        <f t="shared" si="12"/>
        <v>97254</v>
      </c>
      <c r="U26" s="29">
        <f t="shared" ref="U26:W26" si="17">SUM(U23:U25)</f>
        <v>298768</v>
      </c>
      <c r="V26" s="29">
        <f t="shared" si="17"/>
        <v>1615</v>
      </c>
      <c r="W26" s="26">
        <f t="shared" si="17"/>
        <v>2591</v>
      </c>
      <c r="X26" s="39">
        <f t="shared" si="1"/>
        <v>397637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141367</v>
      </c>
      <c r="G27" s="27">
        <f>SUM(G24:G26)</f>
        <v>10</v>
      </c>
      <c r="H27" s="28">
        <f t="shared" si="2"/>
        <v>141377</v>
      </c>
      <c r="I27" s="29">
        <f>SUM(I24:I26)</f>
        <v>320303</v>
      </c>
      <c r="J27" s="29">
        <f>SUM(J24:J26)</f>
        <v>1945</v>
      </c>
      <c r="K27" s="26">
        <f>SUM(K24:K26)</f>
        <v>2844</v>
      </c>
      <c r="L27" s="28">
        <f>SUM(H27:J27)</f>
        <v>463625</v>
      </c>
      <c r="N27" s="74"/>
      <c r="O27" s="88" t="s">
        <v>59</v>
      </c>
      <c r="P27" s="82" t="s">
        <v>60</v>
      </c>
      <c r="Q27" s="81"/>
      <c r="R27" s="26">
        <v>130515</v>
      </c>
      <c r="S27" s="27">
        <v>29</v>
      </c>
      <c r="T27" s="28">
        <f t="shared" si="12"/>
        <v>130544</v>
      </c>
      <c r="U27" s="29">
        <v>511001</v>
      </c>
      <c r="V27" s="29">
        <v>3548</v>
      </c>
      <c r="W27" s="26">
        <v>10817</v>
      </c>
      <c r="X27" s="39">
        <f t="shared" si="1"/>
        <v>645093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122110</v>
      </c>
      <c r="G28" s="27">
        <v>9</v>
      </c>
      <c r="H28" s="28">
        <f t="shared" si="2"/>
        <v>122119</v>
      </c>
      <c r="I28" s="29">
        <v>327283</v>
      </c>
      <c r="J28" s="29">
        <v>2615</v>
      </c>
      <c r="K28" s="26">
        <v>2799</v>
      </c>
      <c r="L28" s="28">
        <f t="shared" si="3"/>
        <v>452017</v>
      </c>
      <c r="N28" s="74"/>
      <c r="O28" s="89"/>
      <c r="P28" s="82" t="s">
        <v>63</v>
      </c>
      <c r="Q28" s="81"/>
      <c r="R28" s="26">
        <v>66502</v>
      </c>
      <c r="S28" s="27">
        <v>9</v>
      </c>
      <c r="T28" s="28">
        <f t="shared" si="12"/>
        <v>66511</v>
      </c>
      <c r="U28" s="29">
        <v>187114</v>
      </c>
      <c r="V28" s="29">
        <v>770</v>
      </c>
      <c r="W28" s="26">
        <v>1762</v>
      </c>
      <c r="X28" s="39">
        <f t="shared" si="1"/>
        <v>254395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33995</v>
      </c>
      <c r="G29" s="27">
        <v>3</v>
      </c>
      <c r="H29" s="28">
        <f t="shared" si="2"/>
        <v>33998</v>
      </c>
      <c r="I29" s="29">
        <v>158626</v>
      </c>
      <c r="J29" s="29">
        <v>946</v>
      </c>
      <c r="K29" s="26">
        <v>3345</v>
      </c>
      <c r="L29" s="28">
        <f t="shared" si="3"/>
        <v>193570</v>
      </c>
      <c r="N29" s="74"/>
      <c r="O29" s="89"/>
      <c r="P29" s="94" t="s">
        <v>65</v>
      </c>
      <c r="Q29" s="30" t="s">
        <v>65</v>
      </c>
      <c r="R29" s="26">
        <v>46621</v>
      </c>
      <c r="S29" s="27">
        <v>10</v>
      </c>
      <c r="T29" s="28">
        <f t="shared" si="12"/>
        <v>46631</v>
      </c>
      <c r="U29" s="29">
        <v>168209</v>
      </c>
      <c r="V29" s="29">
        <v>798</v>
      </c>
      <c r="W29" s="26">
        <v>2425</v>
      </c>
      <c r="X29" s="39">
        <f t="shared" si="1"/>
        <v>215638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156105</v>
      </c>
      <c r="G30" s="27">
        <f>SUM(G28:G29)</f>
        <v>12</v>
      </c>
      <c r="H30" s="28">
        <f t="shared" si="2"/>
        <v>156117</v>
      </c>
      <c r="I30" s="26">
        <f>SUM(I28:I29)</f>
        <v>485909</v>
      </c>
      <c r="J30" s="26">
        <f>SUM(J28:J29)</f>
        <v>3561</v>
      </c>
      <c r="K30" s="26">
        <f>SUM(K28:K29)</f>
        <v>6144</v>
      </c>
      <c r="L30" s="28">
        <f t="shared" si="3"/>
        <v>645587</v>
      </c>
      <c r="N30" s="74"/>
      <c r="O30" s="89"/>
      <c r="P30" s="100"/>
      <c r="Q30" s="30" t="s">
        <v>66</v>
      </c>
      <c r="R30" s="26">
        <v>23609</v>
      </c>
      <c r="S30" s="27">
        <v>5</v>
      </c>
      <c r="T30" s="28">
        <f t="shared" si="12"/>
        <v>23614</v>
      </c>
      <c r="U30" s="29">
        <v>93275</v>
      </c>
      <c r="V30" s="29">
        <v>390</v>
      </c>
      <c r="W30" s="26">
        <v>1264</v>
      </c>
      <c r="X30" s="39">
        <f t="shared" si="1"/>
        <v>117279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118384</v>
      </c>
      <c r="G31" s="27">
        <v>6</v>
      </c>
      <c r="H31" s="28">
        <f t="shared" si="2"/>
        <v>118390</v>
      </c>
      <c r="I31" s="29">
        <v>250853</v>
      </c>
      <c r="J31" s="29">
        <v>1936</v>
      </c>
      <c r="K31" s="26">
        <v>2043</v>
      </c>
      <c r="L31" s="28">
        <f t="shared" si="3"/>
        <v>371179</v>
      </c>
      <c r="N31" s="74"/>
      <c r="O31" s="89"/>
      <c r="P31" s="100"/>
      <c r="Q31" s="30" t="s">
        <v>68</v>
      </c>
      <c r="R31" s="40">
        <v>25546</v>
      </c>
      <c r="S31" s="27">
        <v>12</v>
      </c>
      <c r="T31" s="28">
        <f t="shared" si="12"/>
        <v>25558</v>
      </c>
      <c r="U31" s="26">
        <v>84486</v>
      </c>
      <c r="V31" s="26">
        <v>445</v>
      </c>
      <c r="W31" s="26">
        <v>1058</v>
      </c>
      <c r="X31" s="28">
        <f t="shared" si="1"/>
        <v>110489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91296</v>
      </c>
      <c r="G32" s="27">
        <v>7</v>
      </c>
      <c r="H32" s="28">
        <f t="shared" si="2"/>
        <v>91303</v>
      </c>
      <c r="I32" s="29">
        <v>212893</v>
      </c>
      <c r="J32" s="29">
        <v>1582</v>
      </c>
      <c r="K32" s="26">
        <v>1617</v>
      </c>
      <c r="L32" s="28">
        <f t="shared" si="3"/>
        <v>305778</v>
      </c>
      <c r="N32" s="74"/>
      <c r="O32" s="89"/>
      <c r="P32" s="101"/>
      <c r="Q32" s="30" t="s">
        <v>10</v>
      </c>
      <c r="R32" s="26">
        <f>SUM(R29:R31)</f>
        <v>95776</v>
      </c>
      <c r="S32" s="27">
        <f>SUM(S29:S31)</f>
        <v>27</v>
      </c>
      <c r="T32" s="28">
        <f t="shared" si="12"/>
        <v>95803</v>
      </c>
      <c r="U32" s="29">
        <f t="shared" ref="U32:W32" si="18">SUM(U29:U31)</f>
        <v>345970</v>
      </c>
      <c r="V32" s="29">
        <f t="shared" si="18"/>
        <v>1633</v>
      </c>
      <c r="W32" s="26">
        <f t="shared" si="18"/>
        <v>4747</v>
      </c>
      <c r="X32" s="39">
        <f t="shared" si="1"/>
        <v>443406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32261</v>
      </c>
      <c r="G33" s="27">
        <v>2</v>
      </c>
      <c r="H33" s="28">
        <f t="shared" si="2"/>
        <v>32263</v>
      </c>
      <c r="I33" s="29">
        <v>75664</v>
      </c>
      <c r="J33" s="29">
        <v>706</v>
      </c>
      <c r="K33" s="26">
        <v>424</v>
      </c>
      <c r="L33" s="28">
        <f t="shared" si="3"/>
        <v>108633</v>
      </c>
      <c r="N33" s="74"/>
      <c r="O33" s="89"/>
      <c r="P33" s="94" t="s">
        <v>72</v>
      </c>
      <c r="Q33" s="30" t="s">
        <v>73</v>
      </c>
      <c r="R33" s="26">
        <v>42876</v>
      </c>
      <c r="S33" s="27">
        <v>10</v>
      </c>
      <c r="T33" s="28">
        <f t="shared" si="12"/>
        <v>42886</v>
      </c>
      <c r="U33" s="29">
        <v>192103</v>
      </c>
      <c r="V33" s="29">
        <v>1010</v>
      </c>
      <c r="W33" s="26">
        <v>2906</v>
      </c>
      <c r="X33" s="39">
        <f t="shared" si="1"/>
        <v>235999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81906</v>
      </c>
      <c r="G34" s="27">
        <v>4</v>
      </c>
      <c r="H34" s="28">
        <f t="shared" si="2"/>
        <v>81910</v>
      </c>
      <c r="I34" s="29">
        <v>194100</v>
      </c>
      <c r="J34" s="29">
        <v>1232</v>
      </c>
      <c r="K34" s="26">
        <v>1370</v>
      </c>
      <c r="L34" s="28">
        <f t="shared" si="3"/>
        <v>277242</v>
      </c>
      <c r="N34" s="74"/>
      <c r="O34" s="89"/>
      <c r="P34" s="100"/>
      <c r="Q34" s="30" t="s">
        <v>76</v>
      </c>
      <c r="R34" s="26">
        <v>14269</v>
      </c>
      <c r="S34" s="27">
        <v>5</v>
      </c>
      <c r="T34" s="28">
        <f t="shared" si="12"/>
        <v>14274</v>
      </c>
      <c r="U34" s="29">
        <v>81336</v>
      </c>
      <c r="V34" s="29">
        <v>510</v>
      </c>
      <c r="W34" s="26">
        <v>1122</v>
      </c>
      <c r="X34" s="39">
        <f t="shared" si="1"/>
        <v>96120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34396</v>
      </c>
      <c r="G35" s="27">
        <v>2</v>
      </c>
      <c r="H35" s="28">
        <f t="shared" si="2"/>
        <v>34398</v>
      </c>
      <c r="I35" s="29">
        <v>61606</v>
      </c>
      <c r="J35" s="29">
        <v>795</v>
      </c>
      <c r="K35" s="26">
        <v>584</v>
      </c>
      <c r="L35" s="28">
        <f t="shared" si="3"/>
        <v>96799</v>
      </c>
      <c r="N35" s="74"/>
      <c r="O35" s="89"/>
      <c r="P35" s="100"/>
      <c r="Q35" s="30" t="s">
        <v>78</v>
      </c>
      <c r="R35" s="26">
        <v>10899</v>
      </c>
      <c r="S35" s="27">
        <v>3</v>
      </c>
      <c r="T35" s="28">
        <f t="shared" si="12"/>
        <v>10902</v>
      </c>
      <c r="U35" s="29">
        <v>56452</v>
      </c>
      <c r="V35" s="29">
        <v>263</v>
      </c>
      <c r="W35" s="26">
        <v>710</v>
      </c>
      <c r="X35" s="28">
        <f t="shared" si="1"/>
        <v>67617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22617</v>
      </c>
      <c r="G36" s="27">
        <v>0</v>
      </c>
      <c r="H36" s="28">
        <f t="shared" si="2"/>
        <v>22617</v>
      </c>
      <c r="I36" s="29">
        <v>75689</v>
      </c>
      <c r="J36" s="29">
        <v>514</v>
      </c>
      <c r="K36" s="26">
        <v>973</v>
      </c>
      <c r="L36" s="28">
        <f t="shared" si="3"/>
        <v>98820</v>
      </c>
      <c r="N36" s="74"/>
      <c r="O36" s="90"/>
      <c r="P36" s="101"/>
      <c r="Q36" s="30" t="s">
        <v>10</v>
      </c>
      <c r="R36" s="26">
        <f>SUM(R33:R35)</f>
        <v>68044</v>
      </c>
      <c r="S36" s="27">
        <f>SUM(S33:S35)</f>
        <v>18</v>
      </c>
      <c r="T36" s="28">
        <f t="shared" si="12"/>
        <v>68062</v>
      </c>
      <c r="U36" s="29">
        <f t="shared" ref="U36:W36" si="19">SUM(U33:U35)</f>
        <v>329891</v>
      </c>
      <c r="V36" s="29">
        <f t="shared" si="19"/>
        <v>1783</v>
      </c>
      <c r="W36" s="26">
        <f t="shared" si="19"/>
        <v>4738</v>
      </c>
      <c r="X36" s="39">
        <f t="shared" si="1"/>
        <v>399736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12116</v>
      </c>
      <c r="G37" s="27">
        <v>0</v>
      </c>
      <c r="H37" s="28">
        <f t="shared" si="2"/>
        <v>12116</v>
      </c>
      <c r="I37" s="40">
        <v>27916</v>
      </c>
      <c r="J37" s="40">
        <v>203</v>
      </c>
      <c r="K37" s="26">
        <v>234</v>
      </c>
      <c r="L37" s="28">
        <f t="shared" si="3"/>
        <v>40235</v>
      </c>
      <c r="N37" s="74"/>
      <c r="O37" s="88" t="s">
        <v>81</v>
      </c>
      <c r="P37" s="82" t="s">
        <v>82</v>
      </c>
      <c r="Q37" s="81"/>
      <c r="R37" s="26">
        <v>101423</v>
      </c>
      <c r="S37" s="27">
        <v>8</v>
      </c>
      <c r="T37" s="28">
        <f t="shared" ref="T37:T39" si="20">SUM(R37:S37)</f>
        <v>101431</v>
      </c>
      <c r="U37" s="29">
        <v>272616</v>
      </c>
      <c r="V37" s="29">
        <v>1960</v>
      </c>
      <c r="W37" s="26">
        <v>2377</v>
      </c>
      <c r="X37" s="39">
        <f t="shared" si="1"/>
        <v>376007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151035</v>
      </c>
      <c r="G38" s="27">
        <f>SUM(G34:G37)</f>
        <v>6</v>
      </c>
      <c r="H38" s="28">
        <f t="shared" si="2"/>
        <v>151041</v>
      </c>
      <c r="I38" s="26">
        <f>SUM(I34:I37)</f>
        <v>359311</v>
      </c>
      <c r="J38" s="26">
        <f>SUM(J34:J37)</f>
        <v>2744</v>
      </c>
      <c r="K38" s="26">
        <f>SUM(K34:K37)</f>
        <v>3161</v>
      </c>
      <c r="L38" s="28">
        <f t="shared" si="3"/>
        <v>513096</v>
      </c>
      <c r="N38" s="74"/>
      <c r="O38" s="89"/>
      <c r="P38" s="82" t="s">
        <v>83</v>
      </c>
      <c r="Q38" s="81"/>
      <c r="R38" s="26">
        <v>23578</v>
      </c>
      <c r="S38" s="27">
        <v>5</v>
      </c>
      <c r="T38" s="28">
        <f t="shared" si="20"/>
        <v>23583</v>
      </c>
      <c r="U38" s="29">
        <v>71926</v>
      </c>
      <c r="V38" s="29">
        <v>342</v>
      </c>
      <c r="W38" s="26">
        <v>775</v>
      </c>
      <c r="X38" s="39">
        <f t="shared" si="1"/>
        <v>95851</v>
      </c>
    </row>
    <row r="39" spans="1:24" s="13" customFormat="1" ht="7.5" customHeight="1" x14ac:dyDescent="0.2">
      <c r="A39" s="42"/>
      <c r="B39" s="74"/>
      <c r="C39" s="90"/>
      <c r="D39" s="82" t="s">
        <v>84</v>
      </c>
      <c r="E39" s="81"/>
      <c r="F39" s="26">
        <v>45320</v>
      </c>
      <c r="G39" s="27">
        <v>2</v>
      </c>
      <c r="H39" s="28">
        <f t="shared" si="2"/>
        <v>45322</v>
      </c>
      <c r="I39" s="29">
        <v>111357</v>
      </c>
      <c r="J39" s="29">
        <v>650</v>
      </c>
      <c r="K39" s="26">
        <v>828</v>
      </c>
      <c r="L39" s="28">
        <f t="shared" si="3"/>
        <v>157329</v>
      </c>
      <c r="N39" s="74"/>
      <c r="O39" s="89"/>
      <c r="P39" s="82" t="s">
        <v>85</v>
      </c>
      <c r="Q39" s="81"/>
      <c r="R39" s="26">
        <v>28471</v>
      </c>
      <c r="S39" s="27">
        <v>0</v>
      </c>
      <c r="T39" s="28">
        <f t="shared" si="20"/>
        <v>28471</v>
      </c>
      <c r="U39" s="29">
        <v>71630</v>
      </c>
      <c r="V39" s="29">
        <v>591</v>
      </c>
      <c r="W39" s="26">
        <v>402</v>
      </c>
      <c r="X39" s="39">
        <f t="shared" si="1"/>
        <v>100692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869895</v>
      </c>
      <c r="G40" s="37">
        <f>SUM(G22:G23,G27,G30:G33,G38:G39)</f>
        <v>48</v>
      </c>
      <c r="H40" s="36">
        <f t="shared" si="2"/>
        <v>869943</v>
      </c>
      <c r="I40" s="34">
        <f t="shared" ref="I40:K40" si="21">SUM(I22:I23,I27,I30:I33,I38:I39)</f>
        <v>2141731</v>
      </c>
      <c r="J40" s="34">
        <f t="shared" si="21"/>
        <v>15468</v>
      </c>
      <c r="K40" s="34">
        <f t="shared" si="21"/>
        <v>19657</v>
      </c>
      <c r="L40" s="44">
        <f t="shared" si="3"/>
        <v>3027142</v>
      </c>
      <c r="N40" s="74"/>
      <c r="O40" s="89"/>
      <c r="P40" s="82" t="s">
        <v>86</v>
      </c>
      <c r="Q40" s="81"/>
      <c r="R40" s="31">
        <v>22817</v>
      </c>
      <c r="S40" s="32">
        <v>14</v>
      </c>
      <c r="T40" s="28">
        <f t="shared" si="12"/>
        <v>22831</v>
      </c>
      <c r="U40" s="33">
        <v>76453</v>
      </c>
      <c r="V40" s="33">
        <v>532</v>
      </c>
      <c r="W40" s="31">
        <v>967</v>
      </c>
      <c r="X40" s="39">
        <f t="shared" si="1"/>
        <v>99816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134236</v>
      </c>
      <c r="G41" s="27">
        <v>10</v>
      </c>
      <c r="H41" s="28">
        <f t="shared" si="2"/>
        <v>134246</v>
      </c>
      <c r="I41" s="29">
        <v>336286</v>
      </c>
      <c r="J41" s="29">
        <v>1723</v>
      </c>
      <c r="K41" s="26">
        <v>2909</v>
      </c>
      <c r="L41" s="28">
        <f t="shared" si="3"/>
        <v>472255</v>
      </c>
      <c r="N41" s="74"/>
      <c r="O41" s="90"/>
      <c r="P41" s="82" t="s">
        <v>10</v>
      </c>
      <c r="Q41" s="81"/>
      <c r="R41" s="26">
        <f>SUM(R37:R40)</f>
        <v>176289</v>
      </c>
      <c r="S41" s="27">
        <f>SUM(S37:S40)</f>
        <v>27</v>
      </c>
      <c r="T41" s="28">
        <f t="shared" si="12"/>
        <v>176316</v>
      </c>
      <c r="U41" s="29">
        <f t="shared" ref="U41:W41" si="22">SUM(U37:U40)</f>
        <v>492625</v>
      </c>
      <c r="V41" s="29">
        <f t="shared" si="22"/>
        <v>3425</v>
      </c>
      <c r="W41" s="26">
        <f t="shared" si="22"/>
        <v>4521</v>
      </c>
      <c r="X41" s="28">
        <f t="shared" si="1"/>
        <v>672366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53698</v>
      </c>
      <c r="G42" s="27">
        <v>5</v>
      </c>
      <c r="H42" s="28">
        <f t="shared" si="2"/>
        <v>53703</v>
      </c>
      <c r="I42" s="29">
        <v>156215</v>
      </c>
      <c r="J42" s="29">
        <v>834</v>
      </c>
      <c r="K42" s="26">
        <v>1913</v>
      </c>
      <c r="L42" s="28">
        <f t="shared" si="3"/>
        <v>210752</v>
      </c>
      <c r="N42" s="75"/>
      <c r="O42" s="70" t="s">
        <v>37</v>
      </c>
      <c r="P42" s="71"/>
      <c r="Q42" s="72"/>
      <c r="R42" s="34">
        <f>SUM(R17,R20:R22,R26:R28,R32,R36,R41)</f>
        <v>1065745</v>
      </c>
      <c r="S42" s="35">
        <f>SUM(S17,S20:S22,S26:S28,S32,S36,S41)</f>
        <v>197</v>
      </c>
      <c r="T42" s="36">
        <f t="shared" si="12"/>
        <v>1065942</v>
      </c>
      <c r="U42" s="34">
        <f t="shared" ref="U42:W42" si="23">SUM(U17,U20:U22,U26:U28,U32,U36,U41)</f>
        <v>3538684</v>
      </c>
      <c r="V42" s="34">
        <f t="shared" si="23"/>
        <v>19233</v>
      </c>
      <c r="W42" s="34">
        <f t="shared" si="23"/>
        <v>41118</v>
      </c>
      <c r="X42" s="36">
        <f t="shared" si="1"/>
        <v>4623859</v>
      </c>
    </row>
    <row r="43" spans="1:24" s="13" customFormat="1" ht="7.5" customHeight="1" x14ac:dyDescent="0.2">
      <c r="A43" s="42"/>
      <c r="B43" s="74"/>
      <c r="C43" s="89"/>
      <c r="D43" s="100"/>
      <c r="E43" s="30" t="s">
        <v>92</v>
      </c>
      <c r="F43" s="26">
        <v>83734</v>
      </c>
      <c r="G43" s="27">
        <v>6</v>
      </c>
      <c r="H43" s="28">
        <f t="shared" si="2"/>
        <v>83740</v>
      </c>
      <c r="I43" s="29">
        <v>216387</v>
      </c>
      <c r="J43" s="29">
        <v>940</v>
      </c>
      <c r="K43" s="26">
        <v>2158</v>
      </c>
      <c r="L43" s="28">
        <f t="shared" si="3"/>
        <v>301067</v>
      </c>
      <c r="N43" s="73" t="s">
        <v>93</v>
      </c>
      <c r="O43" s="76" t="s">
        <v>94</v>
      </c>
      <c r="P43" s="77"/>
      <c r="Q43" s="78"/>
      <c r="R43" s="26">
        <v>116425</v>
      </c>
      <c r="S43" s="27">
        <v>14</v>
      </c>
      <c r="T43" s="28">
        <f t="shared" si="12"/>
        <v>116439</v>
      </c>
      <c r="U43" s="29">
        <v>361889</v>
      </c>
      <c r="V43" s="29">
        <v>2362</v>
      </c>
      <c r="W43" s="26">
        <v>3725</v>
      </c>
      <c r="X43" s="28">
        <f t="shared" si="1"/>
        <v>480690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137432</v>
      </c>
      <c r="G44" s="27">
        <f>SUM(G42:G43)</f>
        <v>11</v>
      </c>
      <c r="H44" s="28">
        <f t="shared" si="2"/>
        <v>137443</v>
      </c>
      <c r="I44" s="26">
        <f>SUM(I42:I43)</f>
        <v>372602</v>
      </c>
      <c r="J44" s="26">
        <f>SUM(J42:J43)</f>
        <v>1774</v>
      </c>
      <c r="K44" s="26">
        <f>SUM(K42:K43)</f>
        <v>4071</v>
      </c>
      <c r="L44" s="28">
        <f t="shared" si="3"/>
        <v>511819</v>
      </c>
      <c r="N44" s="74"/>
      <c r="O44" s="79" t="s">
        <v>95</v>
      </c>
      <c r="P44" s="80"/>
      <c r="Q44" s="81"/>
      <c r="R44" s="26">
        <v>147007</v>
      </c>
      <c r="S44" s="27">
        <v>26</v>
      </c>
      <c r="T44" s="28">
        <f t="shared" si="12"/>
        <v>147033</v>
      </c>
      <c r="U44" s="29">
        <v>375838</v>
      </c>
      <c r="V44" s="29">
        <v>3697</v>
      </c>
      <c r="W44" s="26">
        <v>7687</v>
      </c>
      <c r="X44" s="28">
        <f t="shared" si="1"/>
        <v>526568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93173</v>
      </c>
      <c r="G45" s="27">
        <v>20</v>
      </c>
      <c r="H45" s="28">
        <f t="shared" si="2"/>
        <v>93193</v>
      </c>
      <c r="I45" s="29">
        <v>260729</v>
      </c>
      <c r="J45" s="29">
        <v>1409</v>
      </c>
      <c r="K45" s="26">
        <v>2502</v>
      </c>
      <c r="L45" s="28">
        <f t="shared" si="3"/>
        <v>355331</v>
      </c>
      <c r="N45" s="74"/>
      <c r="O45" s="88" t="s">
        <v>98</v>
      </c>
      <c r="P45" s="82" t="s">
        <v>99</v>
      </c>
      <c r="Q45" s="81"/>
      <c r="R45" s="45">
        <v>84680</v>
      </c>
      <c r="S45" s="46">
        <v>16</v>
      </c>
      <c r="T45" s="47">
        <f t="shared" si="12"/>
        <v>84696</v>
      </c>
      <c r="U45" s="48">
        <v>137763</v>
      </c>
      <c r="V45" s="48">
        <v>3198</v>
      </c>
      <c r="W45" s="45">
        <v>10118</v>
      </c>
      <c r="X45" s="47">
        <f t="shared" si="1"/>
        <v>225657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24966</v>
      </c>
      <c r="G46" s="27">
        <v>5</v>
      </c>
      <c r="H46" s="28">
        <f t="shared" si="2"/>
        <v>24971</v>
      </c>
      <c r="I46" s="29">
        <v>59452</v>
      </c>
      <c r="J46" s="29">
        <v>317</v>
      </c>
      <c r="K46" s="26">
        <v>380</v>
      </c>
      <c r="L46" s="28">
        <f t="shared" si="3"/>
        <v>84740</v>
      </c>
      <c r="N46" s="74"/>
      <c r="O46" s="89"/>
      <c r="P46" s="82" t="s">
        <v>101</v>
      </c>
      <c r="Q46" s="81"/>
      <c r="R46" s="26">
        <v>130410</v>
      </c>
      <c r="S46" s="27">
        <v>24</v>
      </c>
      <c r="T46" s="28">
        <f t="shared" si="12"/>
        <v>130434</v>
      </c>
      <c r="U46" s="29">
        <v>339761</v>
      </c>
      <c r="V46" s="29">
        <v>4157</v>
      </c>
      <c r="W46" s="26">
        <v>13915</v>
      </c>
      <c r="X46" s="28">
        <f t="shared" si="1"/>
        <v>474352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118139</v>
      </c>
      <c r="G47" s="27">
        <f>SUM(G45:G46)</f>
        <v>25</v>
      </c>
      <c r="H47" s="28">
        <f t="shared" si="2"/>
        <v>118164</v>
      </c>
      <c r="I47" s="26">
        <f>SUM(I45:I46)</f>
        <v>320181</v>
      </c>
      <c r="J47" s="26">
        <f>SUM(J45:J46)</f>
        <v>1726</v>
      </c>
      <c r="K47" s="26">
        <f>SUM(K45:K46)</f>
        <v>2882</v>
      </c>
      <c r="L47" s="28">
        <f t="shared" si="3"/>
        <v>440071</v>
      </c>
      <c r="N47" s="74"/>
      <c r="O47" s="89"/>
      <c r="P47" s="94" t="s">
        <v>102</v>
      </c>
      <c r="Q47" s="30" t="s">
        <v>103</v>
      </c>
      <c r="R47" s="26">
        <v>85488</v>
      </c>
      <c r="S47" s="27">
        <v>16</v>
      </c>
      <c r="T47" s="28">
        <f t="shared" si="12"/>
        <v>85504</v>
      </c>
      <c r="U47" s="29">
        <v>286718</v>
      </c>
      <c r="V47" s="29">
        <v>2226</v>
      </c>
      <c r="W47" s="26">
        <v>4499</v>
      </c>
      <c r="X47" s="28">
        <f t="shared" si="1"/>
        <v>374448</v>
      </c>
    </row>
    <row r="48" spans="1:24" s="13" customFormat="1" ht="7.5" customHeight="1" x14ac:dyDescent="0.2">
      <c r="A48" s="42"/>
      <c r="B48" s="74"/>
      <c r="C48" s="66"/>
      <c r="D48" s="83" t="s">
        <v>104</v>
      </c>
      <c r="E48" s="84"/>
      <c r="F48" s="26">
        <v>44361</v>
      </c>
      <c r="G48" s="27">
        <v>2</v>
      </c>
      <c r="H48" s="28">
        <f t="shared" si="2"/>
        <v>44363</v>
      </c>
      <c r="I48" s="29">
        <v>158209</v>
      </c>
      <c r="J48" s="29">
        <v>752</v>
      </c>
      <c r="K48" s="26">
        <v>1333</v>
      </c>
      <c r="L48" s="28">
        <f t="shared" si="3"/>
        <v>203324</v>
      </c>
      <c r="N48" s="74"/>
      <c r="O48" s="89"/>
      <c r="P48" s="100"/>
      <c r="Q48" s="30" t="s">
        <v>105</v>
      </c>
      <c r="R48" s="26">
        <v>37551</v>
      </c>
      <c r="S48" s="27">
        <v>7</v>
      </c>
      <c r="T48" s="28">
        <f t="shared" si="12"/>
        <v>37558</v>
      </c>
      <c r="U48" s="29">
        <v>109615</v>
      </c>
      <c r="V48" s="29">
        <v>964</v>
      </c>
      <c r="W48" s="26">
        <v>2775</v>
      </c>
      <c r="X48" s="28">
        <f t="shared" si="1"/>
        <v>148137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125915</v>
      </c>
      <c r="G49" s="27">
        <v>13</v>
      </c>
      <c r="H49" s="28">
        <f t="shared" si="2"/>
        <v>125928</v>
      </c>
      <c r="I49" s="29">
        <v>340608</v>
      </c>
      <c r="J49" s="29">
        <v>1952</v>
      </c>
      <c r="K49" s="26">
        <v>2920</v>
      </c>
      <c r="L49" s="28">
        <f t="shared" si="3"/>
        <v>468488</v>
      </c>
      <c r="N49" s="74"/>
      <c r="O49" s="90"/>
      <c r="P49" s="101"/>
      <c r="Q49" s="30" t="s">
        <v>10</v>
      </c>
      <c r="R49" s="26">
        <f>SUM(R47:R48)</f>
        <v>123039</v>
      </c>
      <c r="S49" s="27">
        <f>SUM(S47:S48)</f>
        <v>23</v>
      </c>
      <c r="T49" s="28">
        <f t="shared" si="12"/>
        <v>123062</v>
      </c>
      <c r="U49" s="29">
        <f>SUM(U47:U48)</f>
        <v>396333</v>
      </c>
      <c r="V49" s="29">
        <f>SUM(V47:V48)</f>
        <v>3190</v>
      </c>
      <c r="W49" s="26">
        <f>SUM(W47:W48)</f>
        <v>7274</v>
      </c>
      <c r="X49" s="28">
        <f t="shared" si="1"/>
        <v>522585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35077</v>
      </c>
      <c r="G50" s="27">
        <v>9</v>
      </c>
      <c r="H50" s="28">
        <f t="shared" si="2"/>
        <v>35086</v>
      </c>
      <c r="I50" s="29">
        <v>104970</v>
      </c>
      <c r="J50" s="29">
        <v>608</v>
      </c>
      <c r="K50" s="26">
        <v>987</v>
      </c>
      <c r="L50" s="28">
        <f t="shared" si="3"/>
        <v>140664</v>
      </c>
      <c r="N50" s="74"/>
      <c r="O50" s="105" t="s">
        <v>109</v>
      </c>
      <c r="P50" s="82" t="s">
        <v>110</v>
      </c>
      <c r="Q50" s="81"/>
      <c r="R50" s="26">
        <v>76213</v>
      </c>
      <c r="S50" s="27">
        <v>14</v>
      </c>
      <c r="T50" s="28">
        <f t="shared" si="12"/>
        <v>76227</v>
      </c>
      <c r="U50" s="29">
        <v>233312</v>
      </c>
      <c r="V50" s="29">
        <v>1929</v>
      </c>
      <c r="W50" s="26">
        <v>2920</v>
      </c>
      <c r="X50" s="28">
        <f t="shared" si="1"/>
        <v>311468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28478</v>
      </c>
      <c r="G51" s="27">
        <v>3</v>
      </c>
      <c r="H51" s="28">
        <f t="shared" si="2"/>
        <v>28481</v>
      </c>
      <c r="I51" s="40">
        <v>90566</v>
      </c>
      <c r="J51" s="40">
        <v>599</v>
      </c>
      <c r="K51" s="26">
        <v>969</v>
      </c>
      <c r="L51" s="28">
        <f t="shared" si="3"/>
        <v>119646</v>
      </c>
      <c r="N51" s="74"/>
      <c r="O51" s="100"/>
      <c r="P51" s="82" t="s">
        <v>112</v>
      </c>
      <c r="Q51" s="81"/>
      <c r="R51" s="26">
        <v>11161</v>
      </c>
      <c r="S51" s="27">
        <v>5</v>
      </c>
      <c r="T51" s="28">
        <f t="shared" si="12"/>
        <v>11166</v>
      </c>
      <c r="U51" s="29">
        <v>40087</v>
      </c>
      <c r="V51" s="29">
        <v>237</v>
      </c>
      <c r="W51" s="26">
        <v>440</v>
      </c>
      <c r="X51" s="28">
        <f t="shared" ref="X51:X52" si="24">SUM(T51:V51)</f>
        <v>51490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189470</v>
      </c>
      <c r="G52" s="27">
        <f>SUM(G49:G51)</f>
        <v>25</v>
      </c>
      <c r="H52" s="28">
        <f t="shared" ref="H52:H98" si="25">SUM(F52:G52)</f>
        <v>189495</v>
      </c>
      <c r="I52" s="40">
        <f>SUM(I49:I51)</f>
        <v>536144</v>
      </c>
      <c r="J52" s="40">
        <f>SUM(J49:J51)</f>
        <v>3159</v>
      </c>
      <c r="K52" s="40">
        <f>SUM(K49:K51)</f>
        <v>4876</v>
      </c>
      <c r="L52" s="28">
        <f t="shared" ref="L52:L98" si="26">SUM(H52:J52)</f>
        <v>728798</v>
      </c>
      <c r="N52" s="74"/>
      <c r="O52" s="101"/>
      <c r="P52" s="82" t="s">
        <v>10</v>
      </c>
      <c r="Q52" s="81"/>
      <c r="R52" s="26">
        <f>SUM(R50:R51)</f>
        <v>87374</v>
      </c>
      <c r="S52" s="27">
        <f>SUM(S50:S51)</f>
        <v>19</v>
      </c>
      <c r="T52" s="28">
        <f t="shared" si="12"/>
        <v>87393</v>
      </c>
      <c r="U52" s="29">
        <f t="shared" ref="U52:W52" si="27">SUM(U50:U51)</f>
        <v>273399</v>
      </c>
      <c r="V52" s="29">
        <f t="shared" si="27"/>
        <v>2166</v>
      </c>
      <c r="W52" s="26">
        <f t="shared" si="27"/>
        <v>3360</v>
      </c>
      <c r="X52" s="28">
        <f t="shared" si="24"/>
        <v>362958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64189</v>
      </c>
      <c r="G53" s="27">
        <v>13</v>
      </c>
      <c r="H53" s="28">
        <f t="shared" si="25"/>
        <v>64202</v>
      </c>
      <c r="I53" s="29">
        <v>235420</v>
      </c>
      <c r="J53" s="29">
        <v>1783</v>
      </c>
      <c r="K53" s="26">
        <v>7017</v>
      </c>
      <c r="L53" s="28">
        <f t="shared" si="26"/>
        <v>301405</v>
      </c>
      <c r="N53" s="74"/>
      <c r="O53" s="79" t="s">
        <v>116</v>
      </c>
      <c r="P53" s="80"/>
      <c r="Q53" s="81"/>
      <c r="R53" s="26">
        <v>117375</v>
      </c>
      <c r="S53" s="27">
        <v>19</v>
      </c>
      <c r="T53" s="28">
        <f t="shared" si="12"/>
        <v>117394</v>
      </c>
      <c r="U53" s="29">
        <v>279698</v>
      </c>
      <c r="V53" s="29">
        <v>2515</v>
      </c>
      <c r="W53" s="26">
        <v>2168</v>
      </c>
      <c r="X53" s="28">
        <f t="shared" si="1"/>
        <v>399607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18592</v>
      </c>
      <c r="G54" s="27">
        <v>3</v>
      </c>
      <c r="H54" s="28">
        <f t="shared" si="25"/>
        <v>18595</v>
      </c>
      <c r="I54" s="29">
        <v>52966</v>
      </c>
      <c r="J54" s="29">
        <v>608</v>
      </c>
      <c r="K54" s="26">
        <v>2973</v>
      </c>
      <c r="L54" s="28">
        <f t="shared" si="26"/>
        <v>72169</v>
      </c>
      <c r="N54" s="74"/>
      <c r="O54" s="88" t="s">
        <v>118</v>
      </c>
      <c r="P54" s="82" t="s">
        <v>119</v>
      </c>
      <c r="Q54" s="81"/>
      <c r="R54" s="26">
        <v>172613</v>
      </c>
      <c r="S54" s="27">
        <v>42</v>
      </c>
      <c r="T54" s="28">
        <f t="shared" si="12"/>
        <v>172655</v>
      </c>
      <c r="U54" s="29">
        <v>461284</v>
      </c>
      <c r="V54" s="29">
        <v>4195</v>
      </c>
      <c r="W54" s="26">
        <v>11093</v>
      </c>
      <c r="X54" s="28">
        <f t="shared" si="1"/>
        <v>638134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82781</v>
      </c>
      <c r="G55" s="27">
        <f>SUM(G53:G54)</f>
        <v>16</v>
      </c>
      <c r="H55" s="28">
        <f t="shared" si="25"/>
        <v>82797</v>
      </c>
      <c r="I55" s="40">
        <f>SUM(I53:I54)</f>
        <v>288386</v>
      </c>
      <c r="J55" s="40">
        <f>SUM(J53:J54)</f>
        <v>2391</v>
      </c>
      <c r="K55" s="40">
        <f>SUM(K53:K54)</f>
        <v>9990</v>
      </c>
      <c r="L55" s="28">
        <f t="shared" si="26"/>
        <v>373574</v>
      </c>
      <c r="N55" s="74"/>
      <c r="O55" s="90"/>
      <c r="P55" s="82" t="s">
        <v>120</v>
      </c>
      <c r="Q55" s="81"/>
      <c r="R55" s="26">
        <v>123254</v>
      </c>
      <c r="S55" s="27">
        <v>32</v>
      </c>
      <c r="T55" s="28">
        <f t="shared" si="12"/>
        <v>123286</v>
      </c>
      <c r="U55" s="29">
        <v>359418</v>
      </c>
      <c r="V55" s="29">
        <v>2449</v>
      </c>
      <c r="W55" s="26">
        <v>3102</v>
      </c>
      <c r="X55" s="28">
        <f t="shared" si="1"/>
        <v>485153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45132</v>
      </c>
      <c r="G56" s="27">
        <v>8</v>
      </c>
      <c r="H56" s="28">
        <f t="shared" si="25"/>
        <v>45140</v>
      </c>
      <c r="I56" s="29">
        <v>169544</v>
      </c>
      <c r="J56" s="29">
        <v>1160</v>
      </c>
      <c r="K56" s="26">
        <v>4523</v>
      </c>
      <c r="L56" s="28">
        <f t="shared" si="26"/>
        <v>215844</v>
      </c>
      <c r="N56" s="75"/>
      <c r="O56" s="70" t="s">
        <v>37</v>
      </c>
      <c r="P56" s="71"/>
      <c r="Q56" s="72"/>
      <c r="R56" s="34">
        <f>SUM(R43:R46,R52:R55,R49)</f>
        <v>1102177</v>
      </c>
      <c r="S56" s="35">
        <f>SUM(S43:S46,S52:S55,S49)</f>
        <v>215</v>
      </c>
      <c r="T56" s="36">
        <f t="shared" si="12"/>
        <v>1102392</v>
      </c>
      <c r="U56" s="34">
        <f t="shared" ref="U56:W56" si="28">SUM(U43:U46,U52:U55,U49)</f>
        <v>2985383</v>
      </c>
      <c r="V56" s="34">
        <f t="shared" si="28"/>
        <v>27929</v>
      </c>
      <c r="W56" s="34">
        <f t="shared" si="28"/>
        <v>62442</v>
      </c>
      <c r="X56" s="36">
        <f t="shared" si="1"/>
        <v>4115704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11429</v>
      </c>
      <c r="G57" s="27">
        <v>3</v>
      </c>
      <c r="H57" s="28">
        <f t="shared" si="25"/>
        <v>11432</v>
      </c>
      <c r="I57" s="29">
        <v>41275</v>
      </c>
      <c r="J57" s="29">
        <v>443</v>
      </c>
      <c r="K57" s="26">
        <v>1753</v>
      </c>
      <c r="L57" s="28">
        <f t="shared" si="26"/>
        <v>53150</v>
      </c>
      <c r="N57" s="73" t="s">
        <v>123</v>
      </c>
      <c r="O57" s="76" t="s">
        <v>124</v>
      </c>
      <c r="P57" s="77"/>
      <c r="Q57" s="78"/>
      <c r="R57" s="26">
        <v>74133</v>
      </c>
      <c r="S57" s="27">
        <v>4</v>
      </c>
      <c r="T57" s="28">
        <f t="shared" si="12"/>
        <v>74137</v>
      </c>
      <c r="U57" s="29">
        <v>167548</v>
      </c>
      <c r="V57" s="29">
        <v>944</v>
      </c>
      <c r="W57" s="26">
        <v>1208</v>
      </c>
      <c r="X57" s="28">
        <f t="shared" si="1"/>
        <v>242629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56561</v>
      </c>
      <c r="G58" s="27">
        <f>SUM(G56:G57)</f>
        <v>11</v>
      </c>
      <c r="H58" s="28">
        <f t="shared" si="25"/>
        <v>56572</v>
      </c>
      <c r="I58" s="40">
        <f>SUM(I56:I57)</f>
        <v>210819</v>
      </c>
      <c r="J58" s="40">
        <f>SUM(J56:J57)</f>
        <v>1603</v>
      </c>
      <c r="K58" s="40">
        <f>SUM(K56:K57)</f>
        <v>6276</v>
      </c>
      <c r="L58" s="28">
        <f t="shared" si="26"/>
        <v>268994</v>
      </c>
      <c r="N58" s="74"/>
      <c r="O58" s="102" t="s">
        <v>125</v>
      </c>
      <c r="P58" s="82" t="s">
        <v>126</v>
      </c>
      <c r="Q58" s="81"/>
      <c r="R58" s="26">
        <v>64221</v>
      </c>
      <c r="S58" s="27">
        <v>3</v>
      </c>
      <c r="T58" s="28">
        <f t="shared" si="12"/>
        <v>64224</v>
      </c>
      <c r="U58" s="29">
        <v>141050</v>
      </c>
      <c r="V58" s="29">
        <v>1150</v>
      </c>
      <c r="W58" s="26">
        <v>1217</v>
      </c>
      <c r="X58" s="28">
        <f t="shared" si="1"/>
        <v>206424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57093</v>
      </c>
      <c r="G59" s="27">
        <v>14</v>
      </c>
      <c r="H59" s="28">
        <f t="shared" si="25"/>
        <v>57107</v>
      </c>
      <c r="I59" s="29">
        <v>201310</v>
      </c>
      <c r="J59" s="29">
        <v>1243</v>
      </c>
      <c r="K59" s="26">
        <v>5840</v>
      </c>
      <c r="L59" s="28">
        <f t="shared" si="26"/>
        <v>259660</v>
      </c>
      <c r="M59" s="13"/>
      <c r="N59" s="74"/>
      <c r="O59" s="89"/>
      <c r="P59" s="82" t="s">
        <v>129</v>
      </c>
      <c r="Q59" s="81"/>
      <c r="R59" s="31">
        <v>24083</v>
      </c>
      <c r="S59" s="32">
        <v>1</v>
      </c>
      <c r="T59" s="28">
        <f>SUM(R59:S59)</f>
        <v>24084</v>
      </c>
      <c r="U59" s="33">
        <v>61324</v>
      </c>
      <c r="V59" s="33">
        <v>406</v>
      </c>
      <c r="W59" s="31">
        <v>390</v>
      </c>
      <c r="X59" s="39">
        <f>SUM(T59:V59)</f>
        <v>85814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25975</v>
      </c>
      <c r="G60" s="27">
        <v>6</v>
      </c>
      <c r="H60" s="28">
        <f t="shared" si="25"/>
        <v>25981</v>
      </c>
      <c r="I60" s="29">
        <v>102706</v>
      </c>
      <c r="J60" s="29">
        <v>469</v>
      </c>
      <c r="K60" s="26">
        <v>1810</v>
      </c>
      <c r="L60" s="28">
        <f t="shared" si="26"/>
        <v>129156</v>
      </c>
      <c r="M60" s="13"/>
      <c r="N60" s="74"/>
      <c r="O60" s="90"/>
      <c r="P60" s="82" t="s">
        <v>10</v>
      </c>
      <c r="Q60" s="81"/>
      <c r="R60" s="31">
        <f>SUM(R58:R59)</f>
        <v>88304</v>
      </c>
      <c r="S60" s="32">
        <f>SUM(S58:S59)</f>
        <v>4</v>
      </c>
      <c r="T60" s="28">
        <f>SUM(R60:S60)</f>
        <v>88308</v>
      </c>
      <c r="U60" s="33">
        <f t="shared" ref="U60:W60" si="29">SUM(U58:U59)</f>
        <v>202374</v>
      </c>
      <c r="V60" s="33">
        <f t="shared" si="29"/>
        <v>1556</v>
      </c>
      <c r="W60" s="31">
        <f t="shared" si="29"/>
        <v>1607</v>
      </c>
      <c r="X60" s="39">
        <f>SUM(T60:V60)</f>
        <v>292238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83068</v>
      </c>
      <c r="G61" s="27">
        <f>SUM(G59:G60)</f>
        <v>20</v>
      </c>
      <c r="H61" s="28">
        <f t="shared" si="25"/>
        <v>83088</v>
      </c>
      <c r="I61" s="26">
        <f>SUM(I59:I60)</f>
        <v>304016</v>
      </c>
      <c r="J61" s="26">
        <f>SUM(J59:J60)</f>
        <v>1712</v>
      </c>
      <c r="K61" s="26">
        <f>SUM(K59:K60)</f>
        <v>7650</v>
      </c>
      <c r="L61" s="28">
        <f t="shared" si="26"/>
        <v>388816</v>
      </c>
      <c r="M61" s="13"/>
      <c r="N61" s="74"/>
      <c r="O61" s="88" t="s">
        <v>131</v>
      </c>
      <c r="P61" s="82" t="s">
        <v>132</v>
      </c>
      <c r="Q61" s="81"/>
      <c r="R61" s="31">
        <v>137444</v>
      </c>
      <c r="S61" s="32">
        <v>33</v>
      </c>
      <c r="T61" s="28">
        <f>SUM(R61:S61)</f>
        <v>137477</v>
      </c>
      <c r="U61" s="33">
        <v>347378</v>
      </c>
      <c r="V61" s="33">
        <v>2396</v>
      </c>
      <c r="W61" s="31">
        <v>3747</v>
      </c>
      <c r="X61" s="39">
        <f>SUM(T61:V61)</f>
        <v>487251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100486</v>
      </c>
      <c r="G62" s="27">
        <v>17</v>
      </c>
      <c r="H62" s="28">
        <f t="shared" si="25"/>
        <v>100503</v>
      </c>
      <c r="I62" s="29">
        <v>314521</v>
      </c>
      <c r="J62" s="29">
        <v>1592</v>
      </c>
      <c r="K62" s="26">
        <v>3017</v>
      </c>
      <c r="L62" s="28">
        <f t="shared" si="26"/>
        <v>416616</v>
      </c>
      <c r="M62" s="13"/>
      <c r="N62" s="74"/>
      <c r="O62" s="89"/>
      <c r="P62" s="82" t="s">
        <v>134</v>
      </c>
      <c r="Q62" s="81"/>
      <c r="R62" s="31">
        <v>57527</v>
      </c>
      <c r="S62" s="32">
        <v>12</v>
      </c>
      <c r="T62" s="28">
        <f>SUM(R62:S62)</f>
        <v>57539</v>
      </c>
      <c r="U62" s="33">
        <v>190098</v>
      </c>
      <c r="V62" s="33">
        <v>887</v>
      </c>
      <c r="W62" s="31">
        <v>1398</v>
      </c>
      <c r="X62" s="39">
        <f>SUM(T62:V62)</f>
        <v>248524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98368</v>
      </c>
      <c r="G63" s="27">
        <v>14</v>
      </c>
      <c r="H63" s="28">
        <f t="shared" si="25"/>
        <v>98382</v>
      </c>
      <c r="I63" s="29">
        <v>282562</v>
      </c>
      <c r="J63" s="29">
        <v>1646</v>
      </c>
      <c r="K63" s="26">
        <v>5655</v>
      </c>
      <c r="L63" s="28">
        <f t="shared" si="26"/>
        <v>382590</v>
      </c>
      <c r="M63" s="13"/>
      <c r="N63" s="74"/>
      <c r="O63" s="90"/>
      <c r="P63" s="82" t="s">
        <v>10</v>
      </c>
      <c r="Q63" s="81"/>
      <c r="R63" s="26">
        <f>SUM(R61:R62)</f>
        <v>194971</v>
      </c>
      <c r="S63" s="27">
        <f>SUM(S61:S62)</f>
        <v>45</v>
      </c>
      <c r="T63" s="28">
        <f t="shared" si="12"/>
        <v>195016</v>
      </c>
      <c r="U63" s="29">
        <f t="shared" ref="U63:W63" si="30">SUM(U61:U62)</f>
        <v>537476</v>
      </c>
      <c r="V63" s="29">
        <f t="shared" si="30"/>
        <v>3283</v>
      </c>
      <c r="W63" s="26">
        <f t="shared" si="30"/>
        <v>5145</v>
      </c>
      <c r="X63" s="28">
        <f t="shared" si="1"/>
        <v>735775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32730</v>
      </c>
      <c r="G64" s="27">
        <v>1</v>
      </c>
      <c r="H64" s="28">
        <f t="shared" si="25"/>
        <v>32731</v>
      </c>
      <c r="I64" s="29">
        <v>71322</v>
      </c>
      <c r="J64" s="29">
        <v>391</v>
      </c>
      <c r="K64" s="26">
        <v>1112</v>
      </c>
      <c r="L64" s="28">
        <f t="shared" si="26"/>
        <v>104444</v>
      </c>
      <c r="M64" s="13"/>
      <c r="N64" s="74"/>
      <c r="O64" s="88" t="s">
        <v>139</v>
      </c>
      <c r="P64" s="82" t="s">
        <v>123</v>
      </c>
      <c r="Q64" s="81"/>
      <c r="R64" s="26">
        <v>126448</v>
      </c>
      <c r="S64" s="27">
        <v>22</v>
      </c>
      <c r="T64" s="28">
        <f t="shared" si="12"/>
        <v>126470</v>
      </c>
      <c r="U64" s="29">
        <v>407979</v>
      </c>
      <c r="V64" s="29">
        <v>2364</v>
      </c>
      <c r="W64" s="26">
        <v>6071</v>
      </c>
      <c r="X64" s="39">
        <f t="shared" si="1"/>
        <v>536813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131098</v>
      </c>
      <c r="G65" s="27">
        <f>SUM(G63:G64)</f>
        <v>15</v>
      </c>
      <c r="H65" s="28">
        <f t="shared" si="25"/>
        <v>131113</v>
      </c>
      <c r="I65" s="26">
        <f>SUM(I63:I64)</f>
        <v>353884</v>
      </c>
      <c r="J65" s="26">
        <f>SUM(J63:J64)</f>
        <v>2037</v>
      </c>
      <c r="K65" s="26">
        <f>SUM(K63:K64)</f>
        <v>6767</v>
      </c>
      <c r="L65" s="28">
        <f t="shared" si="26"/>
        <v>487034</v>
      </c>
      <c r="M65" s="13"/>
      <c r="N65" s="74"/>
      <c r="O65" s="90"/>
      <c r="P65" s="82" t="s">
        <v>140</v>
      </c>
      <c r="Q65" s="81"/>
      <c r="R65" s="26">
        <v>75718</v>
      </c>
      <c r="S65" s="27">
        <v>13</v>
      </c>
      <c r="T65" s="28">
        <f t="shared" si="12"/>
        <v>75731</v>
      </c>
      <c r="U65" s="29">
        <v>229164</v>
      </c>
      <c r="V65" s="29">
        <v>1201</v>
      </c>
      <c r="W65" s="26">
        <v>1872</v>
      </c>
      <c r="X65" s="28">
        <f t="shared" si="1"/>
        <v>306096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24405</v>
      </c>
      <c r="G66" s="27">
        <v>2</v>
      </c>
      <c r="H66" s="28">
        <f t="shared" ref="H66:H72" si="31">SUM(F66:G66)</f>
        <v>24407</v>
      </c>
      <c r="I66" s="29">
        <v>89035</v>
      </c>
      <c r="J66" s="29">
        <v>533</v>
      </c>
      <c r="K66" s="26">
        <v>2354</v>
      </c>
      <c r="L66" s="28">
        <f t="shared" ref="L66:L72" si="32">SUM(H66:J66)</f>
        <v>113975</v>
      </c>
      <c r="M66" s="13"/>
      <c r="N66" s="74"/>
      <c r="O66" s="88" t="s">
        <v>143</v>
      </c>
      <c r="P66" s="82" t="s">
        <v>144</v>
      </c>
      <c r="Q66" s="81"/>
      <c r="R66" s="26">
        <v>106846</v>
      </c>
      <c r="S66" s="27">
        <v>11</v>
      </c>
      <c r="T66" s="28">
        <f t="shared" si="12"/>
        <v>106857</v>
      </c>
      <c r="U66" s="29">
        <v>301165</v>
      </c>
      <c r="V66" s="29">
        <v>1621</v>
      </c>
      <c r="W66" s="26">
        <v>2112</v>
      </c>
      <c r="X66" s="28">
        <f t="shared" si="1"/>
        <v>409643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10085</v>
      </c>
      <c r="G67" s="27">
        <v>1</v>
      </c>
      <c r="H67" s="28">
        <f t="shared" si="31"/>
        <v>10086</v>
      </c>
      <c r="I67" s="29">
        <v>26950</v>
      </c>
      <c r="J67" s="29">
        <v>264</v>
      </c>
      <c r="K67" s="26">
        <v>1722</v>
      </c>
      <c r="L67" s="28">
        <f t="shared" si="32"/>
        <v>37300</v>
      </c>
      <c r="M67" s="13"/>
      <c r="N67" s="74"/>
      <c r="O67" s="89"/>
      <c r="P67" s="82" t="s">
        <v>146</v>
      </c>
      <c r="Q67" s="81"/>
      <c r="R67" s="31">
        <v>20340</v>
      </c>
      <c r="S67" s="32">
        <v>0</v>
      </c>
      <c r="T67" s="28">
        <f t="shared" si="12"/>
        <v>20340</v>
      </c>
      <c r="U67" s="33">
        <v>66631</v>
      </c>
      <c r="V67" s="33">
        <v>367</v>
      </c>
      <c r="W67" s="31">
        <v>568</v>
      </c>
      <c r="X67" s="28">
        <f t="shared" si="1"/>
        <v>87338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15294</v>
      </c>
      <c r="G68" s="27">
        <v>0</v>
      </c>
      <c r="H68" s="28">
        <f t="shared" si="31"/>
        <v>15294</v>
      </c>
      <c r="I68" s="29">
        <v>52317</v>
      </c>
      <c r="J68" s="29">
        <v>469</v>
      </c>
      <c r="K68" s="26">
        <v>2236</v>
      </c>
      <c r="L68" s="28">
        <f t="shared" si="32"/>
        <v>68080</v>
      </c>
      <c r="M68" s="13"/>
      <c r="N68" s="74"/>
      <c r="O68" s="90"/>
      <c r="P68" s="82" t="s">
        <v>10</v>
      </c>
      <c r="Q68" s="81"/>
      <c r="R68" s="26">
        <f>SUM(R66:R67)</f>
        <v>127186</v>
      </c>
      <c r="S68" s="27">
        <f>SUM(S66:S67)</f>
        <v>11</v>
      </c>
      <c r="T68" s="28">
        <f t="shared" si="12"/>
        <v>127197</v>
      </c>
      <c r="U68" s="29">
        <f>SUM(U66:U67)</f>
        <v>367796</v>
      </c>
      <c r="V68" s="29">
        <f>SUM(V66:V67)</f>
        <v>1988</v>
      </c>
      <c r="W68" s="26">
        <f>SUM(W66:W67)</f>
        <v>2680</v>
      </c>
      <c r="X68" s="28">
        <f t="shared" si="1"/>
        <v>496981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49784</v>
      </c>
      <c r="G69" s="27">
        <f>SUM(G66:G68)</f>
        <v>3</v>
      </c>
      <c r="H69" s="28">
        <f t="shared" si="31"/>
        <v>49787</v>
      </c>
      <c r="I69" s="26">
        <f t="shared" ref="I69:K69" si="33">SUM(I66:I68)</f>
        <v>168302</v>
      </c>
      <c r="J69" s="26">
        <f t="shared" si="33"/>
        <v>1266</v>
      </c>
      <c r="K69" s="26">
        <f t="shared" si="33"/>
        <v>6312</v>
      </c>
      <c r="L69" s="28">
        <f t="shared" si="32"/>
        <v>219355</v>
      </c>
      <c r="M69" s="13"/>
      <c r="N69" s="75"/>
      <c r="O69" s="70" t="s">
        <v>37</v>
      </c>
      <c r="P69" s="71"/>
      <c r="Q69" s="72"/>
      <c r="R69" s="34">
        <f>SUM(R57,R63:R65,R68,R60)</f>
        <v>686760</v>
      </c>
      <c r="S69" s="35">
        <f>SUM(S57,S63:S65,S68,S60)</f>
        <v>99</v>
      </c>
      <c r="T69" s="36">
        <f t="shared" si="12"/>
        <v>686859</v>
      </c>
      <c r="U69" s="34">
        <f t="shared" ref="U69:W69" si="34">SUM(U57,U63:U65,U68,U60)</f>
        <v>1912337</v>
      </c>
      <c r="V69" s="34">
        <f t="shared" si="34"/>
        <v>11336</v>
      </c>
      <c r="W69" s="34">
        <f t="shared" si="34"/>
        <v>18583</v>
      </c>
      <c r="X69" s="36">
        <f t="shared" si="1"/>
        <v>2610532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149</v>
      </c>
      <c r="F70" s="26">
        <v>77474</v>
      </c>
      <c r="G70" s="27">
        <v>4</v>
      </c>
      <c r="H70" s="28">
        <f t="shared" si="31"/>
        <v>77478</v>
      </c>
      <c r="I70" s="29">
        <v>178881</v>
      </c>
      <c r="J70" s="29">
        <v>991</v>
      </c>
      <c r="K70" s="26">
        <v>1461</v>
      </c>
      <c r="L70" s="28">
        <f t="shared" si="32"/>
        <v>257350</v>
      </c>
      <c r="M70" s="13"/>
      <c r="N70" s="73" t="s">
        <v>150</v>
      </c>
      <c r="O70" s="76" t="s">
        <v>151</v>
      </c>
      <c r="P70" s="77"/>
      <c r="Q70" s="78"/>
      <c r="R70" s="31">
        <v>89597</v>
      </c>
      <c r="S70" s="32">
        <v>12</v>
      </c>
      <c r="T70" s="39">
        <f t="shared" si="12"/>
        <v>89609</v>
      </c>
      <c r="U70" s="33">
        <v>211667</v>
      </c>
      <c r="V70" s="33">
        <v>1127</v>
      </c>
      <c r="W70" s="31">
        <v>1830</v>
      </c>
      <c r="X70" s="39">
        <f t="shared" si="1"/>
        <v>302403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20193</v>
      </c>
      <c r="G71" s="27">
        <v>0</v>
      </c>
      <c r="H71" s="28">
        <f t="shared" si="31"/>
        <v>20193</v>
      </c>
      <c r="I71" s="29">
        <v>59534</v>
      </c>
      <c r="J71" s="29">
        <v>316</v>
      </c>
      <c r="K71" s="26">
        <v>740</v>
      </c>
      <c r="L71" s="28">
        <f t="shared" si="32"/>
        <v>80043</v>
      </c>
      <c r="M71" s="5"/>
      <c r="N71" s="74"/>
      <c r="O71" s="102" t="s">
        <v>153</v>
      </c>
      <c r="P71" s="82" t="s">
        <v>154</v>
      </c>
      <c r="Q71" s="81"/>
      <c r="R71" s="26">
        <v>70253</v>
      </c>
      <c r="S71" s="27">
        <v>19</v>
      </c>
      <c r="T71" s="28">
        <f t="shared" si="12"/>
        <v>70272</v>
      </c>
      <c r="U71" s="29">
        <v>173945</v>
      </c>
      <c r="V71" s="29">
        <v>1094</v>
      </c>
      <c r="W71" s="26">
        <v>1459</v>
      </c>
      <c r="X71" s="28">
        <f t="shared" si="1"/>
        <v>245311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97667</v>
      </c>
      <c r="G72" s="27">
        <f>SUM(G70:G71)</f>
        <v>4</v>
      </c>
      <c r="H72" s="28">
        <f t="shared" si="31"/>
        <v>97671</v>
      </c>
      <c r="I72" s="26">
        <f>SUM(I70:I71)</f>
        <v>238415</v>
      </c>
      <c r="J72" s="26">
        <f>SUM(J70:J71)</f>
        <v>1307</v>
      </c>
      <c r="K72" s="26">
        <f>SUM(K70:K71)</f>
        <v>2201</v>
      </c>
      <c r="L72" s="28">
        <f t="shared" si="32"/>
        <v>337393</v>
      </c>
      <c r="M72" s="5"/>
      <c r="N72" s="74"/>
      <c r="O72" s="89"/>
      <c r="P72" s="82" t="s">
        <v>155</v>
      </c>
      <c r="Q72" s="81"/>
      <c r="R72" s="31">
        <v>30215</v>
      </c>
      <c r="S72" s="32">
        <v>10</v>
      </c>
      <c r="T72" s="28">
        <f t="shared" si="12"/>
        <v>30225</v>
      </c>
      <c r="U72" s="33">
        <v>108103</v>
      </c>
      <c r="V72" s="33">
        <v>683</v>
      </c>
      <c r="W72" s="31">
        <v>1373</v>
      </c>
      <c r="X72" s="39">
        <f t="shared" ref="X72:X73" si="35">SUM(T72:V72)</f>
        <v>139011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14143</v>
      </c>
      <c r="G73" s="27">
        <v>5</v>
      </c>
      <c r="H73" s="28">
        <f t="shared" si="25"/>
        <v>14148</v>
      </c>
      <c r="I73" s="29">
        <v>54061</v>
      </c>
      <c r="J73" s="29">
        <v>331</v>
      </c>
      <c r="K73" s="26">
        <v>1088</v>
      </c>
      <c r="L73" s="28">
        <f t="shared" si="26"/>
        <v>68540</v>
      </c>
      <c r="M73" s="5"/>
      <c r="N73" s="74"/>
      <c r="O73" s="90"/>
      <c r="P73" s="82" t="s">
        <v>10</v>
      </c>
      <c r="Q73" s="81"/>
      <c r="R73" s="31">
        <f>SUM(R71:R72)</f>
        <v>100468</v>
      </c>
      <c r="S73" s="32">
        <f>SUM(S71:S72)</f>
        <v>29</v>
      </c>
      <c r="T73" s="28">
        <f t="shared" si="12"/>
        <v>100497</v>
      </c>
      <c r="U73" s="33">
        <f t="shared" ref="U73:W73" si="36">SUM(U71:U72)</f>
        <v>282048</v>
      </c>
      <c r="V73" s="33">
        <f t="shared" si="36"/>
        <v>1777</v>
      </c>
      <c r="W73" s="31">
        <f t="shared" si="36"/>
        <v>2832</v>
      </c>
      <c r="X73" s="39">
        <f t="shared" si="35"/>
        <v>384322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17807</v>
      </c>
      <c r="G74" s="27">
        <v>1</v>
      </c>
      <c r="H74" s="28">
        <f t="shared" si="25"/>
        <v>17808</v>
      </c>
      <c r="I74" s="29">
        <v>66720</v>
      </c>
      <c r="J74" s="29">
        <v>479</v>
      </c>
      <c r="K74" s="26">
        <v>1932</v>
      </c>
      <c r="L74" s="28">
        <f t="shared" si="26"/>
        <v>85007</v>
      </c>
      <c r="M74" s="5"/>
      <c r="N74" s="74"/>
      <c r="O74" s="79" t="s">
        <v>158</v>
      </c>
      <c r="P74" s="80"/>
      <c r="Q74" s="81"/>
      <c r="R74" s="26">
        <v>149779</v>
      </c>
      <c r="S74" s="27">
        <v>28</v>
      </c>
      <c r="T74" s="28">
        <f t="shared" si="12"/>
        <v>149807</v>
      </c>
      <c r="U74" s="29">
        <v>370534</v>
      </c>
      <c r="V74" s="29">
        <v>2667</v>
      </c>
      <c r="W74" s="26">
        <v>3549</v>
      </c>
      <c r="X74" s="28">
        <f t="shared" si="1"/>
        <v>523008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13019</v>
      </c>
      <c r="G75" s="46">
        <v>2</v>
      </c>
      <c r="H75" s="28">
        <f t="shared" si="25"/>
        <v>13021</v>
      </c>
      <c r="I75" s="48">
        <v>43647</v>
      </c>
      <c r="J75" s="48">
        <v>437</v>
      </c>
      <c r="K75" s="45">
        <v>2053</v>
      </c>
      <c r="L75" s="28">
        <f t="shared" si="26"/>
        <v>57105</v>
      </c>
      <c r="M75" s="5"/>
      <c r="N75" s="74"/>
      <c r="O75" s="79" t="s">
        <v>160</v>
      </c>
      <c r="P75" s="80"/>
      <c r="Q75" s="81"/>
      <c r="R75" s="26">
        <v>96985</v>
      </c>
      <c r="S75" s="27">
        <v>23</v>
      </c>
      <c r="T75" s="28">
        <f t="shared" si="12"/>
        <v>97008</v>
      </c>
      <c r="U75" s="29">
        <v>204445</v>
      </c>
      <c r="V75" s="29">
        <v>1222</v>
      </c>
      <c r="W75" s="26">
        <v>1753</v>
      </c>
      <c r="X75" s="28">
        <f t="shared" si="1"/>
        <v>302675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44969</v>
      </c>
      <c r="G76" s="27">
        <f>SUM(G73:G75)</f>
        <v>8</v>
      </c>
      <c r="H76" s="28">
        <f t="shared" si="25"/>
        <v>44977</v>
      </c>
      <c r="I76" s="26">
        <f t="shared" ref="I76:K76" si="37">SUM(I73:I75)</f>
        <v>164428</v>
      </c>
      <c r="J76" s="26">
        <f t="shared" si="37"/>
        <v>1247</v>
      </c>
      <c r="K76" s="26">
        <f t="shared" si="37"/>
        <v>5073</v>
      </c>
      <c r="L76" s="28">
        <f t="shared" si="26"/>
        <v>210652</v>
      </c>
      <c r="M76" s="5"/>
      <c r="N76" s="75"/>
      <c r="O76" s="70" t="s">
        <v>37</v>
      </c>
      <c r="P76" s="71"/>
      <c r="Q76" s="72"/>
      <c r="R76" s="34">
        <f>SUM(R73:R75,R70)</f>
        <v>436829</v>
      </c>
      <c r="S76" s="37">
        <f>SUM(S73:S75,S70)</f>
        <v>92</v>
      </c>
      <c r="T76" s="36">
        <f t="shared" si="12"/>
        <v>436921</v>
      </c>
      <c r="U76" s="38">
        <f t="shared" ref="U76:W76" si="38">SUM(U73:U75,U70)</f>
        <v>1068694</v>
      </c>
      <c r="V76" s="38">
        <f t="shared" si="38"/>
        <v>6793</v>
      </c>
      <c r="W76" s="34">
        <f t="shared" si="38"/>
        <v>9964</v>
      </c>
      <c r="X76" s="36">
        <f t="shared" si="1"/>
        <v>1512408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41540</v>
      </c>
      <c r="G77" s="46">
        <v>15</v>
      </c>
      <c r="H77" s="47">
        <f>SUM(F77:G77)</f>
        <v>41555</v>
      </c>
      <c r="I77" s="48">
        <v>41681</v>
      </c>
      <c r="J77" s="48">
        <v>1499</v>
      </c>
      <c r="K77" s="45">
        <v>7262</v>
      </c>
      <c r="L77" s="47">
        <f>SUM(H77:J77)</f>
        <v>84735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107741</v>
      </c>
      <c r="S77" s="15">
        <v>5</v>
      </c>
      <c r="T77" s="16">
        <f t="shared" si="12"/>
        <v>107746</v>
      </c>
      <c r="U77" s="17">
        <v>393111</v>
      </c>
      <c r="V77" s="17">
        <v>2478</v>
      </c>
      <c r="W77" s="14">
        <v>9172</v>
      </c>
      <c r="X77" s="16">
        <f t="shared" si="1"/>
        <v>503335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12587</v>
      </c>
      <c r="G78" s="46">
        <v>5</v>
      </c>
      <c r="H78" s="47">
        <f>SUM(F78:G78)</f>
        <v>12592</v>
      </c>
      <c r="I78" s="48">
        <v>15234</v>
      </c>
      <c r="J78" s="48">
        <v>429</v>
      </c>
      <c r="K78" s="45">
        <v>1910</v>
      </c>
      <c r="L78" s="47">
        <f>SUM(H78:J78)</f>
        <v>28255</v>
      </c>
      <c r="M78" s="5"/>
      <c r="N78" s="74"/>
      <c r="O78" s="89"/>
      <c r="P78" s="82" t="s">
        <v>168</v>
      </c>
      <c r="Q78" s="81"/>
      <c r="R78" s="26">
        <v>80239</v>
      </c>
      <c r="S78" s="27">
        <v>8</v>
      </c>
      <c r="T78" s="28">
        <f t="shared" si="12"/>
        <v>80247</v>
      </c>
      <c r="U78" s="29">
        <v>288417</v>
      </c>
      <c r="V78" s="29">
        <v>1379</v>
      </c>
      <c r="W78" s="26">
        <v>3064</v>
      </c>
      <c r="X78" s="28">
        <f t="shared" ref="X78:X88" si="39">SUM(T78:V78)</f>
        <v>370043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54127</v>
      </c>
      <c r="G79" s="27">
        <f>SUM(G77:G78)</f>
        <v>20</v>
      </c>
      <c r="H79" s="28">
        <f>SUM(F79:G79)</f>
        <v>54147</v>
      </c>
      <c r="I79" s="40">
        <f>SUM(I77:I78)</f>
        <v>56915</v>
      </c>
      <c r="J79" s="40">
        <f>SUM(J77:J78)</f>
        <v>1928</v>
      </c>
      <c r="K79" s="40">
        <f>SUM(K77:K78)</f>
        <v>9172</v>
      </c>
      <c r="L79" s="47">
        <f>SUM(H79:J79)</f>
        <v>112990</v>
      </c>
      <c r="M79" s="5"/>
      <c r="N79" s="74"/>
      <c r="O79" s="89"/>
      <c r="P79" s="82" t="s">
        <v>169</v>
      </c>
      <c r="Q79" s="81"/>
      <c r="R79" s="26">
        <v>92022</v>
      </c>
      <c r="S79" s="27">
        <v>6</v>
      </c>
      <c r="T79" s="28">
        <f t="shared" si="12"/>
        <v>92028</v>
      </c>
      <c r="U79" s="29">
        <v>251259</v>
      </c>
      <c r="V79" s="29">
        <v>1247</v>
      </c>
      <c r="W79" s="26">
        <v>2122</v>
      </c>
      <c r="X79" s="28">
        <f t="shared" si="39"/>
        <v>344534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35202</v>
      </c>
      <c r="G80" s="27">
        <v>6</v>
      </c>
      <c r="H80" s="28">
        <f t="shared" si="25"/>
        <v>35208</v>
      </c>
      <c r="I80" s="29">
        <v>45940</v>
      </c>
      <c r="J80" s="29">
        <v>1151</v>
      </c>
      <c r="K80" s="26">
        <v>5623</v>
      </c>
      <c r="L80" s="28">
        <f t="shared" si="26"/>
        <v>82299</v>
      </c>
      <c r="M80" s="5"/>
      <c r="N80" s="74"/>
      <c r="O80" s="90"/>
      <c r="P80" s="82" t="s">
        <v>171</v>
      </c>
      <c r="Q80" s="81"/>
      <c r="R80" s="26">
        <v>43597</v>
      </c>
      <c r="S80" s="27">
        <v>4</v>
      </c>
      <c r="T80" s="28">
        <f t="shared" si="12"/>
        <v>43601</v>
      </c>
      <c r="U80" s="29">
        <v>126854</v>
      </c>
      <c r="V80" s="29">
        <v>516</v>
      </c>
      <c r="W80" s="26">
        <v>992</v>
      </c>
      <c r="X80" s="28">
        <f t="shared" si="39"/>
        <v>170971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7509</v>
      </c>
      <c r="G81" s="46">
        <v>2</v>
      </c>
      <c r="H81" s="47">
        <f>SUM(F81:G81)</f>
        <v>7511</v>
      </c>
      <c r="I81" s="48">
        <v>9906</v>
      </c>
      <c r="J81" s="48">
        <v>249</v>
      </c>
      <c r="K81" s="45">
        <v>1088</v>
      </c>
      <c r="L81" s="47">
        <f>SUM(H81:J81)</f>
        <v>17666</v>
      </c>
      <c r="M81" s="5"/>
      <c r="N81" s="74"/>
      <c r="O81" s="79" t="s">
        <v>173</v>
      </c>
      <c r="P81" s="80"/>
      <c r="Q81" s="81"/>
      <c r="R81" s="26">
        <v>89675</v>
      </c>
      <c r="S81" s="27">
        <v>15</v>
      </c>
      <c r="T81" s="28">
        <f t="shared" si="12"/>
        <v>89690</v>
      </c>
      <c r="U81" s="29">
        <v>252699</v>
      </c>
      <c r="V81" s="29">
        <v>1346</v>
      </c>
      <c r="W81" s="26">
        <v>1596</v>
      </c>
      <c r="X81" s="28">
        <f t="shared" si="39"/>
        <v>343735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10183</v>
      </c>
      <c r="G82" s="46">
        <v>3</v>
      </c>
      <c r="H82" s="47">
        <f>SUM(F82:G82)</f>
        <v>10186</v>
      </c>
      <c r="I82" s="48">
        <v>14215</v>
      </c>
      <c r="J82" s="48">
        <v>354</v>
      </c>
      <c r="K82" s="45">
        <v>1963</v>
      </c>
      <c r="L82" s="47">
        <f>SUM(H82:J82)</f>
        <v>24755</v>
      </c>
      <c r="M82" s="5"/>
      <c r="N82" s="74"/>
      <c r="O82" s="88" t="s">
        <v>175</v>
      </c>
      <c r="P82" s="82" t="s">
        <v>176</v>
      </c>
      <c r="Q82" s="81"/>
      <c r="R82" s="26">
        <v>83438</v>
      </c>
      <c r="S82" s="27">
        <v>8</v>
      </c>
      <c r="T82" s="28">
        <f t="shared" si="12"/>
        <v>83446</v>
      </c>
      <c r="U82" s="29">
        <v>240893</v>
      </c>
      <c r="V82" s="29">
        <v>1291</v>
      </c>
      <c r="W82" s="26">
        <v>2244</v>
      </c>
      <c r="X82" s="28">
        <f t="shared" si="39"/>
        <v>325630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52894</v>
      </c>
      <c r="G83" s="27">
        <f>SUM(G80:G82)</f>
        <v>11</v>
      </c>
      <c r="H83" s="28">
        <f>SUM(F83:G83)</f>
        <v>52905</v>
      </c>
      <c r="I83" s="40">
        <f t="shared" ref="I83:K83" si="40">SUM(I80:I82)</f>
        <v>70061</v>
      </c>
      <c r="J83" s="40">
        <f t="shared" si="40"/>
        <v>1754</v>
      </c>
      <c r="K83" s="40">
        <f t="shared" si="40"/>
        <v>8674</v>
      </c>
      <c r="L83" s="47">
        <f>SUM(H83:J83)</f>
        <v>124720</v>
      </c>
      <c r="M83" s="5"/>
      <c r="N83" s="74"/>
      <c r="O83" s="89"/>
      <c r="P83" s="82" t="s">
        <v>177</v>
      </c>
      <c r="Q83" s="81"/>
      <c r="R83" s="26">
        <v>41560</v>
      </c>
      <c r="S83" s="27">
        <v>4</v>
      </c>
      <c r="T83" s="28">
        <f t="shared" si="12"/>
        <v>41564</v>
      </c>
      <c r="U83" s="29">
        <v>109965</v>
      </c>
      <c r="V83" s="29">
        <v>494</v>
      </c>
      <c r="W83" s="26">
        <v>832</v>
      </c>
      <c r="X83" s="28">
        <f t="shared" si="39"/>
        <v>152023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46774</v>
      </c>
      <c r="G84" s="46">
        <v>8</v>
      </c>
      <c r="H84" s="47">
        <f>SUM(F84:G84)</f>
        <v>46782</v>
      </c>
      <c r="I84" s="48">
        <v>72340</v>
      </c>
      <c r="J84" s="48">
        <v>1710</v>
      </c>
      <c r="K84" s="45">
        <v>8797</v>
      </c>
      <c r="L84" s="47">
        <f>SUM(H84:J84)</f>
        <v>120832</v>
      </c>
      <c r="M84" s="5"/>
      <c r="N84" s="74"/>
      <c r="O84" s="90"/>
      <c r="P84" s="82" t="s">
        <v>179</v>
      </c>
      <c r="Q84" s="81"/>
      <c r="R84" s="26">
        <v>12474</v>
      </c>
      <c r="S84" s="27">
        <v>0</v>
      </c>
      <c r="T84" s="28">
        <f t="shared" si="12"/>
        <v>12474</v>
      </c>
      <c r="U84" s="29">
        <v>20692</v>
      </c>
      <c r="V84" s="29">
        <v>191</v>
      </c>
      <c r="W84" s="26">
        <v>161</v>
      </c>
      <c r="X84" s="28">
        <f t="shared" si="39"/>
        <v>33357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7579</v>
      </c>
      <c r="G85" s="46">
        <v>0</v>
      </c>
      <c r="H85" s="47">
        <f>SUM(F85:G85)</f>
        <v>7579</v>
      </c>
      <c r="I85" s="48">
        <v>8234</v>
      </c>
      <c r="J85" s="48">
        <v>549</v>
      </c>
      <c r="K85" s="45">
        <v>1966</v>
      </c>
      <c r="L85" s="47">
        <f>SUM(H85:J85)</f>
        <v>16362</v>
      </c>
      <c r="M85" s="49"/>
      <c r="N85" s="74"/>
      <c r="O85" s="79" t="s">
        <v>181</v>
      </c>
      <c r="P85" s="80"/>
      <c r="Q85" s="81"/>
      <c r="R85" s="26">
        <v>185511</v>
      </c>
      <c r="S85" s="27">
        <v>13</v>
      </c>
      <c r="T85" s="28">
        <f t="shared" si="12"/>
        <v>185524</v>
      </c>
      <c r="U85" s="29">
        <v>486741</v>
      </c>
      <c r="V85" s="29">
        <v>3389</v>
      </c>
      <c r="W85" s="26">
        <v>4080</v>
      </c>
      <c r="X85" s="28">
        <f t="shared" si="39"/>
        <v>675654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9622</v>
      </c>
      <c r="G86" s="27">
        <v>5</v>
      </c>
      <c r="H86" s="28">
        <f t="shared" si="25"/>
        <v>9627</v>
      </c>
      <c r="I86" s="29">
        <v>18199</v>
      </c>
      <c r="J86" s="29">
        <v>334</v>
      </c>
      <c r="K86" s="26">
        <v>1931</v>
      </c>
      <c r="L86" s="28">
        <f t="shared" si="26"/>
        <v>28160</v>
      </c>
      <c r="M86" s="49"/>
      <c r="N86" s="74"/>
      <c r="O86" s="79" t="s">
        <v>183</v>
      </c>
      <c r="P86" s="80"/>
      <c r="Q86" s="81"/>
      <c r="R86" s="26">
        <v>124943</v>
      </c>
      <c r="S86" s="27">
        <v>14</v>
      </c>
      <c r="T86" s="28">
        <f t="shared" si="12"/>
        <v>124957</v>
      </c>
      <c r="U86" s="50">
        <v>326123</v>
      </c>
      <c r="V86" s="50">
        <v>1806</v>
      </c>
      <c r="W86" s="26">
        <v>2526</v>
      </c>
      <c r="X86" s="28">
        <f t="shared" si="39"/>
        <v>452886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63975</v>
      </c>
      <c r="G87" s="27">
        <f>SUM(G84:G86)</f>
        <v>13</v>
      </c>
      <c r="H87" s="28">
        <f t="shared" si="25"/>
        <v>63988</v>
      </c>
      <c r="I87" s="40">
        <f t="shared" ref="I87:K87" si="41">SUM(I84:I86)</f>
        <v>98773</v>
      </c>
      <c r="J87" s="40">
        <f t="shared" si="41"/>
        <v>2593</v>
      </c>
      <c r="K87" s="40">
        <f t="shared" si="41"/>
        <v>12694</v>
      </c>
      <c r="L87" s="28">
        <f t="shared" si="26"/>
        <v>165354</v>
      </c>
      <c r="M87" s="49"/>
      <c r="N87" s="74"/>
      <c r="O87" s="79" t="s">
        <v>184</v>
      </c>
      <c r="P87" s="80"/>
      <c r="Q87" s="81"/>
      <c r="R87" s="26">
        <v>144530</v>
      </c>
      <c r="S87" s="27">
        <v>6</v>
      </c>
      <c r="T87" s="28">
        <f t="shared" si="12"/>
        <v>144536</v>
      </c>
      <c r="U87" s="50">
        <v>327132</v>
      </c>
      <c r="V87" s="50">
        <v>1734</v>
      </c>
      <c r="W87" s="52">
        <v>2135</v>
      </c>
      <c r="X87" s="28">
        <f t="shared" si="39"/>
        <v>473402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48829</v>
      </c>
      <c r="G88" s="27">
        <v>13</v>
      </c>
      <c r="H88" s="28">
        <f t="shared" si="25"/>
        <v>48842</v>
      </c>
      <c r="I88" s="29">
        <v>150767</v>
      </c>
      <c r="J88" s="29">
        <v>1118</v>
      </c>
      <c r="K88" s="26">
        <v>4212</v>
      </c>
      <c r="L88" s="28">
        <f t="shared" si="26"/>
        <v>200727</v>
      </c>
      <c r="M88" s="49"/>
      <c r="N88" s="74"/>
      <c r="O88" s="96" t="s">
        <v>186</v>
      </c>
      <c r="P88" s="82" t="s">
        <v>187</v>
      </c>
      <c r="Q88" s="81"/>
      <c r="R88" s="26">
        <v>194439</v>
      </c>
      <c r="S88" s="27">
        <v>12</v>
      </c>
      <c r="T88" s="28">
        <f t="shared" si="12"/>
        <v>194451</v>
      </c>
      <c r="U88" s="50">
        <v>442929</v>
      </c>
      <c r="V88" s="50">
        <v>2220</v>
      </c>
      <c r="W88" s="52">
        <v>3316</v>
      </c>
      <c r="X88" s="28">
        <f t="shared" si="39"/>
        <v>639600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76795</v>
      </c>
      <c r="G89" s="27">
        <v>22</v>
      </c>
      <c r="H89" s="28">
        <f t="shared" si="25"/>
        <v>76817</v>
      </c>
      <c r="I89" s="29">
        <v>197993</v>
      </c>
      <c r="J89" s="29">
        <v>1937</v>
      </c>
      <c r="K89" s="26">
        <v>9364</v>
      </c>
      <c r="L89" s="28">
        <f t="shared" si="26"/>
        <v>276747</v>
      </c>
      <c r="N89" s="74"/>
      <c r="O89" s="97"/>
      <c r="P89" s="98" t="s">
        <v>189</v>
      </c>
      <c r="Q89" s="99"/>
      <c r="R89" s="26">
        <f t="shared" ref="R89:W89" si="42">SUM(R101:R102)</f>
        <v>24762</v>
      </c>
      <c r="S89" s="27">
        <f t="shared" si="42"/>
        <v>0</v>
      </c>
      <c r="T89" s="28">
        <f>SUM(T101:T102)</f>
        <v>24762</v>
      </c>
      <c r="U89" s="50">
        <f>SUM(U101:U102)</f>
        <v>36030</v>
      </c>
      <c r="V89" s="50">
        <f t="shared" si="42"/>
        <v>280</v>
      </c>
      <c r="W89" s="52">
        <f t="shared" si="42"/>
        <v>415</v>
      </c>
      <c r="X89" s="28">
        <f>SUM(T89:V89)</f>
        <v>61072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112792</v>
      </c>
      <c r="G90" s="27">
        <v>26</v>
      </c>
      <c r="H90" s="28">
        <f t="shared" si="25"/>
        <v>112818</v>
      </c>
      <c r="I90" s="29">
        <v>278368</v>
      </c>
      <c r="J90" s="29">
        <v>3647</v>
      </c>
      <c r="K90" s="26">
        <v>14059</v>
      </c>
      <c r="L90" s="28">
        <f t="shared" si="26"/>
        <v>394833</v>
      </c>
      <c r="N90" s="75"/>
      <c r="O90" s="70" t="s">
        <v>37</v>
      </c>
      <c r="P90" s="71"/>
      <c r="Q90" s="72"/>
      <c r="R90" s="34">
        <f>SUM(R77:R89)</f>
        <v>1224931</v>
      </c>
      <c r="S90" s="37">
        <f>SUM(S77:S89)</f>
        <v>95</v>
      </c>
      <c r="T90" s="36">
        <f t="shared" ref="T90:T95" si="43">SUM(R90:S90)</f>
        <v>1225026</v>
      </c>
      <c r="U90" s="44">
        <f>SUM(U77:U89)</f>
        <v>3302845</v>
      </c>
      <c r="V90" s="44">
        <f>SUM(V77:V89)</f>
        <v>18371</v>
      </c>
      <c r="W90" s="35">
        <f>SUM(W77:W89)</f>
        <v>32655</v>
      </c>
      <c r="X90" s="36">
        <f t="shared" ref="X90:X95" si="44">SUM(T90:V90)</f>
        <v>4546242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28670</v>
      </c>
      <c r="G91" s="27">
        <v>5</v>
      </c>
      <c r="H91" s="28">
        <f t="shared" si="25"/>
        <v>28675</v>
      </c>
      <c r="I91" s="29">
        <v>56340</v>
      </c>
      <c r="J91" s="29">
        <v>952</v>
      </c>
      <c r="K91" s="26">
        <v>4827</v>
      </c>
      <c r="L91" s="28">
        <f t="shared" si="26"/>
        <v>85967</v>
      </c>
      <c r="N91" s="73" t="s">
        <v>193</v>
      </c>
      <c r="O91" s="76" t="s">
        <v>194</v>
      </c>
      <c r="P91" s="77"/>
      <c r="Q91" s="78"/>
      <c r="R91" s="14">
        <v>121938</v>
      </c>
      <c r="S91" s="15">
        <v>3</v>
      </c>
      <c r="T91" s="16">
        <f t="shared" si="43"/>
        <v>121941</v>
      </c>
      <c r="U91" s="53">
        <v>440699</v>
      </c>
      <c r="V91" s="17">
        <v>2533</v>
      </c>
      <c r="W91" s="14">
        <v>2866</v>
      </c>
      <c r="X91" s="16">
        <f t="shared" si="44"/>
        <v>565173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141462</v>
      </c>
      <c r="G92" s="27">
        <f>SUM(G90:G91)</f>
        <v>31</v>
      </c>
      <c r="H92" s="28">
        <f t="shared" si="25"/>
        <v>141493</v>
      </c>
      <c r="I92" s="29">
        <f>SUM(I90:I91)</f>
        <v>334708</v>
      </c>
      <c r="J92" s="29">
        <f>SUM(J90:J91)</f>
        <v>4599</v>
      </c>
      <c r="K92" s="26">
        <f>SUM(K90:K91)</f>
        <v>18886</v>
      </c>
      <c r="L92" s="28">
        <f t="shared" si="26"/>
        <v>480800</v>
      </c>
      <c r="N92" s="74"/>
      <c r="O92" s="79" t="s">
        <v>195</v>
      </c>
      <c r="P92" s="80"/>
      <c r="Q92" s="81"/>
      <c r="R92" s="26">
        <v>11933</v>
      </c>
      <c r="S92" s="27">
        <v>0</v>
      </c>
      <c r="T92" s="28">
        <f t="shared" si="43"/>
        <v>11933</v>
      </c>
      <c r="U92" s="29">
        <v>22674</v>
      </c>
      <c r="V92" s="29">
        <v>241</v>
      </c>
      <c r="W92" s="26">
        <v>136</v>
      </c>
      <c r="X92" s="28">
        <f t="shared" si="44"/>
        <v>34848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75796</v>
      </c>
      <c r="G93" s="27">
        <v>10</v>
      </c>
      <c r="H93" s="28">
        <f t="shared" si="25"/>
        <v>75806</v>
      </c>
      <c r="I93" s="29">
        <v>229657</v>
      </c>
      <c r="J93" s="29">
        <v>1665</v>
      </c>
      <c r="K93" s="26">
        <v>4628</v>
      </c>
      <c r="L93" s="28">
        <f t="shared" si="26"/>
        <v>307128</v>
      </c>
      <c r="N93" s="74"/>
      <c r="O93" s="79" t="s">
        <v>197</v>
      </c>
      <c r="P93" s="80"/>
      <c r="Q93" s="81"/>
      <c r="R93" s="26">
        <v>11165</v>
      </c>
      <c r="S93" s="27">
        <v>0</v>
      </c>
      <c r="T93" s="28">
        <f t="shared" si="43"/>
        <v>11165</v>
      </c>
      <c r="U93" s="29">
        <v>20091</v>
      </c>
      <c r="V93" s="29">
        <v>194</v>
      </c>
      <c r="W93" s="26">
        <v>207</v>
      </c>
      <c r="X93" s="28">
        <f t="shared" si="44"/>
        <v>31450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67373</v>
      </c>
      <c r="G94" s="27">
        <v>20</v>
      </c>
      <c r="H94" s="28">
        <f t="shared" si="25"/>
        <v>67393</v>
      </c>
      <c r="I94" s="29">
        <v>206210</v>
      </c>
      <c r="J94" s="29">
        <v>1617</v>
      </c>
      <c r="K94" s="26">
        <v>6730</v>
      </c>
      <c r="L94" s="28">
        <f t="shared" si="26"/>
        <v>275220</v>
      </c>
      <c r="N94" s="75"/>
      <c r="O94" s="70" t="s">
        <v>37</v>
      </c>
      <c r="P94" s="71"/>
      <c r="Q94" s="72"/>
      <c r="R94" s="34">
        <f>SUM(R91:R93)</f>
        <v>145036</v>
      </c>
      <c r="S94" s="37">
        <f>SUM(S91:S93)</f>
        <v>3</v>
      </c>
      <c r="T94" s="36">
        <f t="shared" si="43"/>
        <v>145039</v>
      </c>
      <c r="U94" s="38">
        <f>SUM(U91:U93)</f>
        <v>483464</v>
      </c>
      <c r="V94" s="38">
        <f>SUM(V91:V93)</f>
        <v>2968</v>
      </c>
      <c r="W94" s="34">
        <f>SUM(W91:W93)</f>
        <v>3209</v>
      </c>
      <c r="X94" s="36">
        <f t="shared" si="44"/>
        <v>631471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98861</v>
      </c>
      <c r="G95" s="27">
        <v>23</v>
      </c>
      <c r="H95" s="28">
        <f t="shared" si="25"/>
        <v>98884</v>
      </c>
      <c r="I95" s="29">
        <v>207262</v>
      </c>
      <c r="J95" s="29">
        <v>1486</v>
      </c>
      <c r="K95" s="26">
        <v>2086</v>
      </c>
      <c r="L95" s="28">
        <f t="shared" si="26"/>
        <v>307632</v>
      </c>
      <c r="N95" s="85" t="s">
        <v>201</v>
      </c>
      <c r="O95" s="86"/>
      <c r="P95" s="86"/>
      <c r="Q95" s="87"/>
      <c r="R95" s="54">
        <f>SUM(F40,F19,F98,R16,R42,R56,R69,R76,R90,R94)</f>
        <v>8435631</v>
      </c>
      <c r="S95" s="54">
        <f>SUM(G40,G19,G98,S16,S42,S56,S69,S76,S90,S94)</f>
        <v>1198</v>
      </c>
      <c r="T95" s="55">
        <f t="shared" si="43"/>
        <v>8436829</v>
      </c>
      <c r="U95" s="56">
        <f t="shared" ref="U95:W95" si="45">SUM(I40,I19,I98,U16,U42,U56,U69,U76,U90,U94)</f>
        <v>23545352</v>
      </c>
      <c r="V95" s="56">
        <f t="shared" si="45"/>
        <v>160606</v>
      </c>
      <c r="W95" s="57">
        <f t="shared" si="45"/>
        <v>361345</v>
      </c>
      <c r="X95" s="55">
        <f t="shared" si="44"/>
        <v>32142787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11583</v>
      </c>
      <c r="G96" s="27">
        <v>4</v>
      </c>
      <c r="H96" s="28">
        <f t="shared" si="25"/>
        <v>11587</v>
      </c>
      <c r="I96" s="29">
        <v>27743</v>
      </c>
      <c r="J96" s="29">
        <v>216</v>
      </c>
      <c r="K96" s="26">
        <v>142</v>
      </c>
      <c r="L96" s="28">
        <f t="shared" si="26"/>
        <v>39546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110444</v>
      </c>
      <c r="G97" s="27">
        <f>SUM(G95:G96)</f>
        <v>27</v>
      </c>
      <c r="H97" s="28">
        <f t="shared" si="25"/>
        <v>110471</v>
      </c>
      <c r="I97" s="26">
        <f>SUM(I95:I96)</f>
        <v>235005</v>
      </c>
      <c r="J97" s="26">
        <f>SUM(J95:J96)</f>
        <v>1702</v>
      </c>
      <c r="K97" s="26">
        <f>SUM(K95:K96)</f>
        <v>2228</v>
      </c>
      <c r="L97" s="28">
        <f t="shared" si="26"/>
        <v>347178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1961747</v>
      </c>
      <c r="G98" s="37">
        <f>SUM(G41,G44,G47:G48,G52,G55,G58,G61:G62,G65,G69,G72,G76,G79,G83,G87:G89,G92:G94,G97)</f>
        <v>334</v>
      </c>
      <c r="H98" s="36">
        <f t="shared" si="25"/>
        <v>1962081</v>
      </c>
      <c r="I98" s="34">
        <f t="shared" ref="I98:K98" si="46">SUM(I41,I44,I47:I48,I52,I55,I58,I61:I62,I65,I69,I72,I76,I79,I83,I87:I89,I92:I94,I97)</f>
        <v>5346282</v>
      </c>
      <c r="J98" s="34">
        <f t="shared" si="46"/>
        <v>41202</v>
      </c>
      <c r="K98" s="34">
        <f t="shared" si="46"/>
        <v>139945</v>
      </c>
      <c r="L98" s="36">
        <f t="shared" si="26"/>
        <v>7349565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319</v>
      </c>
      <c r="V101" s="63">
        <v>3</v>
      </c>
      <c r="W101" s="63">
        <v>14</v>
      </c>
      <c r="X101" s="63">
        <f t="shared" ref="X101:X102" si="47">SUM(T101:V101)</f>
        <v>1046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24038</v>
      </c>
      <c r="S102" s="63">
        <v>0</v>
      </c>
      <c r="T102" s="63">
        <f>SUM(R102:S102)</f>
        <v>24038</v>
      </c>
      <c r="U102" s="63">
        <v>35711</v>
      </c>
      <c r="V102" s="63">
        <v>277</v>
      </c>
      <c r="W102" s="63">
        <v>401</v>
      </c>
      <c r="X102" s="63">
        <f t="shared" si="47"/>
        <v>60026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7975-2E91-41E2-9171-331ADD203686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251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109917</v>
      </c>
      <c r="S4" s="15">
        <v>5</v>
      </c>
      <c r="T4" s="16">
        <f t="shared" ref="T4:T15" si="0">SUM(R4:S4)</f>
        <v>109922</v>
      </c>
      <c r="U4" s="17">
        <v>385590</v>
      </c>
      <c r="V4" s="17">
        <v>2222</v>
      </c>
      <c r="W4" s="14">
        <v>2647</v>
      </c>
      <c r="X4" s="16">
        <f t="shared" ref="X4:X77" si="1">SUM(T4:V4)</f>
        <v>497734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61878</v>
      </c>
      <c r="S5" s="27">
        <v>3</v>
      </c>
      <c r="T5" s="28">
        <f t="shared" si="0"/>
        <v>61881</v>
      </c>
      <c r="U5" s="29">
        <v>170418</v>
      </c>
      <c r="V5" s="29">
        <v>1136</v>
      </c>
      <c r="W5" s="26">
        <v>1083</v>
      </c>
      <c r="X5" s="28">
        <f t="shared" si="1"/>
        <v>233435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91604</v>
      </c>
      <c r="G6" s="15">
        <v>9</v>
      </c>
      <c r="H6" s="16">
        <f t="shared" ref="H6:H51" si="2">SUM(F6:G6)</f>
        <v>91613</v>
      </c>
      <c r="I6" s="17">
        <v>413585</v>
      </c>
      <c r="J6" s="17">
        <v>3595</v>
      </c>
      <c r="K6" s="14">
        <v>12186</v>
      </c>
      <c r="L6" s="16">
        <f t="shared" ref="L6:L51" si="3">SUM(H6:J6)</f>
        <v>508793</v>
      </c>
      <c r="N6" s="74"/>
      <c r="O6" s="89"/>
      <c r="P6" s="100"/>
      <c r="Q6" s="30" t="s">
        <v>16</v>
      </c>
      <c r="R6" s="26">
        <v>31287</v>
      </c>
      <c r="S6" s="27">
        <v>2</v>
      </c>
      <c r="T6" s="28">
        <f t="shared" si="0"/>
        <v>31289</v>
      </c>
      <c r="U6" s="29">
        <v>78406</v>
      </c>
      <c r="V6" s="29">
        <v>331</v>
      </c>
      <c r="W6" s="26">
        <v>537</v>
      </c>
      <c r="X6" s="28">
        <f t="shared" si="1"/>
        <v>110026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28482</v>
      </c>
      <c r="G7" s="27">
        <v>2</v>
      </c>
      <c r="H7" s="28">
        <f t="shared" si="2"/>
        <v>28484</v>
      </c>
      <c r="I7" s="29">
        <v>96139</v>
      </c>
      <c r="J7" s="29">
        <v>539</v>
      </c>
      <c r="K7" s="26">
        <v>1182</v>
      </c>
      <c r="L7" s="28">
        <f t="shared" si="3"/>
        <v>125162</v>
      </c>
      <c r="N7" s="74"/>
      <c r="O7" s="90"/>
      <c r="P7" s="101"/>
      <c r="Q7" s="30" t="s">
        <v>10</v>
      </c>
      <c r="R7" s="26">
        <f>SUM(R5:R6)</f>
        <v>93165</v>
      </c>
      <c r="S7" s="27">
        <f>SUM(S5:S6)</f>
        <v>5</v>
      </c>
      <c r="T7" s="28">
        <f t="shared" si="0"/>
        <v>93170</v>
      </c>
      <c r="U7" s="29">
        <f t="shared" ref="U7:W7" si="4">SUM(U5:U6)</f>
        <v>248824</v>
      </c>
      <c r="V7" s="29">
        <f t="shared" si="4"/>
        <v>1467</v>
      </c>
      <c r="W7" s="26">
        <f t="shared" si="4"/>
        <v>1620</v>
      </c>
      <c r="X7" s="28">
        <f t="shared" si="1"/>
        <v>343461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41947</v>
      </c>
      <c r="G8" s="27">
        <v>4</v>
      </c>
      <c r="H8" s="28">
        <f t="shared" si="2"/>
        <v>41951</v>
      </c>
      <c r="I8" s="29">
        <v>123944</v>
      </c>
      <c r="J8" s="29">
        <v>837</v>
      </c>
      <c r="K8" s="26">
        <v>1928</v>
      </c>
      <c r="L8" s="28">
        <f t="shared" si="3"/>
        <v>166732</v>
      </c>
      <c r="N8" s="74"/>
      <c r="O8" s="111" t="s">
        <v>19</v>
      </c>
      <c r="P8" s="83"/>
      <c r="Q8" s="84"/>
      <c r="R8" s="26">
        <v>83658</v>
      </c>
      <c r="S8" s="27">
        <v>10</v>
      </c>
      <c r="T8" s="28">
        <f t="shared" si="0"/>
        <v>83668</v>
      </c>
      <c r="U8" s="29">
        <v>292048</v>
      </c>
      <c r="V8" s="29">
        <v>1267</v>
      </c>
      <c r="W8" s="26">
        <v>2155</v>
      </c>
      <c r="X8" s="28">
        <f t="shared" si="1"/>
        <v>376983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22061</v>
      </c>
      <c r="G9" s="27">
        <v>2</v>
      </c>
      <c r="H9" s="28">
        <f t="shared" si="2"/>
        <v>22063</v>
      </c>
      <c r="I9" s="29">
        <v>56347</v>
      </c>
      <c r="J9" s="29">
        <v>317</v>
      </c>
      <c r="K9" s="26">
        <v>606</v>
      </c>
      <c r="L9" s="28">
        <f t="shared" si="3"/>
        <v>78727</v>
      </c>
      <c r="N9" s="74"/>
      <c r="O9" s="66" t="s">
        <v>22</v>
      </c>
      <c r="P9" s="83" t="s">
        <v>23</v>
      </c>
      <c r="Q9" s="84"/>
      <c r="R9" s="26">
        <v>54848</v>
      </c>
      <c r="S9" s="27">
        <v>5</v>
      </c>
      <c r="T9" s="28">
        <f t="shared" si="0"/>
        <v>54853</v>
      </c>
      <c r="U9" s="29">
        <v>152601</v>
      </c>
      <c r="V9" s="29">
        <v>777</v>
      </c>
      <c r="W9" s="26">
        <v>1076</v>
      </c>
      <c r="X9" s="28">
        <f t="shared" si="1"/>
        <v>208231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6415</v>
      </c>
      <c r="G10" s="27">
        <v>1</v>
      </c>
      <c r="H10" s="28">
        <f>SUM(F10:G10)</f>
        <v>6416</v>
      </c>
      <c r="I10" s="29">
        <v>37592</v>
      </c>
      <c r="J10" s="29">
        <v>195</v>
      </c>
      <c r="K10" s="26">
        <v>444</v>
      </c>
      <c r="L10" s="28">
        <f>SUM(H10:J10)</f>
        <v>44203</v>
      </c>
      <c r="N10" s="74"/>
      <c r="O10" s="66"/>
      <c r="P10" s="83" t="s">
        <v>25</v>
      </c>
      <c r="Q10" s="84"/>
      <c r="R10" s="26">
        <v>28591</v>
      </c>
      <c r="S10" s="27">
        <v>9</v>
      </c>
      <c r="T10" s="28">
        <f t="shared" si="0"/>
        <v>28600</v>
      </c>
      <c r="U10" s="26">
        <v>130042</v>
      </c>
      <c r="V10" s="26">
        <v>744</v>
      </c>
      <c r="W10" s="26">
        <v>1622</v>
      </c>
      <c r="X10" s="28">
        <f t="shared" si="1"/>
        <v>159386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28476</v>
      </c>
      <c r="G11" s="27">
        <f>SUM(G9:G10)</f>
        <v>3</v>
      </c>
      <c r="H11" s="28">
        <f>SUM(F11:G11)</f>
        <v>28479</v>
      </c>
      <c r="I11" s="29">
        <f t="shared" ref="I11:K11" si="5">SUM(I9:I10)</f>
        <v>93939</v>
      </c>
      <c r="J11" s="29">
        <f t="shared" si="5"/>
        <v>512</v>
      </c>
      <c r="K11" s="26">
        <f t="shared" si="5"/>
        <v>1050</v>
      </c>
      <c r="L11" s="28">
        <f>SUM(H11:J11)</f>
        <v>122930</v>
      </c>
      <c r="N11" s="74"/>
      <c r="O11" s="66"/>
      <c r="P11" s="83" t="s">
        <v>10</v>
      </c>
      <c r="Q11" s="84"/>
      <c r="R11" s="26">
        <f>SUM(R9:R10)</f>
        <v>83439</v>
      </c>
      <c r="S11" s="27">
        <f>SUM(S9:S10)</f>
        <v>14</v>
      </c>
      <c r="T11" s="28">
        <f t="shared" si="0"/>
        <v>83453</v>
      </c>
      <c r="U11" s="29">
        <f t="shared" ref="U11:W11" si="6">SUM(U9:U10)</f>
        <v>282643</v>
      </c>
      <c r="V11" s="29">
        <f t="shared" si="6"/>
        <v>1521</v>
      </c>
      <c r="W11" s="26">
        <f t="shared" si="6"/>
        <v>2698</v>
      </c>
      <c r="X11" s="28">
        <f t="shared" si="1"/>
        <v>367617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16068</v>
      </c>
      <c r="G12" s="27">
        <v>1</v>
      </c>
      <c r="H12" s="28">
        <f t="shared" si="2"/>
        <v>16069</v>
      </c>
      <c r="I12" s="29">
        <v>58339</v>
      </c>
      <c r="J12" s="29">
        <v>290</v>
      </c>
      <c r="K12" s="26">
        <v>673</v>
      </c>
      <c r="L12" s="28">
        <f t="shared" si="3"/>
        <v>74698</v>
      </c>
      <c r="N12" s="74"/>
      <c r="O12" s="66" t="s">
        <v>28</v>
      </c>
      <c r="P12" s="83" t="s">
        <v>29</v>
      </c>
      <c r="Q12" s="84"/>
      <c r="R12" s="26">
        <v>150708</v>
      </c>
      <c r="S12" s="27">
        <v>28</v>
      </c>
      <c r="T12" s="28">
        <f t="shared" si="0"/>
        <v>150736</v>
      </c>
      <c r="U12" s="29">
        <v>295351</v>
      </c>
      <c r="V12" s="29">
        <v>2071</v>
      </c>
      <c r="W12" s="26">
        <v>2559</v>
      </c>
      <c r="X12" s="28">
        <f t="shared" si="1"/>
        <v>448158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5691</v>
      </c>
      <c r="G13" s="27">
        <v>0</v>
      </c>
      <c r="H13" s="28">
        <f t="shared" si="2"/>
        <v>5691</v>
      </c>
      <c r="I13" s="29">
        <v>10230</v>
      </c>
      <c r="J13" s="29">
        <v>68</v>
      </c>
      <c r="K13" s="26">
        <v>142</v>
      </c>
      <c r="L13" s="28">
        <f t="shared" si="3"/>
        <v>15989</v>
      </c>
      <c r="N13" s="74"/>
      <c r="O13" s="66"/>
      <c r="P13" s="91" t="s">
        <v>31</v>
      </c>
      <c r="Q13" s="30" t="s">
        <v>32</v>
      </c>
      <c r="R13" s="31">
        <v>125514</v>
      </c>
      <c r="S13" s="32">
        <v>21</v>
      </c>
      <c r="T13" s="28">
        <f t="shared" si="0"/>
        <v>125535</v>
      </c>
      <c r="U13" s="33">
        <v>246432</v>
      </c>
      <c r="V13" s="33">
        <v>1690</v>
      </c>
      <c r="W13" s="31">
        <v>2389</v>
      </c>
      <c r="X13" s="28">
        <f t="shared" si="1"/>
        <v>373657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21759</v>
      </c>
      <c r="G14" s="27">
        <f>SUM(G12:G13)</f>
        <v>1</v>
      </c>
      <c r="H14" s="28">
        <f t="shared" si="2"/>
        <v>21760</v>
      </c>
      <c r="I14" s="29">
        <f t="shared" ref="I14:K14" si="7">SUM(I12:I13)</f>
        <v>68569</v>
      </c>
      <c r="J14" s="29">
        <f t="shared" si="7"/>
        <v>358</v>
      </c>
      <c r="K14" s="26">
        <f t="shared" si="7"/>
        <v>815</v>
      </c>
      <c r="L14" s="28">
        <f t="shared" si="3"/>
        <v>90687</v>
      </c>
      <c r="N14" s="74"/>
      <c r="O14" s="66"/>
      <c r="P14" s="108"/>
      <c r="Q14" s="30" t="s">
        <v>33</v>
      </c>
      <c r="R14" s="31">
        <v>25793</v>
      </c>
      <c r="S14" s="32">
        <v>7</v>
      </c>
      <c r="T14" s="28">
        <f t="shared" si="0"/>
        <v>25800</v>
      </c>
      <c r="U14" s="33">
        <v>58567</v>
      </c>
      <c r="V14" s="33">
        <v>357</v>
      </c>
      <c r="W14" s="31">
        <v>497</v>
      </c>
      <c r="X14" s="28">
        <f t="shared" si="1"/>
        <v>84724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26817</v>
      </c>
      <c r="G15" s="27">
        <v>3</v>
      </c>
      <c r="H15" s="28">
        <f t="shared" si="2"/>
        <v>26820</v>
      </c>
      <c r="I15" s="29">
        <v>79703</v>
      </c>
      <c r="J15" s="29">
        <v>400</v>
      </c>
      <c r="K15" s="26">
        <v>1030</v>
      </c>
      <c r="L15" s="28">
        <f t="shared" si="3"/>
        <v>106923</v>
      </c>
      <c r="N15" s="74"/>
      <c r="O15" s="66"/>
      <c r="P15" s="108"/>
      <c r="Q15" s="30" t="s">
        <v>10</v>
      </c>
      <c r="R15" s="26">
        <f>SUM(R13:R14)</f>
        <v>151307</v>
      </c>
      <c r="S15" s="27">
        <f>SUM(S13:S14)</f>
        <v>28</v>
      </c>
      <c r="T15" s="28">
        <f t="shared" si="0"/>
        <v>151335</v>
      </c>
      <c r="U15" s="29">
        <f>SUM(U13:U14)</f>
        <v>304999</v>
      </c>
      <c r="V15" s="29">
        <f t="shared" ref="V15:W15" si="8">SUM(V13:V14)</f>
        <v>2047</v>
      </c>
      <c r="W15" s="26">
        <f t="shared" si="8"/>
        <v>2886</v>
      </c>
      <c r="X15" s="28">
        <f t="shared" si="1"/>
        <v>458381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22260</v>
      </c>
      <c r="G16" s="27">
        <v>2</v>
      </c>
      <c r="H16" s="28">
        <f t="shared" si="2"/>
        <v>22262</v>
      </c>
      <c r="I16" s="29">
        <v>58789</v>
      </c>
      <c r="J16" s="29">
        <v>364</v>
      </c>
      <c r="K16" s="26">
        <v>666</v>
      </c>
      <c r="L16" s="28">
        <f t="shared" si="3"/>
        <v>81415</v>
      </c>
      <c r="N16" s="75"/>
      <c r="O16" s="70" t="s">
        <v>37</v>
      </c>
      <c r="P16" s="71"/>
      <c r="Q16" s="72"/>
      <c r="R16" s="34">
        <f>SUM(R4,R11:R12,R15,R7:R8)</f>
        <v>672194</v>
      </c>
      <c r="S16" s="35">
        <f>SUM(S4,S11:S12,S15,S7:S8)</f>
        <v>90</v>
      </c>
      <c r="T16" s="36">
        <f t="shared" ref="T16" si="9">SUM(R16:S16)</f>
        <v>672284</v>
      </c>
      <c r="U16" s="34">
        <f t="shared" ref="U16:W16" si="10">SUM(U4,U11:U12,U15,U7:U8)</f>
        <v>1809455</v>
      </c>
      <c r="V16" s="34">
        <f t="shared" si="10"/>
        <v>10595</v>
      </c>
      <c r="W16" s="34">
        <f t="shared" si="10"/>
        <v>14565</v>
      </c>
      <c r="X16" s="36">
        <f t="shared" ref="X16" si="11">SUM(T16:V16)</f>
        <v>2492334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2799</v>
      </c>
      <c r="G17" s="27">
        <v>0</v>
      </c>
      <c r="H17" s="28">
        <f t="shared" si="2"/>
        <v>2799</v>
      </c>
      <c r="I17" s="29">
        <v>4246</v>
      </c>
      <c r="J17" s="29">
        <v>39</v>
      </c>
      <c r="K17" s="26">
        <v>56</v>
      </c>
      <c r="L17" s="28">
        <f t="shared" si="3"/>
        <v>7084</v>
      </c>
      <c r="N17" s="73" t="s">
        <v>38</v>
      </c>
      <c r="O17" s="76" t="s">
        <v>39</v>
      </c>
      <c r="P17" s="77"/>
      <c r="Q17" s="78"/>
      <c r="R17" s="26">
        <v>78457</v>
      </c>
      <c r="S17" s="27">
        <v>4</v>
      </c>
      <c r="T17" s="28">
        <f t="shared" ref="T17:T88" si="12">SUM(R17:S17)</f>
        <v>78461</v>
      </c>
      <c r="U17" s="29">
        <v>211053</v>
      </c>
      <c r="V17" s="29">
        <v>1175</v>
      </c>
      <c r="W17" s="26">
        <v>1386</v>
      </c>
      <c r="X17" s="28">
        <f t="shared" si="1"/>
        <v>290689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25059</v>
      </c>
      <c r="G18" s="27">
        <f>SUM(G16:G17)</f>
        <v>2</v>
      </c>
      <c r="H18" s="28">
        <f t="shared" si="2"/>
        <v>25061</v>
      </c>
      <c r="I18" s="29">
        <f t="shared" ref="I18:K18" si="13">SUM(I16:I17)</f>
        <v>63035</v>
      </c>
      <c r="J18" s="29">
        <f t="shared" si="13"/>
        <v>403</v>
      </c>
      <c r="K18" s="26">
        <f t="shared" si="13"/>
        <v>722</v>
      </c>
      <c r="L18" s="28">
        <f t="shared" si="3"/>
        <v>88499</v>
      </c>
      <c r="N18" s="74"/>
      <c r="O18" s="88" t="s">
        <v>40</v>
      </c>
      <c r="P18" s="82" t="s">
        <v>41</v>
      </c>
      <c r="Q18" s="81"/>
      <c r="R18" s="26">
        <v>149647</v>
      </c>
      <c r="S18" s="27">
        <v>27</v>
      </c>
      <c r="T18" s="28">
        <f t="shared" si="12"/>
        <v>149674</v>
      </c>
      <c r="U18" s="29">
        <v>476381</v>
      </c>
      <c r="V18" s="29">
        <v>2393</v>
      </c>
      <c r="W18" s="26">
        <v>4229</v>
      </c>
      <c r="X18" s="28">
        <f t="shared" si="1"/>
        <v>628448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264144</v>
      </c>
      <c r="G19" s="37">
        <f>SUM(G6:G8,G11,G14:G15,G18)</f>
        <v>24</v>
      </c>
      <c r="H19" s="36">
        <f t="shared" si="2"/>
        <v>264168</v>
      </c>
      <c r="I19" s="38">
        <f t="shared" ref="I19:K19" si="14">SUM(I6:I8,I11,I14:I15,I18)</f>
        <v>938914</v>
      </c>
      <c r="J19" s="38">
        <f t="shared" si="14"/>
        <v>6644</v>
      </c>
      <c r="K19" s="34">
        <f t="shared" si="14"/>
        <v>18913</v>
      </c>
      <c r="L19" s="36">
        <f t="shared" si="3"/>
        <v>1209726</v>
      </c>
      <c r="N19" s="74"/>
      <c r="O19" s="89"/>
      <c r="P19" s="82" t="s">
        <v>42</v>
      </c>
      <c r="Q19" s="81"/>
      <c r="R19" s="26">
        <v>22308</v>
      </c>
      <c r="S19" s="27">
        <v>5</v>
      </c>
      <c r="T19" s="28">
        <f t="shared" si="12"/>
        <v>22313</v>
      </c>
      <c r="U19" s="29">
        <v>39090</v>
      </c>
      <c r="V19" s="29">
        <v>282</v>
      </c>
      <c r="W19" s="26">
        <v>280</v>
      </c>
      <c r="X19" s="28">
        <f t="shared" si="1"/>
        <v>61685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65015</v>
      </c>
      <c r="G20" s="27">
        <v>3</v>
      </c>
      <c r="H20" s="28">
        <f t="shared" si="2"/>
        <v>65018</v>
      </c>
      <c r="I20" s="29">
        <v>159649</v>
      </c>
      <c r="J20" s="29">
        <v>1178</v>
      </c>
      <c r="K20" s="26">
        <v>1325</v>
      </c>
      <c r="L20" s="28">
        <f t="shared" si="3"/>
        <v>225845</v>
      </c>
      <c r="N20" s="74"/>
      <c r="O20" s="90"/>
      <c r="P20" s="82" t="s">
        <v>10</v>
      </c>
      <c r="Q20" s="81"/>
      <c r="R20" s="26">
        <f>SUM(R18:R19)</f>
        <v>171955</v>
      </c>
      <c r="S20" s="27">
        <f>SUM(S18:S19)</f>
        <v>32</v>
      </c>
      <c r="T20" s="28">
        <f t="shared" si="12"/>
        <v>171987</v>
      </c>
      <c r="U20" s="29">
        <f t="shared" ref="U20:W20" si="15">SUM(U18:U19)</f>
        <v>515471</v>
      </c>
      <c r="V20" s="29">
        <f t="shared" si="15"/>
        <v>2675</v>
      </c>
      <c r="W20" s="26">
        <f t="shared" si="15"/>
        <v>4509</v>
      </c>
      <c r="X20" s="28">
        <f t="shared" si="1"/>
        <v>690133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17406</v>
      </c>
      <c r="G21" s="27">
        <v>0</v>
      </c>
      <c r="H21" s="28">
        <f t="shared" si="2"/>
        <v>17406</v>
      </c>
      <c r="I21" s="29">
        <v>44390</v>
      </c>
      <c r="J21" s="29">
        <v>307</v>
      </c>
      <c r="K21" s="26">
        <v>327</v>
      </c>
      <c r="L21" s="28">
        <f t="shared" si="3"/>
        <v>62103</v>
      </c>
      <c r="N21" s="74"/>
      <c r="O21" s="88" t="s">
        <v>48</v>
      </c>
      <c r="P21" s="82" t="s">
        <v>49</v>
      </c>
      <c r="Q21" s="81"/>
      <c r="R21" s="26">
        <v>75527</v>
      </c>
      <c r="S21" s="27">
        <v>17</v>
      </c>
      <c r="T21" s="28">
        <f t="shared" si="12"/>
        <v>75544</v>
      </c>
      <c r="U21" s="29">
        <v>269908</v>
      </c>
      <c r="V21" s="29">
        <v>1237</v>
      </c>
      <c r="W21" s="26">
        <v>2396</v>
      </c>
      <c r="X21" s="28">
        <f t="shared" si="1"/>
        <v>346689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82421</v>
      </c>
      <c r="G22" s="27">
        <f>SUM(G20:G21)</f>
        <v>3</v>
      </c>
      <c r="H22" s="28">
        <f t="shared" si="2"/>
        <v>82424</v>
      </c>
      <c r="I22" s="29">
        <f t="shared" ref="I22:K22" si="16">SUM(I20:I21)</f>
        <v>204039</v>
      </c>
      <c r="J22" s="29">
        <f t="shared" si="16"/>
        <v>1485</v>
      </c>
      <c r="K22" s="26">
        <f t="shared" si="16"/>
        <v>1652</v>
      </c>
      <c r="L22" s="28">
        <f t="shared" si="3"/>
        <v>287948</v>
      </c>
      <c r="N22" s="74"/>
      <c r="O22" s="89"/>
      <c r="P22" s="82" t="s">
        <v>50</v>
      </c>
      <c r="Q22" s="81"/>
      <c r="R22" s="31">
        <v>102632</v>
      </c>
      <c r="S22" s="32">
        <v>18</v>
      </c>
      <c r="T22" s="39">
        <f t="shared" si="12"/>
        <v>102650</v>
      </c>
      <c r="U22" s="33">
        <v>367996</v>
      </c>
      <c r="V22" s="33">
        <v>1318</v>
      </c>
      <c r="W22" s="31">
        <v>3567</v>
      </c>
      <c r="X22" s="39">
        <f t="shared" si="1"/>
        <v>471964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50620</v>
      </c>
      <c r="G23" s="27">
        <v>0</v>
      </c>
      <c r="H23" s="28">
        <f t="shared" si="2"/>
        <v>50620</v>
      </c>
      <c r="I23" s="29">
        <v>118829</v>
      </c>
      <c r="J23" s="29">
        <v>845</v>
      </c>
      <c r="K23" s="26">
        <v>938</v>
      </c>
      <c r="L23" s="28">
        <f t="shared" si="3"/>
        <v>170294</v>
      </c>
      <c r="N23" s="74"/>
      <c r="O23" s="89"/>
      <c r="P23" s="94" t="s">
        <v>52</v>
      </c>
      <c r="Q23" s="30" t="s">
        <v>52</v>
      </c>
      <c r="R23" s="31">
        <v>17297</v>
      </c>
      <c r="S23" s="32">
        <v>1</v>
      </c>
      <c r="T23" s="39">
        <f t="shared" si="12"/>
        <v>17298</v>
      </c>
      <c r="U23" s="33">
        <v>61021</v>
      </c>
      <c r="V23" s="33">
        <v>342</v>
      </c>
      <c r="W23" s="31">
        <v>705</v>
      </c>
      <c r="X23" s="39">
        <f t="shared" si="1"/>
        <v>78661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74342</v>
      </c>
      <c r="G24" s="27">
        <v>7</v>
      </c>
      <c r="H24" s="28">
        <f t="shared" si="2"/>
        <v>74349</v>
      </c>
      <c r="I24" s="29">
        <v>146327</v>
      </c>
      <c r="J24" s="29">
        <v>993</v>
      </c>
      <c r="K24" s="26">
        <v>1198</v>
      </c>
      <c r="L24" s="28">
        <f t="shared" si="3"/>
        <v>221669</v>
      </c>
      <c r="N24" s="74"/>
      <c r="O24" s="89"/>
      <c r="P24" s="100"/>
      <c r="Q24" s="30" t="s">
        <v>55</v>
      </c>
      <c r="R24" s="31">
        <v>36694</v>
      </c>
      <c r="S24" s="32">
        <v>5</v>
      </c>
      <c r="T24" s="39">
        <f t="shared" si="12"/>
        <v>36699</v>
      </c>
      <c r="U24" s="33">
        <v>91507</v>
      </c>
      <c r="V24" s="33">
        <v>563</v>
      </c>
      <c r="W24" s="31">
        <v>755</v>
      </c>
      <c r="X24" s="39">
        <f t="shared" si="1"/>
        <v>128769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30875</v>
      </c>
      <c r="G25" s="27">
        <v>2</v>
      </c>
      <c r="H25" s="28">
        <f t="shared" si="2"/>
        <v>30877</v>
      </c>
      <c r="I25" s="29">
        <v>99046</v>
      </c>
      <c r="J25" s="29">
        <v>573</v>
      </c>
      <c r="K25" s="26">
        <v>1180</v>
      </c>
      <c r="L25" s="28">
        <f t="shared" si="3"/>
        <v>130496</v>
      </c>
      <c r="N25" s="74"/>
      <c r="O25" s="89"/>
      <c r="P25" s="100"/>
      <c r="Q25" s="30" t="s">
        <v>57</v>
      </c>
      <c r="R25" s="31">
        <v>42504</v>
      </c>
      <c r="S25" s="27">
        <v>10</v>
      </c>
      <c r="T25" s="28">
        <f t="shared" si="12"/>
        <v>42514</v>
      </c>
      <c r="U25" s="29">
        <v>144206</v>
      </c>
      <c r="V25" s="29">
        <v>687</v>
      </c>
      <c r="W25" s="26">
        <v>1098</v>
      </c>
      <c r="X25" s="28">
        <f t="shared" si="1"/>
        <v>187407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35040</v>
      </c>
      <c r="G26" s="27">
        <v>1</v>
      </c>
      <c r="H26" s="28">
        <f t="shared" si="2"/>
        <v>35041</v>
      </c>
      <c r="I26" s="29">
        <v>72381</v>
      </c>
      <c r="J26" s="29">
        <v>361</v>
      </c>
      <c r="K26" s="26">
        <v>431</v>
      </c>
      <c r="L26" s="28">
        <f t="shared" si="3"/>
        <v>107783</v>
      </c>
      <c r="N26" s="74"/>
      <c r="O26" s="90"/>
      <c r="P26" s="101"/>
      <c r="Q26" s="30" t="s">
        <v>10</v>
      </c>
      <c r="R26" s="26">
        <f>SUM(R23:R25)</f>
        <v>96495</v>
      </c>
      <c r="S26" s="27">
        <f>SUM(S23:S25)</f>
        <v>16</v>
      </c>
      <c r="T26" s="39">
        <f t="shared" si="12"/>
        <v>96511</v>
      </c>
      <c r="U26" s="29">
        <f t="shared" ref="U26:W26" si="17">SUM(U23:U25)</f>
        <v>296734</v>
      </c>
      <c r="V26" s="29">
        <f t="shared" si="17"/>
        <v>1592</v>
      </c>
      <c r="W26" s="26">
        <f t="shared" si="17"/>
        <v>2558</v>
      </c>
      <c r="X26" s="39">
        <f t="shared" si="1"/>
        <v>394837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140257</v>
      </c>
      <c r="G27" s="27">
        <f>SUM(G24:G26)</f>
        <v>10</v>
      </c>
      <c r="H27" s="28">
        <f t="shared" si="2"/>
        <v>140267</v>
      </c>
      <c r="I27" s="29">
        <f>SUM(I24:I26)</f>
        <v>317754</v>
      </c>
      <c r="J27" s="29">
        <f>SUM(J24:J26)</f>
        <v>1927</v>
      </c>
      <c r="K27" s="26">
        <f>SUM(K24:K26)</f>
        <v>2809</v>
      </c>
      <c r="L27" s="28">
        <f>SUM(H27:J27)</f>
        <v>459948</v>
      </c>
      <c r="N27" s="74"/>
      <c r="O27" s="88" t="s">
        <v>59</v>
      </c>
      <c r="P27" s="82" t="s">
        <v>60</v>
      </c>
      <c r="Q27" s="81"/>
      <c r="R27" s="26">
        <v>130055</v>
      </c>
      <c r="S27" s="27">
        <v>29</v>
      </c>
      <c r="T27" s="28">
        <f t="shared" si="12"/>
        <v>130084</v>
      </c>
      <c r="U27" s="29">
        <v>508493</v>
      </c>
      <c r="V27" s="29">
        <v>3509</v>
      </c>
      <c r="W27" s="26">
        <v>10760</v>
      </c>
      <c r="X27" s="39">
        <f t="shared" si="1"/>
        <v>642086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121264</v>
      </c>
      <c r="G28" s="27">
        <v>9</v>
      </c>
      <c r="H28" s="28">
        <f t="shared" si="2"/>
        <v>121273</v>
      </c>
      <c r="I28" s="29">
        <v>324923</v>
      </c>
      <c r="J28" s="29">
        <v>2582</v>
      </c>
      <c r="K28" s="26">
        <v>2763</v>
      </c>
      <c r="L28" s="28">
        <f t="shared" si="3"/>
        <v>448778</v>
      </c>
      <c r="N28" s="74"/>
      <c r="O28" s="89"/>
      <c r="P28" s="82" t="s">
        <v>63</v>
      </c>
      <c r="Q28" s="81"/>
      <c r="R28" s="26">
        <v>66040</v>
      </c>
      <c r="S28" s="27">
        <v>9</v>
      </c>
      <c r="T28" s="28">
        <f t="shared" si="12"/>
        <v>66049</v>
      </c>
      <c r="U28" s="29">
        <v>185956</v>
      </c>
      <c r="V28" s="29">
        <v>763</v>
      </c>
      <c r="W28" s="26">
        <v>1766</v>
      </c>
      <c r="X28" s="39">
        <f t="shared" si="1"/>
        <v>252768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33778</v>
      </c>
      <c r="G29" s="27">
        <v>3</v>
      </c>
      <c r="H29" s="28">
        <f t="shared" si="2"/>
        <v>33781</v>
      </c>
      <c r="I29" s="29">
        <v>158020</v>
      </c>
      <c r="J29" s="29">
        <v>948</v>
      </c>
      <c r="K29" s="26">
        <v>3305</v>
      </c>
      <c r="L29" s="28">
        <f t="shared" si="3"/>
        <v>192749</v>
      </c>
      <c r="N29" s="74"/>
      <c r="O29" s="89"/>
      <c r="P29" s="94" t="s">
        <v>65</v>
      </c>
      <c r="Q29" s="30" t="s">
        <v>65</v>
      </c>
      <c r="R29" s="26">
        <v>46304</v>
      </c>
      <c r="S29" s="27">
        <v>9</v>
      </c>
      <c r="T29" s="28">
        <f t="shared" si="12"/>
        <v>46313</v>
      </c>
      <c r="U29" s="29">
        <v>167359</v>
      </c>
      <c r="V29" s="29">
        <v>790</v>
      </c>
      <c r="W29" s="26">
        <v>2402</v>
      </c>
      <c r="X29" s="39">
        <f t="shared" si="1"/>
        <v>214462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155042</v>
      </c>
      <c r="G30" s="27">
        <f>SUM(G28:G29)</f>
        <v>12</v>
      </c>
      <c r="H30" s="28">
        <f t="shared" si="2"/>
        <v>155054</v>
      </c>
      <c r="I30" s="26">
        <f>SUM(I28:I29)</f>
        <v>482943</v>
      </c>
      <c r="J30" s="26">
        <f>SUM(J28:J29)</f>
        <v>3530</v>
      </c>
      <c r="K30" s="26">
        <f>SUM(K28:K29)</f>
        <v>6068</v>
      </c>
      <c r="L30" s="28">
        <f t="shared" si="3"/>
        <v>641527</v>
      </c>
      <c r="N30" s="74"/>
      <c r="O30" s="89"/>
      <c r="P30" s="100"/>
      <c r="Q30" s="30" t="s">
        <v>66</v>
      </c>
      <c r="R30" s="26">
        <v>23513</v>
      </c>
      <c r="S30" s="27">
        <v>5</v>
      </c>
      <c r="T30" s="28">
        <f t="shared" si="12"/>
        <v>23518</v>
      </c>
      <c r="U30" s="29">
        <v>92780</v>
      </c>
      <c r="V30" s="29">
        <v>384</v>
      </c>
      <c r="W30" s="26">
        <v>1252</v>
      </c>
      <c r="X30" s="39">
        <f t="shared" si="1"/>
        <v>116682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117565</v>
      </c>
      <c r="G31" s="27">
        <v>6</v>
      </c>
      <c r="H31" s="28">
        <f t="shared" si="2"/>
        <v>117571</v>
      </c>
      <c r="I31" s="29">
        <v>249000</v>
      </c>
      <c r="J31" s="29">
        <v>1924</v>
      </c>
      <c r="K31" s="26">
        <v>2057</v>
      </c>
      <c r="L31" s="28">
        <f t="shared" si="3"/>
        <v>368495</v>
      </c>
      <c r="N31" s="74"/>
      <c r="O31" s="89"/>
      <c r="P31" s="100"/>
      <c r="Q31" s="30" t="s">
        <v>68</v>
      </c>
      <c r="R31" s="40">
        <v>25440</v>
      </c>
      <c r="S31" s="27">
        <v>12</v>
      </c>
      <c r="T31" s="28">
        <f t="shared" si="12"/>
        <v>25452</v>
      </c>
      <c r="U31" s="26">
        <v>83935</v>
      </c>
      <c r="V31" s="26">
        <v>450</v>
      </c>
      <c r="W31" s="26">
        <v>1059</v>
      </c>
      <c r="X31" s="28">
        <f t="shared" si="1"/>
        <v>109837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90597</v>
      </c>
      <c r="G32" s="27">
        <v>7</v>
      </c>
      <c r="H32" s="28">
        <f t="shared" si="2"/>
        <v>90604</v>
      </c>
      <c r="I32" s="29">
        <v>211690</v>
      </c>
      <c r="J32" s="29">
        <v>1562</v>
      </c>
      <c r="K32" s="26">
        <v>1603</v>
      </c>
      <c r="L32" s="28">
        <f t="shared" si="3"/>
        <v>303856</v>
      </c>
      <c r="N32" s="74"/>
      <c r="O32" s="89"/>
      <c r="P32" s="101"/>
      <c r="Q32" s="30" t="s">
        <v>10</v>
      </c>
      <c r="R32" s="26">
        <f>SUM(R29:R31)</f>
        <v>95257</v>
      </c>
      <c r="S32" s="27">
        <f>SUM(S29:S31)</f>
        <v>26</v>
      </c>
      <c r="T32" s="28">
        <f t="shared" si="12"/>
        <v>95283</v>
      </c>
      <c r="U32" s="29">
        <f t="shared" ref="U32:W32" si="18">SUM(U29:U31)</f>
        <v>344074</v>
      </c>
      <c r="V32" s="29">
        <f t="shared" si="18"/>
        <v>1624</v>
      </c>
      <c r="W32" s="26">
        <f t="shared" si="18"/>
        <v>4713</v>
      </c>
      <c r="X32" s="39">
        <f t="shared" si="1"/>
        <v>440981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31993</v>
      </c>
      <c r="G33" s="27">
        <v>2</v>
      </c>
      <c r="H33" s="28">
        <f t="shared" si="2"/>
        <v>31995</v>
      </c>
      <c r="I33" s="29">
        <v>75013</v>
      </c>
      <c r="J33" s="29">
        <v>696</v>
      </c>
      <c r="K33" s="26">
        <v>422</v>
      </c>
      <c r="L33" s="28">
        <f t="shared" si="3"/>
        <v>107704</v>
      </c>
      <c r="N33" s="74"/>
      <c r="O33" s="89"/>
      <c r="P33" s="94" t="s">
        <v>72</v>
      </c>
      <c r="Q33" s="30" t="s">
        <v>73</v>
      </c>
      <c r="R33" s="26">
        <v>42602</v>
      </c>
      <c r="S33" s="27">
        <v>10</v>
      </c>
      <c r="T33" s="28">
        <f t="shared" si="12"/>
        <v>42612</v>
      </c>
      <c r="U33" s="29">
        <v>190971</v>
      </c>
      <c r="V33" s="29">
        <v>996</v>
      </c>
      <c r="W33" s="26">
        <v>2883</v>
      </c>
      <c r="X33" s="39">
        <f t="shared" si="1"/>
        <v>234579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81228</v>
      </c>
      <c r="G34" s="27">
        <v>4</v>
      </c>
      <c r="H34" s="28">
        <f t="shared" si="2"/>
        <v>81232</v>
      </c>
      <c r="I34" s="29">
        <v>192738</v>
      </c>
      <c r="J34" s="29">
        <v>1226</v>
      </c>
      <c r="K34" s="26">
        <v>1346</v>
      </c>
      <c r="L34" s="28">
        <f t="shared" si="3"/>
        <v>275196</v>
      </c>
      <c r="N34" s="74"/>
      <c r="O34" s="89"/>
      <c r="P34" s="100"/>
      <c r="Q34" s="30" t="s">
        <v>76</v>
      </c>
      <c r="R34" s="26">
        <v>14183</v>
      </c>
      <c r="S34" s="27">
        <v>6</v>
      </c>
      <c r="T34" s="28">
        <f t="shared" si="12"/>
        <v>14189</v>
      </c>
      <c r="U34" s="29">
        <v>80924</v>
      </c>
      <c r="V34" s="29">
        <v>515</v>
      </c>
      <c r="W34" s="26">
        <v>1109</v>
      </c>
      <c r="X34" s="39">
        <f t="shared" si="1"/>
        <v>95628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34164</v>
      </c>
      <c r="G35" s="27">
        <v>2</v>
      </c>
      <c r="H35" s="28">
        <f t="shared" si="2"/>
        <v>34166</v>
      </c>
      <c r="I35" s="29">
        <v>61200</v>
      </c>
      <c r="J35" s="29">
        <v>784</v>
      </c>
      <c r="K35" s="26">
        <v>578</v>
      </c>
      <c r="L35" s="28">
        <f t="shared" si="3"/>
        <v>96150</v>
      </c>
      <c r="N35" s="74"/>
      <c r="O35" s="89"/>
      <c r="P35" s="100"/>
      <c r="Q35" s="30" t="s">
        <v>78</v>
      </c>
      <c r="R35" s="26">
        <v>10791</v>
      </c>
      <c r="S35" s="27">
        <v>3</v>
      </c>
      <c r="T35" s="28">
        <f t="shared" si="12"/>
        <v>10794</v>
      </c>
      <c r="U35" s="29">
        <v>56049</v>
      </c>
      <c r="V35" s="29">
        <v>258</v>
      </c>
      <c r="W35" s="26">
        <v>698</v>
      </c>
      <c r="X35" s="28">
        <f t="shared" si="1"/>
        <v>67101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22445</v>
      </c>
      <c r="G36" s="27">
        <v>0</v>
      </c>
      <c r="H36" s="28">
        <f t="shared" si="2"/>
        <v>22445</v>
      </c>
      <c r="I36" s="29">
        <v>75349</v>
      </c>
      <c r="J36" s="29">
        <v>509</v>
      </c>
      <c r="K36" s="26">
        <v>959</v>
      </c>
      <c r="L36" s="28">
        <f t="shared" si="3"/>
        <v>98303</v>
      </c>
      <c r="N36" s="74"/>
      <c r="O36" s="90"/>
      <c r="P36" s="101"/>
      <c r="Q36" s="30" t="s">
        <v>10</v>
      </c>
      <c r="R36" s="26">
        <f>SUM(R33:R35)</f>
        <v>67576</v>
      </c>
      <c r="S36" s="27">
        <f>SUM(S33:S35)</f>
        <v>19</v>
      </c>
      <c r="T36" s="28">
        <f t="shared" si="12"/>
        <v>67595</v>
      </c>
      <c r="U36" s="29">
        <f t="shared" ref="U36:W36" si="19">SUM(U33:U35)</f>
        <v>327944</v>
      </c>
      <c r="V36" s="29">
        <f t="shared" si="19"/>
        <v>1769</v>
      </c>
      <c r="W36" s="26">
        <f t="shared" si="19"/>
        <v>4690</v>
      </c>
      <c r="X36" s="39">
        <f t="shared" si="1"/>
        <v>397308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12052</v>
      </c>
      <c r="G37" s="27">
        <v>0</v>
      </c>
      <c r="H37" s="28">
        <f t="shared" si="2"/>
        <v>12052</v>
      </c>
      <c r="I37" s="40">
        <v>27701</v>
      </c>
      <c r="J37" s="40">
        <v>202</v>
      </c>
      <c r="K37" s="26">
        <v>229</v>
      </c>
      <c r="L37" s="28">
        <f t="shared" si="3"/>
        <v>39955</v>
      </c>
      <c r="N37" s="74"/>
      <c r="O37" s="88" t="s">
        <v>81</v>
      </c>
      <c r="P37" s="82" t="s">
        <v>82</v>
      </c>
      <c r="Q37" s="81"/>
      <c r="R37" s="26">
        <v>100607</v>
      </c>
      <c r="S37" s="27">
        <v>8</v>
      </c>
      <c r="T37" s="28">
        <f t="shared" ref="T37:T39" si="20">SUM(R37:S37)</f>
        <v>100615</v>
      </c>
      <c r="U37" s="29">
        <v>270719</v>
      </c>
      <c r="V37" s="29">
        <v>1936</v>
      </c>
      <c r="W37" s="26">
        <v>2350</v>
      </c>
      <c r="X37" s="39">
        <f t="shared" si="1"/>
        <v>373270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149889</v>
      </c>
      <c r="G38" s="27">
        <f>SUM(G34:G37)</f>
        <v>6</v>
      </c>
      <c r="H38" s="28">
        <f t="shared" si="2"/>
        <v>149895</v>
      </c>
      <c r="I38" s="26">
        <f>SUM(I34:I37)</f>
        <v>356988</v>
      </c>
      <c r="J38" s="26">
        <f>SUM(J34:J37)</f>
        <v>2721</v>
      </c>
      <c r="K38" s="26">
        <f>SUM(K34:K37)</f>
        <v>3112</v>
      </c>
      <c r="L38" s="28">
        <f t="shared" si="3"/>
        <v>509604</v>
      </c>
      <c r="N38" s="74"/>
      <c r="O38" s="89"/>
      <c r="P38" s="82" t="s">
        <v>83</v>
      </c>
      <c r="Q38" s="81"/>
      <c r="R38" s="26">
        <v>23414</v>
      </c>
      <c r="S38" s="27">
        <v>5</v>
      </c>
      <c r="T38" s="28">
        <f t="shared" si="20"/>
        <v>23419</v>
      </c>
      <c r="U38" s="29">
        <v>71558</v>
      </c>
      <c r="V38" s="29">
        <v>337</v>
      </c>
      <c r="W38" s="26">
        <v>774</v>
      </c>
      <c r="X38" s="39">
        <f t="shared" si="1"/>
        <v>95314</v>
      </c>
    </row>
    <row r="39" spans="1:24" s="13" customFormat="1" ht="7.5" customHeight="1" x14ac:dyDescent="0.2">
      <c r="A39" s="42"/>
      <c r="B39" s="74"/>
      <c r="C39" s="90"/>
      <c r="D39" s="82" t="s">
        <v>84</v>
      </c>
      <c r="E39" s="81"/>
      <c r="F39" s="26">
        <v>45002</v>
      </c>
      <c r="G39" s="27">
        <v>2</v>
      </c>
      <c r="H39" s="28">
        <f t="shared" si="2"/>
        <v>45004</v>
      </c>
      <c r="I39" s="29">
        <v>110555</v>
      </c>
      <c r="J39" s="29">
        <v>649</v>
      </c>
      <c r="K39" s="26">
        <v>821</v>
      </c>
      <c r="L39" s="28">
        <f t="shared" si="3"/>
        <v>156208</v>
      </c>
      <c r="N39" s="74"/>
      <c r="O39" s="89"/>
      <c r="P39" s="82" t="s">
        <v>85</v>
      </c>
      <c r="Q39" s="81"/>
      <c r="R39" s="26">
        <v>28211</v>
      </c>
      <c r="S39" s="27">
        <v>0</v>
      </c>
      <c r="T39" s="28">
        <f t="shared" si="20"/>
        <v>28211</v>
      </c>
      <c r="U39" s="29">
        <v>70936</v>
      </c>
      <c r="V39" s="29">
        <v>585</v>
      </c>
      <c r="W39" s="26">
        <v>394</v>
      </c>
      <c r="X39" s="39">
        <f t="shared" si="1"/>
        <v>99732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863386</v>
      </c>
      <c r="G40" s="37">
        <f>SUM(G22:G23,G27,G30:G33,G38:G39)</f>
        <v>48</v>
      </c>
      <c r="H40" s="36">
        <f t="shared" si="2"/>
        <v>863434</v>
      </c>
      <c r="I40" s="34">
        <f t="shared" ref="I40:K40" si="21">SUM(I22:I23,I27,I30:I33,I38:I39)</f>
        <v>2126811</v>
      </c>
      <c r="J40" s="34">
        <f t="shared" si="21"/>
        <v>15339</v>
      </c>
      <c r="K40" s="34">
        <f t="shared" si="21"/>
        <v>19482</v>
      </c>
      <c r="L40" s="44">
        <f t="shared" si="3"/>
        <v>3005584</v>
      </c>
      <c r="N40" s="74"/>
      <c r="O40" s="89"/>
      <c r="P40" s="82" t="s">
        <v>86</v>
      </c>
      <c r="Q40" s="81"/>
      <c r="R40" s="31">
        <v>22713</v>
      </c>
      <c r="S40" s="32">
        <v>13</v>
      </c>
      <c r="T40" s="28">
        <f t="shared" si="12"/>
        <v>22726</v>
      </c>
      <c r="U40" s="33">
        <v>76049</v>
      </c>
      <c r="V40" s="33">
        <v>533</v>
      </c>
      <c r="W40" s="31">
        <v>983</v>
      </c>
      <c r="X40" s="39">
        <f t="shared" si="1"/>
        <v>99308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133343</v>
      </c>
      <c r="G41" s="27">
        <v>10</v>
      </c>
      <c r="H41" s="28">
        <f t="shared" si="2"/>
        <v>133353</v>
      </c>
      <c r="I41" s="29">
        <v>333575</v>
      </c>
      <c r="J41" s="29">
        <v>1705</v>
      </c>
      <c r="K41" s="26">
        <v>2915</v>
      </c>
      <c r="L41" s="28">
        <f t="shared" si="3"/>
        <v>468633</v>
      </c>
      <c r="N41" s="74"/>
      <c r="O41" s="90"/>
      <c r="P41" s="82" t="s">
        <v>10</v>
      </c>
      <c r="Q41" s="81"/>
      <c r="R41" s="26">
        <f>SUM(R37:R40)</f>
        <v>174945</v>
      </c>
      <c r="S41" s="27">
        <f>SUM(S37:S40)</f>
        <v>26</v>
      </c>
      <c r="T41" s="28">
        <f t="shared" si="12"/>
        <v>174971</v>
      </c>
      <c r="U41" s="29">
        <f t="shared" ref="U41:W41" si="22">SUM(U37:U40)</f>
        <v>489262</v>
      </c>
      <c r="V41" s="29">
        <f t="shared" si="22"/>
        <v>3391</v>
      </c>
      <c r="W41" s="26">
        <f t="shared" si="22"/>
        <v>4501</v>
      </c>
      <c r="X41" s="28">
        <f t="shared" si="1"/>
        <v>667624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53288</v>
      </c>
      <c r="G42" s="27">
        <v>5</v>
      </c>
      <c r="H42" s="28">
        <f t="shared" si="2"/>
        <v>53293</v>
      </c>
      <c r="I42" s="29">
        <v>155264</v>
      </c>
      <c r="J42" s="29">
        <v>814</v>
      </c>
      <c r="K42" s="26">
        <v>1912</v>
      </c>
      <c r="L42" s="28">
        <f t="shared" si="3"/>
        <v>209371</v>
      </c>
      <c r="N42" s="75"/>
      <c r="O42" s="70" t="s">
        <v>37</v>
      </c>
      <c r="P42" s="71"/>
      <c r="Q42" s="72"/>
      <c r="R42" s="34">
        <f>SUM(R17,R20:R22,R26:R28,R32,R36,R41)</f>
        <v>1058939</v>
      </c>
      <c r="S42" s="35">
        <f>SUM(S17,S20:S22,S26:S28,S32,S36,S41)</f>
        <v>196</v>
      </c>
      <c r="T42" s="36">
        <f t="shared" si="12"/>
        <v>1059135</v>
      </c>
      <c r="U42" s="34">
        <f t="shared" ref="U42:W42" si="23">SUM(U17,U20:U22,U26:U28,U32,U36,U41)</f>
        <v>3516891</v>
      </c>
      <c r="V42" s="34">
        <f t="shared" si="23"/>
        <v>19053</v>
      </c>
      <c r="W42" s="34">
        <f t="shared" si="23"/>
        <v>40846</v>
      </c>
      <c r="X42" s="36">
        <f t="shared" si="1"/>
        <v>4595079</v>
      </c>
    </row>
    <row r="43" spans="1:24" s="13" customFormat="1" ht="7.5" customHeight="1" x14ac:dyDescent="0.2">
      <c r="A43" s="42"/>
      <c r="B43" s="74"/>
      <c r="C43" s="89"/>
      <c r="D43" s="100"/>
      <c r="E43" s="30" t="s">
        <v>92</v>
      </c>
      <c r="F43" s="26">
        <v>83187</v>
      </c>
      <c r="G43" s="27">
        <v>6</v>
      </c>
      <c r="H43" s="28">
        <f t="shared" si="2"/>
        <v>83193</v>
      </c>
      <c r="I43" s="29">
        <v>214589</v>
      </c>
      <c r="J43" s="29">
        <v>939</v>
      </c>
      <c r="K43" s="26">
        <v>2169</v>
      </c>
      <c r="L43" s="28">
        <f t="shared" si="3"/>
        <v>298721</v>
      </c>
      <c r="N43" s="73" t="s">
        <v>93</v>
      </c>
      <c r="O43" s="76" t="s">
        <v>94</v>
      </c>
      <c r="P43" s="77"/>
      <c r="Q43" s="78"/>
      <c r="R43" s="26">
        <v>115645</v>
      </c>
      <c r="S43" s="27">
        <v>14</v>
      </c>
      <c r="T43" s="28">
        <f t="shared" si="12"/>
        <v>115659</v>
      </c>
      <c r="U43" s="29">
        <v>359042</v>
      </c>
      <c r="V43" s="29">
        <v>2352</v>
      </c>
      <c r="W43" s="26">
        <v>3724</v>
      </c>
      <c r="X43" s="28">
        <f t="shared" si="1"/>
        <v>477053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136475</v>
      </c>
      <c r="G44" s="27">
        <f>SUM(G42:G43)</f>
        <v>11</v>
      </c>
      <c r="H44" s="28">
        <f t="shared" si="2"/>
        <v>136486</v>
      </c>
      <c r="I44" s="26">
        <f>SUM(I42:I43)</f>
        <v>369853</v>
      </c>
      <c r="J44" s="26">
        <f>SUM(J42:J43)</f>
        <v>1753</v>
      </c>
      <c r="K44" s="26">
        <f>SUM(K42:K43)</f>
        <v>4081</v>
      </c>
      <c r="L44" s="28">
        <f t="shared" si="3"/>
        <v>508092</v>
      </c>
      <c r="N44" s="74"/>
      <c r="O44" s="79" t="s">
        <v>95</v>
      </c>
      <c r="P44" s="80"/>
      <c r="Q44" s="81"/>
      <c r="R44" s="26">
        <v>146255</v>
      </c>
      <c r="S44" s="27">
        <v>26</v>
      </c>
      <c r="T44" s="28">
        <f t="shared" si="12"/>
        <v>146281</v>
      </c>
      <c r="U44" s="29">
        <v>373508</v>
      </c>
      <c r="V44" s="29">
        <v>3691</v>
      </c>
      <c r="W44" s="26">
        <v>7610</v>
      </c>
      <c r="X44" s="28">
        <f t="shared" si="1"/>
        <v>523480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92748</v>
      </c>
      <c r="G45" s="27">
        <v>20</v>
      </c>
      <c r="H45" s="28">
        <f t="shared" si="2"/>
        <v>92768</v>
      </c>
      <c r="I45" s="29">
        <v>258951</v>
      </c>
      <c r="J45" s="29">
        <v>1389</v>
      </c>
      <c r="K45" s="26">
        <v>2486</v>
      </c>
      <c r="L45" s="28">
        <f t="shared" si="3"/>
        <v>353108</v>
      </c>
      <c r="N45" s="74"/>
      <c r="O45" s="88" t="s">
        <v>98</v>
      </c>
      <c r="P45" s="82" t="s">
        <v>99</v>
      </c>
      <c r="Q45" s="81"/>
      <c r="R45" s="45">
        <v>84340</v>
      </c>
      <c r="S45" s="46">
        <v>16</v>
      </c>
      <c r="T45" s="47">
        <f t="shared" si="12"/>
        <v>84356</v>
      </c>
      <c r="U45" s="48">
        <v>137091</v>
      </c>
      <c r="V45" s="48">
        <v>3185</v>
      </c>
      <c r="W45" s="45">
        <v>10111</v>
      </c>
      <c r="X45" s="47">
        <f t="shared" si="1"/>
        <v>224632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24813</v>
      </c>
      <c r="G46" s="27">
        <v>5</v>
      </c>
      <c r="H46" s="28">
        <f t="shared" si="2"/>
        <v>24818</v>
      </c>
      <c r="I46" s="29">
        <v>58918</v>
      </c>
      <c r="J46" s="29">
        <v>316</v>
      </c>
      <c r="K46" s="26">
        <v>378</v>
      </c>
      <c r="L46" s="28">
        <f t="shared" si="3"/>
        <v>84052</v>
      </c>
      <c r="N46" s="74"/>
      <c r="O46" s="89"/>
      <c r="P46" s="82" t="s">
        <v>101</v>
      </c>
      <c r="Q46" s="81"/>
      <c r="R46" s="26">
        <v>129681</v>
      </c>
      <c r="S46" s="27">
        <v>23</v>
      </c>
      <c r="T46" s="28">
        <f t="shared" si="12"/>
        <v>129704</v>
      </c>
      <c r="U46" s="29">
        <v>337881</v>
      </c>
      <c r="V46" s="29">
        <v>4103</v>
      </c>
      <c r="W46" s="26">
        <v>13834</v>
      </c>
      <c r="X46" s="28">
        <f t="shared" si="1"/>
        <v>471688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117561</v>
      </c>
      <c r="G47" s="27">
        <f>SUM(G45:G46)</f>
        <v>25</v>
      </c>
      <c r="H47" s="28">
        <f t="shared" si="2"/>
        <v>117586</v>
      </c>
      <c r="I47" s="26">
        <f>SUM(I45:I46)</f>
        <v>317869</v>
      </c>
      <c r="J47" s="26">
        <f>SUM(J45:J46)</f>
        <v>1705</v>
      </c>
      <c r="K47" s="26">
        <f>SUM(K45:K46)</f>
        <v>2864</v>
      </c>
      <c r="L47" s="28">
        <f t="shared" si="3"/>
        <v>437160</v>
      </c>
      <c r="N47" s="74"/>
      <c r="O47" s="89"/>
      <c r="P47" s="94" t="s">
        <v>102</v>
      </c>
      <c r="Q47" s="30" t="s">
        <v>103</v>
      </c>
      <c r="R47" s="26">
        <v>84923</v>
      </c>
      <c r="S47" s="27">
        <v>16</v>
      </c>
      <c r="T47" s="28">
        <f t="shared" si="12"/>
        <v>84939</v>
      </c>
      <c r="U47" s="29">
        <v>284576</v>
      </c>
      <c r="V47" s="29">
        <v>2211</v>
      </c>
      <c r="W47" s="26">
        <v>4455</v>
      </c>
      <c r="X47" s="28">
        <f t="shared" si="1"/>
        <v>371726</v>
      </c>
    </row>
    <row r="48" spans="1:24" s="13" customFormat="1" ht="7.5" customHeight="1" x14ac:dyDescent="0.2">
      <c r="A48" s="42"/>
      <c r="B48" s="74"/>
      <c r="C48" s="66"/>
      <c r="D48" s="83" t="s">
        <v>104</v>
      </c>
      <c r="E48" s="84"/>
      <c r="F48" s="26">
        <v>44033</v>
      </c>
      <c r="G48" s="27">
        <v>2</v>
      </c>
      <c r="H48" s="28">
        <f t="shared" si="2"/>
        <v>44035</v>
      </c>
      <c r="I48" s="29">
        <v>157178</v>
      </c>
      <c r="J48" s="29">
        <v>743</v>
      </c>
      <c r="K48" s="26">
        <v>1344</v>
      </c>
      <c r="L48" s="28">
        <f t="shared" si="3"/>
        <v>201956</v>
      </c>
      <c r="N48" s="74"/>
      <c r="O48" s="89"/>
      <c r="P48" s="100"/>
      <c r="Q48" s="30" t="s">
        <v>105</v>
      </c>
      <c r="R48" s="26">
        <v>37330</v>
      </c>
      <c r="S48" s="27">
        <v>7</v>
      </c>
      <c r="T48" s="28">
        <f t="shared" si="12"/>
        <v>37337</v>
      </c>
      <c r="U48" s="29">
        <v>108879</v>
      </c>
      <c r="V48" s="29">
        <v>951</v>
      </c>
      <c r="W48" s="26">
        <v>2765</v>
      </c>
      <c r="X48" s="28">
        <f t="shared" si="1"/>
        <v>147167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124918</v>
      </c>
      <c r="G49" s="27">
        <v>13</v>
      </c>
      <c r="H49" s="28">
        <f t="shared" si="2"/>
        <v>124931</v>
      </c>
      <c r="I49" s="29">
        <v>337447</v>
      </c>
      <c r="J49" s="29">
        <v>1924</v>
      </c>
      <c r="K49" s="26">
        <v>2915</v>
      </c>
      <c r="L49" s="28">
        <f t="shared" si="3"/>
        <v>464302</v>
      </c>
      <c r="N49" s="74"/>
      <c r="O49" s="90"/>
      <c r="P49" s="101"/>
      <c r="Q49" s="30" t="s">
        <v>10</v>
      </c>
      <c r="R49" s="26">
        <f>SUM(R47:R48)</f>
        <v>122253</v>
      </c>
      <c r="S49" s="27">
        <f>SUM(S47:S48)</f>
        <v>23</v>
      </c>
      <c r="T49" s="28">
        <f t="shared" si="12"/>
        <v>122276</v>
      </c>
      <c r="U49" s="29">
        <f>SUM(U47:U48)</f>
        <v>393455</v>
      </c>
      <c r="V49" s="29">
        <f>SUM(V47:V48)</f>
        <v>3162</v>
      </c>
      <c r="W49" s="26">
        <f>SUM(W47:W48)</f>
        <v>7220</v>
      </c>
      <c r="X49" s="28">
        <f t="shared" si="1"/>
        <v>518893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34840</v>
      </c>
      <c r="G50" s="27">
        <v>9</v>
      </c>
      <c r="H50" s="28">
        <f t="shared" si="2"/>
        <v>34849</v>
      </c>
      <c r="I50" s="29">
        <v>104322</v>
      </c>
      <c r="J50" s="29">
        <v>599</v>
      </c>
      <c r="K50" s="26">
        <v>989</v>
      </c>
      <c r="L50" s="28">
        <f t="shared" si="3"/>
        <v>139770</v>
      </c>
      <c r="N50" s="74"/>
      <c r="O50" s="105" t="s">
        <v>109</v>
      </c>
      <c r="P50" s="82" t="s">
        <v>110</v>
      </c>
      <c r="Q50" s="81"/>
      <c r="R50" s="26">
        <v>75696</v>
      </c>
      <c r="S50" s="27">
        <v>14</v>
      </c>
      <c r="T50" s="28">
        <f t="shared" si="12"/>
        <v>75710</v>
      </c>
      <c r="U50" s="29">
        <v>231325</v>
      </c>
      <c r="V50" s="29">
        <v>1913</v>
      </c>
      <c r="W50" s="26">
        <v>2902</v>
      </c>
      <c r="X50" s="28">
        <f t="shared" si="1"/>
        <v>308948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28275</v>
      </c>
      <c r="G51" s="27">
        <v>3</v>
      </c>
      <c r="H51" s="28">
        <f t="shared" si="2"/>
        <v>28278</v>
      </c>
      <c r="I51" s="40">
        <v>89956</v>
      </c>
      <c r="J51" s="40">
        <v>595</v>
      </c>
      <c r="K51" s="26">
        <v>974</v>
      </c>
      <c r="L51" s="28">
        <f t="shared" si="3"/>
        <v>118829</v>
      </c>
      <c r="N51" s="74"/>
      <c r="O51" s="100"/>
      <c r="P51" s="82" t="s">
        <v>112</v>
      </c>
      <c r="Q51" s="81"/>
      <c r="R51" s="26">
        <v>11066</v>
      </c>
      <c r="S51" s="27">
        <v>5</v>
      </c>
      <c r="T51" s="28">
        <f t="shared" si="12"/>
        <v>11071</v>
      </c>
      <c r="U51" s="29">
        <v>39799</v>
      </c>
      <c r="V51" s="29">
        <v>234</v>
      </c>
      <c r="W51" s="26">
        <v>435</v>
      </c>
      <c r="X51" s="28">
        <f t="shared" ref="X51:X52" si="24">SUM(T51:V51)</f>
        <v>51104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188033</v>
      </c>
      <c r="G52" s="27">
        <f>SUM(G49:G51)</f>
        <v>25</v>
      </c>
      <c r="H52" s="28">
        <f t="shared" ref="H52:H98" si="25">SUM(F52:G52)</f>
        <v>188058</v>
      </c>
      <c r="I52" s="40">
        <f>SUM(I49:I51)</f>
        <v>531725</v>
      </c>
      <c r="J52" s="40">
        <f>SUM(J49:J51)</f>
        <v>3118</v>
      </c>
      <c r="K52" s="40">
        <f>SUM(K49:K51)</f>
        <v>4878</v>
      </c>
      <c r="L52" s="28">
        <f t="shared" ref="L52:L98" si="26">SUM(H52:J52)</f>
        <v>722901</v>
      </c>
      <c r="N52" s="74"/>
      <c r="O52" s="101"/>
      <c r="P52" s="82" t="s">
        <v>10</v>
      </c>
      <c r="Q52" s="81"/>
      <c r="R52" s="26">
        <f>SUM(R50:R51)</f>
        <v>86762</v>
      </c>
      <c r="S52" s="27">
        <f>SUM(S50:S51)</f>
        <v>19</v>
      </c>
      <c r="T52" s="28">
        <f t="shared" si="12"/>
        <v>86781</v>
      </c>
      <c r="U52" s="29">
        <f t="shared" ref="U52:W52" si="27">SUM(U50:U51)</f>
        <v>271124</v>
      </c>
      <c r="V52" s="29">
        <f t="shared" si="27"/>
        <v>2147</v>
      </c>
      <c r="W52" s="26">
        <f t="shared" si="27"/>
        <v>3337</v>
      </c>
      <c r="X52" s="28">
        <f t="shared" si="24"/>
        <v>360052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63925</v>
      </c>
      <c r="G53" s="27">
        <v>13</v>
      </c>
      <c r="H53" s="28">
        <f t="shared" si="25"/>
        <v>63938</v>
      </c>
      <c r="I53" s="29">
        <v>234508</v>
      </c>
      <c r="J53" s="29">
        <v>1762</v>
      </c>
      <c r="K53" s="26">
        <v>6988</v>
      </c>
      <c r="L53" s="28">
        <f t="shared" si="26"/>
        <v>300208</v>
      </c>
      <c r="N53" s="74"/>
      <c r="O53" s="79" t="s">
        <v>116</v>
      </c>
      <c r="P53" s="80"/>
      <c r="Q53" s="81"/>
      <c r="R53" s="26">
        <v>116329</v>
      </c>
      <c r="S53" s="27">
        <v>19</v>
      </c>
      <c r="T53" s="28">
        <f t="shared" si="12"/>
        <v>116348</v>
      </c>
      <c r="U53" s="29">
        <v>276963</v>
      </c>
      <c r="V53" s="29">
        <v>2499</v>
      </c>
      <c r="W53" s="26">
        <v>2140</v>
      </c>
      <c r="X53" s="28">
        <f t="shared" si="1"/>
        <v>395810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18514</v>
      </c>
      <c r="G54" s="27">
        <v>3</v>
      </c>
      <c r="H54" s="28">
        <f t="shared" si="25"/>
        <v>18517</v>
      </c>
      <c r="I54" s="29">
        <v>52801</v>
      </c>
      <c r="J54" s="29">
        <v>604</v>
      </c>
      <c r="K54" s="26">
        <v>2949</v>
      </c>
      <c r="L54" s="28">
        <f t="shared" si="26"/>
        <v>71922</v>
      </c>
      <c r="N54" s="74"/>
      <c r="O54" s="88" t="s">
        <v>118</v>
      </c>
      <c r="P54" s="82" t="s">
        <v>119</v>
      </c>
      <c r="Q54" s="81"/>
      <c r="R54" s="26">
        <v>171344</v>
      </c>
      <c r="S54" s="27">
        <v>41</v>
      </c>
      <c r="T54" s="28">
        <f t="shared" si="12"/>
        <v>171385</v>
      </c>
      <c r="U54" s="29">
        <v>457633</v>
      </c>
      <c r="V54" s="29">
        <v>4167</v>
      </c>
      <c r="W54" s="26">
        <v>10995</v>
      </c>
      <c r="X54" s="28">
        <f t="shared" si="1"/>
        <v>633185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82439</v>
      </c>
      <c r="G55" s="27">
        <f>SUM(G53:G54)</f>
        <v>16</v>
      </c>
      <c r="H55" s="28">
        <f t="shared" si="25"/>
        <v>82455</v>
      </c>
      <c r="I55" s="40">
        <f>SUM(I53:I54)</f>
        <v>287309</v>
      </c>
      <c r="J55" s="40">
        <f>SUM(J53:J54)</f>
        <v>2366</v>
      </c>
      <c r="K55" s="40">
        <f>SUM(K53:K54)</f>
        <v>9937</v>
      </c>
      <c r="L55" s="28">
        <f t="shared" si="26"/>
        <v>372130</v>
      </c>
      <c r="N55" s="74"/>
      <c r="O55" s="90"/>
      <c r="P55" s="82" t="s">
        <v>120</v>
      </c>
      <c r="Q55" s="81"/>
      <c r="R55" s="26">
        <v>122251</v>
      </c>
      <c r="S55" s="27">
        <v>32</v>
      </c>
      <c r="T55" s="28">
        <f t="shared" si="12"/>
        <v>122283</v>
      </c>
      <c r="U55" s="29">
        <v>356059</v>
      </c>
      <c r="V55" s="29">
        <v>2429</v>
      </c>
      <c r="W55" s="26">
        <v>3080</v>
      </c>
      <c r="X55" s="28">
        <f t="shared" si="1"/>
        <v>480771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44886</v>
      </c>
      <c r="G56" s="27">
        <v>8</v>
      </c>
      <c r="H56" s="28">
        <f t="shared" si="25"/>
        <v>44894</v>
      </c>
      <c r="I56" s="29">
        <v>168456</v>
      </c>
      <c r="J56" s="29">
        <v>1143</v>
      </c>
      <c r="K56" s="26">
        <v>4484</v>
      </c>
      <c r="L56" s="28">
        <f t="shared" si="26"/>
        <v>214493</v>
      </c>
      <c r="N56" s="75"/>
      <c r="O56" s="70" t="s">
        <v>37</v>
      </c>
      <c r="P56" s="71"/>
      <c r="Q56" s="72"/>
      <c r="R56" s="34">
        <f>SUM(R43:R46,R52:R55,R49)</f>
        <v>1094860</v>
      </c>
      <c r="S56" s="35">
        <f>SUM(S43:S46,S52:S55,S49)</f>
        <v>213</v>
      </c>
      <c r="T56" s="36">
        <f t="shared" si="12"/>
        <v>1095073</v>
      </c>
      <c r="U56" s="34">
        <f t="shared" ref="U56:W56" si="28">SUM(U43:U46,U52:U55,U49)</f>
        <v>2962756</v>
      </c>
      <c r="V56" s="34">
        <f t="shared" si="28"/>
        <v>27735</v>
      </c>
      <c r="W56" s="34">
        <f t="shared" si="28"/>
        <v>62051</v>
      </c>
      <c r="X56" s="36">
        <f t="shared" si="1"/>
        <v>4085564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11376</v>
      </c>
      <c r="G57" s="27">
        <v>3</v>
      </c>
      <c r="H57" s="28">
        <f t="shared" si="25"/>
        <v>11379</v>
      </c>
      <c r="I57" s="29">
        <v>41042</v>
      </c>
      <c r="J57" s="29">
        <v>430</v>
      </c>
      <c r="K57" s="26">
        <v>1745</v>
      </c>
      <c r="L57" s="28">
        <f t="shared" si="26"/>
        <v>52851</v>
      </c>
      <c r="N57" s="73" t="s">
        <v>123</v>
      </c>
      <c r="O57" s="76" t="s">
        <v>124</v>
      </c>
      <c r="P57" s="77"/>
      <c r="Q57" s="78"/>
      <c r="R57" s="26">
        <v>73577</v>
      </c>
      <c r="S57" s="27">
        <v>4</v>
      </c>
      <c r="T57" s="28">
        <f t="shared" si="12"/>
        <v>73581</v>
      </c>
      <c r="U57" s="29">
        <v>166376</v>
      </c>
      <c r="V57" s="29">
        <v>932</v>
      </c>
      <c r="W57" s="26">
        <v>1193</v>
      </c>
      <c r="X57" s="28">
        <f t="shared" si="1"/>
        <v>240889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56262</v>
      </c>
      <c r="G58" s="27">
        <f>SUM(G56:G57)</f>
        <v>11</v>
      </c>
      <c r="H58" s="28">
        <f t="shared" si="25"/>
        <v>56273</v>
      </c>
      <c r="I58" s="40">
        <f>SUM(I56:I57)</f>
        <v>209498</v>
      </c>
      <c r="J58" s="40">
        <f>SUM(J56:J57)</f>
        <v>1573</v>
      </c>
      <c r="K58" s="40">
        <f>SUM(K56:K57)</f>
        <v>6229</v>
      </c>
      <c r="L58" s="28">
        <f t="shared" si="26"/>
        <v>267344</v>
      </c>
      <c r="N58" s="74"/>
      <c r="O58" s="102" t="s">
        <v>125</v>
      </c>
      <c r="P58" s="82" t="s">
        <v>126</v>
      </c>
      <c r="Q58" s="81"/>
      <c r="R58" s="26">
        <v>63803</v>
      </c>
      <c r="S58" s="27">
        <v>3</v>
      </c>
      <c r="T58" s="28">
        <f t="shared" si="12"/>
        <v>63806</v>
      </c>
      <c r="U58" s="29">
        <v>140205</v>
      </c>
      <c r="V58" s="29">
        <v>1137</v>
      </c>
      <c r="W58" s="26">
        <v>1203</v>
      </c>
      <c r="X58" s="28">
        <f t="shared" si="1"/>
        <v>205148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56800</v>
      </c>
      <c r="G59" s="27">
        <v>14</v>
      </c>
      <c r="H59" s="28">
        <f t="shared" si="25"/>
        <v>56814</v>
      </c>
      <c r="I59" s="29">
        <v>200209</v>
      </c>
      <c r="J59" s="29">
        <v>1240</v>
      </c>
      <c r="K59" s="26">
        <v>5801</v>
      </c>
      <c r="L59" s="28">
        <f t="shared" si="26"/>
        <v>258263</v>
      </c>
      <c r="M59" s="13"/>
      <c r="N59" s="74"/>
      <c r="O59" s="89"/>
      <c r="P59" s="82" t="s">
        <v>129</v>
      </c>
      <c r="Q59" s="81"/>
      <c r="R59" s="31">
        <v>23894</v>
      </c>
      <c r="S59" s="32">
        <v>1</v>
      </c>
      <c r="T59" s="28">
        <f>SUM(R59:S59)</f>
        <v>23895</v>
      </c>
      <c r="U59" s="33">
        <v>60931</v>
      </c>
      <c r="V59" s="33">
        <v>404</v>
      </c>
      <c r="W59" s="31">
        <v>391</v>
      </c>
      <c r="X59" s="39">
        <f>SUM(T59:V59)</f>
        <v>85230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25850</v>
      </c>
      <c r="G60" s="27">
        <v>6</v>
      </c>
      <c r="H60" s="28">
        <f t="shared" si="25"/>
        <v>25856</v>
      </c>
      <c r="I60" s="29">
        <v>102232</v>
      </c>
      <c r="J60" s="29">
        <v>456</v>
      </c>
      <c r="K60" s="26">
        <v>1799</v>
      </c>
      <c r="L60" s="28">
        <f t="shared" si="26"/>
        <v>128544</v>
      </c>
      <c r="M60" s="13"/>
      <c r="N60" s="74"/>
      <c r="O60" s="90"/>
      <c r="P60" s="82" t="s">
        <v>10</v>
      </c>
      <c r="Q60" s="81"/>
      <c r="R60" s="31">
        <f>SUM(R58:R59)</f>
        <v>87697</v>
      </c>
      <c r="S60" s="32">
        <f>SUM(S58:S59)</f>
        <v>4</v>
      </c>
      <c r="T60" s="28">
        <f>SUM(R60:S60)</f>
        <v>87701</v>
      </c>
      <c r="U60" s="33">
        <f t="shared" ref="U60:W60" si="29">SUM(U58:U59)</f>
        <v>201136</v>
      </c>
      <c r="V60" s="33">
        <f t="shared" si="29"/>
        <v>1541</v>
      </c>
      <c r="W60" s="31">
        <f t="shared" si="29"/>
        <v>1594</v>
      </c>
      <c r="X60" s="39">
        <f>SUM(T60:V60)</f>
        <v>290378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82650</v>
      </c>
      <c r="G61" s="27">
        <f>SUM(G59:G60)</f>
        <v>20</v>
      </c>
      <c r="H61" s="28">
        <f t="shared" si="25"/>
        <v>82670</v>
      </c>
      <c r="I61" s="26">
        <f>SUM(I59:I60)</f>
        <v>302441</v>
      </c>
      <c r="J61" s="26">
        <f>SUM(J59:J60)</f>
        <v>1696</v>
      </c>
      <c r="K61" s="26">
        <f>SUM(K59:K60)</f>
        <v>7600</v>
      </c>
      <c r="L61" s="28">
        <f t="shared" si="26"/>
        <v>386807</v>
      </c>
      <c r="M61" s="13"/>
      <c r="N61" s="74"/>
      <c r="O61" s="88" t="s">
        <v>131</v>
      </c>
      <c r="P61" s="82" t="s">
        <v>132</v>
      </c>
      <c r="Q61" s="81"/>
      <c r="R61" s="31">
        <v>136329</v>
      </c>
      <c r="S61" s="32">
        <v>32</v>
      </c>
      <c r="T61" s="28">
        <f>SUM(R61:S61)</f>
        <v>136361</v>
      </c>
      <c r="U61" s="33">
        <v>344671</v>
      </c>
      <c r="V61" s="33">
        <v>2369</v>
      </c>
      <c r="W61" s="31">
        <v>3681</v>
      </c>
      <c r="X61" s="39">
        <f>SUM(T61:V61)</f>
        <v>483401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99709</v>
      </c>
      <c r="G62" s="27">
        <v>17</v>
      </c>
      <c r="H62" s="28">
        <f t="shared" si="25"/>
        <v>99726</v>
      </c>
      <c r="I62" s="29">
        <v>312452</v>
      </c>
      <c r="J62" s="29">
        <v>1588</v>
      </c>
      <c r="K62" s="26">
        <v>3008</v>
      </c>
      <c r="L62" s="28">
        <f t="shared" si="26"/>
        <v>413766</v>
      </c>
      <c r="M62" s="13"/>
      <c r="N62" s="74"/>
      <c r="O62" s="89"/>
      <c r="P62" s="82" t="s">
        <v>134</v>
      </c>
      <c r="Q62" s="81"/>
      <c r="R62" s="31">
        <v>57237</v>
      </c>
      <c r="S62" s="32">
        <v>12</v>
      </c>
      <c r="T62" s="28">
        <f>SUM(R62:S62)</f>
        <v>57249</v>
      </c>
      <c r="U62" s="33">
        <v>188796</v>
      </c>
      <c r="V62" s="33">
        <v>881</v>
      </c>
      <c r="W62" s="31">
        <v>1392</v>
      </c>
      <c r="X62" s="39">
        <f>SUM(T62:V62)</f>
        <v>246926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97855</v>
      </c>
      <c r="G63" s="27">
        <v>14</v>
      </c>
      <c r="H63" s="28">
        <f t="shared" si="25"/>
        <v>97869</v>
      </c>
      <c r="I63" s="29">
        <v>281016</v>
      </c>
      <c r="J63" s="29">
        <v>1633</v>
      </c>
      <c r="K63" s="26">
        <v>5623</v>
      </c>
      <c r="L63" s="28">
        <f t="shared" si="26"/>
        <v>380518</v>
      </c>
      <c r="M63" s="13"/>
      <c r="N63" s="74"/>
      <c r="O63" s="90"/>
      <c r="P63" s="82" t="s">
        <v>10</v>
      </c>
      <c r="Q63" s="81"/>
      <c r="R63" s="26">
        <f>SUM(R61:R62)</f>
        <v>193566</v>
      </c>
      <c r="S63" s="27">
        <f>SUM(S61:S62)</f>
        <v>44</v>
      </c>
      <c r="T63" s="28">
        <f t="shared" si="12"/>
        <v>193610</v>
      </c>
      <c r="U63" s="29">
        <f t="shared" ref="U63:W63" si="30">SUM(U61:U62)</f>
        <v>533467</v>
      </c>
      <c r="V63" s="29">
        <f t="shared" si="30"/>
        <v>3250</v>
      </c>
      <c r="W63" s="26">
        <f t="shared" si="30"/>
        <v>5073</v>
      </c>
      <c r="X63" s="28">
        <f t="shared" si="1"/>
        <v>730327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32512</v>
      </c>
      <c r="G64" s="27">
        <v>1</v>
      </c>
      <c r="H64" s="28">
        <f t="shared" si="25"/>
        <v>32513</v>
      </c>
      <c r="I64" s="29">
        <v>70819</v>
      </c>
      <c r="J64" s="29">
        <v>389</v>
      </c>
      <c r="K64" s="26">
        <v>1092</v>
      </c>
      <c r="L64" s="28">
        <f t="shared" si="26"/>
        <v>103721</v>
      </c>
      <c r="M64" s="13"/>
      <c r="N64" s="74"/>
      <c r="O64" s="88" t="s">
        <v>139</v>
      </c>
      <c r="P64" s="82" t="s">
        <v>123</v>
      </c>
      <c r="Q64" s="81"/>
      <c r="R64" s="26">
        <v>125605</v>
      </c>
      <c r="S64" s="27">
        <v>22</v>
      </c>
      <c r="T64" s="28">
        <f t="shared" si="12"/>
        <v>125627</v>
      </c>
      <c r="U64" s="29">
        <v>405213</v>
      </c>
      <c r="V64" s="29">
        <v>2353</v>
      </c>
      <c r="W64" s="26">
        <v>6010</v>
      </c>
      <c r="X64" s="39">
        <f t="shared" si="1"/>
        <v>533193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130367</v>
      </c>
      <c r="G65" s="27">
        <f>SUM(G63:G64)</f>
        <v>15</v>
      </c>
      <c r="H65" s="28">
        <f t="shared" si="25"/>
        <v>130382</v>
      </c>
      <c r="I65" s="26">
        <f>SUM(I63:I64)</f>
        <v>351835</v>
      </c>
      <c r="J65" s="26">
        <f>SUM(J63:J64)</f>
        <v>2022</v>
      </c>
      <c r="K65" s="26">
        <f>SUM(K63:K64)</f>
        <v>6715</v>
      </c>
      <c r="L65" s="28">
        <f t="shared" si="26"/>
        <v>484239</v>
      </c>
      <c r="M65" s="13"/>
      <c r="N65" s="74"/>
      <c r="O65" s="90"/>
      <c r="P65" s="82" t="s">
        <v>140</v>
      </c>
      <c r="Q65" s="81"/>
      <c r="R65" s="26">
        <v>75172</v>
      </c>
      <c r="S65" s="27">
        <v>13</v>
      </c>
      <c r="T65" s="28">
        <f t="shared" si="12"/>
        <v>75185</v>
      </c>
      <c r="U65" s="29">
        <v>227491</v>
      </c>
      <c r="V65" s="29">
        <v>1198</v>
      </c>
      <c r="W65" s="26">
        <v>1841</v>
      </c>
      <c r="X65" s="28">
        <f t="shared" si="1"/>
        <v>303874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24264</v>
      </c>
      <c r="G66" s="27">
        <v>2</v>
      </c>
      <c r="H66" s="28">
        <f t="shared" ref="H66:H72" si="31">SUM(F66:G66)</f>
        <v>24266</v>
      </c>
      <c r="I66" s="29">
        <v>88563</v>
      </c>
      <c r="J66" s="29">
        <v>535</v>
      </c>
      <c r="K66" s="26">
        <v>2337</v>
      </c>
      <c r="L66" s="28">
        <f t="shared" ref="L66:L72" si="32">SUM(H66:J66)</f>
        <v>113364</v>
      </c>
      <c r="M66" s="13"/>
      <c r="N66" s="74"/>
      <c r="O66" s="88" t="s">
        <v>143</v>
      </c>
      <c r="P66" s="82" t="s">
        <v>144</v>
      </c>
      <c r="Q66" s="81"/>
      <c r="R66" s="26">
        <v>106035</v>
      </c>
      <c r="S66" s="27">
        <v>11</v>
      </c>
      <c r="T66" s="28">
        <f t="shared" si="12"/>
        <v>106046</v>
      </c>
      <c r="U66" s="29">
        <v>299049</v>
      </c>
      <c r="V66" s="29">
        <v>1613</v>
      </c>
      <c r="W66" s="26">
        <v>2120</v>
      </c>
      <c r="X66" s="28">
        <f t="shared" si="1"/>
        <v>406708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9994</v>
      </c>
      <c r="G67" s="27">
        <v>1</v>
      </c>
      <c r="H67" s="28">
        <f t="shared" si="31"/>
        <v>9995</v>
      </c>
      <c r="I67" s="29">
        <v>26782</v>
      </c>
      <c r="J67" s="29">
        <v>265</v>
      </c>
      <c r="K67" s="26">
        <v>1685</v>
      </c>
      <c r="L67" s="28">
        <f t="shared" si="32"/>
        <v>37042</v>
      </c>
      <c r="M67" s="13"/>
      <c r="N67" s="74"/>
      <c r="O67" s="89"/>
      <c r="P67" s="82" t="s">
        <v>146</v>
      </c>
      <c r="Q67" s="81"/>
      <c r="R67" s="31">
        <v>20182</v>
      </c>
      <c r="S67" s="32">
        <v>0</v>
      </c>
      <c r="T67" s="28">
        <f t="shared" si="12"/>
        <v>20182</v>
      </c>
      <c r="U67" s="33">
        <v>66086</v>
      </c>
      <c r="V67" s="33">
        <v>367</v>
      </c>
      <c r="W67" s="31">
        <v>568</v>
      </c>
      <c r="X67" s="28">
        <f t="shared" si="1"/>
        <v>86635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15220</v>
      </c>
      <c r="G68" s="27">
        <v>0</v>
      </c>
      <c r="H68" s="28">
        <f t="shared" si="31"/>
        <v>15220</v>
      </c>
      <c r="I68" s="29">
        <v>52092</v>
      </c>
      <c r="J68" s="29">
        <v>472</v>
      </c>
      <c r="K68" s="26">
        <v>2221</v>
      </c>
      <c r="L68" s="28">
        <f t="shared" si="32"/>
        <v>67784</v>
      </c>
      <c r="M68" s="13"/>
      <c r="N68" s="74"/>
      <c r="O68" s="90"/>
      <c r="P68" s="82" t="s">
        <v>10</v>
      </c>
      <c r="Q68" s="81"/>
      <c r="R68" s="26">
        <f>SUM(R66:R67)</f>
        <v>126217</v>
      </c>
      <c r="S68" s="27">
        <f>SUM(S66:S67)</f>
        <v>11</v>
      </c>
      <c r="T68" s="28">
        <f t="shared" si="12"/>
        <v>126228</v>
      </c>
      <c r="U68" s="29">
        <f>SUM(U66:U67)</f>
        <v>365135</v>
      </c>
      <c r="V68" s="29">
        <f>SUM(V66:V67)</f>
        <v>1980</v>
      </c>
      <c r="W68" s="26">
        <f>SUM(W66:W67)</f>
        <v>2688</v>
      </c>
      <c r="X68" s="28">
        <f t="shared" si="1"/>
        <v>493343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49478</v>
      </c>
      <c r="G69" s="27">
        <f>SUM(G66:G68)</f>
        <v>3</v>
      </c>
      <c r="H69" s="28">
        <f t="shared" si="31"/>
        <v>49481</v>
      </c>
      <c r="I69" s="26">
        <f t="shared" ref="I69:K69" si="33">SUM(I66:I68)</f>
        <v>167437</v>
      </c>
      <c r="J69" s="26">
        <f t="shared" si="33"/>
        <v>1272</v>
      </c>
      <c r="K69" s="26">
        <f t="shared" si="33"/>
        <v>6243</v>
      </c>
      <c r="L69" s="28">
        <f t="shared" si="32"/>
        <v>218190</v>
      </c>
      <c r="M69" s="13"/>
      <c r="N69" s="75"/>
      <c r="O69" s="70" t="s">
        <v>37</v>
      </c>
      <c r="P69" s="71"/>
      <c r="Q69" s="72"/>
      <c r="R69" s="34">
        <f>SUM(R57,R63:R65,R68,R60)</f>
        <v>681834</v>
      </c>
      <c r="S69" s="35">
        <f>SUM(S57,S63:S65,S68,S60)</f>
        <v>98</v>
      </c>
      <c r="T69" s="36">
        <f t="shared" si="12"/>
        <v>681932</v>
      </c>
      <c r="U69" s="34">
        <f t="shared" ref="U69:W69" si="34">SUM(U57,U63:U65,U68,U60)</f>
        <v>1898818</v>
      </c>
      <c r="V69" s="34">
        <f t="shared" si="34"/>
        <v>11254</v>
      </c>
      <c r="W69" s="34">
        <f t="shared" si="34"/>
        <v>18399</v>
      </c>
      <c r="X69" s="36">
        <f t="shared" si="1"/>
        <v>2592004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149</v>
      </c>
      <c r="F70" s="26">
        <v>77009</v>
      </c>
      <c r="G70" s="27">
        <v>4</v>
      </c>
      <c r="H70" s="28">
        <f t="shared" si="31"/>
        <v>77013</v>
      </c>
      <c r="I70" s="29">
        <v>177605</v>
      </c>
      <c r="J70" s="29">
        <v>966</v>
      </c>
      <c r="K70" s="26">
        <v>1468</v>
      </c>
      <c r="L70" s="28">
        <f t="shared" si="32"/>
        <v>255584</v>
      </c>
      <c r="M70" s="13"/>
      <c r="N70" s="73" t="s">
        <v>150</v>
      </c>
      <c r="O70" s="76" t="s">
        <v>151</v>
      </c>
      <c r="P70" s="77"/>
      <c r="Q70" s="78"/>
      <c r="R70" s="31">
        <v>88779</v>
      </c>
      <c r="S70" s="32">
        <v>12</v>
      </c>
      <c r="T70" s="39">
        <f t="shared" si="12"/>
        <v>88791</v>
      </c>
      <c r="U70" s="33">
        <v>209544</v>
      </c>
      <c r="V70" s="33">
        <v>1110</v>
      </c>
      <c r="W70" s="31">
        <v>1811</v>
      </c>
      <c r="X70" s="39">
        <f t="shared" si="1"/>
        <v>299445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20100</v>
      </c>
      <c r="G71" s="27">
        <v>0</v>
      </c>
      <c r="H71" s="28">
        <f t="shared" si="31"/>
        <v>20100</v>
      </c>
      <c r="I71" s="29">
        <v>59195</v>
      </c>
      <c r="J71" s="29">
        <v>315</v>
      </c>
      <c r="K71" s="26">
        <v>733</v>
      </c>
      <c r="L71" s="28">
        <f t="shared" si="32"/>
        <v>79610</v>
      </c>
      <c r="M71" s="5"/>
      <c r="N71" s="74"/>
      <c r="O71" s="102" t="s">
        <v>153</v>
      </c>
      <c r="P71" s="82" t="s">
        <v>154</v>
      </c>
      <c r="Q71" s="81"/>
      <c r="R71" s="26">
        <v>69749</v>
      </c>
      <c r="S71" s="27">
        <v>19</v>
      </c>
      <c r="T71" s="28">
        <f t="shared" si="12"/>
        <v>69768</v>
      </c>
      <c r="U71" s="29">
        <v>172264</v>
      </c>
      <c r="V71" s="29">
        <v>1081</v>
      </c>
      <c r="W71" s="26">
        <v>1436</v>
      </c>
      <c r="X71" s="28">
        <f t="shared" si="1"/>
        <v>243113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97109</v>
      </c>
      <c r="G72" s="27">
        <f>SUM(G70:G71)</f>
        <v>4</v>
      </c>
      <c r="H72" s="28">
        <f t="shared" si="31"/>
        <v>97113</v>
      </c>
      <c r="I72" s="26">
        <f>SUM(I70:I71)</f>
        <v>236800</v>
      </c>
      <c r="J72" s="26">
        <f>SUM(J70:J71)</f>
        <v>1281</v>
      </c>
      <c r="K72" s="26">
        <f>SUM(K70:K71)</f>
        <v>2201</v>
      </c>
      <c r="L72" s="28">
        <f t="shared" si="32"/>
        <v>335194</v>
      </c>
      <c r="M72" s="5"/>
      <c r="N72" s="74"/>
      <c r="O72" s="89"/>
      <c r="P72" s="82" t="s">
        <v>155</v>
      </c>
      <c r="Q72" s="81"/>
      <c r="R72" s="31">
        <v>29972</v>
      </c>
      <c r="S72" s="32">
        <v>10</v>
      </c>
      <c r="T72" s="28">
        <f t="shared" si="12"/>
        <v>29982</v>
      </c>
      <c r="U72" s="33">
        <v>107477</v>
      </c>
      <c r="V72" s="33">
        <v>674</v>
      </c>
      <c r="W72" s="31">
        <v>1366</v>
      </c>
      <c r="X72" s="39">
        <f t="shared" ref="X72:X73" si="35">SUM(T72:V72)</f>
        <v>138133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14043</v>
      </c>
      <c r="G73" s="27">
        <v>5</v>
      </c>
      <c r="H73" s="28">
        <f t="shared" si="25"/>
        <v>14048</v>
      </c>
      <c r="I73" s="29">
        <v>53562</v>
      </c>
      <c r="J73" s="29">
        <v>327</v>
      </c>
      <c r="K73" s="26">
        <v>1077</v>
      </c>
      <c r="L73" s="28">
        <f t="shared" si="26"/>
        <v>67937</v>
      </c>
      <c r="M73" s="5"/>
      <c r="N73" s="74"/>
      <c r="O73" s="90"/>
      <c r="P73" s="82" t="s">
        <v>10</v>
      </c>
      <c r="Q73" s="81"/>
      <c r="R73" s="31">
        <f>SUM(R71:R72)</f>
        <v>99721</v>
      </c>
      <c r="S73" s="32">
        <f>SUM(S71:S72)</f>
        <v>29</v>
      </c>
      <c r="T73" s="28">
        <f t="shared" si="12"/>
        <v>99750</v>
      </c>
      <c r="U73" s="33">
        <f t="shared" ref="U73:W73" si="36">SUM(U71:U72)</f>
        <v>279741</v>
      </c>
      <c r="V73" s="33">
        <f t="shared" si="36"/>
        <v>1755</v>
      </c>
      <c r="W73" s="31">
        <f t="shared" si="36"/>
        <v>2802</v>
      </c>
      <c r="X73" s="39">
        <f t="shared" si="35"/>
        <v>381246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17702</v>
      </c>
      <c r="G74" s="27">
        <v>1</v>
      </c>
      <c r="H74" s="28">
        <f t="shared" si="25"/>
        <v>17703</v>
      </c>
      <c r="I74" s="29">
        <v>66475</v>
      </c>
      <c r="J74" s="29">
        <v>469</v>
      </c>
      <c r="K74" s="26">
        <v>1914</v>
      </c>
      <c r="L74" s="28">
        <f t="shared" si="26"/>
        <v>84647</v>
      </c>
      <c r="M74" s="5"/>
      <c r="N74" s="74"/>
      <c r="O74" s="79" t="s">
        <v>158</v>
      </c>
      <c r="P74" s="80"/>
      <c r="Q74" s="81"/>
      <c r="R74" s="26">
        <v>148566</v>
      </c>
      <c r="S74" s="27">
        <v>29</v>
      </c>
      <c r="T74" s="28">
        <f t="shared" si="12"/>
        <v>148595</v>
      </c>
      <c r="U74" s="29">
        <v>367369</v>
      </c>
      <c r="V74" s="29">
        <v>2650</v>
      </c>
      <c r="W74" s="26">
        <v>3504</v>
      </c>
      <c r="X74" s="28">
        <f t="shared" si="1"/>
        <v>518614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12942</v>
      </c>
      <c r="G75" s="46">
        <v>2</v>
      </c>
      <c r="H75" s="28">
        <f t="shared" si="25"/>
        <v>12944</v>
      </c>
      <c r="I75" s="48">
        <v>43436</v>
      </c>
      <c r="J75" s="48">
        <v>437</v>
      </c>
      <c r="K75" s="45">
        <v>2014</v>
      </c>
      <c r="L75" s="28">
        <f t="shared" si="26"/>
        <v>56817</v>
      </c>
      <c r="M75" s="5"/>
      <c r="N75" s="74"/>
      <c r="O75" s="79" t="s">
        <v>160</v>
      </c>
      <c r="P75" s="80"/>
      <c r="Q75" s="81"/>
      <c r="R75" s="26">
        <v>96145</v>
      </c>
      <c r="S75" s="27">
        <v>22</v>
      </c>
      <c r="T75" s="28">
        <f t="shared" si="12"/>
        <v>96167</v>
      </c>
      <c r="U75" s="29">
        <v>202477</v>
      </c>
      <c r="V75" s="29">
        <v>1215</v>
      </c>
      <c r="W75" s="26">
        <v>1719</v>
      </c>
      <c r="X75" s="28">
        <f t="shared" si="1"/>
        <v>299859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44687</v>
      </c>
      <c r="G76" s="27">
        <f>SUM(G73:G75)</f>
        <v>8</v>
      </c>
      <c r="H76" s="28">
        <f t="shared" si="25"/>
        <v>44695</v>
      </c>
      <c r="I76" s="26">
        <f t="shared" ref="I76:K76" si="37">SUM(I73:I75)</f>
        <v>163473</v>
      </c>
      <c r="J76" s="26">
        <f t="shared" si="37"/>
        <v>1233</v>
      </c>
      <c r="K76" s="26">
        <f t="shared" si="37"/>
        <v>5005</v>
      </c>
      <c r="L76" s="28">
        <f t="shared" si="26"/>
        <v>209401</v>
      </c>
      <c r="M76" s="5"/>
      <c r="N76" s="75"/>
      <c r="O76" s="70" t="s">
        <v>37</v>
      </c>
      <c r="P76" s="71"/>
      <c r="Q76" s="72"/>
      <c r="R76" s="34">
        <f>SUM(R73:R75,R70)</f>
        <v>433211</v>
      </c>
      <c r="S76" s="37">
        <f>SUM(S73:S75,S70)</f>
        <v>92</v>
      </c>
      <c r="T76" s="36">
        <f t="shared" si="12"/>
        <v>433303</v>
      </c>
      <c r="U76" s="38">
        <f t="shared" ref="U76:W76" si="38">SUM(U73:U75,U70)</f>
        <v>1059131</v>
      </c>
      <c r="V76" s="38">
        <f t="shared" si="38"/>
        <v>6730</v>
      </c>
      <c r="W76" s="34">
        <f t="shared" si="38"/>
        <v>9836</v>
      </c>
      <c r="X76" s="36">
        <f t="shared" si="1"/>
        <v>1499164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41226</v>
      </c>
      <c r="G77" s="46">
        <v>15</v>
      </c>
      <c r="H77" s="47">
        <f>SUM(F77:G77)</f>
        <v>41241</v>
      </c>
      <c r="I77" s="48">
        <v>41332</v>
      </c>
      <c r="J77" s="48">
        <v>1493</v>
      </c>
      <c r="K77" s="45">
        <v>7241</v>
      </c>
      <c r="L77" s="47">
        <f>SUM(H77:J77)</f>
        <v>84066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107058</v>
      </c>
      <c r="S77" s="15">
        <v>5</v>
      </c>
      <c r="T77" s="16">
        <f t="shared" si="12"/>
        <v>107063</v>
      </c>
      <c r="U77" s="17">
        <v>390298</v>
      </c>
      <c r="V77" s="17">
        <v>2466</v>
      </c>
      <c r="W77" s="14">
        <v>9094</v>
      </c>
      <c r="X77" s="16">
        <f t="shared" si="1"/>
        <v>499827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12543</v>
      </c>
      <c r="G78" s="46">
        <v>5</v>
      </c>
      <c r="H78" s="47">
        <f>SUM(F78:G78)</f>
        <v>12548</v>
      </c>
      <c r="I78" s="48">
        <v>15184</v>
      </c>
      <c r="J78" s="48">
        <v>428</v>
      </c>
      <c r="K78" s="45">
        <v>1917</v>
      </c>
      <c r="L78" s="47">
        <f>SUM(H78:J78)</f>
        <v>28160</v>
      </c>
      <c r="M78" s="5"/>
      <c r="N78" s="74"/>
      <c r="O78" s="89"/>
      <c r="P78" s="82" t="s">
        <v>168</v>
      </c>
      <c r="Q78" s="81"/>
      <c r="R78" s="26">
        <v>79747</v>
      </c>
      <c r="S78" s="27">
        <v>8</v>
      </c>
      <c r="T78" s="28">
        <f t="shared" si="12"/>
        <v>79755</v>
      </c>
      <c r="U78" s="29">
        <v>286379</v>
      </c>
      <c r="V78" s="29">
        <v>1368</v>
      </c>
      <c r="W78" s="26">
        <v>3057</v>
      </c>
      <c r="X78" s="28">
        <f t="shared" ref="X78:X88" si="39">SUM(T78:V78)</f>
        <v>367502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53769</v>
      </c>
      <c r="G79" s="27">
        <f>SUM(G77:G78)</f>
        <v>20</v>
      </c>
      <c r="H79" s="28">
        <f>SUM(F79:G79)</f>
        <v>53789</v>
      </c>
      <c r="I79" s="40">
        <f>SUM(I77:I78)</f>
        <v>56516</v>
      </c>
      <c r="J79" s="40">
        <f>SUM(J77:J78)</f>
        <v>1921</v>
      </c>
      <c r="K79" s="40">
        <f>SUM(K77:K78)</f>
        <v>9158</v>
      </c>
      <c r="L79" s="47">
        <f>SUM(H79:J79)</f>
        <v>112226</v>
      </c>
      <c r="M79" s="5"/>
      <c r="N79" s="74"/>
      <c r="O79" s="89"/>
      <c r="P79" s="82" t="s">
        <v>169</v>
      </c>
      <c r="Q79" s="81"/>
      <c r="R79" s="26">
        <v>91351</v>
      </c>
      <c r="S79" s="27">
        <v>6</v>
      </c>
      <c r="T79" s="28">
        <f t="shared" si="12"/>
        <v>91357</v>
      </c>
      <c r="U79" s="29">
        <v>249127</v>
      </c>
      <c r="V79" s="29">
        <v>1239</v>
      </c>
      <c r="W79" s="26">
        <v>2112</v>
      </c>
      <c r="X79" s="28">
        <f t="shared" si="39"/>
        <v>341723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35070</v>
      </c>
      <c r="G80" s="27">
        <v>6</v>
      </c>
      <c r="H80" s="28">
        <f t="shared" si="25"/>
        <v>35076</v>
      </c>
      <c r="I80" s="29">
        <v>45715</v>
      </c>
      <c r="J80" s="29">
        <v>1145</v>
      </c>
      <c r="K80" s="26">
        <v>5674</v>
      </c>
      <c r="L80" s="28">
        <f t="shared" si="26"/>
        <v>81936</v>
      </c>
      <c r="M80" s="5"/>
      <c r="N80" s="74"/>
      <c r="O80" s="90"/>
      <c r="P80" s="82" t="s">
        <v>171</v>
      </c>
      <c r="Q80" s="81"/>
      <c r="R80" s="26">
        <v>43277</v>
      </c>
      <c r="S80" s="27">
        <v>4</v>
      </c>
      <c r="T80" s="28">
        <f t="shared" si="12"/>
        <v>43281</v>
      </c>
      <c r="U80" s="29">
        <v>125604</v>
      </c>
      <c r="V80" s="29">
        <v>512</v>
      </c>
      <c r="W80" s="26">
        <v>972</v>
      </c>
      <c r="X80" s="28">
        <f t="shared" si="39"/>
        <v>169397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7480</v>
      </c>
      <c r="G81" s="46">
        <v>2</v>
      </c>
      <c r="H81" s="47">
        <f>SUM(F81:G81)</f>
        <v>7482</v>
      </c>
      <c r="I81" s="48">
        <v>9892</v>
      </c>
      <c r="J81" s="48">
        <v>247</v>
      </c>
      <c r="K81" s="45">
        <v>1108</v>
      </c>
      <c r="L81" s="47">
        <f>SUM(H81:J81)</f>
        <v>17621</v>
      </c>
      <c r="M81" s="5"/>
      <c r="N81" s="74"/>
      <c r="O81" s="79" t="s">
        <v>173</v>
      </c>
      <c r="P81" s="80"/>
      <c r="Q81" s="81"/>
      <c r="R81" s="26">
        <v>88866</v>
      </c>
      <c r="S81" s="27">
        <v>15</v>
      </c>
      <c r="T81" s="28">
        <f t="shared" si="12"/>
        <v>88881</v>
      </c>
      <c r="U81" s="29">
        <v>250378</v>
      </c>
      <c r="V81" s="29">
        <v>1331</v>
      </c>
      <c r="W81" s="26">
        <v>1582</v>
      </c>
      <c r="X81" s="28">
        <f t="shared" si="39"/>
        <v>340590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10155</v>
      </c>
      <c r="G82" s="46">
        <v>3</v>
      </c>
      <c r="H82" s="47">
        <f>SUM(F82:G82)</f>
        <v>10158</v>
      </c>
      <c r="I82" s="48">
        <v>14156</v>
      </c>
      <c r="J82" s="48">
        <v>350</v>
      </c>
      <c r="K82" s="45">
        <v>1951</v>
      </c>
      <c r="L82" s="47">
        <f>SUM(H82:J82)</f>
        <v>24664</v>
      </c>
      <c r="M82" s="5"/>
      <c r="N82" s="74"/>
      <c r="O82" s="88" t="s">
        <v>175</v>
      </c>
      <c r="P82" s="82" t="s">
        <v>176</v>
      </c>
      <c r="Q82" s="81"/>
      <c r="R82" s="26">
        <v>82743</v>
      </c>
      <c r="S82" s="27">
        <v>8</v>
      </c>
      <c r="T82" s="28">
        <f t="shared" si="12"/>
        <v>82751</v>
      </c>
      <c r="U82" s="29">
        <v>238882</v>
      </c>
      <c r="V82" s="29">
        <v>1282</v>
      </c>
      <c r="W82" s="26">
        <v>2245</v>
      </c>
      <c r="X82" s="28">
        <f t="shared" si="39"/>
        <v>322915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52705</v>
      </c>
      <c r="G83" s="27">
        <f>SUM(G80:G82)</f>
        <v>11</v>
      </c>
      <c r="H83" s="28">
        <f>SUM(F83:G83)</f>
        <v>52716</v>
      </c>
      <c r="I83" s="40">
        <f t="shared" ref="I83:K83" si="40">SUM(I80:I82)</f>
        <v>69763</v>
      </c>
      <c r="J83" s="40">
        <f t="shared" si="40"/>
        <v>1742</v>
      </c>
      <c r="K83" s="40">
        <f t="shared" si="40"/>
        <v>8733</v>
      </c>
      <c r="L83" s="47">
        <f>SUM(H83:J83)</f>
        <v>124221</v>
      </c>
      <c r="M83" s="5"/>
      <c r="N83" s="74"/>
      <c r="O83" s="89"/>
      <c r="P83" s="82" t="s">
        <v>177</v>
      </c>
      <c r="Q83" s="81"/>
      <c r="R83" s="26">
        <v>41128</v>
      </c>
      <c r="S83" s="27">
        <v>4</v>
      </c>
      <c r="T83" s="28">
        <f t="shared" si="12"/>
        <v>41132</v>
      </c>
      <c r="U83" s="29">
        <v>108684</v>
      </c>
      <c r="V83" s="29">
        <v>491</v>
      </c>
      <c r="W83" s="26">
        <v>832</v>
      </c>
      <c r="X83" s="28">
        <f t="shared" si="39"/>
        <v>150307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46517</v>
      </c>
      <c r="G84" s="46">
        <v>8</v>
      </c>
      <c r="H84" s="47">
        <f>SUM(F84:G84)</f>
        <v>46525</v>
      </c>
      <c r="I84" s="48">
        <v>72003</v>
      </c>
      <c r="J84" s="48">
        <v>1699</v>
      </c>
      <c r="K84" s="45">
        <v>8718</v>
      </c>
      <c r="L84" s="47">
        <f>SUM(H84:J84)</f>
        <v>120227</v>
      </c>
      <c r="M84" s="5"/>
      <c r="N84" s="74"/>
      <c r="O84" s="90"/>
      <c r="P84" s="82" t="s">
        <v>179</v>
      </c>
      <c r="Q84" s="81"/>
      <c r="R84" s="26">
        <v>12274</v>
      </c>
      <c r="S84" s="27">
        <v>0</v>
      </c>
      <c r="T84" s="28">
        <f t="shared" si="12"/>
        <v>12274</v>
      </c>
      <c r="U84" s="29">
        <v>20345</v>
      </c>
      <c r="V84" s="29">
        <v>186</v>
      </c>
      <c r="W84" s="26">
        <v>158</v>
      </c>
      <c r="X84" s="28">
        <f t="shared" si="39"/>
        <v>32805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8173</v>
      </c>
      <c r="J85" s="48">
        <v>556</v>
      </c>
      <c r="K85" s="45">
        <v>1971</v>
      </c>
      <c r="L85" s="47">
        <f>SUM(H85:J85)</f>
        <v>16299</v>
      </c>
      <c r="M85" s="49"/>
      <c r="N85" s="74"/>
      <c r="O85" s="79" t="s">
        <v>181</v>
      </c>
      <c r="P85" s="80"/>
      <c r="Q85" s="81"/>
      <c r="R85" s="26">
        <v>184058</v>
      </c>
      <c r="S85" s="27">
        <v>13</v>
      </c>
      <c r="T85" s="28">
        <f t="shared" si="12"/>
        <v>184071</v>
      </c>
      <c r="U85" s="29">
        <v>482440</v>
      </c>
      <c r="V85" s="29">
        <v>3370</v>
      </c>
      <c r="W85" s="26">
        <v>4020</v>
      </c>
      <c r="X85" s="28">
        <f t="shared" si="39"/>
        <v>669881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9610</v>
      </c>
      <c r="G86" s="27">
        <v>5</v>
      </c>
      <c r="H86" s="28">
        <f t="shared" si="25"/>
        <v>9615</v>
      </c>
      <c r="I86" s="29">
        <v>18148</v>
      </c>
      <c r="J86" s="29">
        <v>332</v>
      </c>
      <c r="K86" s="26">
        <v>1915</v>
      </c>
      <c r="L86" s="28">
        <f t="shared" si="26"/>
        <v>28095</v>
      </c>
      <c r="M86" s="49"/>
      <c r="N86" s="74"/>
      <c r="O86" s="79" t="s">
        <v>183</v>
      </c>
      <c r="P86" s="80"/>
      <c r="Q86" s="81"/>
      <c r="R86" s="26">
        <v>123870</v>
      </c>
      <c r="S86" s="27">
        <v>14</v>
      </c>
      <c r="T86" s="28">
        <f t="shared" si="12"/>
        <v>123884</v>
      </c>
      <c r="U86" s="50">
        <v>323082</v>
      </c>
      <c r="V86" s="50">
        <v>1808</v>
      </c>
      <c r="W86" s="26">
        <v>2525</v>
      </c>
      <c r="X86" s="28">
        <f t="shared" si="39"/>
        <v>448774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63697</v>
      </c>
      <c r="G87" s="27">
        <f>SUM(G84:G86)</f>
        <v>13</v>
      </c>
      <c r="H87" s="28">
        <f t="shared" si="25"/>
        <v>63710</v>
      </c>
      <c r="I87" s="40">
        <f t="shared" ref="I87:K87" si="41">SUM(I84:I86)</f>
        <v>98324</v>
      </c>
      <c r="J87" s="40">
        <f t="shared" si="41"/>
        <v>2587</v>
      </c>
      <c r="K87" s="40">
        <f t="shared" si="41"/>
        <v>12604</v>
      </c>
      <c r="L87" s="28">
        <f t="shared" si="26"/>
        <v>164621</v>
      </c>
      <c r="M87" s="49"/>
      <c r="N87" s="74"/>
      <c r="O87" s="79" t="s">
        <v>184</v>
      </c>
      <c r="P87" s="80"/>
      <c r="Q87" s="81"/>
      <c r="R87" s="26">
        <v>143137</v>
      </c>
      <c r="S87" s="27">
        <v>6</v>
      </c>
      <c r="T87" s="28">
        <f t="shared" si="12"/>
        <v>143143</v>
      </c>
      <c r="U87" s="50">
        <v>324048</v>
      </c>
      <c r="V87" s="50">
        <v>1716</v>
      </c>
      <c r="W87" s="52">
        <v>2131</v>
      </c>
      <c r="X87" s="28">
        <f t="shared" si="39"/>
        <v>468907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48532</v>
      </c>
      <c r="G88" s="27">
        <v>13</v>
      </c>
      <c r="H88" s="28">
        <f t="shared" si="25"/>
        <v>48545</v>
      </c>
      <c r="I88" s="29">
        <v>150027</v>
      </c>
      <c r="J88" s="29">
        <v>1114</v>
      </c>
      <c r="K88" s="26">
        <v>4208</v>
      </c>
      <c r="L88" s="28">
        <f t="shared" si="26"/>
        <v>199686</v>
      </c>
      <c r="M88" s="49"/>
      <c r="N88" s="74"/>
      <c r="O88" s="96" t="s">
        <v>186</v>
      </c>
      <c r="P88" s="82" t="s">
        <v>187</v>
      </c>
      <c r="Q88" s="81"/>
      <c r="R88" s="26">
        <v>192377</v>
      </c>
      <c r="S88" s="27">
        <v>12</v>
      </c>
      <c r="T88" s="28">
        <f t="shared" si="12"/>
        <v>192389</v>
      </c>
      <c r="U88" s="50">
        <v>438441</v>
      </c>
      <c r="V88" s="50">
        <v>2191</v>
      </c>
      <c r="W88" s="52">
        <v>3306</v>
      </c>
      <c r="X88" s="28">
        <f t="shared" si="39"/>
        <v>633021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76474</v>
      </c>
      <c r="G89" s="27">
        <v>22</v>
      </c>
      <c r="H89" s="28">
        <f t="shared" si="25"/>
        <v>76496</v>
      </c>
      <c r="I89" s="29">
        <v>197350</v>
      </c>
      <c r="J89" s="29">
        <v>1947</v>
      </c>
      <c r="K89" s="26">
        <v>9344</v>
      </c>
      <c r="L89" s="28">
        <f t="shared" si="26"/>
        <v>275793</v>
      </c>
      <c r="N89" s="74"/>
      <c r="O89" s="97"/>
      <c r="P89" s="98" t="s">
        <v>189</v>
      </c>
      <c r="Q89" s="99"/>
      <c r="R89" s="26">
        <f t="shared" ref="R89:W89" si="42">SUM(R101:R102)</f>
        <v>24428</v>
      </c>
      <c r="S89" s="27">
        <f t="shared" si="42"/>
        <v>0</v>
      </c>
      <c r="T89" s="28">
        <f>SUM(T101:T102)</f>
        <v>24428</v>
      </c>
      <c r="U89" s="50">
        <f>SUM(U101:U102)</f>
        <v>35430</v>
      </c>
      <c r="V89" s="50">
        <f t="shared" si="42"/>
        <v>273</v>
      </c>
      <c r="W89" s="52">
        <f t="shared" si="42"/>
        <v>405</v>
      </c>
      <c r="X89" s="28">
        <f>SUM(T89:V89)</f>
        <v>60131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112430</v>
      </c>
      <c r="G90" s="27">
        <v>26</v>
      </c>
      <c r="H90" s="28">
        <f t="shared" si="25"/>
        <v>112456</v>
      </c>
      <c r="I90" s="29">
        <v>277454</v>
      </c>
      <c r="J90" s="29">
        <v>3631</v>
      </c>
      <c r="K90" s="26">
        <v>14037</v>
      </c>
      <c r="L90" s="28">
        <f t="shared" si="26"/>
        <v>393541</v>
      </c>
      <c r="N90" s="75"/>
      <c r="O90" s="70" t="s">
        <v>37</v>
      </c>
      <c r="P90" s="71"/>
      <c r="Q90" s="72"/>
      <c r="R90" s="34">
        <f>SUM(R77:R89)</f>
        <v>1214314</v>
      </c>
      <c r="S90" s="37">
        <f>SUM(S77:S89)</f>
        <v>95</v>
      </c>
      <c r="T90" s="36">
        <f t="shared" ref="T90:T95" si="43">SUM(R90:S90)</f>
        <v>1214409</v>
      </c>
      <c r="U90" s="44">
        <f>SUM(U77:U89)</f>
        <v>3273138</v>
      </c>
      <c r="V90" s="44">
        <f>SUM(V77:V89)</f>
        <v>18233</v>
      </c>
      <c r="W90" s="35">
        <f>SUM(W77:W89)</f>
        <v>32439</v>
      </c>
      <c r="X90" s="36">
        <f t="shared" ref="X90:X95" si="44">SUM(T90:V90)</f>
        <v>4505780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28585</v>
      </c>
      <c r="G91" s="27">
        <v>5</v>
      </c>
      <c r="H91" s="28">
        <f t="shared" si="25"/>
        <v>28590</v>
      </c>
      <c r="I91" s="29">
        <v>56147</v>
      </c>
      <c r="J91" s="29">
        <v>942</v>
      </c>
      <c r="K91" s="26">
        <v>4800</v>
      </c>
      <c r="L91" s="28">
        <f t="shared" si="26"/>
        <v>85679</v>
      </c>
      <c r="N91" s="73" t="s">
        <v>193</v>
      </c>
      <c r="O91" s="76" t="s">
        <v>194</v>
      </c>
      <c r="P91" s="77"/>
      <c r="Q91" s="78"/>
      <c r="R91" s="14">
        <v>120397</v>
      </c>
      <c r="S91" s="15">
        <v>3</v>
      </c>
      <c r="T91" s="16">
        <f t="shared" si="43"/>
        <v>120400</v>
      </c>
      <c r="U91" s="53">
        <v>434651</v>
      </c>
      <c r="V91" s="17">
        <v>2517</v>
      </c>
      <c r="W91" s="14">
        <v>2802</v>
      </c>
      <c r="X91" s="16">
        <f t="shared" si="44"/>
        <v>557568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141015</v>
      </c>
      <c r="G92" s="27">
        <f>SUM(G90:G91)</f>
        <v>31</v>
      </c>
      <c r="H92" s="28">
        <f t="shared" si="25"/>
        <v>141046</v>
      </c>
      <c r="I92" s="29">
        <f>SUM(I90:I91)</f>
        <v>333601</v>
      </c>
      <c r="J92" s="29">
        <f>SUM(J90:J91)</f>
        <v>4573</v>
      </c>
      <c r="K92" s="26">
        <f>SUM(K90:K91)</f>
        <v>18837</v>
      </c>
      <c r="L92" s="28">
        <f t="shared" si="26"/>
        <v>479220</v>
      </c>
      <c r="N92" s="74"/>
      <c r="O92" s="79" t="s">
        <v>195</v>
      </c>
      <c r="P92" s="80"/>
      <c r="Q92" s="81"/>
      <c r="R92" s="26">
        <v>11752</v>
      </c>
      <c r="S92" s="27">
        <v>0</v>
      </c>
      <c r="T92" s="28">
        <f t="shared" si="43"/>
        <v>11752</v>
      </c>
      <c r="U92" s="29">
        <v>22241</v>
      </c>
      <c r="V92" s="29">
        <v>235</v>
      </c>
      <c r="W92" s="26">
        <v>133</v>
      </c>
      <c r="X92" s="28">
        <f t="shared" si="44"/>
        <v>34228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75413</v>
      </c>
      <c r="G93" s="27">
        <v>10</v>
      </c>
      <c r="H93" s="28">
        <f t="shared" si="25"/>
        <v>75423</v>
      </c>
      <c r="I93" s="29">
        <v>228240</v>
      </c>
      <c r="J93" s="29">
        <v>1654</v>
      </c>
      <c r="K93" s="26">
        <v>4592</v>
      </c>
      <c r="L93" s="28">
        <f t="shared" si="26"/>
        <v>305317</v>
      </c>
      <c r="N93" s="74"/>
      <c r="O93" s="79" t="s">
        <v>197</v>
      </c>
      <c r="P93" s="80"/>
      <c r="Q93" s="81"/>
      <c r="R93" s="26">
        <v>11001</v>
      </c>
      <c r="S93" s="27">
        <v>0</v>
      </c>
      <c r="T93" s="28">
        <f t="shared" si="43"/>
        <v>11001</v>
      </c>
      <c r="U93" s="29">
        <v>19735</v>
      </c>
      <c r="V93" s="29">
        <v>189</v>
      </c>
      <c r="W93" s="26">
        <v>212</v>
      </c>
      <c r="X93" s="28">
        <f t="shared" si="44"/>
        <v>30925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66923</v>
      </c>
      <c r="G94" s="27">
        <v>20</v>
      </c>
      <c r="H94" s="28">
        <f t="shared" si="25"/>
        <v>66943</v>
      </c>
      <c r="I94" s="29">
        <v>205119</v>
      </c>
      <c r="J94" s="29">
        <v>1608</v>
      </c>
      <c r="K94" s="26">
        <v>6650</v>
      </c>
      <c r="L94" s="28">
        <f t="shared" si="26"/>
        <v>273670</v>
      </c>
      <c r="N94" s="75"/>
      <c r="O94" s="70" t="s">
        <v>37</v>
      </c>
      <c r="P94" s="71"/>
      <c r="Q94" s="72"/>
      <c r="R94" s="34">
        <f>SUM(R91:R93)</f>
        <v>143150</v>
      </c>
      <c r="S94" s="37">
        <f>SUM(S91:S93)</f>
        <v>3</v>
      </c>
      <c r="T94" s="36">
        <f t="shared" si="43"/>
        <v>143153</v>
      </c>
      <c r="U94" s="38">
        <f>SUM(U91:U93)</f>
        <v>476627</v>
      </c>
      <c r="V94" s="38">
        <f>SUM(V91:V93)</f>
        <v>2941</v>
      </c>
      <c r="W94" s="34">
        <f>SUM(W91:W93)</f>
        <v>3147</v>
      </c>
      <c r="X94" s="36">
        <f t="shared" si="44"/>
        <v>622721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98130</v>
      </c>
      <c r="G95" s="27">
        <v>23</v>
      </c>
      <c r="H95" s="28">
        <f t="shared" si="25"/>
        <v>98153</v>
      </c>
      <c r="I95" s="29">
        <v>205484</v>
      </c>
      <c r="J95" s="29">
        <v>1475</v>
      </c>
      <c r="K95" s="26">
        <v>2047</v>
      </c>
      <c r="L95" s="28">
        <f t="shared" si="26"/>
        <v>305112</v>
      </c>
      <c r="N95" s="85" t="s">
        <v>201</v>
      </c>
      <c r="O95" s="86"/>
      <c r="P95" s="86"/>
      <c r="Q95" s="87"/>
      <c r="R95" s="54">
        <f>SUM(F40,F19,F98,R16,R42,R56,R69,R76,R90,R94)</f>
        <v>8376349</v>
      </c>
      <c r="S95" s="54">
        <f>SUM(G40,G19,G98,S16,S42,S56,S69,S76,S90,S94)</f>
        <v>1193</v>
      </c>
      <c r="T95" s="55">
        <f t="shared" si="43"/>
        <v>8377542</v>
      </c>
      <c r="U95" s="56">
        <f t="shared" ref="U95:W95" si="45">SUM(I40,I19,I98,U16,U42,U56,U69,U76,U90,U94)</f>
        <v>23375922</v>
      </c>
      <c r="V95" s="56">
        <f t="shared" si="45"/>
        <v>159414</v>
      </c>
      <c r="W95" s="57">
        <f t="shared" si="45"/>
        <v>359013</v>
      </c>
      <c r="X95" s="55">
        <f t="shared" si="44"/>
        <v>31912878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11513</v>
      </c>
      <c r="G96" s="27">
        <v>4</v>
      </c>
      <c r="H96" s="28">
        <f t="shared" si="25"/>
        <v>11517</v>
      </c>
      <c r="I96" s="29">
        <v>27512</v>
      </c>
      <c r="J96" s="29">
        <v>214</v>
      </c>
      <c r="K96" s="26">
        <v>142</v>
      </c>
      <c r="L96" s="28">
        <f t="shared" si="26"/>
        <v>39243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109643</v>
      </c>
      <c r="G97" s="27">
        <f>SUM(G95:G96)</f>
        <v>27</v>
      </c>
      <c r="H97" s="28">
        <f t="shared" si="25"/>
        <v>109670</v>
      </c>
      <c r="I97" s="26">
        <f>SUM(I95:I96)</f>
        <v>232996</v>
      </c>
      <c r="J97" s="26">
        <f>SUM(J95:J96)</f>
        <v>1689</v>
      </c>
      <c r="K97" s="26">
        <f>SUM(K95:K96)</f>
        <v>2189</v>
      </c>
      <c r="L97" s="28">
        <f t="shared" si="26"/>
        <v>344355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1950317</v>
      </c>
      <c r="G98" s="37">
        <f>SUM(G41,G44,G47:G48,G52,G55,G58,G61:G62,G65,G69,G72,G76,G79,G83,G87:G89,G92:G94,G97)</f>
        <v>334</v>
      </c>
      <c r="H98" s="36">
        <f t="shared" si="25"/>
        <v>1950651</v>
      </c>
      <c r="I98" s="34">
        <f t="shared" ref="I98:K98" si="46">SUM(I41,I44,I47:I48,I52,I55,I58,I61:I62,I65,I69,I72,I76,I79,I83,I87:I89,I92:I94,I97)</f>
        <v>5313381</v>
      </c>
      <c r="J98" s="34">
        <f t="shared" si="46"/>
        <v>40890</v>
      </c>
      <c r="K98" s="34">
        <f t="shared" si="46"/>
        <v>139335</v>
      </c>
      <c r="L98" s="36">
        <f t="shared" si="26"/>
        <v>7304922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723</v>
      </c>
      <c r="S101" s="63">
        <v>0</v>
      </c>
      <c r="T101" s="63">
        <f>SUM(R101:S101)</f>
        <v>723</v>
      </c>
      <c r="U101" s="63">
        <v>316</v>
      </c>
      <c r="V101" s="63">
        <v>3</v>
      </c>
      <c r="W101" s="63">
        <v>13</v>
      </c>
      <c r="X101" s="63">
        <f t="shared" ref="X101:X102" si="47">SUM(T101:V101)</f>
        <v>1042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23705</v>
      </c>
      <c r="S102" s="63">
        <v>0</v>
      </c>
      <c r="T102" s="63">
        <f>SUM(R102:S102)</f>
        <v>23705</v>
      </c>
      <c r="U102" s="63">
        <v>35114</v>
      </c>
      <c r="V102" s="63">
        <v>270</v>
      </c>
      <c r="W102" s="63">
        <v>392</v>
      </c>
      <c r="X102" s="63">
        <f t="shared" si="47"/>
        <v>59089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N17:N42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D27:E27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D39:E39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206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110609</v>
      </c>
      <c r="S4" s="15">
        <v>5</v>
      </c>
      <c r="T4" s="16">
        <f t="shared" ref="T4:T15" si="0">SUM(R4:S4)</f>
        <v>110614</v>
      </c>
      <c r="U4" s="17">
        <v>384939</v>
      </c>
      <c r="V4" s="17">
        <v>2227</v>
      </c>
      <c r="W4" s="14">
        <v>2553</v>
      </c>
      <c r="X4" s="16">
        <f t="shared" ref="X4:X77" si="1">SUM(T4:V4)</f>
        <v>497780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62565</v>
      </c>
      <c r="S5" s="27">
        <v>4</v>
      </c>
      <c r="T5" s="28">
        <f t="shared" si="0"/>
        <v>62569</v>
      </c>
      <c r="U5" s="29">
        <v>170313</v>
      </c>
      <c r="V5" s="29">
        <v>1145</v>
      </c>
      <c r="W5" s="26">
        <v>1028</v>
      </c>
      <c r="X5" s="28">
        <f t="shared" si="1"/>
        <v>234027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91820</v>
      </c>
      <c r="G6" s="15">
        <v>9</v>
      </c>
      <c r="H6" s="16">
        <f t="shared" ref="H6:H51" si="2">SUM(F6:G6)</f>
        <v>91829</v>
      </c>
      <c r="I6" s="17">
        <v>410884</v>
      </c>
      <c r="J6" s="17">
        <v>3600</v>
      </c>
      <c r="K6" s="14">
        <v>11857</v>
      </c>
      <c r="L6" s="16">
        <f t="shared" ref="L6:L51" si="3">SUM(H6:J6)</f>
        <v>506313</v>
      </c>
      <c r="N6" s="74"/>
      <c r="O6" s="89"/>
      <c r="P6" s="100"/>
      <c r="Q6" s="30" t="s">
        <v>16</v>
      </c>
      <c r="R6" s="26">
        <v>31465</v>
      </c>
      <c r="S6" s="27">
        <v>2</v>
      </c>
      <c r="T6" s="28">
        <f t="shared" si="0"/>
        <v>31467</v>
      </c>
      <c r="U6" s="29">
        <v>78502</v>
      </c>
      <c r="V6" s="29">
        <v>337</v>
      </c>
      <c r="W6" s="26">
        <v>501</v>
      </c>
      <c r="X6" s="28">
        <f t="shared" si="1"/>
        <v>110306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28577</v>
      </c>
      <c r="G7" s="27">
        <v>2</v>
      </c>
      <c r="H7" s="28">
        <f t="shared" si="2"/>
        <v>28579</v>
      </c>
      <c r="I7" s="29">
        <v>96591</v>
      </c>
      <c r="J7" s="29">
        <v>526</v>
      </c>
      <c r="K7" s="26">
        <v>1117</v>
      </c>
      <c r="L7" s="28">
        <f t="shared" si="3"/>
        <v>125696</v>
      </c>
      <c r="N7" s="74"/>
      <c r="O7" s="90"/>
      <c r="P7" s="101"/>
      <c r="Q7" s="30" t="s">
        <v>10</v>
      </c>
      <c r="R7" s="26">
        <f>SUM(R5:R6)</f>
        <v>94030</v>
      </c>
      <c r="S7" s="27">
        <f>SUM(S5:S6)</f>
        <v>6</v>
      </c>
      <c r="T7" s="28">
        <f t="shared" si="0"/>
        <v>94036</v>
      </c>
      <c r="U7" s="29">
        <f t="shared" ref="U7:W7" si="4">SUM(U5:U6)</f>
        <v>248815</v>
      </c>
      <c r="V7" s="29">
        <f t="shared" si="4"/>
        <v>1482</v>
      </c>
      <c r="W7" s="26">
        <f t="shared" si="4"/>
        <v>1529</v>
      </c>
      <c r="X7" s="28">
        <f t="shared" si="1"/>
        <v>344333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41793</v>
      </c>
      <c r="G8" s="27">
        <v>4</v>
      </c>
      <c r="H8" s="28">
        <f t="shared" si="2"/>
        <v>41797</v>
      </c>
      <c r="I8" s="29">
        <v>124001</v>
      </c>
      <c r="J8" s="29">
        <v>864</v>
      </c>
      <c r="K8" s="26">
        <v>1754</v>
      </c>
      <c r="L8" s="28">
        <f t="shared" si="3"/>
        <v>166662</v>
      </c>
      <c r="N8" s="74"/>
      <c r="O8" s="111" t="s">
        <v>19</v>
      </c>
      <c r="P8" s="83"/>
      <c r="Q8" s="84"/>
      <c r="R8" s="26">
        <v>83747</v>
      </c>
      <c r="S8" s="27">
        <v>10</v>
      </c>
      <c r="T8" s="28">
        <f t="shared" si="0"/>
        <v>83757</v>
      </c>
      <c r="U8" s="29">
        <v>291690</v>
      </c>
      <c r="V8" s="29">
        <v>1279</v>
      </c>
      <c r="W8" s="26">
        <v>2096</v>
      </c>
      <c r="X8" s="28">
        <f t="shared" si="1"/>
        <v>376726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21963</v>
      </c>
      <c r="G9" s="27">
        <v>2</v>
      </c>
      <c r="H9" s="28">
        <f t="shared" si="2"/>
        <v>21965</v>
      </c>
      <c r="I9" s="29">
        <v>56762</v>
      </c>
      <c r="J9" s="29">
        <v>306</v>
      </c>
      <c r="K9" s="26">
        <v>545</v>
      </c>
      <c r="L9" s="28">
        <f t="shared" si="3"/>
        <v>79033</v>
      </c>
      <c r="N9" s="74"/>
      <c r="O9" s="66" t="s">
        <v>22</v>
      </c>
      <c r="P9" s="83" t="s">
        <v>23</v>
      </c>
      <c r="Q9" s="84"/>
      <c r="R9" s="26">
        <v>55160</v>
      </c>
      <c r="S9" s="27">
        <v>5</v>
      </c>
      <c r="T9" s="28">
        <f t="shared" si="0"/>
        <v>55165</v>
      </c>
      <c r="U9" s="29">
        <v>152599</v>
      </c>
      <c r="V9" s="29">
        <v>793</v>
      </c>
      <c r="W9" s="26">
        <v>1084</v>
      </c>
      <c r="X9" s="28">
        <f t="shared" si="1"/>
        <v>208557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6342</v>
      </c>
      <c r="G10" s="27">
        <v>1</v>
      </c>
      <c r="H10" s="28">
        <f>SUM(F10:G10)</f>
        <v>6343</v>
      </c>
      <c r="I10" s="29">
        <v>37447</v>
      </c>
      <c r="J10" s="29">
        <v>194</v>
      </c>
      <c r="K10" s="26">
        <v>421</v>
      </c>
      <c r="L10" s="28">
        <f>SUM(H10:J10)</f>
        <v>43984</v>
      </c>
      <c r="N10" s="74"/>
      <c r="O10" s="66"/>
      <c r="P10" s="83" t="s">
        <v>25</v>
      </c>
      <c r="Q10" s="84"/>
      <c r="R10" s="26">
        <v>28280</v>
      </c>
      <c r="S10" s="27">
        <v>9</v>
      </c>
      <c r="T10" s="28">
        <f t="shared" si="0"/>
        <v>28289</v>
      </c>
      <c r="U10" s="26">
        <v>129112</v>
      </c>
      <c r="V10" s="26">
        <v>756</v>
      </c>
      <c r="W10" s="26">
        <v>1593</v>
      </c>
      <c r="X10" s="28">
        <f t="shared" si="1"/>
        <v>158157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28305</v>
      </c>
      <c r="G11" s="27">
        <f>SUM(G9:G10)</f>
        <v>3</v>
      </c>
      <c r="H11" s="28">
        <f>SUM(F11:G11)</f>
        <v>28308</v>
      </c>
      <c r="I11" s="29">
        <f t="shared" ref="I11:K11" si="5">SUM(I9:I10)</f>
        <v>94209</v>
      </c>
      <c r="J11" s="29">
        <f t="shared" si="5"/>
        <v>500</v>
      </c>
      <c r="K11" s="26">
        <f t="shared" si="5"/>
        <v>966</v>
      </c>
      <c r="L11" s="28">
        <f>SUM(H11:J11)</f>
        <v>123017</v>
      </c>
      <c r="N11" s="74"/>
      <c r="O11" s="66"/>
      <c r="P11" s="83" t="s">
        <v>10</v>
      </c>
      <c r="Q11" s="84"/>
      <c r="R11" s="26">
        <f>SUM(R9:R10)</f>
        <v>83440</v>
      </c>
      <c r="S11" s="27">
        <f>SUM(S9:S10)</f>
        <v>14</v>
      </c>
      <c r="T11" s="28">
        <f t="shared" si="0"/>
        <v>83454</v>
      </c>
      <c r="U11" s="29">
        <f t="shared" ref="U11:W11" si="6">SUM(U9:U10)</f>
        <v>281711</v>
      </c>
      <c r="V11" s="29">
        <f t="shared" si="6"/>
        <v>1549</v>
      </c>
      <c r="W11" s="26">
        <f t="shared" si="6"/>
        <v>2677</v>
      </c>
      <c r="X11" s="28">
        <f t="shared" si="1"/>
        <v>366714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16167</v>
      </c>
      <c r="G12" s="27">
        <v>1</v>
      </c>
      <c r="H12" s="28">
        <f t="shared" si="2"/>
        <v>16168</v>
      </c>
      <c r="I12" s="29">
        <v>58694</v>
      </c>
      <c r="J12" s="29">
        <v>291</v>
      </c>
      <c r="K12" s="26">
        <v>650</v>
      </c>
      <c r="L12" s="28">
        <f t="shared" si="3"/>
        <v>75153</v>
      </c>
      <c r="N12" s="74"/>
      <c r="O12" s="66" t="s">
        <v>28</v>
      </c>
      <c r="P12" s="83" t="s">
        <v>29</v>
      </c>
      <c r="Q12" s="84"/>
      <c r="R12" s="26">
        <v>151187</v>
      </c>
      <c r="S12" s="27">
        <v>29</v>
      </c>
      <c r="T12" s="28">
        <f t="shared" si="0"/>
        <v>151216</v>
      </c>
      <c r="U12" s="29">
        <v>294940</v>
      </c>
      <c r="V12" s="29">
        <v>2072</v>
      </c>
      <c r="W12" s="26">
        <v>2507</v>
      </c>
      <c r="X12" s="28">
        <f t="shared" si="1"/>
        <v>448228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5670</v>
      </c>
      <c r="G13" s="27">
        <v>0</v>
      </c>
      <c r="H13" s="28">
        <f t="shared" si="2"/>
        <v>5670</v>
      </c>
      <c r="I13" s="29">
        <v>10305</v>
      </c>
      <c r="J13" s="29">
        <v>70</v>
      </c>
      <c r="K13" s="26">
        <v>135</v>
      </c>
      <c r="L13" s="28">
        <f t="shared" si="3"/>
        <v>16045</v>
      </c>
      <c r="N13" s="74"/>
      <c r="O13" s="66"/>
      <c r="P13" s="91" t="s">
        <v>31</v>
      </c>
      <c r="Q13" s="30" t="s">
        <v>32</v>
      </c>
      <c r="R13" s="31">
        <v>125547</v>
      </c>
      <c r="S13" s="32">
        <v>21</v>
      </c>
      <c r="T13" s="28">
        <f t="shared" si="0"/>
        <v>125568</v>
      </c>
      <c r="U13" s="33">
        <v>246032</v>
      </c>
      <c r="V13" s="33">
        <v>1691</v>
      </c>
      <c r="W13" s="31">
        <v>2316</v>
      </c>
      <c r="X13" s="28">
        <f t="shared" si="1"/>
        <v>373291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21837</v>
      </c>
      <c r="G14" s="27">
        <f>SUM(G12:G13)</f>
        <v>1</v>
      </c>
      <c r="H14" s="28">
        <f t="shared" si="2"/>
        <v>21838</v>
      </c>
      <c r="I14" s="29">
        <f t="shared" ref="I14:K14" si="7">SUM(I12:I13)</f>
        <v>68999</v>
      </c>
      <c r="J14" s="29">
        <f t="shared" si="7"/>
        <v>361</v>
      </c>
      <c r="K14" s="26">
        <f t="shared" si="7"/>
        <v>785</v>
      </c>
      <c r="L14" s="28">
        <f t="shared" si="3"/>
        <v>91198</v>
      </c>
      <c r="N14" s="74"/>
      <c r="O14" s="66"/>
      <c r="P14" s="108"/>
      <c r="Q14" s="30" t="s">
        <v>33</v>
      </c>
      <c r="R14" s="31">
        <v>25812</v>
      </c>
      <c r="S14" s="32">
        <v>7</v>
      </c>
      <c r="T14" s="28">
        <f t="shared" si="0"/>
        <v>25819</v>
      </c>
      <c r="U14" s="33">
        <v>58382</v>
      </c>
      <c r="V14" s="33">
        <v>365</v>
      </c>
      <c r="W14" s="31">
        <v>506</v>
      </c>
      <c r="X14" s="28">
        <f t="shared" si="1"/>
        <v>84566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26900</v>
      </c>
      <c r="G15" s="27">
        <v>3</v>
      </c>
      <c r="H15" s="28">
        <f t="shared" si="2"/>
        <v>26903</v>
      </c>
      <c r="I15" s="29">
        <v>79843</v>
      </c>
      <c r="J15" s="29">
        <v>400</v>
      </c>
      <c r="K15" s="26">
        <v>960</v>
      </c>
      <c r="L15" s="28">
        <f t="shared" si="3"/>
        <v>107146</v>
      </c>
      <c r="N15" s="74"/>
      <c r="O15" s="66"/>
      <c r="P15" s="108"/>
      <c r="Q15" s="30" t="s">
        <v>10</v>
      </c>
      <c r="R15" s="26">
        <f>SUM(R13:R14)</f>
        <v>151359</v>
      </c>
      <c r="S15" s="27">
        <f>SUM(S13:S14)</f>
        <v>28</v>
      </c>
      <c r="T15" s="28">
        <f t="shared" si="0"/>
        <v>151387</v>
      </c>
      <c r="U15" s="29">
        <f>SUM(U13:U14)</f>
        <v>304414</v>
      </c>
      <c r="V15" s="29">
        <f t="shared" ref="V15:W15" si="8">SUM(V13:V14)</f>
        <v>2056</v>
      </c>
      <c r="W15" s="26">
        <f t="shared" si="8"/>
        <v>2822</v>
      </c>
      <c r="X15" s="28">
        <f t="shared" si="1"/>
        <v>457857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22216</v>
      </c>
      <c r="G16" s="27">
        <v>3</v>
      </c>
      <c r="H16" s="28">
        <f t="shared" si="2"/>
        <v>22219</v>
      </c>
      <c r="I16" s="29">
        <v>59228</v>
      </c>
      <c r="J16" s="29">
        <v>378</v>
      </c>
      <c r="K16" s="26">
        <v>640</v>
      </c>
      <c r="L16" s="28">
        <f t="shared" si="3"/>
        <v>81825</v>
      </c>
      <c r="N16" s="75"/>
      <c r="O16" s="70" t="s">
        <v>37</v>
      </c>
      <c r="P16" s="71"/>
      <c r="Q16" s="72"/>
      <c r="R16" s="34">
        <f>SUM(R4,R11:R12,R15,R7:R8)</f>
        <v>674372</v>
      </c>
      <c r="S16" s="35">
        <f>SUM(S4,S11:S12,S15,S7:S8)</f>
        <v>92</v>
      </c>
      <c r="T16" s="36">
        <f t="shared" ref="T16" si="9">SUM(R16:S16)</f>
        <v>674464</v>
      </c>
      <c r="U16" s="34">
        <f t="shared" ref="U16:W16" si="10">SUM(U4,U11:U12,U15,U7:U8)</f>
        <v>1806509</v>
      </c>
      <c r="V16" s="34">
        <f t="shared" si="10"/>
        <v>10665</v>
      </c>
      <c r="W16" s="34">
        <f t="shared" si="10"/>
        <v>14184</v>
      </c>
      <c r="X16" s="36">
        <f t="shared" ref="X16" si="11">SUM(T16:V16)</f>
        <v>2491638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2824</v>
      </c>
      <c r="G17" s="27">
        <v>0</v>
      </c>
      <c r="H17" s="28">
        <f t="shared" si="2"/>
        <v>2824</v>
      </c>
      <c r="I17" s="29">
        <v>4291</v>
      </c>
      <c r="J17" s="29">
        <v>39</v>
      </c>
      <c r="K17" s="26">
        <v>51</v>
      </c>
      <c r="L17" s="28">
        <f t="shared" si="3"/>
        <v>7154</v>
      </c>
      <c r="N17" s="73" t="s">
        <v>38</v>
      </c>
      <c r="O17" s="76" t="s">
        <v>39</v>
      </c>
      <c r="P17" s="77"/>
      <c r="Q17" s="78"/>
      <c r="R17" s="26">
        <v>78704</v>
      </c>
      <c r="S17" s="27">
        <v>4</v>
      </c>
      <c r="T17" s="28">
        <f t="shared" ref="T17:T88" si="12">SUM(R17:S17)</f>
        <v>78708</v>
      </c>
      <c r="U17" s="29">
        <v>210959</v>
      </c>
      <c r="V17" s="29">
        <v>1172</v>
      </c>
      <c r="W17" s="26">
        <v>1365</v>
      </c>
      <c r="X17" s="28">
        <f t="shared" si="1"/>
        <v>290839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25040</v>
      </c>
      <c r="G18" s="27">
        <f>SUM(G16:G17)</f>
        <v>3</v>
      </c>
      <c r="H18" s="28">
        <f t="shared" si="2"/>
        <v>25043</v>
      </c>
      <c r="I18" s="29">
        <f t="shared" ref="I18:K18" si="13">SUM(I16:I17)</f>
        <v>63519</v>
      </c>
      <c r="J18" s="29">
        <f t="shared" si="13"/>
        <v>417</v>
      </c>
      <c r="K18" s="26">
        <f t="shared" si="13"/>
        <v>691</v>
      </c>
      <c r="L18" s="28">
        <f t="shared" si="3"/>
        <v>88979</v>
      </c>
      <c r="N18" s="74"/>
      <c r="O18" s="88" t="s">
        <v>40</v>
      </c>
      <c r="P18" s="82" t="s">
        <v>41</v>
      </c>
      <c r="Q18" s="81"/>
      <c r="R18" s="26">
        <v>149605</v>
      </c>
      <c r="S18" s="27">
        <v>27</v>
      </c>
      <c r="T18" s="28">
        <f t="shared" si="12"/>
        <v>149632</v>
      </c>
      <c r="U18" s="29">
        <v>474158</v>
      </c>
      <c r="V18" s="29">
        <v>2428</v>
      </c>
      <c r="W18" s="26">
        <v>3975</v>
      </c>
      <c r="X18" s="28">
        <f t="shared" si="1"/>
        <v>626218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264272</v>
      </c>
      <c r="G19" s="37">
        <f>SUM(G6:G8,G11,G14:G15,G18)</f>
        <v>25</v>
      </c>
      <c r="H19" s="36">
        <f t="shared" si="2"/>
        <v>264297</v>
      </c>
      <c r="I19" s="38">
        <f t="shared" ref="I19:K19" si="14">SUM(I6:I8,I11,I14:I15,I18)</f>
        <v>938046</v>
      </c>
      <c r="J19" s="38">
        <f t="shared" si="14"/>
        <v>6668</v>
      </c>
      <c r="K19" s="34">
        <f t="shared" si="14"/>
        <v>18130</v>
      </c>
      <c r="L19" s="36">
        <f t="shared" si="3"/>
        <v>1209011</v>
      </c>
      <c r="N19" s="74"/>
      <c r="O19" s="89"/>
      <c r="P19" s="82" t="s">
        <v>42</v>
      </c>
      <c r="Q19" s="81"/>
      <c r="R19" s="26">
        <v>22391</v>
      </c>
      <c r="S19" s="27">
        <v>5</v>
      </c>
      <c r="T19" s="28">
        <f t="shared" si="12"/>
        <v>22396</v>
      </c>
      <c r="U19" s="29">
        <v>39284</v>
      </c>
      <c r="V19" s="29">
        <v>291</v>
      </c>
      <c r="W19" s="26">
        <v>277</v>
      </c>
      <c r="X19" s="28">
        <f t="shared" si="1"/>
        <v>61971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65551</v>
      </c>
      <c r="G20" s="27">
        <v>3</v>
      </c>
      <c r="H20" s="28">
        <f t="shared" si="2"/>
        <v>65554</v>
      </c>
      <c r="I20" s="29">
        <v>160461</v>
      </c>
      <c r="J20" s="29">
        <v>1196</v>
      </c>
      <c r="K20" s="26">
        <v>1335</v>
      </c>
      <c r="L20" s="28">
        <f t="shared" si="3"/>
        <v>227211</v>
      </c>
      <c r="N20" s="74"/>
      <c r="O20" s="90"/>
      <c r="P20" s="82" t="s">
        <v>10</v>
      </c>
      <c r="Q20" s="81"/>
      <c r="R20" s="26">
        <f>SUM(R18:R19)</f>
        <v>171996</v>
      </c>
      <c r="S20" s="27">
        <f>SUM(S18:S19)</f>
        <v>32</v>
      </c>
      <c r="T20" s="28">
        <f t="shared" si="12"/>
        <v>172028</v>
      </c>
      <c r="U20" s="29">
        <f t="shared" ref="U20:W20" si="15">SUM(U18:U19)</f>
        <v>513442</v>
      </c>
      <c r="V20" s="29">
        <f t="shared" si="15"/>
        <v>2719</v>
      </c>
      <c r="W20" s="26">
        <f t="shared" si="15"/>
        <v>4252</v>
      </c>
      <c r="X20" s="28">
        <f t="shared" si="1"/>
        <v>688189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17397</v>
      </c>
      <c r="G21" s="27">
        <v>0</v>
      </c>
      <c r="H21" s="28">
        <f t="shared" si="2"/>
        <v>17397</v>
      </c>
      <c r="I21" s="29">
        <v>44664</v>
      </c>
      <c r="J21" s="29">
        <v>302</v>
      </c>
      <c r="K21" s="26">
        <v>319</v>
      </c>
      <c r="L21" s="28">
        <f t="shared" si="3"/>
        <v>62363</v>
      </c>
      <c r="N21" s="74"/>
      <c r="O21" s="88" t="s">
        <v>48</v>
      </c>
      <c r="P21" s="82" t="s">
        <v>49</v>
      </c>
      <c r="Q21" s="81"/>
      <c r="R21" s="26">
        <v>75530</v>
      </c>
      <c r="S21" s="27">
        <v>17</v>
      </c>
      <c r="T21" s="28">
        <f t="shared" si="12"/>
        <v>75547</v>
      </c>
      <c r="U21" s="29">
        <v>268587</v>
      </c>
      <c r="V21" s="29">
        <v>1253</v>
      </c>
      <c r="W21" s="26">
        <v>2310</v>
      </c>
      <c r="X21" s="28">
        <f t="shared" si="1"/>
        <v>345387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82948</v>
      </c>
      <c r="G22" s="27">
        <f>SUM(G20:G21)</f>
        <v>3</v>
      </c>
      <c r="H22" s="28">
        <f t="shared" si="2"/>
        <v>82951</v>
      </c>
      <c r="I22" s="29">
        <f t="shared" ref="I22:K22" si="16">SUM(I20:I21)</f>
        <v>205125</v>
      </c>
      <c r="J22" s="29">
        <f t="shared" si="16"/>
        <v>1498</v>
      </c>
      <c r="K22" s="26">
        <f t="shared" si="16"/>
        <v>1654</v>
      </c>
      <c r="L22" s="28">
        <f t="shared" si="3"/>
        <v>289574</v>
      </c>
      <c r="N22" s="74"/>
      <c r="O22" s="89"/>
      <c r="P22" s="82" t="s">
        <v>50</v>
      </c>
      <c r="Q22" s="81"/>
      <c r="R22" s="31">
        <v>102472</v>
      </c>
      <c r="S22" s="32">
        <v>16</v>
      </c>
      <c r="T22" s="39">
        <f t="shared" si="12"/>
        <v>102488</v>
      </c>
      <c r="U22" s="33">
        <v>366017</v>
      </c>
      <c r="V22" s="33">
        <v>1320</v>
      </c>
      <c r="W22" s="31">
        <v>3321</v>
      </c>
      <c r="X22" s="39">
        <f t="shared" si="1"/>
        <v>469825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50785</v>
      </c>
      <c r="G23" s="27">
        <v>0</v>
      </c>
      <c r="H23" s="28">
        <f t="shared" si="2"/>
        <v>50785</v>
      </c>
      <c r="I23" s="29">
        <v>118983</v>
      </c>
      <c r="J23" s="29">
        <v>855</v>
      </c>
      <c r="K23" s="26">
        <v>909</v>
      </c>
      <c r="L23" s="28">
        <f t="shared" si="3"/>
        <v>170623</v>
      </c>
      <c r="N23" s="74"/>
      <c r="O23" s="89"/>
      <c r="P23" s="94" t="s">
        <v>52</v>
      </c>
      <c r="Q23" s="30" t="s">
        <v>52</v>
      </c>
      <c r="R23" s="31">
        <v>17274</v>
      </c>
      <c r="S23" s="32">
        <v>1</v>
      </c>
      <c r="T23" s="39">
        <f t="shared" si="12"/>
        <v>17275</v>
      </c>
      <c r="U23" s="33">
        <v>60740</v>
      </c>
      <c r="V23" s="33">
        <v>346</v>
      </c>
      <c r="W23" s="31">
        <v>682</v>
      </c>
      <c r="X23" s="39">
        <f t="shared" si="1"/>
        <v>78361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75109</v>
      </c>
      <c r="G24" s="27">
        <v>8</v>
      </c>
      <c r="H24" s="28">
        <f t="shared" si="2"/>
        <v>75117</v>
      </c>
      <c r="I24" s="29">
        <v>147183</v>
      </c>
      <c r="J24" s="29">
        <v>993</v>
      </c>
      <c r="K24" s="26">
        <v>1173</v>
      </c>
      <c r="L24" s="28">
        <f t="shared" si="3"/>
        <v>223293</v>
      </c>
      <c r="N24" s="74"/>
      <c r="O24" s="89"/>
      <c r="P24" s="100"/>
      <c r="Q24" s="30" t="s">
        <v>55</v>
      </c>
      <c r="R24" s="31">
        <v>36810</v>
      </c>
      <c r="S24" s="32">
        <v>5</v>
      </c>
      <c r="T24" s="39">
        <f t="shared" si="12"/>
        <v>36815</v>
      </c>
      <c r="U24" s="33">
        <v>91804</v>
      </c>
      <c r="V24" s="33">
        <v>574</v>
      </c>
      <c r="W24" s="31">
        <v>723</v>
      </c>
      <c r="X24" s="39">
        <f t="shared" si="1"/>
        <v>129193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30859</v>
      </c>
      <c r="G25" s="27">
        <v>1</v>
      </c>
      <c r="H25" s="28">
        <f t="shared" si="2"/>
        <v>30860</v>
      </c>
      <c r="I25" s="29">
        <v>98656</v>
      </c>
      <c r="J25" s="29">
        <v>575</v>
      </c>
      <c r="K25" s="26">
        <v>1128</v>
      </c>
      <c r="L25" s="28">
        <f t="shared" si="3"/>
        <v>130091</v>
      </c>
      <c r="N25" s="74"/>
      <c r="O25" s="89"/>
      <c r="P25" s="100"/>
      <c r="Q25" s="30" t="s">
        <v>57</v>
      </c>
      <c r="R25" s="31">
        <v>42495</v>
      </c>
      <c r="S25" s="27">
        <v>10</v>
      </c>
      <c r="T25" s="28">
        <f t="shared" si="12"/>
        <v>42505</v>
      </c>
      <c r="U25" s="29">
        <v>143235</v>
      </c>
      <c r="V25" s="29">
        <v>710</v>
      </c>
      <c r="W25" s="26">
        <v>1113</v>
      </c>
      <c r="X25" s="28">
        <f t="shared" si="1"/>
        <v>186450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35251</v>
      </c>
      <c r="G26" s="27">
        <v>1</v>
      </c>
      <c r="H26" s="28">
        <f t="shared" si="2"/>
        <v>35252</v>
      </c>
      <c r="I26" s="29">
        <v>72676</v>
      </c>
      <c r="J26" s="29">
        <v>366</v>
      </c>
      <c r="K26" s="26">
        <v>415</v>
      </c>
      <c r="L26" s="28">
        <f t="shared" si="3"/>
        <v>108294</v>
      </c>
      <c r="N26" s="74"/>
      <c r="O26" s="90"/>
      <c r="P26" s="101"/>
      <c r="Q26" s="30" t="s">
        <v>10</v>
      </c>
      <c r="R26" s="26">
        <f>SUM(R23:R25)</f>
        <v>96579</v>
      </c>
      <c r="S26" s="27">
        <f>SUM(S23:S25)</f>
        <v>16</v>
      </c>
      <c r="T26" s="39">
        <f t="shared" si="12"/>
        <v>96595</v>
      </c>
      <c r="U26" s="29">
        <f t="shared" ref="U26:W26" si="17">SUM(U23:U25)</f>
        <v>295779</v>
      </c>
      <c r="V26" s="29">
        <f t="shared" si="17"/>
        <v>1630</v>
      </c>
      <c r="W26" s="26">
        <f t="shared" si="17"/>
        <v>2518</v>
      </c>
      <c r="X26" s="39">
        <f t="shared" si="1"/>
        <v>394004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141219</v>
      </c>
      <c r="G27" s="27">
        <f>SUM(G24:G26)</f>
        <v>10</v>
      </c>
      <c r="H27" s="28">
        <f t="shared" si="2"/>
        <v>141229</v>
      </c>
      <c r="I27" s="29">
        <f>SUM(I24:I26)</f>
        <v>318515</v>
      </c>
      <c r="J27" s="29">
        <f>SUM(J24:J26)</f>
        <v>1934</v>
      </c>
      <c r="K27" s="26">
        <f>SUM(K24:K26)</f>
        <v>2716</v>
      </c>
      <c r="L27" s="28">
        <f>SUM(H27:J27)</f>
        <v>461678</v>
      </c>
      <c r="N27" s="74"/>
      <c r="O27" s="88" t="s">
        <v>59</v>
      </c>
      <c r="P27" s="82" t="s">
        <v>60</v>
      </c>
      <c r="Q27" s="81"/>
      <c r="R27" s="26">
        <v>129260</v>
      </c>
      <c r="S27" s="27">
        <v>29</v>
      </c>
      <c r="T27" s="28">
        <f t="shared" si="12"/>
        <v>129289</v>
      </c>
      <c r="U27" s="29">
        <v>503122</v>
      </c>
      <c r="V27" s="29">
        <v>3561</v>
      </c>
      <c r="W27" s="26">
        <v>10334</v>
      </c>
      <c r="X27" s="39">
        <f t="shared" si="1"/>
        <v>635972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122242</v>
      </c>
      <c r="G28" s="27">
        <v>9</v>
      </c>
      <c r="H28" s="28">
        <f t="shared" si="2"/>
        <v>122251</v>
      </c>
      <c r="I28" s="29">
        <v>325531</v>
      </c>
      <c r="J28" s="29">
        <v>2624</v>
      </c>
      <c r="K28" s="26">
        <v>2707</v>
      </c>
      <c r="L28" s="28">
        <f t="shared" si="3"/>
        <v>450406</v>
      </c>
      <c r="N28" s="74"/>
      <c r="O28" s="89"/>
      <c r="P28" s="82" t="s">
        <v>63</v>
      </c>
      <c r="Q28" s="81"/>
      <c r="R28" s="26">
        <v>65798</v>
      </c>
      <c r="S28" s="27">
        <v>9</v>
      </c>
      <c r="T28" s="28">
        <f t="shared" si="12"/>
        <v>65807</v>
      </c>
      <c r="U28" s="29">
        <v>185342</v>
      </c>
      <c r="V28" s="29">
        <v>769</v>
      </c>
      <c r="W28" s="26">
        <v>1672</v>
      </c>
      <c r="X28" s="39">
        <f t="shared" si="1"/>
        <v>251918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33687</v>
      </c>
      <c r="G29" s="27">
        <v>3</v>
      </c>
      <c r="H29" s="28">
        <f t="shared" si="2"/>
        <v>33690</v>
      </c>
      <c r="I29" s="29">
        <v>156333</v>
      </c>
      <c r="J29" s="29">
        <v>959</v>
      </c>
      <c r="K29" s="26">
        <v>3190</v>
      </c>
      <c r="L29" s="28">
        <f t="shared" si="3"/>
        <v>190982</v>
      </c>
      <c r="N29" s="74"/>
      <c r="O29" s="89"/>
      <c r="P29" s="94" t="s">
        <v>65</v>
      </c>
      <c r="Q29" s="30" t="s">
        <v>65</v>
      </c>
      <c r="R29" s="26">
        <v>46146</v>
      </c>
      <c r="S29" s="27">
        <v>10</v>
      </c>
      <c r="T29" s="28">
        <f t="shared" si="12"/>
        <v>46156</v>
      </c>
      <c r="U29" s="29">
        <v>165306</v>
      </c>
      <c r="V29" s="29">
        <v>814</v>
      </c>
      <c r="W29" s="26">
        <v>2239</v>
      </c>
      <c r="X29" s="39">
        <f t="shared" si="1"/>
        <v>212276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155929</v>
      </c>
      <c r="G30" s="27">
        <f>SUM(G28:G29)</f>
        <v>12</v>
      </c>
      <c r="H30" s="28">
        <f t="shared" si="2"/>
        <v>155941</v>
      </c>
      <c r="I30" s="26">
        <f>SUM(I28:I29)</f>
        <v>481864</v>
      </c>
      <c r="J30" s="26">
        <f>SUM(J28:J29)</f>
        <v>3583</v>
      </c>
      <c r="K30" s="26">
        <f>SUM(K28:K29)</f>
        <v>5897</v>
      </c>
      <c r="L30" s="28">
        <f t="shared" si="3"/>
        <v>641388</v>
      </c>
      <c r="N30" s="74"/>
      <c r="O30" s="89"/>
      <c r="P30" s="100"/>
      <c r="Q30" s="30" t="s">
        <v>66</v>
      </c>
      <c r="R30" s="26">
        <v>23352</v>
      </c>
      <c r="S30" s="27">
        <v>6</v>
      </c>
      <c r="T30" s="28">
        <f t="shared" si="12"/>
        <v>23358</v>
      </c>
      <c r="U30" s="29">
        <v>92156</v>
      </c>
      <c r="V30" s="29">
        <v>379</v>
      </c>
      <c r="W30" s="26">
        <v>1201</v>
      </c>
      <c r="X30" s="39">
        <f t="shared" si="1"/>
        <v>115893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118682</v>
      </c>
      <c r="G31" s="27">
        <v>6</v>
      </c>
      <c r="H31" s="28">
        <f t="shared" si="2"/>
        <v>118688</v>
      </c>
      <c r="I31" s="29">
        <v>249786</v>
      </c>
      <c r="J31" s="29">
        <v>1930</v>
      </c>
      <c r="K31" s="26">
        <v>2001</v>
      </c>
      <c r="L31" s="28">
        <f t="shared" si="3"/>
        <v>370404</v>
      </c>
      <c r="N31" s="74"/>
      <c r="O31" s="89"/>
      <c r="P31" s="100"/>
      <c r="Q31" s="30" t="s">
        <v>68</v>
      </c>
      <c r="R31" s="40">
        <v>25350</v>
      </c>
      <c r="S31" s="27">
        <v>12</v>
      </c>
      <c r="T31" s="28">
        <f t="shared" si="12"/>
        <v>25362</v>
      </c>
      <c r="U31" s="26">
        <v>83396</v>
      </c>
      <c r="V31" s="26">
        <v>440</v>
      </c>
      <c r="W31" s="26">
        <v>989</v>
      </c>
      <c r="X31" s="28">
        <f t="shared" si="1"/>
        <v>109198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91526</v>
      </c>
      <c r="G32" s="27">
        <v>7</v>
      </c>
      <c r="H32" s="28">
        <f t="shared" si="2"/>
        <v>91533</v>
      </c>
      <c r="I32" s="29">
        <v>211841</v>
      </c>
      <c r="J32" s="29">
        <v>1591</v>
      </c>
      <c r="K32" s="26">
        <v>1794</v>
      </c>
      <c r="L32" s="28">
        <f t="shared" si="3"/>
        <v>304965</v>
      </c>
      <c r="N32" s="74"/>
      <c r="O32" s="89"/>
      <c r="P32" s="101"/>
      <c r="Q32" s="30" t="s">
        <v>10</v>
      </c>
      <c r="R32" s="26">
        <f>SUM(R29:R31)</f>
        <v>94848</v>
      </c>
      <c r="S32" s="27">
        <f>SUM(S29:S31)</f>
        <v>28</v>
      </c>
      <c r="T32" s="28">
        <f t="shared" si="12"/>
        <v>94876</v>
      </c>
      <c r="U32" s="29">
        <f t="shared" ref="U32:W32" si="18">SUM(U29:U31)</f>
        <v>340858</v>
      </c>
      <c r="V32" s="29">
        <f t="shared" si="18"/>
        <v>1633</v>
      </c>
      <c r="W32" s="26">
        <f t="shared" si="18"/>
        <v>4429</v>
      </c>
      <c r="X32" s="39">
        <f t="shared" si="1"/>
        <v>437367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32279</v>
      </c>
      <c r="G33" s="27">
        <v>2</v>
      </c>
      <c r="H33" s="28">
        <f t="shared" si="2"/>
        <v>32281</v>
      </c>
      <c r="I33" s="29">
        <v>75531</v>
      </c>
      <c r="J33" s="29">
        <v>701</v>
      </c>
      <c r="K33" s="26">
        <v>413</v>
      </c>
      <c r="L33" s="28">
        <f t="shared" si="3"/>
        <v>108513</v>
      </c>
      <c r="N33" s="74"/>
      <c r="O33" s="89"/>
      <c r="P33" s="94" t="s">
        <v>72</v>
      </c>
      <c r="Q33" s="30" t="s">
        <v>73</v>
      </c>
      <c r="R33" s="26">
        <v>42408</v>
      </c>
      <c r="S33" s="27">
        <v>11</v>
      </c>
      <c r="T33" s="28">
        <f t="shared" si="12"/>
        <v>42419</v>
      </c>
      <c r="U33" s="29">
        <v>189159</v>
      </c>
      <c r="V33" s="29">
        <v>1023</v>
      </c>
      <c r="W33" s="26">
        <v>2753</v>
      </c>
      <c r="X33" s="39">
        <f t="shared" si="1"/>
        <v>232601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81811</v>
      </c>
      <c r="G34" s="27">
        <v>4</v>
      </c>
      <c r="H34" s="28">
        <f t="shared" si="2"/>
        <v>81815</v>
      </c>
      <c r="I34" s="29">
        <v>193156</v>
      </c>
      <c r="J34" s="29">
        <v>1240</v>
      </c>
      <c r="K34" s="26">
        <v>1302</v>
      </c>
      <c r="L34" s="28">
        <f t="shared" si="3"/>
        <v>276211</v>
      </c>
      <c r="N34" s="74"/>
      <c r="O34" s="89"/>
      <c r="P34" s="100"/>
      <c r="Q34" s="30" t="s">
        <v>76</v>
      </c>
      <c r="R34" s="26">
        <v>14045</v>
      </c>
      <c r="S34" s="27">
        <v>5</v>
      </c>
      <c r="T34" s="28">
        <f t="shared" si="12"/>
        <v>14050</v>
      </c>
      <c r="U34" s="29">
        <v>80223</v>
      </c>
      <c r="V34" s="29">
        <v>520</v>
      </c>
      <c r="W34" s="26">
        <v>1038</v>
      </c>
      <c r="X34" s="39">
        <f t="shared" si="1"/>
        <v>94793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34290</v>
      </c>
      <c r="G35" s="27">
        <v>2</v>
      </c>
      <c r="H35" s="28">
        <f t="shared" si="2"/>
        <v>34292</v>
      </c>
      <c r="I35" s="29">
        <v>61607</v>
      </c>
      <c r="J35" s="29">
        <v>791</v>
      </c>
      <c r="K35" s="26">
        <v>552</v>
      </c>
      <c r="L35" s="28">
        <f t="shared" si="3"/>
        <v>96690</v>
      </c>
      <c r="N35" s="74"/>
      <c r="O35" s="89"/>
      <c r="P35" s="100"/>
      <c r="Q35" s="30" t="s">
        <v>78</v>
      </c>
      <c r="R35" s="26">
        <v>10743</v>
      </c>
      <c r="S35" s="27">
        <v>3</v>
      </c>
      <c r="T35" s="28">
        <f t="shared" si="12"/>
        <v>10746</v>
      </c>
      <c r="U35" s="29">
        <v>55903</v>
      </c>
      <c r="V35" s="29">
        <v>263</v>
      </c>
      <c r="W35" s="26">
        <v>671</v>
      </c>
      <c r="X35" s="28">
        <f t="shared" si="1"/>
        <v>66912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22559</v>
      </c>
      <c r="G36" s="27">
        <v>0</v>
      </c>
      <c r="H36" s="28">
        <f t="shared" si="2"/>
        <v>22559</v>
      </c>
      <c r="I36" s="29">
        <v>74894</v>
      </c>
      <c r="J36" s="29">
        <v>506</v>
      </c>
      <c r="K36" s="26">
        <v>927</v>
      </c>
      <c r="L36" s="28">
        <f t="shared" si="3"/>
        <v>97959</v>
      </c>
      <c r="N36" s="74"/>
      <c r="O36" s="90"/>
      <c r="P36" s="101"/>
      <c r="Q36" s="30" t="s">
        <v>10</v>
      </c>
      <c r="R36" s="26">
        <f>SUM(R33:R35)</f>
        <v>67196</v>
      </c>
      <c r="S36" s="27">
        <f>SUM(S33:S35)</f>
        <v>19</v>
      </c>
      <c r="T36" s="28">
        <f t="shared" si="12"/>
        <v>67215</v>
      </c>
      <c r="U36" s="29">
        <f t="shared" ref="U36:W36" si="19">SUM(U33:U35)</f>
        <v>325285</v>
      </c>
      <c r="V36" s="29">
        <f t="shared" si="19"/>
        <v>1806</v>
      </c>
      <c r="W36" s="26">
        <f t="shared" si="19"/>
        <v>4462</v>
      </c>
      <c r="X36" s="39">
        <f t="shared" si="1"/>
        <v>394306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12028</v>
      </c>
      <c r="G37" s="27">
        <v>0</v>
      </c>
      <c r="H37" s="28">
        <f t="shared" si="2"/>
        <v>12028</v>
      </c>
      <c r="I37" s="40">
        <v>27604</v>
      </c>
      <c r="J37" s="40">
        <v>204</v>
      </c>
      <c r="K37" s="26">
        <v>226</v>
      </c>
      <c r="L37" s="28">
        <f t="shared" si="3"/>
        <v>39836</v>
      </c>
      <c r="N37" s="74"/>
      <c r="O37" s="88" t="s">
        <v>81</v>
      </c>
      <c r="P37" s="82" t="s">
        <v>82</v>
      </c>
      <c r="Q37" s="81"/>
      <c r="R37" s="26">
        <v>100891</v>
      </c>
      <c r="S37" s="27">
        <v>8</v>
      </c>
      <c r="T37" s="28">
        <f t="shared" ref="T37:T39" si="20">SUM(R37:S37)</f>
        <v>100899</v>
      </c>
      <c r="U37" s="29">
        <v>269331</v>
      </c>
      <c r="V37" s="29">
        <v>1950</v>
      </c>
      <c r="W37" s="26">
        <v>2216</v>
      </c>
      <c r="X37" s="39">
        <f t="shared" si="1"/>
        <v>372180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150688</v>
      </c>
      <c r="G38" s="27">
        <f>SUM(G34:G37)</f>
        <v>6</v>
      </c>
      <c r="H38" s="28">
        <f t="shared" si="2"/>
        <v>150694</v>
      </c>
      <c r="I38" s="26">
        <f>SUM(I34:I37)</f>
        <v>357261</v>
      </c>
      <c r="J38" s="26">
        <f>SUM(J34:J37)</f>
        <v>2741</v>
      </c>
      <c r="K38" s="26">
        <f>SUM(K34:K37)</f>
        <v>3007</v>
      </c>
      <c r="L38" s="28">
        <f t="shared" si="3"/>
        <v>510696</v>
      </c>
      <c r="N38" s="74"/>
      <c r="O38" s="89"/>
      <c r="P38" s="82" t="s">
        <v>83</v>
      </c>
      <c r="Q38" s="81"/>
      <c r="R38" s="26">
        <v>23357</v>
      </c>
      <c r="S38" s="27">
        <v>5</v>
      </c>
      <c r="T38" s="28">
        <f t="shared" si="20"/>
        <v>23362</v>
      </c>
      <c r="U38" s="29">
        <v>71521</v>
      </c>
      <c r="V38" s="29">
        <v>339</v>
      </c>
      <c r="W38" s="26">
        <v>654</v>
      </c>
      <c r="X38" s="39">
        <f t="shared" si="1"/>
        <v>95222</v>
      </c>
    </row>
    <row r="39" spans="1:24" s="13" customFormat="1" ht="7.5" customHeight="1" x14ac:dyDescent="0.2">
      <c r="A39" s="42"/>
      <c r="B39" s="74"/>
      <c r="C39" s="90"/>
      <c r="D39" s="82" t="s">
        <v>207</v>
      </c>
      <c r="E39" s="81"/>
      <c r="F39" s="26">
        <v>45249</v>
      </c>
      <c r="G39" s="27">
        <v>2</v>
      </c>
      <c r="H39" s="28">
        <f t="shared" si="2"/>
        <v>45251</v>
      </c>
      <c r="I39" s="29">
        <v>110960</v>
      </c>
      <c r="J39" s="29">
        <v>646</v>
      </c>
      <c r="K39" s="26">
        <v>814</v>
      </c>
      <c r="L39" s="28">
        <f t="shared" si="3"/>
        <v>156857</v>
      </c>
      <c r="N39" s="74"/>
      <c r="O39" s="89"/>
      <c r="P39" s="82" t="s">
        <v>85</v>
      </c>
      <c r="Q39" s="81"/>
      <c r="R39" s="26">
        <v>28416</v>
      </c>
      <c r="S39" s="27">
        <v>0</v>
      </c>
      <c r="T39" s="28">
        <f t="shared" si="20"/>
        <v>28416</v>
      </c>
      <c r="U39" s="29">
        <v>71260</v>
      </c>
      <c r="V39" s="29">
        <v>584</v>
      </c>
      <c r="W39" s="26">
        <v>384</v>
      </c>
      <c r="X39" s="39">
        <f t="shared" si="1"/>
        <v>100260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869305</v>
      </c>
      <c r="G40" s="37">
        <f>SUM(G22:G23,G27,G30:G33,G38:G39)</f>
        <v>48</v>
      </c>
      <c r="H40" s="36">
        <f t="shared" si="2"/>
        <v>869353</v>
      </c>
      <c r="I40" s="34">
        <f t="shared" ref="I40:K40" si="21">SUM(I22:I23,I27,I30:I33,I38:I39)</f>
        <v>2129866</v>
      </c>
      <c r="J40" s="34">
        <f t="shared" si="21"/>
        <v>15479</v>
      </c>
      <c r="K40" s="34">
        <f t="shared" si="21"/>
        <v>19205</v>
      </c>
      <c r="L40" s="44">
        <f t="shared" si="3"/>
        <v>3014698</v>
      </c>
      <c r="N40" s="74"/>
      <c r="O40" s="89"/>
      <c r="P40" s="82" t="s">
        <v>86</v>
      </c>
      <c r="Q40" s="81"/>
      <c r="R40" s="31">
        <v>22662</v>
      </c>
      <c r="S40" s="32">
        <v>14</v>
      </c>
      <c r="T40" s="28">
        <f t="shared" si="12"/>
        <v>22676</v>
      </c>
      <c r="U40" s="33">
        <v>75321</v>
      </c>
      <c r="V40" s="33">
        <v>540</v>
      </c>
      <c r="W40" s="31">
        <v>880</v>
      </c>
      <c r="X40" s="39">
        <f t="shared" si="1"/>
        <v>98537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133349</v>
      </c>
      <c r="G41" s="27">
        <v>10</v>
      </c>
      <c r="H41" s="28">
        <f t="shared" si="2"/>
        <v>133359</v>
      </c>
      <c r="I41" s="29">
        <v>333425</v>
      </c>
      <c r="J41" s="29">
        <v>1757</v>
      </c>
      <c r="K41" s="26">
        <v>2792</v>
      </c>
      <c r="L41" s="28">
        <f t="shared" si="3"/>
        <v>468541</v>
      </c>
      <c r="N41" s="74"/>
      <c r="O41" s="90"/>
      <c r="P41" s="82" t="s">
        <v>10</v>
      </c>
      <c r="Q41" s="81"/>
      <c r="R41" s="26">
        <f>SUM(R37:R40)</f>
        <v>175326</v>
      </c>
      <c r="S41" s="27">
        <f>SUM(S37:S40)</f>
        <v>27</v>
      </c>
      <c r="T41" s="28">
        <f t="shared" si="12"/>
        <v>175353</v>
      </c>
      <c r="U41" s="29">
        <f t="shared" ref="U41:W41" si="22">SUM(U37:U40)</f>
        <v>487433</v>
      </c>
      <c r="V41" s="29">
        <f t="shared" si="22"/>
        <v>3413</v>
      </c>
      <c r="W41" s="26">
        <f t="shared" si="22"/>
        <v>4134</v>
      </c>
      <c r="X41" s="28">
        <f t="shared" si="1"/>
        <v>666199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53178</v>
      </c>
      <c r="G42" s="27">
        <v>5</v>
      </c>
      <c r="H42" s="28">
        <f t="shared" si="2"/>
        <v>53183</v>
      </c>
      <c r="I42" s="29">
        <v>153565</v>
      </c>
      <c r="J42" s="29">
        <v>832</v>
      </c>
      <c r="K42" s="26">
        <v>1791</v>
      </c>
      <c r="L42" s="28">
        <f t="shared" si="3"/>
        <v>207580</v>
      </c>
      <c r="N42" s="75"/>
      <c r="O42" s="70" t="s">
        <v>37</v>
      </c>
      <c r="P42" s="71"/>
      <c r="Q42" s="72"/>
      <c r="R42" s="34">
        <f>SUM(R17,R20:R22,R26:R28,R32,R36,R41)</f>
        <v>1057709</v>
      </c>
      <c r="S42" s="35">
        <f>SUM(S17,S20:S22,S26:S28,S32,S36,S41)</f>
        <v>197</v>
      </c>
      <c r="T42" s="36">
        <f t="shared" si="12"/>
        <v>1057906</v>
      </c>
      <c r="U42" s="34">
        <f t="shared" ref="U42:W42" si="23">SUM(U17,U20:U22,U26:U28,U32,U36,U41)</f>
        <v>3496824</v>
      </c>
      <c r="V42" s="34">
        <f t="shared" si="23"/>
        <v>19276</v>
      </c>
      <c r="W42" s="34">
        <f t="shared" si="23"/>
        <v>38797</v>
      </c>
      <c r="X42" s="36">
        <f t="shared" si="1"/>
        <v>4574006</v>
      </c>
    </row>
    <row r="43" spans="1:24" s="13" customFormat="1" ht="7.5" customHeight="1" x14ac:dyDescent="0.2">
      <c r="A43" s="42"/>
      <c r="B43" s="74"/>
      <c r="C43" s="89"/>
      <c r="D43" s="100"/>
      <c r="E43" s="30" t="s">
        <v>208</v>
      </c>
      <c r="F43" s="26">
        <v>83230</v>
      </c>
      <c r="G43" s="27">
        <v>6</v>
      </c>
      <c r="H43" s="28">
        <f t="shared" si="2"/>
        <v>83236</v>
      </c>
      <c r="I43" s="29">
        <v>213611</v>
      </c>
      <c r="J43" s="29">
        <v>925</v>
      </c>
      <c r="K43" s="26">
        <v>2048</v>
      </c>
      <c r="L43" s="28">
        <f t="shared" si="3"/>
        <v>297772</v>
      </c>
      <c r="N43" s="73" t="s">
        <v>93</v>
      </c>
      <c r="O43" s="76" t="s">
        <v>94</v>
      </c>
      <c r="P43" s="77"/>
      <c r="Q43" s="78"/>
      <c r="R43" s="26">
        <v>115484</v>
      </c>
      <c r="S43" s="27">
        <v>13</v>
      </c>
      <c r="T43" s="28">
        <f t="shared" si="12"/>
        <v>115497</v>
      </c>
      <c r="U43" s="29">
        <v>358146</v>
      </c>
      <c r="V43" s="29">
        <v>2349</v>
      </c>
      <c r="W43" s="26">
        <v>3578</v>
      </c>
      <c r="X43" s="28">
        <f t="shared" si="1"/>
        <v>475992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136408</v>
      </c>
      <c r="G44" s="27">
        <f>SUM(G42:G43)</f>
        <v>11</v>
      </c>
      <c r="H44" s="28">
        <f t="shared" si="2"/>
        <v>136419</v>
      </c>
      <c r="I44" s="26">
        <f>SUM(I42:I43)</f>
        <v>367176</v>
      </c>
      <c r="J44" s="26">
        <f>SUM(J42:J43)</f>
        <v>1757</v>
      </c>
      <c r="K44" s="26">
        <f>SUM(K42:K43)</f>
        <v>3839</v>
      </c>
      <c r="L44" s="28">
        <f t="shared" si="3"/>
        <v>505352</v>
      </c>
      <c r="N44" s="74"/>
      <c r="O44" s="79" t="s">
        <v>95</v>
      </c>
      <c r="P44" s="80"/>
      <c r="Q44" s="81"/>
      <c r="R44" s="26">
        <v>146331</v>
      </c>
      <c r="S44" s="27">
        <v>27</v>
      </c>
      <c r="T44" s="28">
        <f t="shared" si="12"/>
        <v>146358</v>
      </c>
      <c r="U44" s="29">
        <v>372927</v>
      </c>
      <c r="V44" s="29">
        <v>3623</v>
      </c>
      <c r="W44" s="26">
        <v>7519</v>
      </c>
      <c r="X44" s="28">
        <f t="shared" si="1"/>
        <v>522908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92407</v>
      </c>
      <c r="G45" s="27">
        <v>19</v>
      </c>
      <c r="H45" s="28">
        <f t="shared" si="2"/>
        <v>92426</v>
      </c>
      <c r="I45" s="29">
        <v>257475</v>
      </c>
      <c r="J45" s="29">
        <v>1412</v>
      </c>
      <c r="K45" s="26">
        <v>2395</v>
      </c>
      <c r="L45" s="28">
        <f t="shared" si="3"/>
        <v>351313</v>
      </c>
      <c r="N45" s="74"/>
      <c r="O45" s="88" t="s">
        <v>98</v>
      </c>
      <c r="P45" s="82" t="s">
        <v>209</v>
      </c>
      <c r="Q45" s="81"/>
      <c r="R45" s="45">
        <v>84553</v>
      </c>
      <c r="S45" s="46">
        <v>16</v>
      </c>
      <c r="T45" s="47">
        <f t="shared" si="12"/>
        <v>84569</v>
      </c>
      <c r="U45" s="48">
        <v>136096</v>
      </c>
      <c r="V45" s="48">
        <v>3142</v>
      </c>
      <c r="W45" s="45">
        <v>9940</v>
      </c>
      <c r="X45" s="47">
        <f t="shared" si="1"/>
        <v>223807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24738</v>
      </c>
      <c r="G46" s="27">
        <v>5</v>
      </c>
      <c r="H46" s="28">
        <f t="shared" si="2"/>
        <v>24743</v>
      </c>
      <c r="I46" s="29">
        <v>58896</v>
      </c>
      <c r="J46" s="29">
        <v>311</v>
      </c>
      <c r="K46" s="26">
        <v>349</v>
      </c>
      <c r="L46" s="28">
        <f t="shared" si="3"/>
        <v>83950</v>
      </c>
      <c r="N46" s="74"/>
      <c r="O46" s="89"/>
      <c r="P46" s="82" t="s">
        <v>101</v>
      </c>
      <c r="Q46" s="81"/>
      <c r="R46" s="26">
        <v>129786</v>
      </c>
      <c r="S46" s="27">
        <v>23</v>
      </c>
      <c r="T46" s="28">
        <f t="shared" si="12"/>
        <v>129809</v>
      </c>
      <c r="U46" s="29">
        <v>335665</v>
      </c>
      <c r="V46" s="29">
        <v>4089</v>
      </c>
      <c r="W46" s="26">
        <v>13579</v>
      </c>
      <c r="X46" s="28">
        <f t="shared" si="1"/>
        <v>469563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117145</v>
      </c>
      <c r="G47" s="27">
        <f>SUM(G45:G46)</f>
        <v>24</v>
      </c>
      <c r="H47" s="28">
        <f t="shared" si="2"/>
        <v>117169</v>
      </c>
      <c r="I47" s="26">
        <f>SUM(I45:I46)</f>
        <v>316371</v>
      </c>
      <c r="J47" s="26">
        <f>SUM(J45:J46)</f>
        <v>1723</v>
      </c>
      <c r="K47" s="26">
        <f>SUM(K45:K46)</f>
        <v>2744</v>
      </c>
      <c r="L47" s="28">
        <f t="shared" si="3"/>
        <v>435263</v>
      </c>
      <c r="N47" s="74"/>
      <c r="O47" s="89"/>
      <c r="P47" s="94" t="s">
        <v>102</v>
      </c>
      <c r="Q47" s="30" t="s">
        <v>103</v>
      </c>
      <c r="R47" s="26">
        <v>84848</v>
      </c>
      <c r="S47" s="27">
        <v>16</v>
      </c>
      <c r="T47" s="28">
        <f t="shared" si="12"/>
        <v>84864</v>
      </c>
      <c r="U47" s="29">
        <v>284125</v>
      </c>
      <c r="V47" s="29">
        <v>2238</v>
      </c>
      <c r="W47" s="26">
        <v>4335</v>
      </c>
      <c r="X47" s="28">
        <f t="shared" si="1"/>
        <v>371227</v>
      </c>
    </row>
    <row r="48" spans="1:24" s="13" customFormat="1" ht="7.5" customHeight="1" x14ac:dyDescent="0.2">
      <c r="A48" s="42"/>
      <c r="B48" s="74"/>
      <c r="C48" s="66"/>
      <c r="D48" s="83" t="s">
        <v>210</v>
      </c>
      <c r="E48" s="84"/>
      <c r="F48" s="26">
        <v>44147</v>
      </c>
      <c r="G48" s="27">
        <v>2</v>
      </c>
      <c r="H48" s="28">
        <f t="shared" si="2"/>
        <v>44149</v>
      </c>
      <c r="I48" s="29">
        <v>156304</v>
      </c>
      <c r="J48" s="29">
        <v>776</v>
      </c>
      <c r="K48" s="26">
        <v>1259</v>
      </c>
      <c r="L48" s="28">
        <f t="shared" si="3"/>
        <v>201229</v>
      </c>
      <c r="N48" s="74"/>
      <c r="O48" s="89"/>
      <c r="P48" s="100"/>
      <c r="Q48" s="30" t="s">
        <v>105</v>
      </c>
      <c r="R48" s="26">
        <v>37222</v>
      </c>
      <c r="S48" s="27">
        <v>7</v>
      </c>
      <c r="T48" s="28">
        <f t="shared" si="12"/>
        <v>37229</v>
      </c>
      <c r="U48" s="29">
        <v>108528</v>
      </c>
      <c r="V48" s="29">
        <v>962</v>
      </c>
      <c r="W48" s="26">
        <v>2570</v>
      </c>
      <c r="X48" s="28">
        <f t="shared" si="1"/>
        <v>146719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124986</v>
      </c>
      <c r="G49" s="27">
        <v>14</v>
      </c>
      <c r="H49" s="28">
        <f t="shared" si="2"/>
        <v>125000</v>
      </c>
      <c r="I49" s="29">
        <v>337253</v>
      </c>
      <c r="J49" s="29">
        <v>1941</v>
      </c>
      <c r="K49" s="26">
        <v>2575</v>
      </c>
      <c r="L49" s="28">
        <f t="shared" si="3"/>
        <v>464194</v>
      </c>
      <c r="N49" s="74"/>
      <c r="O49" s="90"/>
      <c r="P49" s="101"/>
      <c r="Q49" s="30" t="s">
        <v>10</v>
      </c>
      <c r="R49" s="26">
        <f>SUM(R47:R48)</f>
        <v>122070</v>
      </c>
      <c r="S49" s="27">
        <f>SUM(S47:S48)</f>
        <v>23</v>
      </c>
      <c r="T49" s="28">
        <f t="shared" si="12"/>
        <v>122093</v>
      </c>
      <c r="U49" s="29">
        <f>SUM(U47:U48)</f>
        <v>392653</v>
      </c>
      <c r="V49" s="29">
        <f>SUM(V47:V48)</f>
        <v>3200</v>
      </c>
      <c r="W49" s="26">
        <f>SUM(W47:W48)</f>
        <v>6905</v>
      </c>
      <c r="X49" s="28">
        <f t="shared" si="1"/>
        <v>517946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34900</v>
      </c>
      <c r="G50" s="27">
        <v>9</v>
      </c>
      <c r="H50" s="28">
        <f t="shared" si="2"/>
        <v>34909</v>
      </c>
      <c r="I50" s="29">
        <v>103660</v>
      </c>
      <c r="J50" s="29">
        <v>615</v>
      </c>
      <c r="K50" s="26">
        <v>915</v>
      </c>
      <c r="L50" s="28">
        <f t="shared" si="3"/>
        <v>139184</v>
      </c>
      <c r="N50" s="74"/>
      <c r="O50" s="105" t="s">
        <v>109</v>
      </c>
      <c r="P50" s="82" t="s">
        <v>110</v>
      </c>
      <c r="Q50" s="81"/>
      <c r="R50" s="26">
        <v>75745</v>
      </c>
      <c r="S50" s="27">
        <v>13</v>
      </c>
      <c r="T50" s="28">
        <f t="shared" si="12"/>
        <v>75758</v>
      </c>
      <c r="U50" s="29">
        <v>231175</v>
      </c>
      <c r="V50" s="29">
        <v>1917</v>
      </c>
      <c r="W50" s="26">
        <v>2814</v>
      </c>
      <c r="X50" s="28">
        <f t="shared" si="1"/>
        <v>308850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28199</v>
      </c>
      <c r="G51" s="27">
        <v>2</v>
      </c>
      <c r="H51" s="28">
        <f t="shared" si="2"/>
        <v>28201</v>
      </c>
      <c r="I51" s="40">
        <v>89168</v>
      </c>
      <c r="J51" s="40">
        <v>604</v>
      </c>
      <c r="K51" s="26">
        <v>898</v>
      </c>
      <c r="L51" s="28">
        <f t="shared" si="3"/>
        <v>117973</v>
      </c>
      <c r="N51" s="74"/>
      <c r="O51" s="100"/>
      <c r="P51" s="82" t="s">
        <v>112</v>
      </c>
      <c r="Q51" s="81"/>
      <c r="R51" s="26">
        <v>11078</v>
      </c>
      <c r="S51" s="27">
        <v>5</v>
      </c>
      <c r="T51" s="28">
        <f t="shared" si="12"/>
        <v>11083</v>
      </c>
      <c r="U51" s="29">
        <v>39683</v>
      </c>
      <c r="V51" s="29">
        <v>233</v>
      </c>
      <c r="W51" s="26">
        <v>426</v>
      </c>
      <c r="X51" s="28">
        <f t="shared" ref="X51:X52" si="24">SUM(T51:V51)</f>
        <v>50999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188085</v>
      </c>
      <c r="G52" s="27">
        <f>SUM(G49:G51)</f>
        <v>25</v>
      </c>
      <c r="H52" s="28">
        <f t="shared" ref="H52:H98" si="25">SUM(F52:G52)</f>
        <v>188110</v>
      </c>
      <c r="I52" s="40">
        <f>SUM(I49:I51)</f>
        <v>530081</v>
      </c>
      <c r="J52" s="40">
        <f>SUM(J49:J51)</f>
        <v>3160</v>
      </c>
      <c r="K52" s="40">
        <f>SUM(K49:K51)</f>
        <v>4388</v>
      </c>
      <c r="L52" s="28">
        <f t="shared" ref="L52:L98" si="26">SUM(H52:J52)</f>
        <v>721351</v>
      </c>
      <c r="N52" s="74"/>
      <c r="O52" s="101"/>
      <c r="P52" s="82" t="s">
        <v>10</v>
      </c>
      <c r="Q52" s="81"/>
      <c r="R52" s="26">
        <f>SUM(R50:R51)</f>
        <v>86823</v>
      </c>
      <c r="S52" s="27">
        <f>SUM(S50:S51)</f>
        <v>18</v>
      </c>
      <c r="T52" s="28">
        <f t="shared" si="12"/>
        <v>86841</v>
      </c>
      <c r="U52" s="29">
        <f t="shared" ref="U52:W52" si="27">SUM(U50:U51)</f>
        <v>270858</v>
      </c>
      <c r="V52" s="29">
        <f t="shared" si="27"/>
        <v>2150</v>
      </c>
      <c r="W52" s="26">
        <f t="shared" si="27"/>
        <v>3240</v>
      </c>
      <c r="X52" s="28">
        <f t="shared" si="24"/>
        <v>359849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63402</v>
      </c>
      <c r="G53" s="27">
        <v>13</v>
      </c>
      <c r="H53" s="28">
        <f t="shared" si="25"/>
        <v>63415</v>
      </c>
      <c r="I53" s="29">
        <v>230884</v>
      </c>
      <c r="J53" s="29">
        <v>1739</v>
      </c>
      <c r="K53" s="26">
        <v>6864</v>
      </c>
      <c r="L53" s="28">
        <f t="shared" si="26"/>
        <v>296038</v>
      </c>
      <c r="N53" s="74"/>
      <c r="O53" s="79" t="s">
        <v>116</v>
      </c>
      <c r="P53" s="80"/>
      <c r="Q53" s="81"/>
      <c r="R53" s="26">
        <v>117108</v>
      </c>
      <c r="S53" s="27">
        <v>19</v>
      </c>
      <c r="T53" s="28">
        <f t="shared" si="12"/>
        <v>117127</v>
      </c>
      <c r="U53" s="29">
        <v>277507</v>
      </c>
      <c r="V53" s="29">
        <v>2525</v>
      </c>
      <c r="W53" s="26">
        <v>2060</v>
      </c>
      <c r="X53" s="28">
        <f t="shared" si="1"/>
        <v>397159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18402</v>
      </c>
      <c r="G54" s="27">
        <v>3</v>
      </c>
      <c r="H54" s="28">
        <f t="shared" si="25"/>
        <v>18405</v>
      </c>
      <c r="I54" s="29">
        <v>52230</v>
      </c>
      <c r="J54" s="29">
        <v>571</v>
      </c>
      <c r="K54" s="26">
        <v>2918</v>
      </c>
      <c r="L54" s="28">
        <f t="shared" si="26"/>
        <v>71206</v>
      </c>
      <c r="N54" s="74"/>
      <c r="O54" s="88" t="s">
        <v>118</v>
      </c>
      <c r="P54" s="82" t="s">
        <v>119</v>
      </c>
      <c r="Q54" s="81"/>
      <c r="R54" s="26">
        <v>171571</v>
      </c>
      <c r="S54" s="27">
        <v>40</v>
      </c>
      <c r="T54" s="28">
        <f t="shared" si="12"/>
        <v>171611</v>
      </c>
      <c r="U54" s="29">
        <v>455901</v>
      </c>
      <c r="V54" s="29">
        <v>4139</v>
      </c>
      <c r="W54" s="26">
        <v>10842</v>
      </c>
      <c r="X54" s="28">
        <f t="shared" si="1"/>
        <v>631651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81804</v>
      </c>
      <c r="G55" s="27">
        <f>SUM(G53:G54)</f>
        <v>16</v>
      </c>
      <c r="H55" s="28">
        <f t="shared" si="25"/>
        <v>81820</v>
      </c>
      <c r="I55" s="40">
        <f>SUM(I53:I54)</f>
        <v>283114</v>
      </c>
      <c r="J55" s="40">
        <f>SUM(J53:J54)</f>
        <v>2310</v>
      </c>
      <c r="K55" s="40">
        <f>SUM(K53:K54)</f>
        <v>9782</v>
      </c>
      <c r="L55" s="28">
        <f t="shared" si="26"/>
        <v>367244</v>
      </c>
      <c r="N55" s="74"/>
      <c r="O55" s="90"/>
      <c r="P55" s="82" t="s">
        <v>120</v>
      </c>
      <c r="Q55" s="81"/>
      <c r="R55" s="26">
        <v>122621</v>
      </c>
      <c r="S55" s="27">
        <v>32</v>
      </c>
      <c r="T55" s="28">
        <f t="shared" si="12"/>
        <v>122653</v>
      </c>
      <c r="U55" s="29">
        <v>356763</v>
      </c>
      <c r="V55" s="29">
        <v>2461</v>
      </c>
      <c r="W55" s="26">
        <v>2878</v>
      </c>
      <c r="X55" s="28">
        <f t="shared" si="1"/>
        <v>481877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44899</v>
      </c>
      <c r="G56" s="27">
        <v>8</v>
      </c>
      <c r="H56" s="28">
        <f t="shared" si="25"/>
        <v>44907</v>
      </c>
      <c r="I56" s="29">
        <v>167087</v>
      </c>
      <c r="J56" s="29">
        <v>1171</v>
      </c>
      <c r="K56" s="26">
        <v>4480</v>
      </c>
      <c r="L56" s="28">
        <f t="shared" si="26"/>
        <v>213165</v>
      </c>
      <c r="N56" s="75"/>
      <c r="O56" s="70" t="s">
        <v>37</v>
      </c>
      <c r="P56" s="71"/>
      <c r="Q56" s="72"/>
      <c r="R56" s="34">
        <f>SUM(R43:R46,R52:R55,R49)</f>
        <v>1096347</v>
      </c>
      <c r="S56" s="35">
        <f>SUM(S43:S46,S52:S55,S49)</f>
        <v>211</v>
      </c>
      <c r="T56" s="36">
        <f t="shared" si="12"/>
        <v>1096558</v>
      </c>
      <c r="U56" s="34">
        <f t="shared" ref="U56:W56" si="28">SUM(U43:U46,U52:U55,U49)</f>
        <v>2956516</v>
      </c>
      <c r="V56" s="34">
        <f t="shared" si="28"/>
        <v>27678</v>
      </c>
      <c r="W56" s="34">
        <f t="shared" si="28"/>
        <v>60541</v>
      </c>
      <c r="X56" s="36">
        <f t="shared" si="1"/>
        <v>4080752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11374</v>
      </c>
      <c r="G57" s="27">
        <v>3</v>
      </c>
      <c r="H57" s="28">
        <f t="shared" si="25"/>
        <v>11377</v>
      </c>
      <c r="I57" s="29">
        <v>40555</v>
      </c>
      <c r="J57" s="29">
        <v>404</v>
      </c>
      <c r="K57" s="26">
        <v>1701</v>
      </c>
      <c r="L57" s="28">
        <f t="shared" si="26"/>
        <v>52336</v>
      </c>
      <c r="N57" s="73" t="s">
        <v>123</v>
      </c>
      <c r="O57" s="76" t="s">
        <v>124</v>
      </c>
      <c r="P57" s="77"/>
      <c r="Q57" s="78"/>
      <c r="R57" s="26">
        <v>74057</v>
      </c>
      <c r="S57" s="27">
        <v>4</v>
      </c>
      <c r="T57" s="28">
        <f t="shared" si="12"/>
        <v>74061</v>
      </c>
      <c r="U57" s="29">
        <v>166823</v>
      </c>
      <c r="V57" s="29">
        <v>947</v>
      </c>
      <c r="W57" s="26">
        <v>1199</v>
      </c>
      <c r="X57" s="28">
        <f t="shared" si="1"/>
        <v>241831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56273</v>
      </c>
      <c r="G58" s="27">
        <f>SUM(G56:G57)</f>
        <v>11</v>
      </c>
      <c r="H58" s="28">
        <f t="shared" si="25"/>
        <v>56284</v>
      </c>
      <c r="I58" s="40">
        <f>SUM(I56:I57)</f>
        <v>207642</v>
      </c>
      <c r="J58" s="40">
        <f>SUM(J56:J57)</f>
        <v>1575</v>
      </c>
      <c r="K58" s="40">
        <f>SUM(K56:K57)</f>
        <v>6181</v>
      </c>
      <c r="L58" s="28">
        <f t="shared" si="26"/>
        <v>265501</v>
      </c>
      <c r="N58" s="74"/>
      <c r="O58" s="102" t="s">
        <v>125</v>
      </c>
      <c r="P58" s="82" t="s">
        <v>126</v>
      </c>
      <c r="Q58" s="81"/>
      <c r="R58" s="26">
        <v>64216</v>
      </c>
      <c r="S58" s="27">
        <v>3</v>
      </c>
      <c r="T58" s="28">
        <f t="shared" si="12"/>
        <v>64219</v>
      </c>
      <c r="U58" s="29">
        <v>140559</v>
      </c>
      <c r="V58" s="29">
        <v>1130</v>
      </c>
      <c r="W58" s="26">
        <v>1145</v>
      </c>
      <c r="X58" s="28">
        <f t="shared" si="1"/>
        <v>205908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56439</v>
      </c>
      <c r="G59" s="27">
        <v>18</v>
      </c>
      <c r="H59" s="28">
        <f t="shared" si="25"/>
        <v>56457</v>
      </c>
      <c r="I59" s="29">
        <v>198444</v>
      </c>
      <c r="J59" s="29">
        <v>1234</v>
      </c>
      <c r="K59" s="26">
        <v>5651</v>
      </c>
      <c r="L59" s="28">
        <f t="shared" si="26"/>
        <v>256135</v>
      </c>
      <c r="M59" s="13"/>
      <c r="N59" s="74"/>
      <c r="O59" s="89"/>
      <c r="P59" s="82" t="s">
        <v>129</v>
      </c>
      <c r="Q59" s="81"/>
      <c r="R59" s="31">
        <v>23930</v>
      </c>
      <c r="S59" s="32">
        <v>0</v>
      </c>
      <c r="T59" s="28">
        <f>SUM(R59:S59)</f>
        <v>23930</v>
      </c>
      <c r="U59" s="33">
        <v>60857</v>
      </c>
      <c r="V59" s="33">
        <v>422</v>
      </c>
      <c r="W59" s="31">
        <v>373</v>
      </c>
      <c r="X59" s="39">
        <f>SUM(T59:V59)</f>
        <v>85209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25724</v>
      </c>
      <c r="G60" s="27">
        <v>6</v>
      </c>
      <c r="H60" s="28">
        <f t="shared" si="25"/>
        <v>25730</v>
      </c>
      <c r="I60" s="29">
        <v>101294</v>
      </c>
      <c r="J60" s="29">
        <v>454</v>
      </c>
      <c r="K60" s="26">
        <v>1774</v>
      </c>
      <c r="L60" s="28">
        <f t="shared" si="26"/>
        <v>127478</v>
      </c>
      <c r="M60" s="13"/>
      <c r="N60" s="74"/>
      <c r="O60" s="90"/>
      <c r="P60" s="82" t="s">
        <v>10</v>
      </c>
      <c r="Q60" s="81"/>
      <c r="R60" s="31">
        <f>SUM(R58:R59)</f>
        <v>88146</v>
      </c>
      <c r="S60" s="32">
        <f>SUM(S58:S59)</f>
        <v>3</v>
      </c>
      <c r="T60" s="28">
        <f>SUM(R60:S60)</f>
        <v>88149</v>
      </c>
      <c r="U60" s="33">
        <f t="shared" ref="U60:W60" si="29">SUM(U58:U59)</f>
        <v>201416</v>
      </c>
      <c r="V60" s="33">
        <f t="shared" si="29"/>
        <v>1552</v>
      </c>
      <c r="W60" s="31">
        <f t="shared" si="29"/>
        <v>1518</v>
      </c>
      <c r="X60" s="39">
        <f>SUM(T60:V60)</f>
        <v>291117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82163</v>
      </c>
      <c r="G61" s="27">
        <f>SUM(G59:G60)</f>
        <v>24</v>
      </c>
      <c r="H61" s="28">
        <f t="shared" si="25"/>
        <v>82187</v>
      </c>
      <c r="I61" s="26">
        <f>SUM(I59:I60)</f>
        <v>299738</v>
      </c>
      <c r="J61" s="26">
        <f>SUM(J59:J60)</f>
        <v>1688</v>
      </c>
      <c r="K61" s="26">
        <f>SUM(K59:K60)</f>
        <v>7425</v>
      </c>
      <c r="L61" s="28">
        <f t="shared" si="26"/>
        <v>383613</v>
      </c>
      <c r="M61" s="13"/>
      <c r="N61" s="74"/>
      <c r="O61" s="88" t="s">
        <v>131</v>
      </c>
      <c r="P61" s="82" t="s">
        <v>132</v>
      </c>
      <c r="Q61" s="81"/>
      <c r="R61" s="31">
        <v>137061</v>
      </c>
      <c r="S61" s="32">
        <v>33</v>
      </c>
      <c r="T61" s="28">
        <f>SUM(R61:S61)</f>
        <v>137094</v>
      </c>
      <c r="U61" s="33">
        <v>344756</v>
      </c>
      <c r="V61" s="33">
        <v>2394</v>
      </c>
      <c r="W61" s="31">
        <v>3641</v>
      </c>
      <c r="X61" s="39">
        <f>SUM(T61:V61)</f>
        <v>484244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99812</v>
      </c>
      <c r="G62" s="27">
        <v>16</v>
      </c>
      <c r="H62" s="28">
        <f t="shared" si="25"/>
        <v>99828</v>
      </c>
      <c r="I62" s="29">
        <v>311143</v>
      </c>
      <c r="J62" s="29">
        <v>1584</v>
      </c>
      <c r="K62" s="26">
        <v>2973</v>
      </c>
      <c r="L62" s="28">
        <f t="shared" si="26"/>
        <v>412555</v>
      </c>
      <c r="M62" s="13"/>
      <c r="N62" s="74"/>
      <c r="O62" s="89"/>
      <c r="P62" s="82" t="s">
        <v>134</v>
      </c>
      <c r="Q62" s="81"/>
      <c r="R62" s="31">
        <v>57341</v>
      </c>
      <c r="S62" s="32">
        <v>12</v>
      </c>
      <c r="T62" s="28">
        <f>SUM(R62:S62)</f>
        <v>57353</v>
      </c>
      <c r="U62" s="33">
        <v>188796</v>
      </c>
      <c r="V62" s="33">
        <v>895</v>
      </c>
      <c r="W62" s="31">
        <v>1380</v>
      </c>
      <c r="X62" s="39">
        <f>SUM(T62:V62)</f>
        <v>247044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97550</v>
      </c>
      <c r="G63" s="27">
        <v>15</v>
      </c>
      <c r="H63" s="28">
        <f t="shared" si="25"/>
        <v>97565</v>
      </c>
      <c r="I63" s="29">
        <v>278373</v>
      </c>
      <c r="J63" s="29">
        <v>1630</v>
      </c>
      <c r="K63" s="26">
        <v>5466</v>
      </c>
      <c r="L63" s="28">
        <f t="shared" si="26"/>
        <v>377568</v>
      </c>
      <c r="M63" s="13"/>
      <c r="N63" s="74"/>
      <c r="O63" s="90"/>
      <c r="P63" s="82" t="s">
        <v>10</v>
      </c>
      <c r="Q63" s="81"/>
      <c r="R63" s="26">
        <f>SUM(R61:R62)</f>
        <v>194402</v>
      </c>
      <c r="S63" s="27">
        <f>SUM(S61:S62)</f>
        <v>45</v>
      </c>
      <c r="T63" s="28">
        <f t="shared" si="12"/>
        <v>194447</v>
      </c>
      <c r="U63" s="29">
        <f t="shared" ref="U63:W63" si="30">SUM(U61:U62)</f>
        <v>533552</v>
      </c>
      <c r="V63" s="29">
        <f t="shared" si="30"/>
        <v>3289</v>
      </c>
      <c r="W63" s="26">
        <f t="shared" si="30"/>
        <v>5021</v>
      </c>
      <c r="X63" s="28">
        <f t="shared" si="1"/>
        <v>731288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32596</v>
      </c>
      <c r="G64" s="27">
        <v>1</v>
      </c>
      <c r="H64" s="28">
        <f t="shared" si="25"/>
        <v>32597</v>
      </c>
      <c r="I64" s="29">
        <v>70545</v>
      </c>
      <c r="J64" s="29">
        <v>394</v>
      </c>
      <c r="K64" s="26">
        <v>1155</v>
      </c>
      <c r="L64" s="28">
        <f t="shared" si="26"/>
        <v>103536</v>
      </c>
      <c r="M64" s="13"/>
      <c r="N64" s="74"/>
      <c r="O64" s="88" t="s">
        <v>139</v>
      </c>
      <c r="P64" s="82" t="s">
        <v>123</v>
      </c>
      <c r="Q64" s="81"/>
      <c r="R64" s="26">
        <v>126229</v>
      </c>
      <c r="S64" s="27">
        <v>23</v>
      </c>
      <c r="T64" s="28">
        <f t="shared" si="12"/>
        <v>126252</v>
      </c>
      <c r="U64" s="29">
        <v>403211</v>
      </c>
      <c r="V64" s="29">
        <v>2366</v>
      </c>
      <c r="W64" s="26">
        <v>6029</v>
      </c>
      <c r="X64" s="39">
        <f t="shared" si="1"/>
        <v>531829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130146</v>
      </c>
      <c r="G65" s="27">
        <f>SUM(G63:G64)</f>
        <v>16</v>
      </c>
      <c r="H65" s="28">
        <f t="shared" si="25"/>
        <v>130162</v>
      </c>
      <c r="I65" s="26">
        <f>SUM(I63:I64)</f>
        <v>348918</v>
      </c>
      <c r="J65" s="26">
        <f>SUM(J63:J64)</f>
        <v>2024</v>
      </c>
      <c r="K65" s="26">
        <f>SUM(K63:K64)</f>
        <v>6621</v>
      </c>
      <c r="L65" s="28">
        <f t="shared" si="26"/>
        <v>481104</v>
      </c>
      <c r="M65" s="13"/>
      <c r="N65" s="74"/>
      <c r="O65" s="90"/>
      <c r="P65" s="82" t="s">
        <v>140</v>
      </c>
      <c r="Q65" s="81"/>
      <c r="R65" s="26">
        <v>75473</v>
      </c>
      <c r="S65" s="27">
        <v>13</v>
      </c>
      <c r="T65" s="28">
        <f t="shared" si="12"/>
        <v>75486</v>
      </c>
      <c r="U65" s="29">
        <v>227797</v>
      </c>
      <c r="V65" s="29">
        <v>1204</v>
      </c>
      <c r="W65" s="26">
        <v>1816</v>
      </c>
      <c r="X65" s="28">
        <f t="shared" si="1"/>
        <v>304487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24056</v>
      </c>
      <c r="G66" s="27">
        <v>2</v>
      </c>
      <c r="H66" s="28">
        <f t="shared" ref="H66:H72" si="31">SUM(F66:G66)</f>
        <v>24058</v>
      </c>
      <c r="I66" s="29">
        <v>87185</v>
      </c>
      <c r="J66" s="29">
        <v>532</v>
      </c>
      <c r="K66" s="26">
        <v>2261</v>
      </c>
      <c r="L66" s="28">
        <f t="shared" ref="L66:L72" si="32">SUM(H66:J66)</f>
        <v>111775</v>
      </c>
      <c r="M66" s="13"/>
      <c r="N66" s="74"/>
      <c r="O66" s="88" t="s">
        <v>143</v>
      </c>
      <c r="P66" s="82" t="s">
        <v>144</v>
      </c>
      <c r="Q66" s="81"/>
      <c r="R66" s="26">
        <v>106710</v>
      </c>
      <c r="S66" s="27">
        <v>12</v>
      </c>
      <c r="T66" s="28">
        <f t="shared" si="12"/>
        <v>106722</v>
      </c>
      <c r="U66" s="29">
        <v>299160</v>
      </c>
      <c r="V66" s="29">
        <v>1624</v>
      </c>
      <c r="W66" s="26">
        <v>2038</v>
      </c>
      <c r="X66" s="28">
        <f t="shared" si="1"/>
        <v>407506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10154</v>
      </c>
      <c r="G67" s="27">
        <v>1</v>
      </c>
      <c r="H67" s="28">
        <f t="shared" si="31"/>
        <v>10155</v>
      </c>
      <c r="I67" s="29">
        <v>26518</v>
      </c>
      <c r="J67" s="29">
        <v>247</v>
      </c>
      <c r="K67" s="26">
        <v>1748</v>
      </c>
      <c r="L67" s="28">
        <f t="shared" si="32"/>
        <v>36920</v>
      </c>
      <c r="M67" s="13"/>
      <c r="N67" s="74"/>
      <c r="O67" s="89"/>
      <c r="P67" s="82" t="s">
        <v>146</v>
      </c>
      <c r="Q67" s="81"/>
      <c r="R67" s="31">
        <v>20297</v>
      </c>
      <c r="S67" s="32">
        <v>0</v>
      </c>
      <c r="T67" s="28">
        <f t="shared" si="12"/>
        <v>20297</v>
      </c>
      <c r="U67" s="33">
        <v>66359</v>
      </c>
      <c r="V67" s="33">
        <v>369</v>
      </c>
      <c r="W67" s="31">
        <v>570</v>
      </c>
      <c r="X67" s="28">
        <f t="shared" si="1"/>
        <v>87025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15109</v>
      </c>
      <c r="G68" s="27">
        <v>0</v>
      </c>
      <c r="H68" s="28">
        <f t="shared" si="31"/>
        <v>15109</v>
      </c>
      <c r="I68" s="29">
        <v>51611</v>
      </c>
      <c r="J68" s="29">
        <v>465</v>
      </c>
      <c r="K68" s="26">
        <v>2157</v>
      </c>
      <c r="L68" s="28">
        <f t="shared" si="32"/>
        <v>67185</v>
      </c>
      <c r="M68" s="13"/>
      <c r="N68" s="74"/>
      <c r="O68" s="90"/>
      <c r="P68" s="82" t="s">
        <v>10</v>
      </c>
      <c r="Q68" s="81"/>
      <c r="R68" s="26">
        <f>SUM(R66:R67)</f>
        <v>127007</v>
      </c>
      <c r="S68" s="27">
        <f>SUM(S66:S67)</f>
        <v>12</v>
      </c>
      <c r="T68" s="28">
        <f t="shared" si="12"/>
        <v>127019</v>
      </c>
      <c r="U68" s="29">
        <f>SUM(U66:U67)</f>
        <v>365519</v>
      </c>
      <c r="V68" s="29">
        <f>SUM(V66:V67)</f>
        <v>1993</v>
      </c>
      <c r="W68" s="26">
        <f>SUM(W66:W67)</f>
        <v>2608</v>
      </c>
      <c r="X68" s="28">
        <f t="shared" si="1"/>
        <v>494531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49319</v>
      </c>
      <c r="G69" s="27">
        <f>SUM(G66:G68)</f>
        <v>3</v>
      </c>
      <c r="H69" s="28">
        <f t="shared" si="31"/>
        <v>49322</v>
      </c>
      <c r="I69" s="26">
        <f t="shared" ref="I69:K69" si="33">SUM(I66:I68)</f>
        <v>165314</v>
      </c>
      <c r="J69" s="26">
        <f t="shared" si="33"/>
        <v>1244</v>
      </c>
      <c r="K69" s="26">
        <f t="shared" si="33"/>
        <v>6166</v>
      </c>
      <c r="L69" s="28">
        <f t="shared" si="32"/>
        <v>215880</v>
      </c>
      <c r="M69" s="13"/>
      <c r="N69" s="75"/>
      <c r="O69" s="70" t="s">
        <v>37</v>
      </c>
      <c r="P69" s="71"/>
      <c r="Q69" s="72"/>
      <c r="R69" s="34">
        <f>SUM(R57,R63:R65,R68,R60)</f>
        <v>685314</v>
      </c>
      <c r="S69" s="35">
        <f>SUM(S57,S63:S65,S68,S60)</f>
        <v>100</v>
      </c>
      <c r="T69" s="36">
        <f t="shared" si="12"/>
        <v>685414</v>
      </c>
      <c r="U69" s="34">
        <f t="shared" ref="U69:W69" si="34">SUM(U57,U63:U65,U68,U60)</f>
        <v>1898318</v>
      </c>
      <c r="V69" s="34">
        <f t="shared" si="34"/>
        <v>11351</v>
      </c>
      <c r="W69" s="34">
        <f t="shared" si="34"/>
        <v>18191</v>
      </c>
      <c r="X69" s="36">
        <f t="shared" si="1"/>
        <v>2595083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211</v>
      </c>
      <c r="F70" s="26">
        <v>77059</v>
      </c>
      <c r="G70" s="27">
        <v>6</v>
      </c>
      <c r="H70" s="28">
        <f t="shared" si="31"/>
        <v>77065</v>
      </c>
      <c r="I70" s="29">
        <v>177609</v>
      </c>
      <c r="J70" s="29">
        <v>1006</v>
      </c>
      <c r="K70" s="26">
        <v>1441</v>
      </c>
      <c r="L70" s="28">
        <f t="shared" si="32"/>
        <v>255680</v>
      </c>
      <c r="M70" s="13"/>
      <c r="N70" s="73" t="s">
        <v>150</v>
      </c>
      <c r="O70" s="76" t="s">
        <v>151</v>
      </c>
      <c r="P70" s="77"/>
      <c r="Q70" s="78"/>
      <c r="R70" s="31">
        <v>89438</v>
      </c>
      <c r="S70" s="32">
        <v>12</v>
      </c>
      <c r="T70" s="39">
        <f t="shared" si="12"/>
        <v>89450</v>
      </c>
      <c r="U70" s="33">
        <v>210592</v>
      </c>
      <c r="V70" s="33">
        <v>1121</v>
      </c>
      <c r="W70" s="31">
        <v>1783</v>
      </c>
      <c r="X70" s="39">
        <f t="shared" si="1"/>
        <v>301163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20106</v>
      </c>
      <c r="G71" s="27">
        <v>0</v>
      </c>
      <c r="H71" s="28">
        <f t="shared" si="31"/>
        <v>20106</v>
      </c>
      <c r="I71" s="29">
        <v>58823</v>
      </c>
      <c r="J71" s="29">
        <v>319</v>
      </c>
      <c r="K71" s="26">
        <v>749</v>
      </c>
      <c r="L71" s="28">
        <f t="shared" si="32"/>
        <v>79248</v>
      </c>
      <c r="M71" s="5"/>
      <c r="N71" s="74"/>
      <c r="O71" s="102" t="s">
        <v>153</v>
      </c>
      <c r="P71" s="82" t="s">
        <v>154</v>
      </c>
      <c r="Q71" s="81"/>
      <c r="R71" s="26">
        <v>70136</v>
      </c>
      <c r="S71" s="27">
        <v>17</v>
      </c>
      <c r="T71" s="28">
        <f t="shared" si="12"/>
        <v>70153</v>
      </c>
      <c r="U71" s="29">
        <v>173136</v>
      </c>
      <c r="V71" s="29">
        <v>1111</v>
      </c>
      <c r="W71" s="26">
        <v>1414</v>
      </c>
      <c r="X71" s="28">
        <f t="shared" si="1"/>
        <v>244400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97165</v>
      </c>
      <c r="G72" s="27">
        <f>SUM(G70:G71)</f>
        <v>6</v>
      </c>
      <c r="H72" s="28">
        <f t="shared" si="31"/>
        <v>97171</v>
      </c>
      <c r="I72" s="26">
        <f>SUM(I70:I71)</f>
        <v>236432</v>
      </c>
      <c r="J72" s="26">
        <f>SUM(J70:J71)</f>
        <v>1325</v>
      </c>
      <c r="K72" s="26">
        <f>SUM(K70:K71)</f>
        <v>2190</v>
      </c>
      <c r="L72" s="28">
        <f t="shared" si="32"/>
        <v>334928</v>
      </c>
      <c r="M72" s="5"/>
      <c r="N72" s="74"/>
      <c r="O72" s="89"/>
      <c r="P72" s="82" t="s">
        <v>155</v>
      </c>
      <c r="Q72" s="81"/>
      <c r="R72" s="31">
        <v>29671</v>
      </c>
      <c r="S72" s="32">
        <v>10</v>
      </c>
      <c r="T72" s="28">
        <f t="shared" si="12"/>
        <v>29681</v>
      </c>
      <c r="U72" s="33">
        <v>106679</v>
      </c>
      <c r="V72" s="33">
        <v>677</v>
      </c>
      <c r="W72" s="31">
        <v>1329</v>
      </c>
      <c r="X72" s="39">
        <f t="shared" ref="X72:X73" si="35">SUM(T72:V72)</f>
        <v>137037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14009</v>
      </c>
      <c r="G73" s="27">
        <v>4</v>
      </c>
      <c r="H73" s="28">
        <f t="shared" si="25"/>
        <v>14013</v>
      </c>
      <c r="I73" s="29">
        <v>53365</v>
      </c>
      <c r="J73" s="29">
        <v>309</v>
      </c>
      <c r="K73" s="26">
        <v>1066</v>
      </c>
      <c r="L73" s="28">
        <f t="shared" si="26"/>
        <v>67687</v>
      </c>
      <c r="M73" s="5"/>
      <c r="N73" s="74"/>
      <c r="O73" s="90"/>
      <c r="P73" s="82" t="s">
        <v>10</v>
      </c>
      <c r="Q73" s="81"/>
      <c r="R73" s="31">
        <f>SUM(R71:R72)</f>
        <v>99807</v>
      </c>
      <c r="S73" s="32">
        <f>SUM(S71:S72)</f>
        <v>27</v>
      </c>
      <c r="T73" s="28">
        <f t="shared" si="12"/>
        <v>99834</v>
      </c>
      <c r="U73" s="33">
        <f t="shared" ref="U73:W73" si="36">SUM(U71:U72)</f>
        <v>279815</v>
      </c>
      <c r="V73" s="33">
        <f t="shared" si="36"/>
        <v>1788</v>
      </c>
      <c r="W73" s="31">
        <f t="shared" si="36"/>
        <v>2743</v>
      </c>
      <c r="X73" s="39">
        <f t="shared" si="35"/>
        <v>381437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17685</v>
      </c>
      <c r="G74" s="27">
        <v>1</v>
      </c>
      <c r="H74" s="28">
        <f t="shared" si="25"/>
        <v>17686</v>
      </c>
      <c r="I74" s="29">
        <v>65598</v>
      </c>
      <c r="J74" s="29">
        <v>452</v>
      </c>
      <c r="K74" s="26">
        <v>1902</v>
      </c>
      <c r="L74" s="28">
        <f t="shared" si="26"/>
        <v>83736</v>
      </c>
      <c r="M74" s="5"/>
      <c r="N74" s="74"/>
      <c r="O74" s="79" t="s">
        <v>158</v>
      </c>
      <c r="P74" s="80"/>
      <c r="Q74" s="81"/>
      <c r="R74" s="26">
        <v>149614</v>
      </c>
      <c r="S74" s="27">
        <v>28</v>
      </c>
      <c r="T74" s="28">
        <f t="shared" si="12"/>
        <v>149642</v>
      </c>
      <c r="U74" s="29">
        <v>368274</v>
      </c>
      <c r="V74" s="29">
        <v>2669</v>
      </c>
      <c r="W74" s="26">
        <v>3498</v>
      </c>
      <c r="X74" s="28">
        <f t="shared" si="1"/>
        <v>520585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12889</v>
      </c>
      <c r="G75" s="46">
        <v>2</v>
      </c>
      <c r="H75" s="28">
        <f t="shared" si="25"/>
        <v>12891</v>
      </c>
      <c r="I75" s="48">
        <v>42885</v>
      </c>
      <c r="J75" s="48">
        <v>425</v>
      </c>
      <c r="K75" s="45">
        <v>2005</v>
      </c>
      <c r="L75" s="28">
        <f t="shared" si="26"/>
        <v>56201</v>
      </c>
      <c r="M75" s="5"/>
      <c r="N75" s="74"/>
      <c r="O75" s="79" t="s">
        <v>160</v>
      </c>
      <c r="P75" s="80"/>
      <c r="Q75" s="81"/>
      <c r="R75" s="26">
        <v>96879</v>
      </c>
      <c r="S75" s="27">
        <v>23</v>
      </c>
      <c r="T75" s="28">
        <f t="shared" si="12"/>
        <v>96902</v>
      </c>
      <c r="U75" s="29">
        <v>203385</v>
      </c>
      <c r="V75" s="29">
        <v>1219</v>
      </c>
      <c r="W75" s="26">
        <v>1703</v>
      </c>
      <c r="X75" s="28">
        <f t="shared" si="1"/>
        <v>301506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44583</v>
      </c>
      <c r="G76" s="27">
        <f>SUM(G73:G75)</f>
        <v>7</v>
      </c>
      <c r="H76" s="28">
        <f t="shared" si="25"/>
        <v>44590</v>
      </c>
      <c r="I76" s="26">
        <f t="shared" ref="I76:K76" si="37">SUM(I73:I75)</f>
        <v>161848</v>
      </c>
      <c r="J76" s="26">
        <f t="shared" si="37"/>
        <v>1186</v>
      </c>
      <c r="K76" s="26">
        <f t="shared" si="37"/>
        <v>4973</v>
      </c>
      <c r="L76" s="28">
        <f t="shared" si="26"/>
        <v>207624</v>
      </c>
      <c r="M76" s="5"/>
      <c r="N76" s="75"/>
      <c r="O76" s="70" t="s">
        <v>37</v>
      </c>
      <c r="P76" s="71"/>
      <c r="Q76" s="72"/>
      <c r="R76" s="34">
        <f>SUM(R73:R75,R70)</f>
        <v>435738</v>
      </c>
      <c r="S76" s="37">
        <f>SUM(S73:S75,S70)</f>
        <v>90</v>
      </c>
      <c r="T76" s="36">
        <f t="shared" si="12"/>
        <v>435828</v>
      </c>
      <c r="U76" s="38">
        <f t="shared" ref="U76:W76" si="38">SUM(U73:U75,U70)</f>
        <v>1062066</v>
      </c>
      <c r="V76" s="38">
        <f t="shared" si="38"/>
        <v>6797</v>
      </c>
      <c r="W76" s="34">
        <f t="shared" si="38"/>
        <v>9727</v>
      </c>
      <c r="X76" s="36">
        <f t="shared" si="1"/>
        <v>1504691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41403</v>
      </c>
      <c r="G77" s="46">
        <v>15</v>
      </c>
      <c r="H77" s="47">
        <f>SUM(F77:G77)</f>
        <v>41418</v>
      </c>
      <c r="I77" s="48">
        <v>41045</v>
      </c>
      <c r="J77" s="48">
        <v>1493</v>
      </c>
      <c r="K77" s="45">
        <v>7174</v>
      </c>
      <c r="L77" s="47">
        <f>SUM(H77:J77)</f>
        <v>83956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106673</v>
      </c>
      <c r="S77" s="15">
        <v>6</v>
      </c>
      <c r="T77" s="16">
        <f t="shared" si="12"/>
        <v>106679</v>
      </c>
      <c r="U77" s="17">
        <v>388100</v>
      </c>
      <c r="V77" s="17">
        <v>2451</v>
      </c>
      <c r="W77" s="14">
        <v>8983</v>
      </c>
      <c r="X77" s="16">
        <f t="shared" si="1"/>
        <v>497230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12562</v>
      </c>
      <c r="G78" s="46">
        <v>5</v>
      </c>
      <c r="H78" s="47">
        <f>SUM(F78:G78)</f>
        <v>12567</v>
      </c>
      <c r="I78" s="48">
        <v>15058</v>
      </c>
      <c r="J78" s="48">
        <v>419</v>
      </c>
      <c r="K78" s="45">
        <v>1867</v>
      </c>
      <c r="L78" s="47">
        <f>SUM(H78:J78)</f>
        <v>28044</v>
      </c>
      <c r="M78" s="5"/>
      <c r="N78" s="74"/>
      <c r="O78" s="89"/>
      <c r="P78" s="82" t="s">
        <v>168</v>
      </c>
      <c r="Q78" s="81"/>
      <c r="R78" s="26">
        <v>79885</v>
      </c>
      <c r="S78" s="27">
        <v>8</v>
      </c>
      <c r="T78" s="28">
        <f t="shared" si="12"/>
        <v>79893</v>
      </c>
      <c r="U78" s="29">
        <v>287048</v>
      </c>
      <c r="V78" s="29">
        <v>1387</v>
      </c>
      <c r="W78" s="26">
        <v>3034</v>
      </c>
      <c r="X78" s="28">
        <f t="shared" ref="X78:X88" si="39">SUM(T78:V78)</f>
        <v>368328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53965</v>
      </c>
      <c r="G79" s="27">
        <f>SUM(G77:G78)</f>
        <v>20</v>
      </c>
      <c r="H79" s="28">
        <f>SUM(F79:G79)</f>
        <v>53985</v>
      </c>
      <c r="I79" s="40">
        <f>SUM(I77:I78)</f>
        <v>56103</v>
      </c>
      <c r="J79" s="40">
        <f>SUM(J77:J78)</f>
        <v>1912</v>
      </c>
      <c r="K79" s="40">
        <f>SUM(K77:K78)</f>
        <v>9041</v>
      </c>
      <c r="L79" s="47">
        <f>SUM(H79:J79)</f>
        <v>112000</v>
      </c>
      <c r="M79" s="5"/>
      <c r="N79" s="74"/>
      <c r="O79" s="89"/>
      <c r="P79" s="82" t="s">
        <v>169</v>
      </c>
      <c r="Q79" s="81"/>
      <c r="R79" s="26">
        <v>91680</v>
      </c>
      <c r="S79" s="27">
        <v>6</v>
      </c>
      <c r="T79" s="28">
        <f t="shared" si="12"/>
        <v>91686</v>
      </c>
      <c r="U79" s="29">
        <v>249834</v>
      </c>
      <c r="V79" s="29">
        <v>1226</v>
      </c>
      <c r="W79" s="26">
        <v>2018</v>
      </c>
      <c r="X79" s="28">
        <f t="shared" si="39"/>
        <v>342746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35147</v>
      </c>
      <c r="G80" s="27">
        <v>6</v>
      </c>
      <c r="H80" s="28">
        <f t="shared" si="25"/>
        <v>35153</v>
      </c>
      <c r="I80" s="29">
        <v>45114</v>
      </c>
      <c r="J80" s="29">
        <v>1144</v>
      </c>
      <c r="K80" s="26">
        <v>5527</v>
      </c>
      <c r="L80" s="28">
        <f t="shared" si="26"/>
        <v>81411</v>
      </c>
      <c r="M80" s="5"/>
      <c r="N80" s="74"/>
      <c r="O80" s="90"/>
      <c r="P80" s="82" t="s">
        <v>171</v>
      </c>
      <c r="Q80" s="81"/>
      <c r="R80" s="26">
        <v>43390</v>
      </c>
      <c r="S80" s="27">
        <v>4</v>
      </c>
      <c r="T80" s="28">
        <f t="shared" si="12"/>
        <v>43394</v>
      </c>
      <c r="U80" s="29">
        <v>126403</v>
      </c>
      <c r="V80" s="29">
        <v>524</v>
      </c>
      <c r="W80" s="26">
        <v>959</v>
      </c>
      <c r="X80" s="28">
        <f t="shared" si="39"/>
        <v>170321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7551</v>
      </c>
      <c r="G81" s="46">
        <v>2</v>
      </c>
      <c r="H81" s="47">
        <f>SUM(F81:G81)</f>
        <v>7553</v>
      </c>
      <c r="I81" s="48">
        <v>9810</v>
      </c>
      <c r="J81" s="48">
        <v>253</v>
      </c>
      <c r="K81" s="45">
        <v>1102</v>
      </c>
      <c r="L81" s="47">
        <f>SUM(H81:J81)</f>
        <v>17616</v>
      </c>
      <c r="M81" s="5"/>
      <c r="N81" s="74"/>
      <c r="O81" s="79" t="s">
        <v>173</v>
      </c>
      <c r="P81" s="80"/>
      <c r="Q81" s="81"/>
      <c r="R81" s="26">
        <v>89230</v>
      </c>
      <c r="S81" s="27">
        <v>15</v>
      </c>
      <c r="T81" s="28">
        <f t="shared" si="12"/>
        <v>89245</v>
      </c>
      <c r="U81" s="29">
        <v>251261</v>
      </c>
      <c r="V81" s="29">
        <v>1344</v>
      </c>
      <c r="W81" s="26">
        <v>1546</v>
      </c>
      <c r="X81" s="28">
        <f t="shared" si="39"/>
        <v>341850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10176</v>
      </c>
      <c r="G82" s="46">
        <v>3</v>
      </c>
      <c r="H82" s="47">
        <f>SUM(F82:G82)</f>
        <v>10179</v>
      </c>
      <c r="I82" s="48">
        <v>14094</v>
      </c>
      <c r="J82" s="48">
        <v>336</v>
      </c>
      <c r="K82" s="45">
        <v>1931</v>
      </c>
      <c r="L82" s="47">
        <f>SUM(H82:J82)</f>
        <v>24609</v>
      </c>
      <c r="M82" s="5"/>
      <c r="N82" s="74"/>
      <c r="O82" s="88" t="s">
        <v>175</v>
      </c>
      <c r="P82" s="82" t="s">
        <v>176</v>
      </c>
      <c r="Q82" s="81"/>
      <c r="R82" s="26">
        <v>83166</v>
      </c>
      <c r="S82" s="27">
        <v>8</v>
      </c>
      <c r="T82" s="28">
        <f t="shared" si="12"/>
        <v>83174</v>
      </c>
      <c r="U82" s="29">
        <v>239233</v>
      </c>
      <c r="V82" s="29">
        <v>1277</v>
      </c>
      <c r="W82" s="26">
        <v>2312</v>
      </c>
      <c r="X82" s="28">
        <f t="shared" si="39"/>
        <v>323684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52874</v>
      </c>
      <c r="G83" s="27">
        <f>SUM(G80:G82)</f>
        <v>11</v>
      </c>
      <c r="H83" s="28">
        <f>SUM(F83:G83)</f>
        <v>52885</v>
      </c>
      <c r="I83" s="40">
        <f t="shared" ref="I83:K83" si="40">SUM(I80:I82)</f>
        <v>69018</v>
      </c>
      <c r="J83" s="40">
        <f t="shared" si="40"/>
        <v>1733</v>
      </c>
      <c r="K83" s="40">
        <f t="shared" si="40"/>
        <v>8560</v>
      </c>
      <c r="L83" s="47">
        <f>SUM(H83:J83)</f>
        <v>123636</v>
      </c>
      <c r="M83" s="5"/>
      <c r="N83" s="74"/>
      <c r="O83" s="89"/>
      <c r="P83" s="82" t="s">
        <v>177</v>
      </c>
      <c r="Q83" s="81"/>
      <c r="R83" s="26">
        <v>41491</v>
      </c>
      <c r="S83" s="27">
        <v>4</v>
      </c>
      <c r="T83" s="28">
        <f t="shared" si="12"/>
        <v>41495</v>
      </c>
      <c r="U83" s="29">
        <v>109374</v>
      </c>
      <c r="V83" s="29">
        <v>487</v>
      </c>
      <c r="W83" s="26">
        <v>826</v>
      </c>
      <c r="X83" s="28">
        <f t="shared" si="39"/>
        <v>151356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46877</v>
      </c>
      <c r="G84" s="46">
        <v>9</v>
      </c>
      <c r="H84" s="47">
        <f>SUM(F84:G84)</f>
        <v>46886</v>
      </c>
      <c r="I84" s="48">
        <v>71686</v>
      </c>
      <c r="J84" s="48">
        <v>1677</v>
      </c>
      <c r="K84" s="45">
        <v>8800</v>
      </c>
      <c r="L84" s="47">
        <f>SUM(H84:J84)</f>
        <v>120249</v>
      </c>
      <c r="M84" s="5"/>
      <c r="N84" s="74"/>
      <c r="O84" s="90"/>
      <c r="P84" s="82" t="s">
        <v>179</v>
      </c>
      <c r="Q84" s="81"/>
      <c r="R84" s="26">
        <v>12440</v>
      </c>
      <c r="S84" s="27">
        <v>0</v>
      </c>
      <c r="T84" s="28">
        <f t="shared" si="12"/>
        <v>12440</v>
      </c>
      <c r="U84" s="29">
        <v>20640</v>
      </c>
      <c r="V84" s="29">
        <v>188</v>
      </c>
      <c r="W84" s="26">
        <v>143</v>
      </c>
      <c r="X84" s="28">
        <f t="shared" si="39"/>
        <v>33268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7576</v>
      </c>
      <c r="G85" s="46">
        <v>0</v>
      </c>
      <c r="H85" s="47">
        <f>SUM(F85:G85)</f>
        <v>7576</v>
      </c>
      <c r="I85" s="48">
        <v>8173</v>
      </c>
      <c r="J85" s="48">
        <v>525</v>
      </c>
      <c r="K85" s="45">
        <v>1907</v>
      </c>
      <c r="L85" s="47">
        <f>SUM(H85:J85)</f>
        <v>16274</v>
      </c>
      <c r="M85" s="49"/>
      <c r="N85" s="74"/>
      <c r="O85" s="79" t="s">
        <v>181</v>
      </c>
      <c r="P85" s="80"/>
      <c r="Q85" s="81"/>
      <c r="R85" s="26">
        <v>184544</v>
      </c>
      <c r="S85" s="27">
        <v>13</v>
      </c>
      <c r="T85" s="28">
        <f t="shared" si="12"/>
        <v>184557</v>
      </c>
      <c r="U85" s="29">
        <v>482793</v>
      </c>
      <c r="V85" s="29">
        <v>3384</v>
      </c>
      <c r="W85" s="26">
        <v>3969</v>
      </c>
      <c r="X85" s="28">
        <f t="shared" si="39"/>
        <v>670734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9582</v>
      </c>
      <c r="G86" s="27">
        <v>4</v>
      </c>
      <c r="H86" s="28">
        <f t="shared" si="25"/>
        <v>9586</v>
      </c>
      <c r="I86" s="29">
        <v>17912</v>
      </c>
      <c r="J86" s="29">
        <v>319</v>
      </c>
      <c r="K86" s="26">
        <v>1879</v>
      </c>
      <c r="L86" s="28">
        <f t="shared" si="26"/>
        <v>27817</v>
      </c>
      <c r="M86" s="49"/>
      <c r="N86" s="74"/>
      <c r="O86" s="79" t="s">
        <v>183</v>
      </c>
      <c r="P86" s="80"/>
      <c r="Q86" s="81"/>
      <c r="R86" s="26">
        <v>124355</v>
      </c>
      <c r="S86" s="27">
        <v>14</v>
      </c>
      <c r="T86" s="28">
        <f t="shared" si="12"/>
        <v>124369</v>
      </c>
      <c r="U86" s="50">
        <v>323683</v>
      </c>
      <c r="V86" s="50">
        <v>1786</v>
      </c>
      <c r="W86" s="26">
        <v>2479</v>
      </c>
      <c r="X86" s="28">
        <f t="shared" si="39"/>
        <v>449838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64035</v>
      </c>
      <c r="G87" s="27">
        <f>SUM(G84:G86)</f>
        <v>13</v>
      </c>
      <c r="H87" s="28">
        <f t="shared" si="25"/>
        <v>64048</v>
      </c>
      <c r="I87" s="40">
        <f t="shared" ref="I87:K87" si="41">SUM(I84:I86)</f>
        <v>97771</v>
      </c>
      <c r="J87" s="40">
        <f t="shared" si="41"/>
        <v>2521</v>
      </c>
      <c r="K87" s="40">
        <f t="shared" si="41"/>
        <v>12586</v>
      </c>
      <c r="L87" s="28">
        <f t="shared" si="26"/>
        <v>164340</v>
      </c>
      <c r="M87" s="49"/>
      <c r="N87" s="74"/>
      <c r="O87" s="79" t="s">
        <v>184</v>
      </c>
      <c r="P87" s="80"/>
      <c r="Q87" s="81"/>
      <c r="R87" s="26">
        <v>143934</v>
      </c>
      <c r="S87" s="27">
        <v>7</v>
      </c>
      <c r="T87" s="28">
        <f t="shared" si="12"/>
        <v>143941</v>
      </c>
      <c r="U87" s="50">
        <v>325608</v>
      </c>
      <c r="V87" s="50">
        <v>1717</v>
      </c>
      <c r="W87" s="52">
        <v>2033</v>
      </c>
      <c r="X87" s="28">
        <f t="shared" si="39"/>
        <v>471266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48139</v>
      </c>
      <c r="G88" s="27">
        <v>13</v>
      </c>
      <c r="H88" s="28">
        <f t="shared" si="25"/>
        <v>48152</v>
      </c>
      <c r="I88" s="29">
        <v>148348</v>
      </c>
      <c r="J88" s="29">
        <v>1108</v>
      </c>
      <c r="K88" s="26">
        <v>4058</v>
      </c>
      <c r="L88" s="28">
        <f t="shared" si="26"/>
        <v>197608</v>
      </c>
      <c r="M88" s="49"/>
      <c r="N88" s="74"/>
      <c r="O88" s="96" t="s">
        <v>186</v>
      </c>
      <c r="P88" s="82" t="s">
        <v>187</v>
      </c>
      <c r="Q88" s="81"/>
      <c r="R88" s="26">
        <v>194166</v>
      </c>
      <c r="S88" s="27">
        <v>12</v>
      </c>
      <c r="T88" s="28">
        <f t="shared" si="12"/>
        <v>194178</v>
      </c>
      <c r="U88" s="50">
        <v>439496</v>
      </c>
      <c r="V88" s="50">
        <v>2199</v>
      </c>
      <c r="W88" s="52">
        <v>3243</v>
      </c>
      <c r="X88" s="28">
        <f t="shared" si="39"/>
        <v>635873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76394</v>
      </c>
      <c r="G89" s="27">
        <v>22</v>
      </c>
      <c r="H89" s="28">
        <f t="shared" si="25"/>
        <v>76416</v>
      </c>
      <c r="I89" s="29">
        <v>194648</v>
      </c>
      <c r="J89" s="29">
        <v>1938</v>
      </c>
      <c r="K89" s="26">
        <v>9216</v>
      </c>
      <c r="L89" s="28">
        <f t="shared" si="26"/>
        <v>273002</v>
      </c>
      <c r="N89" s="74"/>
      <c r="O89" s="97"/>
      <c r="P89" s="98" t="s">
        <v>189</v>
      </c>
      <c r="Q89" s="99"/>
      <c r="R89" s="26">
        <f t="shared" ref="R89:W89" si="42">SUM(R101:R102)</f>
        <v>24522</v>
      </c>
      <c r="S89" s="27">
        <f t="shared" si="42"/>
        <v>0</v>
      </c>
      <c r="T89" s="28">
        <f>SUM(T101:T102)</f>
        <v>24522</v>
      </c>
      <c r="U89" s="50">
        <f>SUM(U101:U102)</f>
        <v>35764</v>
      </c>
      <c r="V89" s="50">
        <f t="shared" si="42"/>
        <v>276</v>
      </c>
      <c r="W89" s="52">
        <f t="shared" si="42"/>
        <v>376</v>
      </c>
      <c r="X89" s="28">
        <f>SUM(T89:V89)</f>
        <v>60562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111818</v>
      </c>
      <c r="G90" s="27">
        <v>27</v>
      </c>
      <c r="H90" s="28">
        <f t="shared" si="25"/>
        <v>111845</v>
      </c>
      <c r="I90" s="29">
        <v>273835</v>
      </c>
      <c r="J90" s="29">
        <v>3597</v>
      </c>
      <c r="K90" s="26">
        <v>13629</v>
      </c>
      <c r="L90" s="28">
        <f t="shared" si="26"/>
        <v>389277</v>
      </c>
      <c r="N90" s="75"/>
      <c r="O90" s="70" t="s">
        <v>37</v>
      </c>
      <c r="P90" s="71"/>
      <c r="Q90" s="72"/>
      <c r="R90" s="34">
        <f>SUM(R77:R89)</f>
        <v>1219476</v>
      </c>
      <c r="S90" s="37">
        <f>SUM(S77:S89)</f>
        <v>97</v>
      </c>
      <c r="T90" s="36">
        <f t="shared" ref="T90:T95" si="43">SUM(R90:S90)</f>
        <v>1219573</v>
      </c>
      <c r="U90" s="44">
        <f>SUM(U77:U89)</f>
        <v>3279237</v>
      </c>
      <c r="V90" s="44">
        <f>SUM(V77:V89)</f>
        <v>18246</v>
      </c>
      <c r="W90" s="35">
        <f>SUM(W77:W89)</f>
        <v>31921</v>
      </c>
      <c r="X90" s="36">
        <f t="shared" ref="X90:X95" si="44">SUM(T90:V90)</f>
        <v>4517056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28617</v>
      </c>
      <c r="G91" s="27">
        <v>6</v>
      </c>
      <c r="H91" s="28">
        <f t="shared" si="25"/>
        <v>28623</v>
      </c>
      <c r="I91" s="29">
        <v>55514</v>
      </c>
      <c r="J91" s="29">
        <v>933</v>
      </c>
      <c r="K91" s="26">
        <v>4798</v>
      </c>
      <c r="L91" s="28">
        <f t="shared" si="26"/>
        <v>85070</v>
      </c>
      <c r="N91" s="73" t="s">
        <v>193</v>
      </c>
      <c r="O91" s="76" t="s">
        <v>194</v>
      </c>
      <c r="P91" s="77"/>
      <c r="Q91" s="78"/>
      <c r="R91" s="14">
        <v>120346</v>
      </c>
      <c r="S91" s="15">
        <v>3</v>
      </c>
      <c r="T91" s="16">
        <f t="shared" si="43"/>
        <v>120349</v>
      </c>
      <c r="U91" s="53">
        <v>434742</v>
      </c>
      <c r="V91" s="17">
        <v>2482</v>
      </c>
      <c r="W91" s="14">
        <v>2713</v>
      </c>
      <c r="X91" s="16">
        <f t="shared" si="44"/>
        <v>557573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140435</v>
      </c>
      <c r="G92" s="27">
        <f>SUM(G90:G91)</f>
        <v>33</v>
      </c>
      <c r="H92" s="28">
        <f t="shared" si="25"/>
        <v>140468</v>
      </c>
      <c r="I92" s="29">
        <f>SUM(I90:I91)</f>
        <v>329349</v>
      </c>
      <c r="J92" s="29">
        <f>SUM(J90:J91)</f>
        <v>4530</v>
      </c>
      <c r="K92" s="26">
        <f>SUM(K90:K91)</f>
        <v>18427</v>
      </c>
      <c r="L92" s="28">
        <f t="shared" si="26"/>
        <v>474347</v>
      </c>
      <c r="N92" s="74"/>
      <c r="O92" s="79" t="s">
        <v>195</v>
      </c>
      <c r="P92" s="80"/>
      <c r="Q92" s="81"/>
      <c r="R92" s="26">
        <v>11702</v>
      </c>
      <c r="S92" s="27">
        <v>0</v>
      </c>
      <c r="T92" s="28">
        <f t="shared" si="43"/>
        <v>11702</v>
      </c>
      <c r="U92" s="29">
        <v>22306</v>
      </c>
      <c r="V92" s="29">
        <v>235</v>
      </c>
      <c r="W92" s="26">
        <v>134</v>
      </c>
      <c r="X92" s="28">
        <f t="shared" si="44"/>
        <v>34243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75099</v>
      </c>
      <c r="G93" s="27">
        <v>11</v>
      </c>
      <c r="H93" s="28">
        <f t="shared" si="25"/>
        <v>75110</v>
      </c>
      <c r="I93" s="29">
        <v>226640</v>
      </c>
      <c r="J93" s="29">
        <v>1614</v>
      </c>
      <c r="K93" s="26">
        <v>4525</v>
      </c>
      <c r="L93" s="28">
        <f t="shared" si="26"/>
        <v>303364</v>
      </c>
      <c r="N93" s="74"/>
      <c r="O93" s="79" t="s">
        <v>197</v>
      </c>
      <c r="P93" s="80"/>
      <c r="Q93" s="81"/>
      <c r="R93" s="26">
        <v>11004</v>
      </c>
      <c r="S93" s="27">
        <v>0</v>
      </c>
      <c r="T93" s="28">
        <f t="shared" si="43"/>
        <v>11004</v>
      </c>
      <c r="U93" s="29">
        <v>19939</v>
      </c>
      <c r="V93" s="29">
        <v>193</v>
      </c>
      <c r="W93" s="26">
        <v>201</v>
      </c>
      <c r="X93" s="28">
        <f t="shared" si="44"/>
        <v>31136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66525</v>
      </c>
      <c r="G94" s="27">
        <v>20</v>
      </c>
      <c r="H94" s="28">
        <f t="shared" si="25"/>
        <v>66545</v>
      </c>
      <c r="I94" s="29">
        <v>202803</v>
      </c>
      <c r="J94" s="29">
        <v>1590</v>
      </c>
      <c r="K94" s="26">
        <v>6413</v>
      </c>
      <c r="L94" s="28">
        <f t="shared" si="26"/>
        <v>270938</v>
      </c>
      <c r="N94" s="75"/>
      <c r="O94" s="70" t="s">
        <v>37</v>
      </c>
      <c r="P94" s="71"/>
      <c r="Q94" s="72"/>
      <c r="R94" s="34">
        <f>SUM(R91:R93)</f>
        <v>143052</v>
      </c>
      <c r="S94" s="37">
        <f>SUM(S91:S93)</f>
        <v>3</v>
      </c>
      <c r="T94" s="36">
        <f t="shared" si="43"/>
        <v>143055</v>
      </c>
      <c r="U94" s="38">
        <f>SUM(U91:U93)</f>
        <v>476987</v>
      </c>
      <c r="V94" s="38">
        <f>SUM(V91:V93)</f>
        <v>2910</v>
      </c>
      <c r="W94" s="34">
        <f>SUM(W91:W93)</f>
        <v>3048</v>
      </c>
      <c r="X94" s="36">
        <f t="shared" si="44"/>
        <v>622952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98128</v>
      </c>
      <c r="G95" s="27">
        <v>22</v>
      </c>
      <c r="H95" s="28">
        <f t="shared" si="25"/>
        <v>98150</v>
      </c>
      <c r="I95" s="29">
        <v>205445</v>
      </c>
      <c r="J95" s="29">
        <v>1483</v>
      </c>
      <c r="K95" s="26">
        <v>1980</v>
      </c>
      <c r="L95" s="28">
        <f t="shared" si="26"/>
        <v>305078</v>
      </c>
      <c r="N95" s="85" t="s">
        <v>201</v>
      </c>
      <c r="O95" s="86"/>
      <c r="P95" s="86"/>
      <c r="Q95" s="87"/>
      <c r="R95" s="54">
        <f>SUM(F40,F19,F98,R16,R42,R56,R69,R76,R90,R94)</f>
        <v>8393053</v>
      </c>
      <c r="S95" s="54">
        <f>SUM(G40,G19,G98,S16,S42,S56,S69,S76,S90,S94)</f>
        <v>1203</v>
      </c>
      <c r="T95" s="55">
        <f t="shared" si="43"/>
        <v>8394256</v>
      </c>
      <c r="U95" s="56">
        <f t="shared" ref="U95:W95" si="45">SUM(I40,I19,I98,U16,U42,U56,U69,U76,U90,U94)</f>
        <v>23319551</v>
      </c>
      <c r="V95" s="56">
        <f t="shared" si="45"/>
        <v>159818</v>
      </c>
      <c r="W95" s="57">
        <f t="shared" si="45"/>
        <v>350027</v>
      </c>
      <c r="X95" s="55">
        <f t="shared" si="44"/>
        <v>31873625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11475</v>
      </c>
      <c r="G96" s="27">
        <v>4</v>
      </c>
      <c r="H96" s="28">
        <f t="shared" si="25"/>
        <v>11479</v>
      </c>
      <c r="I96" s="29">
        <v>27551</v>
      </c>
      <c r="J96" s="29">
        <v>210</v>
      </c>
      <c r="K96" s="26">
        <v>144</v>
      </c>
      <c r="L96" s="28">
        <f t="shared" si="26"/>
        <v>39240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109603</v>
      </c>
      <c r="G97" s="27">
        <f>SUM(G95:G96)</f>
        <v>26</v>
      </c>
      <c r="H97" s="28">
        <f t="shared" si="25"/>
        <v>109629</v>
      </c>
      <c r="I97" s="26">
        <f>SUM(I95:I96)</f>
        <v>232996</v>
      </c>
      <c r="J97" s="26">
        <f>SUM(J95:J96)</f>
        <v>1693</v>
      </c>
      <c r="K97" s="26">
        <f>SUM(K95:K96)</f>
        <v>2124</v>
      </c>
      <c r="L97" s="28">
        <f t="shared" si="26"/>
        <v>344318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1947468</v>
      </c>
      <c r="G98" s="37">
        <f>SUM(G41,G44,G47:G48,G52,G55,G58,G61:G62,G65,G69,G72,G76,G79,G83,G87:G89,G92:G94,G97)</f>
        <v>340</v>
      </c>
      <c r="H98" s="36">
        <f t="shared" si="25"/>
        <v>1947808</v>
      </c>
      <c r="I98" s="34">
        <f t="shared" ref="I98:K98" si="46">SUM(I41,I44,I47:I48,I52,I55,I58,I61:I62,I65,I69,I72,I76,I79,I83,I87:I89,I92:I94,I97)</f>
        <v>5275182</v>
      </c>
      <c r="J98" s="34">
        <f t="shared" si="46"/>
        <v>40748</v>
      </c>
      <c r="K98" s="34">
        <f t="shared" si="46"/>
        <v>136283</v>
      </c>
      <c r="L98" s="36">
        <f t="shared" si="26"/>
        <v>7263738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727</v>
      </c>
      <c r="S101" s="63">
        <v>0</v>
      </c>
      <c r="T101" s="63">
        <f>SUM(R101:S101)</f>
        <v>727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1053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23795</v>
      </c>
      <c r="S102" s="63">
        <v>0</v>
      </c>
      <c r="T102" s="63">
        <f>SUM(R102:S102)</f>
        <v>23795</v>
      </c>
      <c r="U102" s="63">
        <v>35441</v>
      </c>
      <c r="V102" s="63">
        <v>273</v>
      </c>
      <c r="W102" s="63">
        <v>362</v>
      </c>
      <c r="X102" s="63">
        <f t="shared" si="47"/>
        <v>59509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212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110645</v>
      </c>
      <c r="S4" s="15">
        <v>5</v>
      </c>
      <c r="T4" s="16">
        <f t="shared" ref="T4:T15" si="0">SUM(R4:S4)</f>
        <v>110650</v>
      </c>
      <c r="U4" s="17">
        <v>385575</v>
      </c>
      <c r="V4" s="17">
        <v>2231</v>
      </c>
      <c r="W4" s="14">
        <v>2565</v>
      </c>
      <c r="X4" s="16">
        <f t="shared" ref="X4:X77" si="1">SUM(T4:V4)</f>
        <v>498456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62617</v>
      </c>
      <c r="S5" s="27">
        <v>4</v>
      </c>
      <c r="T5" s="28">
        <f t="shared" si="0"/>
        <v>62621</v>
      </c>
      <c r="U5" s="29">
        <v>170573</v>
      </c>
      <c r="V5" s="29">
        <v>1135</v>
      </c>
      <c r="W5" s="26">
        <v>1043</v>
      </c>
      <c r="X5" s="28">
        <f t="shared" si="1"/>
        <v>234329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91866</v>
      </c>
      <c r="G6" s="15">
        <v>9</v>
      </c>
      <c r="H6" s="16">
        <f t="shared" ref="H6:H51" si="2">SUM(F6:G6)</f>
        <v>91875</v>
      </c>
      <c r="I6" s="17">
        <v>411873</v>
      </c>
      <c r="J6" s="17">
        <v>3602</v>
      </c>
      <c r="K6" s="14">
        <v>11834</v>
      </c>
      <c r="L6" s="16">
        <f t="shared" ref="L6:L51" si="3">SUM(H6:J6)</f>
        <v>507350</v>
      </c>
      <c r="N6" s="74"/>
      <c r="O6" s="89"/>
      <c r="P6" s="100"/>
      <c r="Q6" s="30" t="s">
        <v>16</v>
      </c>
      <c r="R6" s="26">
        <v>31488</v>
      </c>
      <c r="S6" s="27">
        <v>2</v>
      </c>
      <c r="T6" s="28">
        <f t="shared" si="0"/>
        <v>31490</v>
      </c>
      <c r="U6" s="29">
        <v>78595</v>
      </c>
      <c r="V6" s="29">
        <v>336</v>
      </c>
      <c r="W6" s="26">
        <v>510</v>
      </c>
      <c r="X6" s="28">
        <f t="shared" si="1"/>
        <v>110421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28627</v>
      </c>
      <c r="G7" s="27">
        <v>2</v>
      </c>
      <c r="H7" s="28">
        <f t="shared" si="2"/>
        <v>28629</v>
      </c>
      <c r="I7" s="29">
        <v>96772</v>
      </c>
      <c r="J7" s="29">
        <v>526</v>
      </c>
      <c r="K7" s="26">
        <v>1121</v>
      </c>
      <c r="L7" s="28">
        <f t="shared" si="3"/>
        <v>125927</v>
      </c>
      <c r="N7" s="74"/>
      <c r="O7" s="90"/>
      <c r="P7" s="101"/>
      <c r="Q7" s="30" t="s">
        <v>10</v>
      </c>
      <c r="R7" s="26">
        <f>SUM(R5:R6)</f>
        <v>94105</v>
      </c>
      <c r="S7" s="27">
        <f>SUM(S5:S6)</f>
        <v>6</v>
      </c>
      <c r="T7" s="28">
        <f t="shared" si="0"/>
        <v>94111</v>
      </c>
      <c r="U7" s="29">
        <f t="shared" ref="U7:W7" si="4">SUM(U5:U6)</f>
        <v>249168</v>
      </c>
      <c r="V7" s="29">
        <f t="shared" si="4"/>
        <v>1471</v>
      </c>
      <c r="W7" s="26">
        <f t="shared" si="4"/>
        <v>1553</v>
      </c>
      <c r="X7" s="28">
        <f t="shared" si="1"/>
        <v>344750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41915</v>
      </c>
      <c r="G8" s="27">
        <v>4</v>
      </c>
      <c r="H8" s="28">
        <f t="shared" si="2"/>
        <v>41919</v>
      </c>
      <c r="I8" s="29">
        <v>124123</v>
      </c>
      <c r="J8" s="29">
        <v>863</v>
      </c>
      <c r="K8" s="26">
        <v>1756</v>
      </c>
      <c r="L8" s="28">
        <f t="shared" si="3"/>
        <v>166905</v>
      </c>
      <c r="N8" s="74"/>
      <c r="O8" s="111" t="s">
        <v>19</v>
      </c>
      <c r="P8" s="83"/>
      <c r="Q8" s="84"/>
      <c r="R8" s="26">
        <v>83853</v>
      </c>
      <c r="S8" s="27">
        <v>10</v>
      </c>
      <c r="T8" s="28">
        <f t="shared" si="0"/>
        <v>83863</v>
      </c>
      <c r="U8" s="29">
        <v>292198</v>
      </c>
      <c r="V8" s="29">
        <v>1277</v>
      </c>
      <c r="W8" s="26">
        <v>2121</v>
      </c>
      <c r="X8" s="28">
        <f t="shared" si="1"/>
        <v>377338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22022</v>
      </c>
      <c r="G9" s="27">
        <v>2</v>
      </c>
      <c r="H9" s="28">
        <f t="shared" si="2"/>
        <v>22024</v>
      </c>
      <c r="I9" s="29">
        <v>56776</v>
      </c>
      <c r="J9" s="29">
        <v>306</v>
      </c>
      <c r="K9" s="26">
        <v>543</v>
      </c>
      <c r="L9" s="28">
        <f t="shared" si="3"/>
        <v>79106</v>
      </c>
      <c r="N9" s="74"/>
      <c r="O9" s="66" t="s">
        <v>22</v>
      </c>
      <c r="P9" s="83" t="s">
        <v>23</v>
      </c>
      <c r="Q9" s="84"/>
      <c r="R9" s="26">
        <v>55195</v>
      </c>
      <c r="S9" s="27">
        <v>5</v>
      </c>
      <c r="T9" s="28">
        <f t="shared" si="0"/>
        <v>55200</v>
      </c>
      <c r="U9" s="29">
        <v>152894</v>
      </c>
      <c r="V9" s="29">
        <v>790</v>
      </c>
      <c r="W9" s="26">
        <v>1077</v>
      </c>
      <c r="X9" s="28">
        <f t="shared" si="1"/>
        <v>208884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6360</v>
      </c>
      <c r="G10" s="27">
        <v>1</v>
      </c>
      <c r="H10" s="28">
        <f>SUM(F10:G10)</f>
        <v>6361</v>
      </c>
      <c r="I10" s="29">
        <v>37487</v>
      </c>
      <c r="J10" s="29">
        <v>192</v>
      </c>
      <c r="K10" s="26">
        <v>422</v>
      </c>
      <c r="L10" s="28">
        <f>SUM(H10:J10)</f>
        <v>44040</v>
      </c>
      <c r="N10" s="74"/>
      <c r="O10" s="66"/>
      <c r="P10" s="83" t="s">
        <v>25</v>
      </c>
      <c r="Q10" s="84"/>
      <c r="R10" s="26">
        <v>28367</v>
      </c>
      <c r="S10" s="27">
        <v>9</v>
      </c>
      <c r="T10" s="28">
        <f t="shared" si="0"/>
        <v>28376</v>
      </c>
      <c r="U10" s="26">
        <v>129326</v>
      </c>
      <c r="V10" s="26">
        <v>755</v>
      </c>
      <c r="W10" s="26">
        <v>1605</v>
      </c>
      <c r="X10" s="28">
        <f t="shared" si="1"/>
        <v>158457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28382</v>
      </c>
      <c r="G11" s="27">
        <f>SUM(G9:G10)</f>
        <v>3</v>
      </c>
      <c r="H11" s="28">
        <f>SUM(F11:G11)</f>
        <v>28385</v>
      </c>
      <c r="I11" s="29">
        <f t="shared" ref="I11:K11" si="5">SUM(I9:I10)</f>
        <v>94263</v>
      </c>
      <c r="J11" s="29">
        <f t="shared" si="5"/>
        <v>498</v>
      </c>
      <c r="K11" s="26">
        <f t="shared" si="5"/>
        <v>965</v>
      </c>
      <c r="L11" s="28">
        <f>SUM(H11:J11)</f>
        <v>123146</v>
      </c>
      <c r="N11" s="74"/>
      <c r="O11" s="66"/>
      <c r="P11" s="83" t="s">
        <v>10</v>
      </c>
      <c r="Q11" s="84"/>
      <c r="R11" s="26">
        <f>SUM(R9:R10)</f>
        <v>83562</v>
      </c>
      <c r="S11" s="27">
        <f>SUM(S9:S10)</f>
        <v>14</v>
      </c>
      <c r="T11" s="28">
        <f t="shared" si="0"/>
        <v>83576</v>
      </c>
      <c r="U11" s="29">
        <f t="shared" ref="U11:W11" si="6">SUM(U9:U10)</f>
        <v>282220</v>
      </c>
      <c r="V11" s="29">
        <f t="shared" si="6"/>
        <v>1545</v>
      </c>
      <c r="W11" s="26">
        <f t="shared" si="6"/>
        <v>2682</v>
      </c>
      <c r="X11" s="28">
        <f t="shared" si="1"/>
        <v>367341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16189</v>
      </c>
      <c r="G12" s="27">
        <v>1</v>
      </c>
      <c r="H12" s="28">
        <f t="shared" si="2"/>
        <v>16190</v>
      </c>
      <c r="I12" s="29">
        <v>58803</v>
      </c>
      <c r="J12" s="29">
        <v>287</v>
      </c>
      <c r="K12" s="26">
        <v>655</v>
      </c>
      <c r="L12" s="28">
        <f t="shared" si="3"/>
        <v>75280</v>
      </c>
      <c r="N12" s="74"/>
      <c r="O12" s="66" t="s">
        <v>28</v>
      </c>
      <c r="P12" s="83" t="s">
        <v>29</v>
      </c>
      <c r="Q12" s="84"/>
      <c r="R12" s="26">
        <v>151350</v>
      </c>
      <c r="S12" s="27">
        <v>29</v>
      </c>
      <c r="T12" s="28">
        <f t="shared" si="0"/>
        <v>151379</v>
      </c>
      <c r="U12" s="29">
        <v>295493</v>
      </c>
      <c r="V12" s="29">
        <v>2070</v>
      </c>
      <c r="W12" s="26">
        <v>2530</v>
      </c>
      <c r="X12" s="28">
        <f t="shared" si="1"/>
        <v>448942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5682</v>
      </c>
      <c r="G13" s="27">
        <v>0</v>
      </c>
      <c r="H13" s="28">
        <f t="shared" si="2"/>
        <v>5682</v>
      </c>
      <c r="I13" s="29">
        <v>10312</v>
      </c>
      <c r="J13" s="29">
        <v>70</v>
      </c>
      <c r="K13" s="26">
        <v>134</v>
      </c>
      <c r="L13" s="28">
        <f t="shared" si="3"/>
        <v>16064</v>
      </c>
      <c r="N13" s="74"/>
      <c r="O13" s="66"/>
      <c r="P13" s="91" t="s">
        <v>31</v>
      </c>
      <c r="Q13" s="30" t="s">
        <v>32</v>
      </c>
      <c r="R13" s="31">
        <v>125670</v>
      </c>
      <c r="S13" s="32">
        <v>21</v>
      </c>
      <c r="T13" s="28">
        <f t="shared" si="0"/>
        <v>125691</v>
      </c>
      <c r="U13" s="33">
        <v>246422</v>
      </c>
      <c r="V13" s="33">
        <v>1686</v>
      </c>
      <c r="W13" s="31">
        <v>2308</v>
      </c>
      <c r="X13" s="28">
        <f t="shared" si="1"/>
        <v>373799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21871</v>
      </c>
      <c r="G14" s="27">
        <f>SUM(G12:G13)</f>
        <v>1</v>
      </c>
      <c r="H14" s="28">
        <f t="shared" si="2"/>
        <v>21872</v>
      </c>
      <c r="I14" s="29">
        <f t="shared" ref="I14:K14" si="7">SUM(I12:I13)</f>
        <v>69115</v>
      </c>
      <c r="J14" s="29">
        <f t="shared" si="7"/>
        <v>357</v>
      </c>
      <c r="K14" s="26">
        <f t="shared" si="7"/>
        <v>789</v>
      </c>
      <c r="L14" s="28">
        <f t="shared" si="3"/>
        <v>91344</v>
      </c>
      <c r="N14" s="74"/>
      <c r="O14" s="66"/>
      <c r="P14" s="108"/>
      <c r="Q14" s="30" t="s">
        <v>33</v>
      </c>
      <c r="R14" s="31">
        <v>25836</v>
      </c>
      <c r="S14" s="32">
        <v>7</v>
      </c>
      <c r="T14" s="28">
        <f t="shared" si="0"/>
        <v>25843</v>
      </c>
      <c r="U14" s="33">
        <v>58549</v>
      </c>
      <c r="V14" s="33">
        <v>364</v>
      </c>
      <c r="W14" s="31">
        <v>509</v>
      </c>
      <c r="X14" s="28">
        <f t="shared" si="1"/>
        <v>84756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26960</v>
      </c>
      <c r="G15" s="27">
        <v>3</v>
      </c>
      <c r="H15" s="28">
        <f t="shared" si="2"/>
        <v>26963</v>
      </c>
      <c r="I15" s="29">
        <v>79961</v>
      </c>
      <c r="J15" s="29">
        <v>403</v>
      </c>
      <c r="K15" s="26">
        <v>959</v>
      </c>
      <c r="L15" s="28">
        <f t="shared" si="3"/>
        <v>107327</v>
      </c>
      <c r="N15" s="74"/>
      <c r="O15" s="66"/>
      <c r="P15" s="108"/>
      <c r="Q15" s="30" t="s">
        <v>10</v>
      </c>
      <c r="R15" s="26">
        <f>SUM(R13:R14)</f>
        <v>151506</v>
      </c>
      <c r="S15" s="27">
        <f>SUM(S13:S14)</f>
        <v>28</v>
      </c>
      <c r="T15" s="28">
        <f t="shared" si="0"/>
        <v>151534</v>
      </c>
      <c r="U15" s="29">
        <f>SUM(U13:U14)</f>
        <v>304971</v>
      </c>
      <c r="V15" s="29">
        <f t="shared" ref="V15:W15" si="8">SUM(V13:V14)</f>
        <v>2050</v>
      </c>
      <c r="W15" s="26">
        <f t="shared" si="8"/>
        <v>2817</v>
      </c>
      <c r="X15" s="28">
        <f t="shared" si="1"/>
        <v>458555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22267</v>
      </c>
      <c r="G16" s="27">
        <v>3</v>
      </c>
      <c r="H16" s="28">
        <f t="shared" si="2"/>
        <v>22270</v>
      </c>
      <c r="I16" s="29">
        <v>59269</v>
      </c>
      <c r="J16" s="29">
        <v>377</v>
      </c>
      <c r="K16" s="26">
        <v>637</v>
      </c>
      <c r="L16" s="28">
        <f t="shared" si="3"/>
        <v>81916</v>
      </c>
      <c r="N16" s="75"/>
      <c r="O16" s="70" t="s">
        <v>37</v>
      </c>
      <c r="P16" s="71"/>
      <c r="Q16" s="72"/>
      <c r="R16" s="34">
        <f>SUM(R4,R11:R12,R15,R7:R8)</f>
        <v>675021</v>
      </c>
      <c r="S16" s="35">
        <f>SUM(S4,S11:S12,S15,S7:S8)</f>
        <v>92</v>
      </c>
      <c r="T16" s="36">
        <f t="shared" ref="T16" si="9">SUM(R16:S16)</f>
        <v>675113</v>
      </c>
      <c r="U16" s="34">
        <f t="shared" ref="U16:W16" si="10">SUM(U4,U11:U12,U15,U7:U8)</f>
        <v>1809625</v>
      </c>
      <c r="V16" s="34">
        <f t="shared" si="10"/>
        <v>10644</v>
      </c>
      <c r="W16" s="34">
        <f t="shared" si="10"/>
        <v>14268</v>
      </c>
      <c r="X16" s="36">
        <f t="shared" ref="X16" si="11">SUM(T16:V16)</f>
        <v>2495382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2829</v>
      </c>
      <c r="G17" s="27">
        <v>0</v>
      </c>
      <c r="H17" s="28">
        <f t="shared" si="2"/>
        <v>2829</v>
      </c>
      <c r="I17" s="29">
        <v>4294</v>
      </c>
      <c r="J17" s="29">
        <v>38</v>
      </c>
      <c r="K17" s="26">
        <v>51</v>
      </c>
      <c r="L17" s="28">
        <f t="shared" si="3"/>
        <v>7161</v>
      </c>
      <c r="N17" s="73" t="s">
        <v>38</v>
      </c>
      <c r="O17" s="76" t="s">
        <v>39</v>
      </c>
      <c r="P17" s="77"/>
      <c r="Q17" s="78"/>
      <c r="R17" s="26">
        <v>78833</v>
      </c>
      <c r="S17" s="27">
        <v>4</v>
      </c>
      <c r="T17" s="28">
        <f t="shared" ref="T17:T88" si="12">SUM(R17:S17)</f>
        <v>78837</v>
      </c>
      <c r="U17" s="29">
        <v>211206</v>
      </c>
      <c r="V17" s="29">
        <v>1172</v>
      </c>
      <c r="W17" s="26">
        <v>1372</v>
      </c>
      <c r="X17" s="28">
        <f t="shared" si="1"/>
        <v>291215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25096</v>
      </c>
      <c r="G18" s="27">
        <f>SUM(G16:G17)</f>
        <v>3</v>
      </c>
      <c r="H18" s="28">
        <f t="shared" si="2"/>
        <v>25099</v>
      </c>
      <c r="I18" s="29">
        <f t="shared" ref="I18:K18" si="13">SUM(I16:I17)</f>
        <v>63563</v>
      </c>
      <c r="J18" s="29">
        <f t="shared" si="13"/>
        <v>415</v>
      </c>
      <c r="K18" s="26">
        <f t="shared" si="13"/>
        <v>688</v>
      </c>
      <c r="L18" s="28">
        <f t="shared" si="3"/>
        <v>89077</v>
      </c>
      <c r="N18" s="74"/>
      <c r="O18" s="88" t="s">
        <v>40</v>
      </c>
      <c r="P18" s="82" t="s">
        <v>41</v>
      </c>
      <c r="Q18" s="81"/>
      <c r="R18" s="26">
        <v>150100</v>
      </c>
      <c r="S18" s="27">
        <v>28</v>
      </c>
      <c r="T18" s="28">
        <f t="shared" si="12"/>
        <v>150128</v>
      </c>
      <c r="U18" s="29">
        <v>475095</v>
      </c>
      <c r="V18" s="29">
        <v>2422</v>
      </c>
      <c r="W18" s="26">
        <v>4003</v>
      </c>
      <c r="X18" s="28">
        <f t="shared" si="1"/>
        <v>627645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264717</v>
      </c>
      <c r="G19" s="37">
        <f>SUM(G6:G8,G11,G14:G15,G18)</f>
        <v>25</v>
      </c>
      <c r="H19" s="36">
        <f t="shared" si="2"/>
        <v>264742</v>
      </c>
      <c r="I19" s="38">
        <f t="shared" ref="I19:K19" si="14">SUM(I6:I8,I11,I14:I15,I18)</f>
        <v>939670</v>
      </c>
      <c r="J19" s="38">
        <f t="shared" si="14"/>
        <v>6664</v>
      </c>
      <c r="K19" s="34">
        <f t="shared" si="14"/>
        <v>18112</v>
      </c>
      <c r="L19" s="36">
        <f t="shared" si="3"/>
        <v>1211076</v>
      </c>
      <c r="N19" s="74"/>
      <c r="O19" s="89"/>
      <c r="P19" s="82" t="s">
        <v>42</v>
      </c>
      <c r="Q19" s="81"/>
      <c r="R19" s="26">
        <v>22414</v>
      </c>
      <c r="S19" s="27">
        <v>5</v>
      </c>
      <c r="T19" s="28">
        <f t="shared" si="12"/>
        <v>22419</v>
      </c>
      <c r="U19" s="29">
        <v>39351</v>
      </c>
      <c r="V19" s="29">
        <v>289</v>
      </c>
      <c r="W19" s="26">
        <v>278</v>
      </c>
      <c r="X19" s="28">
        <f t="shared" si="1"/>
        <v>62059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65636</v>
      </c>
      <c r="G20" s="27">
        <v>3</v>
      </c>
      <c r="H20" s="28">
        <f t="shared" si="2"/>
        <v>65639</v>
      </c>
      <c r="I20" s="29">
        <v>160635</v>
      </c>
      <c r="J20" s="29">
        <v>1194</v>
      </c>
      <c r="K20" s="26">
        <v>1336</v>
      </c>
      <c r="L20" s="28">
        <f t="shared" si="3"/>
        <v>227468</v>
      </c>
      <c r="N20" s="74"/>
      <c r="O20" s="90"/>
      <c r="P20" s="82" t="s">
        <v>10</v>
      </c>
      <c r="Q20" s="81"/>
      <c r="R20" s="26">
        <f>SUM(R18:R19)</f>
        <v>172514</v>
      </c>
      <c r="S20" s="27">
        <f>SUM(S18:S19)</f>
        <v>33</v>
      </c>
      <c r="T20" s="28">
        <f t="shared" si="12"/>
        <v>172547</v>
      </c>
      <c r="U20" s="29">
        <f t="shared" ref="U20:W20" si="15">SUM(U18:U19)</f>
        <v>514446</v>
      </c>
      <c r="V20" s="29">
        <f t="shared" si="15"/>
        <v>2711</v>
      </c>
      <c r="W20" s="26">
        <f t="shared" si="15"/>
        <v>4281</v>
      </c>
      <c r="X20" s="28">
        <f t="shared" si="1"/>
        <v>689704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17429</v>
      </c>
      <c r="G21" s="27">
        <v>0</v>
      </c>
      <c r="H21" s="28">
        <f t="shared" si="2"/>
        <v>17429</v>
      </c>
      <c r="I21" s="29">
        <v>44719</v>
      </c>
      <c r="J21" s="29">
        <v>300</v>
      </c>
      <c r="K21" s="26">
        <v>321</v>
      </c>
      <c r="L21" s="28">
        <f t="shared" si="3"/>
        <v>62448</v>
      </c>
      <c r="N21" s="74"/>
      <c r="O21" s="88" t="s">
        <v>48</v>
      </c>
      <c r="P21" s="82" t="s">
        <v>49</v>
      </c>
      <c r="Q21" s="81"/>
      <c r="R21" s="26">
        <v>75595</v>
      </c>
      <c r="S21" s="27">
        <v>17</v>
      </c>
      <c r="T21" s="28">
        <f t="shared" si="12"/>
        <v>75612</v>
      </c>
      <c r="U21" s="29">
        <v>269107</v>
      </c>
      <c r="V21" s="29">
        <v>1252</v>
      </c>
      <c r="W21" s="26">
        <v>2336</v>
      </c>
      <c r="X21" s="28">
        <f t="shared" si="1"/>
        <v>345971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83065</v>
      </c>
      <c r="G22" s="27">
        <f>SUM(G20:G21)</f>
        <v>3</v>
      </c>
      <c r="H22" s="28">
        <f t="shared" si="2"/>
        <v>83068</v>
      </c>
      <c r="I22" s="29">
        <f t="shared" ref="I22:K22" si="16">SUM(I20:I21)</f>
        <v>205354</v>
      </c>
      <c r="J22" s="29">
        <f t="shared" si="16"/>
        <v>1494</v>
      </c>
      <c r="K22" s="26">
        <f t="shared" si="16"/>
        <v>1657</v>
      </c>
      <c r="L22" s="28">
        <f t="shared" si="3"/>
        <v>289916</v>
      </c>
      <c r="N22" s="74"/>
      <c r="O22" s="89"/>
      <c r="P22" s="82" t="s">
        <v>50</v>
      </c>
      <c r="Q22" s="81"/>
      <c r="R22" s="31">
        <v>102631</v>
      </c>
      <c r="S22" s="32">
        <v>16</v>
      </c>
      <c r="T22" s="39">
        <f t="shared" si="12"/>
        <v>102647</v>
      </c>
      <c r="U22" s="33">
        <v>366549</v>
      </c>
      <c r="V22" s="33">
        <v>1323</v>
      </c>
      <c r="W22" s="31">
        <v>3345</v>
      </c>
      <c r="X22" s="39">
        <f t="shared" si="1"/>
        <v>470519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50919</v>
      </c>
      <c r="G23" s="27">
        <v>0</v>
      </c>
      <c r="H23" s="28">
        <f t="shared" si="2"/>
        <v>50919</v>
      </c>
      <c r="I23" s="29">
        <v>119183</v>
      </c>
      <c r="J23" s="29">
        <v>856</v>
      </c>
      <c r="K23" s="26">
        <v>924</v>
      </c>
      <c r="L23" s="28">
        <f t="shared" si="3"/>
        <v>170958</v>
      </c>
      <c r="N23" s="74"/>
      <c r="O23" s="89"/>
      <c r="P23" s="94" t="s">
        <v>52</v>
      </c>
      <c r="Q23" s="30" t="s">
        <v>52</v>
      </c>
      <c r="R23" s="31">
        <v>17310</v>
      </c>
      <c r="S23" s="32">
        <v>1</v>
      </c>
      <c r="T23" s="39">
        <f t="shared" si="12"/>
        <v>17311</v>
      </c>
      <c r="U23" s="33">
        <v>60844</v>
      </c>
      <c r="V23" s="33">
        <v>343</v>
      </c>
      <c r="W23" s="31">
        <v>697</v>
      </c>
      <c r="X23" s="39">
        <f t="shared" si="1"/>
        <v>78498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75157</v>
      </c>
      <c r="G24" s="27">
        <v>8</v>
      </c>
      <c r="H24" s="28">
        <f t="shared" si="2"/>
        <v>75165</v>
      </c>
      <c r="I24" s="29">
        <v>147395</v>
      </c>
      <c r="J24" s="29">
        <v>996</v>
      </c>
      <c r="K24" s="26">
        <v>1169</v>
      </c>
      <c r="L24" s="28">
        <f t="shared" si="3"/>
        <v>223556</v>
      </c>
      <c r="N24" s="74"/>
      <c r="O24" s="89"/>
      <c r="P24" s="100"/>
      <c r="Q24" s="30" t="s">
        <v>55</v>
      </c>
      <c r="R24" s="31">
        <v>36887</v>
      </c>
      <c r="S24" s="32">
        <v>5</v>
      </c>
      <c r="T24" s="39">
        <f t="shared" si="12"/>
        <v>36892</v>
      </c>
      <c r="U24" s="33">
        <v>91967</v>
      </c>
      <c r="V24" s="33">
        <v>570</v>
      </c>
      <c r="W24" s="31">
        <v>730</v>
      </c>
      <c r="X24" s="39">
        <f t="shared" si="1"/>
        <v>129429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30874</v>
      </c>
      <c r="G25" s="27">
        <v>1</v>
      </c>
      <c r="H25" s="28">
        <f t="shared" si="2"/>
        <v>30875</v>
      </c>
      <c r="I25" s="29">
        <v>98884</v>
      </c>
      <c r="J25" s="29">
        <v>575</v>
      </c>
      <c r="K25" s="26">
        <v>1141</v>
      </c>
      <c r="L25" s="28">
        <f t="shared" si="3"/>
        <v>130334</v>
      </c>
      <c r="N25" s="74"/>
      <c r="O25" s="89"/>
      <c r="P25" s="100"/>
      <c r="Q25" s="30" t="s">
        <v>57</v>
      </c>
      <c r="R25" s="31">
        <v>42571</v>
      </c>
      <c r="S25" s="27">
        <v>10</v>
      </c>
      <c r="T25" s="28">
        <f t="shared" si="12"/>
        <v>42581</v>
      </c>
      <c r="U25" s="29">
        <v>143527</v>
      </c>
      <c r="V25" s="29">
        <v>707</v>
      </c>
      <c r="W25" s="26">
        <v>1116</v>
      </c>
      <c r="X25" s="28">
        <f t="shared" si="1"/>
        <v>186815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35268</v>
      </c>
      <c r="G26" s="27">
        <v>1</v>
      </c>
      <c r="H26" s="28">
        <f t="shared" si="2"/>
        <v>35269</v>
      </c>
      <c r="I26" s="29">
        <v>72756</v>
      </c>
      <c r="J26" s="29">
        <v>366</v>
      </c>
      <c r="K26" s="26">
        <v>416</v>
      </c>
      <c r="L26" s="28">
        <f t="shared" si="3"/>
        <v>108391</v>
      </c>
      <c r="N26" s="74"/>
      <c r="O26" s="90"/>
      <c r="P26" s="101"/>
      <c r="Q26" s="30" t="s">
        <v>10</v>
      </c>
      <c r="R26" s="26">
        <f>SUM(R23:R25)</f>
        <v>96768</v>
      </c>
      <c r="S26" s="27">
        <f>SUM(S23:S25)</f>
        <v>16</v>
      </c>
      <c r="T26" s="39">
        <f t="shared" si="12"/>
        <v>96784</v>
      </c>
      <c r="U26" s="29">
        <f t="shared" ref="U26:W26" si="17">SUM(U23:U25)</f>
        <v>296338</v>
      </c>
      <c r="V26" s="29">
        <f t="shared" si="17"/>
        <v>1620</v>
      </c>
      <c r="W26" s="26">
        <f t="shared" si="17"/>
        <v>2543</v>
      </c>
      <c r="X26" s="39">
        <f t="shared" si="1"/>
        <v>394742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141299</v>
      </c>
      <c r="G27" s="27">
        <f>SUM(G24:G26)</f>
        <v>10</v>
      </c>
      <c r="H27" s="28">
        <f t="shared" si="2"/>
        <v>141309</v>
      </c>
      <c r="I27" s="29">
        <f>SUM(I24:I26)</f>
        <v>319035</v>
      </c>
      <c r="J27" s="29">
        <f>SUM(J24:J26)</f>
        <v>1937</v>
      </c>
      <c r="K27" s="26">
        <f>SUM(K24:K26)</f>
        <v>2726</v>
      </c>
      <c r="L27" s="28">
        <f>SUM(H27:J27)</f>
        <v>462281</v>
      </c>
      <c r="N27" s="74"/>
      <c r="O27" s="88" t="s">
        <v>59</v>
      </c>
      <c r="P27" s="82" t="s">
        <v>60</v>
      </c>
      <c r="Q27" s="81"/>
      <c r="R27" s="26">
        <v>129538</v>
      </c>
      <c r="S27" s="27">
        <v>29</v>
      </c>
      <c r="T27" s="28">
        <f t="shared" si="12"/>
        <v>129567</v>
      </c>
      <c r="U27" s="29">
        <v>504477</v>
      </c>
      <c r="V27" s="29">
        <v>3571</v>
      </c>
      <c r="W27" s="26">
        <v>10394</v>
      </c>
      <c r="X27" s="39">
        <f t="shared" si="1"/>
        <v>637615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122257</v>
      </c>
      <c r="G28" s="27">
        <v>9</v>
      </c>
      <c r="H28" s="28">
        <f t="shared" si="2"/>
        <v>122266</v>
      </c>
      <c r="I28" s="29">
        <v>325768</v>
      </c>
      <c r="J28" s="29">
        <v>2617</v>
      </c>
      <c r="K28" s="26">
        <v>2744</v>
      </c>
      <c r="L28" s="28">
        <f t="shared" si="3"/>
        <v>450651</v>
      </c>
      <c r="N28" s="74"/>
      <c r="O28" s="89"/>
      <c r="P28" s="82" t="s">
        <v>63</v>
      </c>
      <c r="Q28" s="81"/>
      <c r="R28" s="26">
        <v>65880</v>
      </c>
      <c r="S28" s="27">
        <v>9</v>
      </c>
      <c r="T28" s="28">
        <f t="shared" si="12"/>
        <v>65889</v>
      </c>
      <c r="U28" s="29">
        <v>185680</v>
      </c>
      <c r="V28" s="29">
        <v>764</v>
      </c>
      <c r="W28" s="26">
        <v>1684</v>
      </c>
      <c r="X28" s="39">
        <f t="shared" si="1"/>
        <v>252333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33720</v>
      </c>
      <c r="G29" s="27">
        <v>3</v>
      </c>
      <c r="H29" s="28">
        <f t="shared" si="2"/>
        <v>33723</v>
      </c>
      <c r="I29" s="29">
        <v>156617</v>
      </c>
      <c r="J29" s="29">
        <v>963</v>
      </c>
      <c r="K29" s="26">
        <v>3219</v>
      </c>
      <c r="L29" s="28">
        <f t="shared" si="3"/>
        <v>191303</v>
      </c>
      <c r="N29" s="74"/>
      <c r="O29" s="89"/>
      <c r="P29" s="94" t="s">
        <v>65</v>
      </c>
      <c r="Q29" s="30" t="s">
        <v>65</v>
      </c>
      <c r="R29" s="26">
        <v>46244</v>
      </c>
      <c r="S29" s="27">
        <v>10</v>
      </c>
      <c r="T29" s="28">
        <f t="shared" si="12"/>
        <v>46254</v>
      </c>
      <c r="U29" s="29">
        <v>165756</v>
      </c>
      <c r="V29" s="29">
        <v>816</v>
      </c>
      <c r="W29" s="26">
        <v>2263</v>
      </c>
      <c r="X29" s="39">
        <f t="shared" si="1"/>
        <v>212826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155977</v>
      </c>
      <c r="G30" s="27">
        <f>SUM(G28:G29)</f>
        <v>12</v>
      </c>
      <c r="H30" s="28">
        <f t="shared" si="2"/>
        <v>155989</v>
      </c>
      <c r="I30" s="26">
        <f>SUM(I28:I29)</f>
        <v>482385</v>
      </c>
      <c r="J30" s="26">
        <f>SUM(J28:J29)</f>
        <v>3580</v>
      </c>
      <c r="K30" s="26">
        <f>SUM(K28:K29)</f>
        <v>5963</v>
      </c>
      <c r="L30" s="28">
        <f t="shared" si="3"/>
        <v>641954</v>
      </c>
      <c r="N30" s="74"/>
      <c r="O30" s="89"/>
      <c r="P30" s="100"/>
      <c r="Q30" s="30" t="s">
        <v>66</v>
      </c>
      <c r="R30" s="26">
        <v>23410</v>
      </c>
      <c r="S30" s="27">
        <v>6</v>
      </c>
      <c r="T30" s="28">
        <f t="shared" si="12"/>
        <v>23416</v>
      </c>
      <c r="U30" s="29">
        <v>92352</v>
      </c>
      <c r="V30" s="29">
        <v>382</v>
      </c>
      <c r="W30" s="26">
        <v>1211</v>
      </c>
      <c r="X30" s="39">
        <f t="shared" si="1"/>
        <v>116150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118798</v>
      </c>
      <c r="G31" s="27">
        <v>6</v>
      </c>
      <c r="H31" s="28">
        <f t="shared" si="2"/>
        <v>118804</v>
      </c>
      <c r="I31" s="29">
        <v>250190</v>
      </c>
      <c r="J31" s="29">
        <v>1925</v>
      </c>
      <c r="K31" s="26">
        <v>2034</v>
      </c>
      <c r="L31" s="28">
        <f t="shared" si="3"/>
        <v>370919</v>
      </c>
      <c r="N31" s="74"/>
      <c r="O31" s="89"/>
      <c r="P31" s="100"/>
      <c r="Q31" s="30" t="s">
        <v>68</v>
      </c>
      <c r="R31" s="40">
        <v>25394</v>
      </c>
      <c r="S31" s="27">
        <v>12</v>
      </c>
      <c r="T31" s="28">
        <f t="shared" si="12"/>
        <v>25406</v>
      </c>
      <c r="U31" s="26">
        <v>83711</v>
      </c>
      <c r="V31" s="26">
        <v>443</v>
      </c>
      <c r="W31" s="26">
        <v>1009</v>
      </c>
      <c r="X31" s="28">
        <f t="shared" si="1"/>
        <v>109560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91602</v>
      </c>
      <c r="G32" s="27">
        <v>7</v>
      </c>
      <c r="H32" s="28">
        <f t="shared" si="2"/>
        <v>91609</v>
      </c>
      <c r="I32" s="29">
        <v>212148</v>
      </c>
      <c r="J32" s="29">
        <v>1593</v>
      </c>
      <c r="K32" s="26">
        <v>1821</v>
      </c>
      <c r="L32" s="28">
        <f t="shared" si="3"/>
        <v>305350</v>
      </c>
      <c r="N32" s="74"/>
      <c r="O32" s="89"/>
      <c r="P32" s="101"/>
      <c r="Q32" s="30" t="s">
        <v>10</v>
      </c>
      <c r="R32" s="26">
        <f>SUM(R29:R31)</f>
        <v>95048</v>
      </c>
      <c r="S32" s="27">
        <f>SUM(S29:S31)</f>
        <v>28</v>
      </c>
      <c r="T32" s="28">
        <f t="shared" si="12"/>
        <v>95076</v>
      </c>
      <c r="U32" s="29">
        <f t="shared" ref="U32:W32" si="18">SUM(U29:U31)</f>
        <v>341819</v>
      </c>
      <c r="V32" s="29">
        <f t="shared" si="18"/>
        <v>1641</v>
      </c>
      <c r="W32" s="26">
        <f t="shared" si="18"/>
        <v>4483</v>
      </c>
      <c r="X32" s="39">
        <f t="shared" si="1"/>
        <v>438536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32306</v>
      </c>
      <c r="G33" s="27">
        <v>2</v>
      </c>
      <c r="H33" s="28">
        <f t="shared" si="2"/>
        <v>32308</v>
      </c>
      <c r="I33" s="29">
        <v>75699</v>
      </c>
      <c r="J33" s="29">
        <v>697</v>
      </c>
      <c r="K33" s="26">
        <v>425</v>
      </c>
      <c r="L33" s="28">
        <f t="shared" si="3"/>
        <v>108704</v>
      </c>
      <c r="N33" s="74"/>
      <c r="O33" s="89"/>
      <c r="P33" s="94" t="s">
        <v>72</v>
      </c>
      <c r="Q33" s="30" t="s">
        <v>73</v>
      </c>
      <c r="R33" s="26">
        <v>42412</v>
      </c>
      <c r="S33" s="27">
        <v>11</v>
      </c>
      <c r="T33" s="28">
        <f t="shared" si="12"/>
        <v>42423</v>
      </c>
      <c r="U33" s="29">
        <v>189482</v>
      </c>
      <c r="V33" s="29">
        <v>1020</v>
      </c>
      <c r="W33" s="26">
        <v>2765</v>
      </c>
      <c r="X33" s="39">
        <f t="shared" si="1"/>
        <v>232925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81867</v>
      </c>
      <c r="G34" s="27">
        <v>4</v>
      </c>
      <c r="H34" s="28">
        <f t="shared" si="2"/>
        <v>81871</v>
      </c>
      <c r="I34" s="29">
        <v>193358</v>
      </c>
      <c r="J34" s="29">
        <v>1238</v>
      </c>
      <c r="K34" s="26">
        <v>1338</v>
      </c>
      <c r="L34" s="28">
        <f t="shared" si="3"/>
        <v>276467</v>
      </c>
      <c r="N34" s="74"/>
      <c r="O34" s="89"/>
      <c r="P34" s="100"/>
      <c r="Q34" s="30" t="s">
        <v>76</v>
      </c>
      <c r="R34" s="26">
        <v>14063</v>
      </c>
      <c r="S34" s="27">
        <v>5</v>
      </c>
      <c r="T34" s="28">
        <f t="shared" si="12"/>
        <v>14068</v>
      </c>
      <c r="U34" s="29">
        <v>80410</v>
      </c>
      <c r="V34" s="29">
        <v>521</v>
      </c>
      <c r="W34" s="26">
        <v>1047</v>
      </c>
      <c r="X34" s="39">
        <f t="shared" si="1"/>
        <v>94999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34336</v>
      </c>
      <c r="G35" s="27">
        <v>2</v>
      </c>
      <c r="H35" s="28">
        <f t="shared" si="2"/>
        <v>34338</v>
      </c>
      <c r="I35" s="29">
        <v>61675</v>
      </c>
      <c r="J35" s="29">
        <v>790</v>
      </c>
      <c r="K35" s="26">
        <v>565</v>
      </c>
      <c r="L35" s="28">
        <f t="shared" si="3"/>
        <v>96803</v>
      </c>
      <c r="N35" s="74"/>
      <c r="O35" s="89"/>
      <c r="P35" s="100"/>
      <c r="Q35" s="30" t="s">
        <v>78</v>
      </c>
      <c r="R35" s="26">
        <v>10765</v>
      </c>
      <c r="S35" s="27">
        <v>3</v>
      </c>
      <c r="T35" s="28">
        <f t="shared" si="12"/>
        <v>10768</v>
      </c>
      <c r="U35" s="29">
        <v>56108</v>
      </c>
      <c r="V35" s="29">
        <v>261</v>
      </c>
      <c r="W35" s="26">
        <v>676</v>
      </c>
      <c r="X35" s="28">
        <f t="shared" si="1"/>
        <v>67137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22551</v>
      </c>
      <c r="G36" s="27">
        <v>0</v>
      </c>
      <c r="H36" s="28">
        <f t="shared" si="2"/>
        <v>22551</v>
      </c>
      <c r="I36" s="29">
        <v>75009</v>
      </c>
      <c r="J36" s="29">
        <v>506</v>
      </c>
      <c r="K36" s="26">
        <v>934</v>
      </c>
      <c r="L36" s="28">
        <f t="shared" si="3"/>
        <v>98066</v>
      </c>
      <c r="N36" s="74"/>
      <c r="O36" s="90"/>
      <c r="P36" s="101"/>
      <c r="Q36" s="30" t="s">
        <v>10</v>
      </c>
      <c r="R36" s="26">
        <f>SUM(R33:R35)</f>
        <v>67240</v>
      </c>
      <c r="S36" s="27">
        <f>SUM(S33:S35)</f>
        <v>19</v>
      </c>
      <c r="T36" s="28">
        <f t="shared" si="12"/>
        <v>67259</v>
      </c>
      <c r="U36" s="29">
        <f t="shared" ref="U36:W36" si="19">SUM(U33:U35)</f>
        <v>326000</v>
      </c>
      <c r="V36" s="29">
        <f t="shared" si="19"/>
        <v>1802</v>
      </c>
      <c r="W36" s="26">
        <f t="shared" si="19"/>
        <v>4488</v>
      </c>
      <c r="X36" s="39">
        <f t="shared" si="1"/>
        <v>395061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12027</v>
      </c>
      <c r="G37" s="27">
        <v>0</v>
      </c>
      <c r="H37" s="28">
        <f t="shared" si="2"/>
        <v>12027</v>
      </c>
      <c r="I37" s="40">
        <v>27633</v>
      </c>
      <c r="J37" s="40">
        <v>204</v>
      </c>
      <c r="K37" s="26">
        <v>226</v>
      </c>
      <c r="L37" s="28">
        <f t="shared" si="3"/>
        <v>39864</v>
      </c>
      <c r="N37" s="74"/>
      <c r="O37" s="88" t="s">
        <v>81</v>
      </c>
      <c r="P37" s="82" t="s">
        <v>82</v>
      </c>
      <c r="Q37" s="81"/>
      <c r="R37" s="26">
        <v>101046</v>
      </c>
      <c r="S37" s="27">
        <v>8</v>
      </c>
      <c r="T37" s="28">
        <f t="shared" ref="T37:T39" si="20">SUM(R37:S37)</f>
        <v>101054</v>
      </c>
      <c r="U37" s="29">
        <v>269754</v>
      </c>
      <c r="V37" s="29">
        <v>1948</v>
      </c>
      <c r="W37" s="26">
        <v>2259</v>
      </c>
      <c r="X37" s="39">
        <f t="shared" si="1"/>
        <v>372756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150781</v>
      </c>
      <c r="G38" s="27">
        <f>SUM(G34:G37)</f>
        <v>6</v>
      </c>
      <c r="H38" s="28">
        <f t="shared" si="2"/>
        <v>150787</v>
      </c>
      <c r="I38" s="26">
        <f>SUM(I34:I37)</f>
        <v>357675</v>
      </c>
      <c r="J38" s="26">
        <f>SUM(J34:J37)</f>
        <v>2738</v>
      </c>
      <c r="K38" s="26">
        <f>SUM(K34:K37)</f>
        <v>3063</v>
      </c>
      <c r="L38" s="28">
        <f t="shared" si="3"/>
        <v>511200</v>
      </c>
      <c r="N38" s="74"/>
      <c r="O38" s="89"/>
      <c r="P38" s="82" t="s">
        <v>83</v>
      </c>
      <c r="Q38" s="81"/>
      <c r="R38" s="26">
        <v>23392</v>
      </c>
      <c r="S38" s="27">
        <v>5</v>
      </c>
      <c r="T38" s="28">
        <f t="shared" si="20"/>
        <v>23397</v>
      </c>
      <c r="U38" s="29">
        <v>71691</v>
      </c>
      <c r="V38" s="29">
        <v>339</v>
      </c>
      <c r="W38" s="26">
        <v>679</v>
      </c>
      <c r="X38" s="39">
        <f t="shared" si="1"/>
        <v>95427</v>
      </c>
    </row>
    <row r="39" spans="1:24" s="13" customFormat="1" ht="7.5" customHeight="1" x14ac:dyDescent="0.2">
      <c r="A39" s="42"/>
      <c r="B39" s="74"/>
      <c r="C39" s="90"/>
      <c r="D39" s="82" t="s">
        <v>213</v>
      </c>
      <c r="E39" s="81"/>
      <c r="F39" s="26">
        <v>45279</v>
      </c>
      <c r="G39" s="27">
        <v>2</v>
      </c>
      <c r="H39" s="28">
        <f t="shared" si="2"/>
        <v>45281</v>
      </c>
      <c r="I39" s="29">
        <v>111141</v>
      </c>
      <c r="J39" s="29">
        <v>649</v>
      </c>
      <c r="K39" s="26">
        <v>815</v>
      </c>
      <c r="L39" s="28">
        <f t="shared" si="3"/>
        <v>157071</v>
      </c>
      <c r="N39" s="74"/>
      <c r="O39" s="89"/>
      <c r="P39" s="82" t="s">
        <v>85</v>
      </c>
      <c r="Q39" s="81"/>
      <c r="R39" s="26">
        <v>28449</v>
      </c>
      <c r="S39" s="27">
        <v>0</v>
      </c>
      <c r="T39" s="28">
        <f t="shared" si="20"/>
        <v>28449</v>
      </c>
      <c r="U39" s="29">
        <v>71370</v>
      </c>
      <c r="V39" s="29">
        <v>583</v>
      </c>
      <c r="W39" s="26">
        <v>395</v>
      </c>
      <c r="X39" s="39">
        <f t="shared" si="1"/>
        <v>100402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870026</v>
      </c>
      <c r="G40" s="37">
        <f>SUM(G22:G23,G27,G30:G33,G38:G39)</f>
        <v>48</v>
      </c>
      <c r="H40" s="36">
        <f t="shared" si="2"/>
        <v>870074</v>
      </c>
      <c r="I40" s="34">
        <f t="shared" ref="I40:K40" si="21">SUM(I22:I23,I27,I30:I33,I38:I39)</f>
        <v>2132810</v>
      </c>
      <c r="J40" s="34">
        <f t="shared" si="21"/>
        <v>15469</v>
      </c>
      <c r="K40" s="34">
        <f t="shared" si="21"/>
        <v>19428</v>
      </c>
      <c r="L40" s="44">
        <f t="shared" si="3"/>
        <v>3018353</v>
      </c>
      <c r="N40" s="74"/>
      <c r="O40" s="89"/>
      <c r="P40" s="82" t="s">
        <v>86</v>
      </c>
      <c r="Q40" s="81"/>
      <c r="R40" s="31">
        <v>22674</v>
      </c>
      <c r="S40" s="32">
        <v>14</v>
      </c>
      <c r="T40" s="28">
        <f t="shared" si="12"/>
        <v>22688</v>
      </c>
      <c r="U40" s="33">
        <v>75452</v>
      </c>
      <c r="V40" s="33">
        <v>542</v>
      </c>
      <c r="W40" s="31">
        <v>891</v>
      </c>
      <c r="X40" s="39">
        <f t="shared" si="1"/>
        <v>98682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133548</v>
      </c>
      <c r="G41" s="27">
        <v>10</v>
      </c>
      <c r="H41" s="28">
        <f t="shared" si="2"/>
        <v>133558</v>
      </c>
      <c r="I41" s="29">
        <v>333840</v>
      </c>
      <c r="J41" s="29">
        <v>1756</v>
      </c>
      <c r="K41" s="26">
        <v>2807</v>
      </c>
      <c r="L41" s="28">
        <f t="shared" si="3"/>
        <v>469154</v>
      </c>
      <c r="N41" s="74"/>
      <c r="O41" s="90"/>
      <c r="P41" s="82" t="s">
        <v>10</v>
      </c>
      <c r="Q41" s="81"/>
      <c r="R41" s="26">
        <f>SUM(R37:R40)</f>
        <v>175561</v>
      </c>
      <c r="S41" s="27">
        <f>SUM(S37:S40)</f>
        <v>27</v>
      </c>
      <c r="T41" s="28">
        <f t="shared" si="12"/>
        <v>175588</v>
      </c>
      <c r="U41" s="29">
        <f t="shared" ref="U41:W41" si="22">SUM(U37:U40)</f>
        <v>488267</v>
      </c>
      <c r="V41" s="29">
        <f t="shared" si="22"/>
        <v>3412</v>
      </c>
      <c r="W41" s="26">
        <f t="shared" si="22"/>
        <v>4224</v>
      </c>
      <c r="X41" s="28">
        <f t="shared" si="1"/>
        <v>667267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53249</v>
      </c>
      <c r="G42" s="27">
        <v>5</v>
      </c>
      <c r="H42" s="28">
        <f t="shared" si="2"/>
        <v>53254</v>
      </c>
      <c r="I42" s="29">
        <v>153763</v>
      </c>
      <c r="J42" s="29">
        <v>835</v>
      </c>
      <c r="K42" s="26">
        <v>1805</v>
      </c>
      <c r="L42" s="28">
        <f t="shared" si="3"/>
        <v>207852</v>
      </c>
      <c r="N42" s="75"/>
      <c r="O42" s="70" t="s">
        <v>37</v>
      </c>
      <c r="P42" s="71"/>
      <c r="Q42" s="72"/>
      <c r="R42" s="34">
        <f>SUM(R17,R20:R22,R26:R28,R32,R36,R41)</f>
        <v>1059608</v>
      </c>
      <c r="S42" s="35">
        <f>SUM(S17,S20:S22,S26:S28,S32,S36,S41)</f>
        <v>198</v>
      </c>
      <c r="T42" s="36">
        <f t="shared" si="12"/>
        <v>1059806</v>
      </c>
      <c r="U42" s="34">
        <f t="shared" ref="U42:W42" si="23">SUM(U17,U20:U22,U26:U28,U32,U36,U41)</f>
        <v>3503889</v>
      </c>
      <c r="V42" s="34">
        <f t="shared" si="23"/>
        <v>19268</v>
      </c>
      <c r="W42" s="34">
        <f t="shared" si="23"/>
        <v>39150</v>
      </c>
      <c r="X42" s="36">
        <f t="shared" si="1"/>
        <v>4582963</v>
      </c>
    </row>
    <row r="43" spans="1:24" s="13" customFormat="1" ht="7.5" customHeight="1" x14ac:dyDescent="0.2">
      <c r="A43" s="42"/>
      <c r="B43" s="74"/>
      <c r="C43" s="89"/>
      <c r="D43" s="100"/>
      <c r="E43" s="30" t="s">
        <v>214</v>
      </c>
      <c r="F43" s="26">
        <v>83326</v>
      </c>
      <c r="G43" s="27">
        <v>6</v>
      </c>
      <c r="H43" s="28">
        <f t="shared" si="2"/>
        <v>83332</v>
      </c>
      <c r="I43" s="29">
        <v>213862</v>
      </c>
      <c r="J43" s="29">
        <v>929</v>
      </c>
      <c r="K43" s="26">
        <v>2049</v>
      </c>
      <c r="L43" s="28">
        <f t="shared" si="3"/>
        <v>298123</v>
      </c>
      <c r="N43" s="73" t="s">
        <v>93</v>
      </c>
      <c r="O43" s="76" t="s">
        <v>94</v>
      </c>
      <c r="P43" s="77"/>
      <c r="Q43" s="78"/>
      <c r="R43" s="26">
        <v>115653</v>
      </c>
      <c r="S43" s="27">
        <v>13</v>
      </c>
      <c r="T43" s="28">
        <f t="shared" si="12"/>
        <v>115666</v>
      </c>
      <c r="U43" s="29">
        <v>358809</v>
      </c>
      <c r="V43" s="29">
        <v>2346</v>
      </c>
      <c r="W43" s="26">
        <v>3608</v>
      </c>
      <c r="X43" s="28">
        <f t="shared" si="1"/>
        <v>476821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136575</v>
      </c>
      <c r="G44" s="27">
        <f>SUM(G42:G43)</f>
        <v>11</v>
      </c>
      <c r="H44" s="28">
        <f t="shared" si="2"/>
        <v>136586</v>
      </c>
      <c r="I44" s="26">
        <f>SUM(I42:I43)</f>
        <v>367625</v>
      </c>
      <c r="J44" s="26">
        <f>SUM(J42:J43)</f>
        <v>1764</v>
      </c>
      <c r="K44" s="26">
        <f>SUM(K42:K43)</f>
        <v>3854</v>
      </c>
      <c r="L44" s="28">
        <f t="shared" si="3"/>
        <v>505975</v>
      </c>
      <c r="N44" s="74"/>
      <c r="O44" s="79" t="s">
        <v>95</v>
      </c>
      <c r="P44" s="80"/>
      <c r="Q44" s="81"/>
      <c r="R44" s="26">
        <v>146507</v>
      </c>
      <c r="S44" s="27">
        <v>27</v>
      </c>
      <c r="T44" s="28">
        <f t="shared" si="12"/>
        <v>146534</v>
      </c>
      <c r="U44" s="29">
        <v>373276</v>
      </c>
      <c r="V44" s="29">
        <v>3627</v>
      </c>
      <c r="W44" s="26">
        <v>7566</v>
      </c>
      <c r="X44" s="28">
        <f t="shared" si="1"/>
        <v>523437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92504</v>
      </c>
      <c r="G45" s="27">
        <v>19</v>
      </c>
      <c r="H45" s="28">
        <f t="shared" si="2"/>
        <v>92523</v>
      </c>
      <c r="I45" s="29">
        <v>258017</v>
      </c>
      <c r="J45" s="29">
        <v>1417</v>
      </c>
      <c r="K45" s="26">
        <v>2408</v>
      </c>
      <c r="L45" s="28">
        <f t="shared" si="3"/>
        <v>351957</v>
      </c>
      <c r="N45" s="74"/>
      <c r="O45" s="88" t="s">
        <v>98</v>
      </c>
      <c r="P45" s="82" t="s">
        <v>215</v>
      </c>
      <c r="Q45" s="81"/>
      <c r="R45" s="45">
        <v>84549</v>
      </c>
      <c r="S45" s="46">
        <v>16</v>
      </c>
      <c r="T45" s="47">
        <f t="shared" si="12"/>
        <v>84565</v>
      </c>
      <c r="U45" s="48">
        <v>136369</v>
      </c>
      <c r="V45" s="48">
        <v>3147</v>
      </c>
      <c r="W45" s="45">
        <v>9935</v>
      </c>
      <c r="X45" s="47">
        <f t="shared" si="1"/>
        <v>224081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24776</v>
      </c>
      <c r="G46" s="27">
        <v>5</v>
      </c>
      <c r="H46" s="28">
        <f t="shared" si="2"/>
        <v>24781</v>
      </c>
      <c r="I46" s="29">
        <v>59002</v>
      </c>
      <c r="J46" s="29">
        <v>310</v>
      </c>
      <c r="K46" s="26">
        <v>356</v>
      </c>
      <c r="L46" s="28">
        <f t="shared" si="3"/>
        <v>84093</v>
      </c>
      <c r="N46" s="74"/>
      <c r="O46" s="89"/>
      <c r="P46" s="82" t="s">
        <v>101</v>
      </c>
      <c r="Q46" s="81"/>
      <c r="R46" s="26">
        <v>129887</v>
      </c>
      <c r="S46" s="27">
        <v>23</v>
      </c>
      <c r="T46" s="28">
        <f t="shared" si="12"/>
        <v>129910</v>
      </c>
      <c r="U46" s="29">
        <v>336032</v>
      </c>
      <c r="V46" s="29">
        <v>4085</v>
      </c>
      <c r="W46" s="26">
        <v>13611</v>
      </c>
      <c r="X46" s="28">
        <f t="shared" si="1"/>
        <v>470027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117280</v>
      </c>
      <c r="G47" s="27">
        <f>SUM(G45:G46)</f>
        <v>24</v>
      </c>
      <c r="H47" s="28">
        <f t="shared" si="2"/>
        <v>117304</v>
      </c>
      <c r="I47" s="26">
        <f>SUM(I45:I46)</f>
        <v>317019</v>
      </c>
      <c r="J47" s="26">
        <f>SUM(J45:J46)</f>
        <v>1727</v>
      </c>
      <c r="K47" s="26">
        <f>SUM(K45:K46)</f>
        <v>2764</v>
      </c>
      <c r="L47" s="28">
        <f t="shared" si="3"/>
        <v>436050</v>
      </c>
      <c r="N47" s="74"/>
      <c r="O47" s="89"/>
      <c r="P47" s="94" t="s">
        <v>102</v>
      </c>
      <c r="Q47" s="30" t="s">
        <v>103</v>
      </c>
      <c r="R47" s="26">
        <v>84962</v>
      </c>
      <c r="S47" s="27">
        <v>16</v>
      </c>
      <c r="T47" s="28">
        <f t="shared" si="12"/>
        <v>84978</v>
      </c>
      <c r="U47" s="29">
        <v>284479</v>
      </c>
      <c r="V47" s="29">
        <v>2237</v>
      </c>
      <c r="W47" s="26">
        <v>4368</v>
      </c>
      <c r="X47" s="28">
        <f t="shared" si="1"/>
        <v>371694</v>
      </c>
    </row>
    <row r="48" spans="1:24" s="13" customFormat="1" ht="7.5" customHeight="1" x14ac:dyDescent="0.2">
      <c r="A48" s="42"/>
      <c r="B48" s="74"/>
      <c r="C48" s="66"/>
      <c r="D48" s="83" t="s">
        <v>216</v>
      </c>
      <c r="E48" s="84"/>
      <c r="F48" s="26">
        <v>44224</v>
      </c>
      <c r="G48" s="27">
        <v>2</v>
      </c>
      <c r="H48" s="28">
        <f t="shared" si="2"/>
        <v>44226</v>
      </c>
      <c r="I48" s="29">
        <v>156583</v>
      </c>
      <c r="J48" s="29">
        <v>771</v>
      </c>
      <c r="K48" s="26">
        <v>1285</v>
      </c>
      <c r="L48" s="28">
        <f t="shared" si="3"/>
        <v>201580</v>
      </c>
      <c r="N48" s="74"/>
      <c r="O48" s="89"/>
      <c r="P48" s="100"/>
      <c r="Q48" s="30" t="s">
        <v>105</v>
      </c>
      <c r="R48" s="26">
        <v>37229</v>
      </c>
      <c r="S48" s="27">
        <v>7</v>
      </c>
      <c r="T48" s="28">
        <f t="shared" si="12"/>
        <v>37236</v>
      </c>
      <c r="U48" s="29">
        <v>108604</v>
      </c>
      <c r="V48" s="29">
        <v>965</v>
      </c>
      <c r="W48" s="26">
        <v>2594</v>
      </c>
      <c r="X48" s="28">
        <f t="shared" si="1"/>
        <v>146805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125224</v>
      </c>
      <c r="G49" s="27">
        <v>14</v>
      </c>
      <c r="H49" s="28">
        <f t="shared" si="2"/>
        <v>125238</v>
      </c>
      <c r="I49" s="29">
        <v>337837</v>
      </c>
      <c r="J49" s="29">
        <v>1942</v>
      </c>
      <c r="K49" s="26">
        <v>2622</v>
      </c>
      <c r="L49" s="28">
        <f t="shared" si="3"/>
        <v>465017</v>
      </c>
      <c r="N49" s="74"/>
      <c r="O49" s="90"/>
      <c r="P49" s="101"/>
      <c r="Q49" s="30" t="s">
        <v>10</v>
      </c>
      <c r="R49" s="26">
        <f>SUM(R47:R48)</f>
        <v>122191</v>
      </c>
      <c r="S49" s="27">
        <f>SUM(S47:S48)</f>
        <v>23</v>
      </c>
      <c r="T49" s="28">
        <f t="shared" si="12"/>
        <v>122214</v>
      </c>
      <c r="U49" s="29">
        <f>SUM(U47:U48)</f>
        <v>393083</v>
      </c>
      <c r="V49" s="29">
        <f>SUM(V47:V48)</f>
        <v>3202</v>
      </c>
      <c r="W49" s="26">
        <f>SUM(W47:W48)</f>
        <v>6962</v>
      </c>
      <c r="X49" s="28">
        <f t="shared" si="1"/>
        <v>518499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34965</v>
      </c>
      <c r="G50" s="27">
        <v>9</v>
      </c>
      <c r="H50" s="28">
        <f t="shared" si="2"/>
        <v>34974</v>
      </c>
      <c r="I50" s="29">
        <v>103890</v>
      </c>
      <c r="J50" s="29">
        <v>618</v>
      </c>
      <c r="K50" s="26">
        <v>924</v>
      </c>
      <c r="L50" s="28">
        <f t="shared" si="3"/>
        <v>139482</v>
      </c>
      <c r="N50" s="74"/>
      <c r="O50" s="105" t="s">
        <v>109</v>
      </c>
      <c r="P50" s="82" t="s">
        <v>110</v>
      </c>
      <c r="Q50" s="81"/>
      <c r="R50" s="26">
        <v>75853</v>
      </c>
      <c r="S50" s="27">
        <v>13</v>
      </c>
      <c r="T50" s="28">
        <f t="shared" si="12"/>
        <v>75866</v>
      </c>
      <c r="U50" s="29">
        <v>231574</v>
      </c>
      <c r="V50" s="29">
        <v>1917</v>
      </c>
      <c r="W50" s="26">
        <v>2830</v>
      </c>
      <c r="X50" s="28">
        <f t="shared" si="1"/>
        <v>309357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28273</v>
      </c>
      <c r="G51" s="27">
        <v>2</v>
      </c>
      <c r="H51" s="28">
        <f t="shared" si="2"/>
        <v>28275</v>
      </c>
      <c r="I51" s="40">
        <v>89382</v>
      </c>
      <c r="J51" s="40">
        <v>606</v>
      </c>
      <c r="K51" s="26">
        <v>919</v>
      </c>
      <c r="L51" s="28">
        <f t="shared" si="3"/>
        <v>118263</v>
      </c>
      <c r="N51" s="74"/>
      <c r="O51" s="100"/>
      <c r="P51" s="82" t="s">
        <v>112</v>
      </c>
      <c r="Q51" s="81"/>
      <c r="R51" s="26">
        <v>11110</v>
      </c>
      <c r="S51" s="27">
        <v>5</v>
      </c>
      <c r="T51" s="28">
        <f t="shared" si="12"/>
        <v>11115</v>
      </c>
      <c r="U51" s="29">
        <v>39723</v>
      </c>
      <c r="V51" s="29">
        <v>234</v>
      </c>
      <c r="W51" s="26">
        <v>431</v>
      </c>
      <c r="X51" s="28">
        <f t="shared" ref="X51:X52" si="24">SUM(T51:V51)</f>
        <v>51072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188462</v>
      </c>
      <c r="G52" s="27">
        <f>SUM(G49:G51)</f>
        <v>25</v>
      </c>
      <c r="H52" s="28">
        <f t="shared" ref="H52:H98" si="25">SUM(F52:G52)</f>
        <v>188487</v>
      </c>
      <c r="I52" s="40">
        <f>SUM(I49:I51)</f>
        <v>531109</v>
      </c>
      <c r="J52" s="40">
        <f>SUM(J49:J51)</f>
        <v>3166</v>
      </c>
      <c r="K52" s="40">
        <f>SUM(K49:K51)</f>
        <v>4465</v>
      </c>
      <c r="L52" s="28">
        <f t="shared" ref="L52:L98" si="26">SUM(H52:J52)</f>
        <v>722762</v>
      </c>
      <c r="N52" s="74"/>
      <c r="O52" s="101"/>
      <c r="P52" s="82" t="s">
        <v>10</v>
      </c>
      <c r="Q52" s="81"/>
      <c r="R52" s="26">
        <f>SUM(R50:R51)</f>
        <v>86963</v>
      </c>
      <c r="S52" s="27">
        <f>SUM(S50:S51)</f>
        <v>18</v>
      </c>
      <c r="T52" s="28">
        <f t="shared" si="12"/>
        <v>86981</v>
      </c>
      <c r="U52" s="29">
        <f t="shared" ref="U52:W52" si="27">SUM(U50:U51)</f>
        <v>271297</v>
      </c>
      <c r="V52" s="29">
        <f t="shared" si="27"/>
        <v>2151</v>
      </c>
      <c r="W52" s="26">
        <f t="shared" si="27"/>
        <v>3261</v>
      </c>
      <c r="X52" s="28">
        <f t="shared" si="24"/>
        <v>360429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63542</v>
      </c>
      <c r="G53" s="27">
        <v>14</v>
      </c>
      <c r="H53" s="28">
        <f t="shared" si="25"/>
        <v>63556</v>
      </c>
      <c r="I53" s="29">
        <v>231505</v>
      </c>
      <c r="J53" s="29">
        <v>1737</v>
      </c>
      <c r="K53" s="26">
        <v>6885</v>
      </c>
      <c r="L53" s="28">
        <f t="shared" si="26"/>
        <v>296798</v>
      </c>
      <c r="N53" s="74"/>
      <c r="O53" s="79" t="s">
        <v>116</v>
      </c>
      <c r="P53" s="80"/>
      <c r="Q53" s="81"/>
      <c r="R53" s="26">
        <v>117226</v>
      </c>
      <c r="S53" s="27">
        <v>19</v>
      </c>
      <c r="T53" s="28">
        <f t="shared" si="12"/>
        <v>117245</v>
      </c>
      <c r="U53" s="29">
        <v>277945</v>
      </c>
      <c r="V53" s="29">
        <v>2523</v>
      </c>
      <c r="W53" s="26">
        <v>2107</v>
      </c>
      <c r="X53" s="28">
        <f t="shared" si="1"/>
        <v>397713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18465</v>
      </c>
      <c r="G54" s="27">
        <v>3</v>
      </c>
      <c r="H54" s="28">
        <f t="shared" si="25"/>
        <v>18468</v>
      </c>
      <c r="I54" s="29">
        <v>52382</v>
      </c>
      <c r="J54" s="29">
        <v>576</v>
      </c>
      <c r="K54" s="26">
        <v>2969</v>
      </c>
      <c r="L54" s="28">
        <f t="shared" si="26"/>
        <v>71426</v>
      </c>
      <c r="N54" s="74"/>
      <c r="O54" s="88" t="s">
        <v>118</v>
      </c>
      <c r="P54" s="82" t="s">
        <v>119</v>
      </c>
      <c r="Q54" s="81"/>
      <c r="R54" s="26">
        <v>171773</v>
      </c>
      <c r="S54" s="27">
        <v>40</v>
      </c>
      <c r="T54" s="28">
        <f t="shared" si="12"/>
        <v>171813</v>
      </c>
      <c r="U54" s="29">
        <v>456835</v>
      </c>
      <c r="V54" s="29">
        <v>4151</v>
      </c>
      <c r="W54" s="26">
        <v>10935</v>
      </c>
      <c r="X54" s="28">
        <f t="shared" si="1"/>
        <v>632799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82007</v>
      </c>
      <c r="G55" s="27">
        <f>SUM(G53:G54)</f>
        <v>17</v>
      </c>
      <c r="H55" s="28">
        <f t="shared" si="25"/>
        <v>82024</v>
      </c>
      <c r="I55" s="40">
        <f>SUM(I53:I54)</f>
        <v>283887</v>
      </c>
      <c r="J55" s="40">
        <f>SUM(J53:J54)</f>
        <v>2313</v>
      </c>
      <c r="K55" s="40">
        <f>SUM(K53:K54)</f>
        <v>9854</v>
      </c>
      <c r="L55" s="28">
        <f t="shared" si="26"/>
        <v>368224</v>
      </c>
      <c r="N55" s="74"/>
      <c r="O55" s="90"/>
      <c r="P55" s="82" t="s">
        <v>120</v>
      </c>
      <c r="Q55" s="81"/>
      <c r="R55" s="26">
        <v>122881</v>
      </c>
      <c r="S55" s="27">
        <v>32</v>
      </c>
      <c r="T55" s="28">
        <f t="shared" si="12"/>
        <v>122913</v>
      </c>
      <c r="U55" s="29">
        <v>357411</v>
      </c>
      <c r="V55" s="29">
        <v>2461</v>
      </c>
      <c r="W55" s="26">
        <v>2904</v>
      </c>
      <c r="X55" s="28">
        <f t="shared" si="1"/>
        <v>482785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44957</v>
      </c>
      <c r="G56" s="27">
        <v>8</v>
      </c>
      <c r="H56" s="28">
        <f t="shared" si="25"/>
        <v>44965</v>
      </c>
      <c r="I56" s="29">
        <v>167464</v>
      </c>
      <c r="J56" s="29">
        <v>1167</v>
      </c>
      <c r="K56" s="26">
        <v>4465</v>
      </c>
      <c r="L56" s="28">
        <f t="shared" si="26"/>
        <v>213596</v>
      </c>
      <c r="N56" s="75"/>
      <c r="O56" s="70" t="s">
        <v>37</v>
      </c>
      <c r="P56" s="71"/>
      <c r="Q56" s="72"/>
      <c r="R56" s="34">
        <f>SUM(R43:R46,R52:R55,R49)</f>
        <v>1097630</v>
      </c>
      <c r="S56" s="35">
        <f>SUM(S43:S46,S52:S55,S49)</f>
        <v>211</v>
      </c>
      <c r="T56" s="36">
        <f t="shared" si="12"/>
        <v>1097841</v>
      </c>
      <c r="U56" s="34">
        <f t="shared" ref="U56:W56" si="28">SUM(U43:U46,U52:U55,U49)</f>
        <v>2961057</v>
      </c>
      <c r="V56" s="34">
        <f t="shared" si="28"/>
        <v>27693</v>
      </c>
      <c r="W56" s="34">
        <f t="shared" si="28"/>
        <v>60889</v>
      </c>
      <c r="X56" s="36">
        <f t="shared" si="1"/>
        <v>4086591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11371</v>
      </c>
      <c r="G57" s="27">
        <v>3</v>
      </c>
      <c r="H57" s="28">
        <f t="shared" si="25"/>
        <v>11374</v>
      </c>
      <c r="I57" s="29">
        <v>40678</v>
      </c>
      <c r="J57" s="29">
        <v>418</v>
      </c>
      <c r="K57" s="26">
        <v>1720</v>
      </c>
      <c r="L57" s="28">
        <f t="shared" si="26"/>
        <v>52470</v>
      </c>
      <c r="N57" s="73" t="s">
        <v>123</v>
      </c>
      <c r="O57" s="76" t="s">
        <v>124</v>
      </c>
      <c r="P57" s="77"/>
      <c r="Q57" s="78"/>
      <c r="R57" s="26">
        <v>74118</v>
      </c>
      <c r="S57" s="27">
        <v>4</v>
      </c>
      <c r="T57" s="28">
        <f t="shared" si="12"/>
        <v>74122</v>
      </c>
      <c r="U57" s="29">
        <v>166962</v>
      </c>
      <c r="V57" s="29">
        <v>947</v>
      </c>
      <c r="W57" s="26">
        <v>1208</v>
      </c>
      <c r="X57" s="28">
        <f t="shared" si="1"/>
        <v>242031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56328</v>
      </c>
      <c r="G58" s="27">
        <f>SUM(G56:G57)</f>
        <v>11</v>
      </c>
      <c r="H58" s="28">
        <f t="shared" si="25"/>
        <v>56339</v>
      </c>
      <c r="I58" s="40">
        <f>SUM(I56:I57)</f>
        <v>208142</v>
      </c>
      <c r="J58" s="40">
        <f>SUM(J56:J57)</f>
        <v>1585</v>
      </c>
      <c r="K58" s="40">
        <f>SUM(K56:K57)</f>
        <v>6185</v>
      </c>
      <c r="L58" s="28">
        <f t="shared" si="26"/>
        <v>266066</v>
      </c>
      <c r="N58" s="74"/>
      <c r="O58" s="102" t="s">
        <v>125</v>
      </c>
      <c r="P58" s="82" t="s">
        <v>126</v>
      </c>
      <c r="Q58" s="81"/>
      <c r="R58" s="26">
        <v>64188</v>
      </c>
      <c r="S58" s="27">
        <v>3</v>
      </c>
      <c r="T58" s="28">
        <f t="shared" si="12"/>
        <v>64191</v>
      </c>
      <c r="U58" s="29">
        <v>140698</v>
      </c>
      <c r="V58" s="29">
        <v>1130</v>
      </c>
      <c r="W58" s="26">
        <v>1132</v>
      </c>
      <c r="X58" s="28">
        <f t="shared" si="1"/>
        <v>206019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56476</v>
      </c>
      <c r="G59" s="27">
        <v>15</v>
      </c>
      <c r="H59" s="28">
        <f t="shared" si="25"/>
        <v>56491</v>
      </c>
      <c r="I59" s="29">
        <v>198782</v>
      </c>
      <c r="J59" s="29">
        <v>1236</v>
      </c>
      <c r="K59" s="26">
        <v>5680</v>
      </c>
      <c r="L59" s="28">
        <f t="shared" si="26"/>
        <v>256509</v>
      </c>
      <c r="M59" s="13"/>
      <c r="N59" s="74"/>
      <c r="O59" s="89"/>
      <c r="P59" s="82" t="s">
        <v>129</v>
      </c>
      <c r="Q59" s="81"/>
      <c r="R59" s="31">
        <v>23944</v>
      </c>
      <c r="S59" s="32">
        <v>0</v>
      </c>
      <c r="T59" s="28">
        <f>SUM(R59:S59)</f>
        <v>23944</v>
      </c>
      <c r="U59" s="33">
        <v>60921</v>
      </c>
      <c r="V59" s="33">
        <v>416</v>
      </c>
      <c r="W59" s="31">
        <v>369</v>
      </c>
      <c r="X59" s="39">
        <f>SUM(T59:V59)</f>
        <v>85281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25799</v>
      </c>
      <c r="G60" s="27">
        <v>6</v>
      </c>
      <c r="H60" s="28">
        <f t="shared" si="25"/>
        <v>25805</v>
      </c>
      <c r="I60" s="29">
        <v>101484</v>
      </c>
      <c r="J60" s="29">
        <v>455</v>
      </c>
      <c r="K60" s="26">
        <v>1784</v>
      </c>
      <c r="L60" s="28">
        <f t="shared" si="26"/>
        <v>127744</v>
      </c>
      <c r="M60" s="13"/>
      <c r="N60" s="74"/>
      <c r="O60" s="90"/>
      <c r="P60" s="82" t="s">
        <v>10</v>
      </c>
      <c r="Q60" s="81"/>
      <c r="R60" s="31">
        <f>SUM(R58:R59)</f>
        <v>88132</v>
      </c>
      <c r="S60" s="32">
        <f>SUM(S58:S59)</f>
        <v>3</v>
      </c>
      <c r="T60" s="28">
        <f>SUM(R60:S60)</f>
        <v>88135</v>
      </c>
      <c r="U60" s="33">
        <f t="shared" ref="U60:W60" si="29">SUM(U58:U59)</f>
        <v>201619</v>
      </c>
      <c r="V60" s="33">
        <f t="shared" si="29"/>
        <v>1546</v>
      </c>
      <c r="W60" s="31">
        <f t="shared" si="29"/>
        <v>1501</v>
      </c>
      <c r="X60" s="39">
        <f>SUM(T60:V60)</f>
        <v>291300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82275</v>
      </c>
      <c r="G61" s="27">
        <f>SUM(G59:G60)</f>
        <v>21</v>
      </c>
      <c r="H61" s="28">
        <f t="shared" si="25"/>
        <v>82296</v>
      </c>
      <c r="I61" s="26">
        <f>SUM(I59:I60)</f>
        <v>300266</v>
      </c>
      <c r="J61" s="26">
        <f>SUM(J59:J60)</f>
        <v>1691</v>
      </c>
      <c r="K61" s="26">
        <f>SUM(K59:K60)</f>
        <v>7464</v>
      </c>
      <c r="L61" s="28">
        <f t="shared" si="26"/>
        <v>384253</v>
      </c>
      <c r="M61" s="13"/>
      <c r="N61" s="74"/>
      <c r="O61" s="88" t="s">
        <v>131</v>
      </c>
      <c r="P61" s="82" t="s">
        <v>132</v>
      </c>
      <c r="Q61" s="81"/>
      <c r="R61" s="31">
        <v>137194</v>
      </c>
      <c r="S61" s="32">
        <v>33</v>
      </c>
      <c r="T61" s="28">
        <f>SUM(R61:S61)</f>
        <v>137227</v>
      </c>
      <c r="U61" s="33">
        <v>345404</v>
      </c>
      <c r="V61" s="33">
        <v>2397</v>
      </c>
      <c r="W61" s="31">
        <v>3675</v>
      </c>
      <c r="X61" s="39">
        <f>SUM(T61:V61)</f>
        <v>485028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99950</v>
      </c>
      <c r="G62" s="27">
        <v>16</v>
      </c>
      <c r="H62" s="28">
        <f t="shared" si="25"/>
        <v>99966</v>
      </c>
      <c r="I62" s="29">
        <v>311664</v>
      </c>
      <c r="J62" s="29">
        <v>1593</v>
      </c>
      <c r="K62" s="26">
        <v>3007</v>
      </c>
      <c r="L62" s="28">
        <f t="shared" si="26"/>
        <v>413223</v>
      </c>
      <c r="M62" s="13"/>
      <c r="N62" s="74"/>
      <c r="O62" s="89"/>
      <c r="P62" s="82" t="s">
        <v>134</v>
      </c>
      <c r="Q62" s="81"/>
      <c r="R62" s="31">
        <v>57418</v>
      </c>
      <c r="S62" s="32">
        <v>12</v>
      </c>
      <c r="T62" s="28">
        <f>SUM(R62:S62)</f>
        <v>57430</v>
      </c>
      <c r="U62" s="33">
        <v>189045</v>
      </c>
      <c r="V62" s="33">
        <v>900</v>
      </c>
      <c r="W62" s="31">
        <v>1400</v>
      </c>
      <c r="X62" s="39">
        <f>SUM(T62:V62)</f>
        <v>247375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97701</v>
      </c>
      <c r="G63" s="27">
        <v>15</v>
      </c>
      <c r="H63" s="28">
        <f t="shared" si="25"/>
        <v>97716</v>
      </c>
      <c r="I63" s="29">
        <v>279193</v>
      </c>
      <c r="J63" s="29">
        <v>1625</v>
      </c>
      <c r="K63" s="26">
        <v>5442</v>
      </c>
      <c r="L63" s="28">
        <f t="shared" si="26"/>
        <v>378534</v>
      </c>
      <c r="M63" s="13"/>
      <c r="N63" s="74"/>
      <c r="O63" s="90"/>
      <c r="P63" s="82" t="s">
        <v>10</v>
      </c>
      <c r="Q63" s="81"/>
      <c r="R63" s="26">
        <f>SUM(R61:R62)</f>
        <v>194612</v>
      </c>
      <c r="S63" s="27">
        <f>SUM(S61:S62)</f>
        <v>45</v>
      </c>
      <c r="T63" s="28">
        <f t="shared" si="12"/>
        <v>194657</v>
      </c>
      <c r="U63" s="29">
        <f t="shared" ref="U63:W63" si="30">SUM(U61:U62)</f>
        <v>534449</v>
      </c>
      <c r="V63" s="29">
        <f t="shared" si="30"/>
        <v>3297</v>
      </c>
      <c r="W63" s="26">
        <f t="shared" si="30"/>
        <v>5075</v>
      </c>
      <c r="X63" s="28">
        <f t="shared" si="1"/>
        <v>732403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32599</v>
      </c>
      <c r="G64" s="27">
        <v>1</v>
      </c>
      <c r="H64" s="28">
        <f t="shared" si="25"/>
        <v>32600</v>
      </c>
      <c r="I64" s="29">
        <v>70615</v>
      </c>
      <c r="J64" s="29">
        <v>391</v>
      </c>
      <c r="K64" s="26">
        <v>1147</v>
      </c>
      <c r="L64" s="28">
        <f t="shared" si="26"/>
        <v>103606</v>
      </c>
      <c r="M64" s="13"/>
      <c r="N64" s="74"/>
      <c r="O64" s="88" t="s">
        <v>139</v>
      </c>
      <c r="P64" s="82" t="s">
        <v>123</v>
      </c>
      <c r="Q64" s="81"/>
      <c r="R64" s="26">
        <v>126308</v>
      </c>
      <c r="S64" s="27">
        <v>23</v>
      </c>
      <c r="T64" s="28">
        <f t="shared" si="12"/>
        <v>126331</v>
      </c>
      <c r="U64" s="29">
        <v>403911</v>
      </c>
      <c r="V64" s="29">
        <v>2371</v>
      </c>
      <c r="W64" s="26">
        <v>6076</v>
      </c>
      <c r="X64" s="39">
        <f t="shared" si="1"/>
        <v>532613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130300</v>
      </c>
      <c r="G65" s="27">
        <f>SUM(G63:G64)</f>
        <v>16</v>
      </c>
      <c r="H65" s="28">
        <f t="shared" si="25"/>
        <v>130316</v>
      </c>
      <c r="I65" s="26">
        <f>SUM(I63:I64)</f>
        <v>349808</v>
      </c>
      <c r="J65" s="26">
        <f>SUM(J63:J64)</f>
        <v>2016</v>
      </c>
      <c r="K65" s="26">
        <f>SUM(K63:K64)</f>
        <v>6589</v>
      </c>
      <c r="L65" s="28">
        <f t="shared" si="26"/>
        <v>482140</v>
      </c>
      <c r="M65" s="13"/>
      <c r="N65" s="74"/>
      <c r="O65" s="90"/>
      <c r="P65" s="82" t="s">
        <v>140</v>
      </c>
      <c r="Q65" s="81"/>
      <c r="R65" s="26">
        <v>75586</v>
      </c>
      <c r="S65" s="27">
        <v>13</v>
      </c>
      <c r="T65" s="28">
        <f t="shared" si="12"/>
        <v>75599</v>
      </c>
      <c r="U65" s="29">
        <v>228059</v>
      </c>
      <c r="V65" s="29">
        <v>1206</v>
      </c>
      <c r="W65" s="26">
        <v>1846</v>
      </c>
      <c r="X65" s="28">
        <f t="shared" si="1"/>
        <v>304864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24092</v>
      </c>
      <c r="G66" s="27">
        <v>2</v>
      </c>
      <c r="H66" s="28">
        <f t="shared" ref="H66:H72" si="31">SUM(F66:G66)</f>
        <v>24094</v>
      </c>
      <c r="I66" s="29">
        <v>87434</v>
      </c>
      <c r="J66" s="29">
        <v>534</v>
      </c>
      <c r="K66" s="26">
        <v>2274</v>
      </c>
      <c r="L66" s="28">
        <f t="shared" ref="L66:L72" si="32">SUM(H66:J66)</f>
        <v>112062</v>
      </c>
      <c r="M66" s="13"/>
      <c r="N66" s="74"/>
      <c r="O66" s="88" t="s">
        <v>143</v>
      </c>
      <c r="P66" s="82" t="s">
        <v>144</v>
      </c>
      <c r="Q66" s="81"/>
      <c r="R66" s="26">
        <v>106898</v>
      </c>
      <c r="S66" s="27">
        <v>11</v>
      </c>
      <c r="T66" s="28">
        <f t="shared" si="12"/>
        <v>106909</v>
      </c>
      <c r="U66" s="29">
        <v>299726</v>
      </c>
      <c r="V66" s="29">
        <v>1620</v>
      </c>
      <c r="W66" s="26">
        <v>2109</v>
      </c>
      <c r="X66" s="28">
        <f t="shared" si="1"/>
        <v>408255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10170</v>
      </c>
      <c r="G67" s="27">
        <v>1</v>
      </c>
      <c r="H67" s="28">
        <f t="shared" si="31"/>
        <v>10171</v>
      </c>
      <c r="I67" s="29">
        <v>26588</v>
      </c>
      <c r="J67" s="29">
        <v>254</v>
      </c>
      <c r="K67" s="26">
        <v>1755</v>
      </c>
      <c r="L67" s="28">
        <f t="shared" si="32"/>
        <v>37013</v>
      </c>
      <c r="M67" s="13"/>
      <c r="N67" s="74"/>
      <c r="O67" s="89"/>
      <c r="P67" s="82" t="s">
        <v>146</v>
      </c>
      <c r="Q67" s="81"/>
      <c r="R67" s="31">
        <v>20330</v>
      </c>
      <c r="S67" s="32">
        <v>0</v>
      </c>
      <c r="T67" s="28">
        <f t="shared" si="12"/>
        <v>20330</v>
      </c>
      <c r="U67" s="33">
        <v>66426</v>
      </c>
      <c r="V67" s="33">
        <v>365</v>
      </c>
      <c r="W67" s="31">
        <v>578</v>
      </c>
      <c r="X67" s="28">
        <f t="shared" si="1"/>
        <v>87121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15165</v>
      </c>
      <c r="G68" s="27">
        <v>0</v>
      </c>
      <c r="H68" s="28">
        <f t="shared" si="31"/>
        <v>15165</v>
      </c>
      <c r="I68" s="29">
        <v>51667</v>
      </c>
      <c r="J68" s="29">
        <v>466</v>
      </c>
      <c r="K68" s="26">
        <v>2165</v>
      </c>
      <c r="L68" s="28">
        <f t="shared" si="32"/>
        <v>67298</v>
      </c>
      <c r="M68" s="13"/>
      <c r="N68" s="74"/>
      <c r="O68" s="90"/>
      <c r="P68" s="82" t="s">
        <v>10</v>
      </c>
      <c r="Q68" s="81"/>
      <c r="R68" s="26">
        <f>SUM(R66:R67)</f>
        <v>127228</v>
      </c>
      <c r="S68" s="27">
        <f>SUM(S66:S67)</f>
        <v>11</v>
      </c>
      <c r="T68" s="28">
        <f t="shared" si="12"/>
        <v>127239</v>
      </c>
      <c r="U68" s="29">
        <f>SUM(U66:U67)</f>
        <v>366152</v>
      </c>
      <c r="V68" s="29">
        <f>SUM(V66:V67)</f>
        <v>1985</v>
      </c>
      <c r="W68" s="26">
        <f>SUM(W66:W67)</f>
        <v>2687</v>
      </c>
      <c r="X68" s="28">
        <f t="shared" si="1"/>
        <v>495376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49427</v>
      </c>
      <c r="G69" s="27">
        <f>SUM(G66:G68)</f>
        <v>3</v>
      </c>
      <c r="H69" s="28">
        <f t="shared" si="31"/>
        <v>49430</v>
      </c>
      <c r="I69" s="26">
        <f t="shared" ref="I69:K69" si="33">SUM(I66:I68)</f>
        <v>165689</v>
      </c>
      <c r="J69" s="26">
        <f t="shared" si="33"/>
        <v>1254</v>
      </c>
      <c r="K69" s="26">
        <f t="shared" si="33"/>
        <v>6194</v>
      </c>
      <c r="L69" s="28">
        <f t="shared" si="32"/>
        <v>216373</v>
      </c>
      <c r="M69" s="13"/>
      <c r="N69" s="75"/>
      <c r="O69" s="70" t="s">
        <v>37</v>
      </c>
      <c r="P69" s="71"/>
      <c r="Q69" s="72"/>
      <c r="R69" s="34">
        <f>SUM(R57,R63:R65,R68,R60)</f>
        <v>685984</v>
      </c>
      <c r="S69" s="35">
        <f>SUM(S57,S63:S65,S68,S60)</f>
        <v>99</v>
      </c>
      <c r="T69" s="36">
        <f t="shared" si="12"/>
        <v>686083</v>
      </c>
      <c r="U69" s="34">
        <f t="shared" ref="U69:W69" si="34">SUM(U57,U63:U65,U68,U60)</f>
        <v>1901152</v>
      </c>
      <c r="V69" s="34">
        <f t="shared" si="34"/>
        <v>11352</v>
      </c>
      <c r="W69" s="34">
        <f t="shared" si="34"/>
        <v>18393</v>
      </c>
      <c r="X69" s="36">
        <f t="shared" si="1"/>
        <v>2598587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217</v>
      </c>
      <c r="F70" s="26">
        <v>77138</v>
      </c>
      <c r="G70" s="27">
        <v>6</v>
      </c>
      <c r="H70" s="28">
        <f t="shared" si="31"/>
        <v>77144</v>
      </c>
      <c r="I70" s="29">
        <v>177971</v>
      </c>
      <c r="J70" s="29">
        <v>1004</v>
      </c>
      <c r="K70" s="26">
        <v>1451</v>
      </c>
      <c r="L70" s="28">
        <f t="shared" si="32"/>
        <v>256119</v>
      </c>
      <c r="M70" s="13"/>
      <c r="N70" s="73" t="s">
        <v>150</v>
      </c>
      <c r="O70" s="76" t="s">
        <v>151</v>
      </c>
      <c r="P70" s="77"/>
      <c r="Q70" s="78"/>
      <c r="R70" s="31">
        <v>89543</v>
      </c>
      <c r="S70" s="32">
        <v>12</v>
      </c>
      <c r="T70" s="39">
        <f t="shared" si="12"/>
        <v>89555</v>
      </c>
      <c r="U70" s="33">
        <v>210941</v>
      </c>
      <c r="V70" s="33">
        <v>1129</v>
      </c>
      <c r="W70" s="31">
        <v>1839</v>
      </c>
      <c r="X70" s="39">
        <f t="shared" si="1"/>
        <v>301625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20122</v>
      </c>
      <c r="G71" s="27">
        <v>0</v>
      </c>
      <c r="H71" s="28">
        <f t="shared" si="31"/>
        <v>20122</v>
      </c>
      <c r="I71" s="29">
        <v>58955</v>
      </c>
      <c r="J71" s="29">
        <v>320</v>
      </c>
      <c r="K71" s="26">
        <v>747</v>
      </c>
      <c r="L71" s="28">
        <f t="shared" si="32"/>
        <v>79397</v>
      </c>
      <c r="M71" s="5"/>
      <c r="N71" s="74"/>
      <c r="O71" s="102" t="s">
        <v>153</v>
      </c>
      <c r="P71" s="82" t="s">
        <v>154</v>
      </c>
      <c r="Q71" s="81"/>
      <c r="R71" s="26">
        <v>70152</v>
      </c>
      <c r="S71" s="27">
        <v>17</v>
      </c>
      <c r="T71" s="28">
        <f t="shared" si="12"/>
        <v>70169</v>
      </c>
      <c r="U71" s="29">
        <v>173468</v>
      </c>
      <c r="V71" s="29">
        <v>1107</v>
      </c>
      <c r="W71" s="26">
        <v>1442</v>
      </c>
      <c r="X71" s="28">
        <f t="shared" si="1"/>
        <v>244744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97260</v>
      </c>
      <c r="G72" s="27">
        <f>SUM(G70:G71)</f>
        <v>6</v>
      </c>
      <c r="H72" s="28">
        <f t="shared" si="31"/>
        <v>97266</v>
      </c>
      <c r="I72" s="26">
        <f>SUM(I70:I71)</f>
        <v>236926</v>
      </c>
      <c r="J72" s="26">
        <f>SUM(J70:J71)</f>
        <v>1324</v>
      </c>
      <c r="K72" s="26">
        <f>SUM(K70:K71)</f>
        <v>2198</v>
      </c>
      <c r="L72" s="28">
        <f t="shared" si="32"/>
        <v>335516</v>
      </c>
      <c r="M72" s="5"/>
      <c r="N72" s="74"/>
      <c r="O72" s="89"/>
      <c r="P72" s="82" t="s">
        <v>155</v>
      </c>
      <c r="Q72" s="81"/>
      <c r="R72" s="31">
        <v>29711</v>
      </c>
      <c r="S72" s="32">
        <v>10</v>
      </c>
      <c r="T72" s="28">
        <f t="shared" si="12"/>
        <v>29721</v>
      </c>
      <c r="U72" s="33">
        <v>106879</v>
      </c>
      <c r="V72" s="33">
        <v>688</v>
      </c>
      <c r="W72" s="31">
        <v>1363</v>
      </c>
      <c r="X72" s="39">
        <f t="shared" ref="X72:X73" si="35">SUM(T72:V72)</f>
        <v>137288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14030</v>
      </c>
      <c r="G73" s="27">
        <v>4</v>
      </c>
      <c r="H73" s="28">
        <f t="shared" si="25"/>
        <v>14034</v>
      </c>
      <c r="I73" s="29">
        <v>53366</v>
      </c>
      <c r="J73" s="29">
        <v>308</v>
      </c>
      <c r="K73" s="26">
        <v>1082</v>
      </c>
      <c r="L73" s="28">
        <f t="shared" si="26"/>
        <v>67708</v>
      </c>
      <c r="M73" s="5"/>
      <c r="N73" s="74"/>
      <c r="O73" s="90"/>
      <c r="P73" s="82" t="s">
        <v>10</v>
      </c>
      <c r="Q73" s="81"/>
      <c r="R73" s="31">
        <f>SUM(R71:R72)</f>
        <v>99863</v>
      </c>
      <c r="S73" s="32">
        <f>SUM(S71:S72)</f>
        <v>27</v>
      </c>
      <c r="T73" s="28">
        <f t="shared" si="12"/>
        <v>99890</v>
      </c>
      <c r="U73" s="33">
        <f t="shared" ref="U73:W73" si="36">SUM(U71:U72)</f>
        <v>280347</v>
      </c>
      <c r="V73" s="33">
        <f t="shared" si="36"/>
        <v>1795</v>
      </c>
      <c r="W73" s="31">
        <f t="shared" si="36"/>
        <v>2805</v>
      </c>
      <c r="X73" s="39">
        <f t="shared" si="35"/>
        <v>382032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17683</v>
      </c>
      <c r="G74" s="27">
        <v>1</v>
      </c>
      <c r="H74" s="28">
        <f t="shared" si="25"/>
        <v>17684</v>
      </c>
      <c r="I74" s="29">
        <v>65789</v>
      </c>
      <c r="J74" s="29">
        <v>454</v>
      </c>
      <c r="K74" s="26">
        <v>1908</v>
      </c>
      <c r="L74" s="28">
        <f t="shared" si="26"/>
        <v>83927</v>
      </c>
      <c r="M74" s="5"/>
      <c r="N74" s="74"/>
      <c r="O74" s="79" t="s">
        <v>158</v>
      </c>
      <c r="P74" s="80"/>
      <c r="Q74" s="81"/>
      <c r="R74" s="26">
        <v>149801</v>
      </c>
      <c r="S74" s="27">
        <v>28</v>
      </c>
      <c r="T74" s="28">
        <f t="shared" si="12"/>
        <v>149829</v>
      </c>
      <c r="U74" s="29">
        <v>368773</v>
      </c>
      <c r="V74" s="29">
        <v>2661</v>
      </c>
      <c r="W74" s="26">
        <v>3578</v>
      </c>
      <c r="X74" s="28">
        <f t="shared" si="1"/>
        <v>521263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12901</v>
      </c>
      <c r="G75" s="46">
        <v>2</v>
      </c>
      <c r="H75" s="28">
        <f t="shared" si="25"/>
        <v>12903</v>
      </c>
      <c r="I75" s="48">
        <v>42994</v>
      </c>
      <c r="J75" s="48">
        <v>431</v>
      </c>
      <c r="K75" s="45">
        <v>2029</v>
      </c>
      <c r="L75" s="28">
        <f t="shared" si="26"/>
        <v>56328</v>
      </c>
      <c r="M75" s="5"/>
      <c r="N75" s="74"/>
      <c r="O75" s="79" t="s">
        <v>160</v>
      </c>
      <c r="P75" s="80"/>
      <c r="Q75" s="81"/>
      <c r="R75" s="26">
        <v>96958</v>
      </c>
      <c r="S75" s="27">
        <v>23</v>
      </c>
      <c r="T75" s="28">
        <f t="shared" si="12"/>
        <v>96981</v>
      </c>
      <c r="U75" s="29">
        <v>203639</v>
      </c>
      <c r="V75" s="29">
        <v>1225</v>
      </c>
      <c r="W75" s="26">
        <v>1718</v>
      </c>
      <c r="X75" s="28">
        <f t="shared" si="1"/>
        <v>301845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44614</v>
      </c>
      <c r="G76" s="27">
        <f>SUM(G73:G75)</f>
        <v>7</v>
      </c>
      <c r="H76" s="28">
        <f t="shared" si="25"/>
        <v>44621</v>
      </c>
      <c r="I76" s="26">
        <f t="shared" ref="I76:K76" si="37">SUM(I73:I75)</f>
        <v>162149</v>
      </c>
      <c r="J76" s="26">
        <f t="shared" si="37"/>
        <v>1193</v>
      </c>
      <c r="K76" s="26">
        <f t="shared" si="37"/>
        <v>5019</v>
      </c>
      <c r="L76" s="28">
        <f t="shared" si="26"/>
        <v>207963</v>
      </c>
      <c r="M76" s="5"/>
      <c r="N76" s="75"/>
      <c r="O76" s="70" t="s">
        <v>37</v>
      </c>
      <c r="P76" s="71"/>
      <c r="Q76" s="72"/>
      <c r="R76" s="34">
        <f>SUM(R73:R75,R70)</f>
        <v>436165</v>
      </c>
      <c r="S76" s="37">
        <f>SUM(S73:S75,S70)</f>
        <v>90</v>
      </c>
      <c r="T76" s="36">
        <f t="shared" si="12"/>
        <v>436255</v>
      </c>
      <c r="U76" s="38">
        <f t="shared" ref="U76:W76" si="38">SUM(U73:U75,U70)</f>
        <v>1063700</v>
      </c>
      <c r="V76" s="38">
        <f t="shared" si="38"/>
        <v>6810</v>
      </c>
      <c r="W76" s="34">
        <f t="shared" si="38"/>
        <v>9940</v>
      </c>
      <c r="X76" s="36">
        <f t="shared" si="1"/>
        <v>1506765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41490</v>
      </c>
      <c r="G77" s="46">
        <v>15</v>
      </c>
      <c r="H77" s="47">
        <f>SUM(F77:G77)</f>
        <v>41505</v>
      </c>
      <c r="I77" s="48">
        <v>41122</v>
      </c>
      <c r="J77" s="48">
        <v>1493</v>
      </c>
      <c r="K77" s="45">
        <v>7213</v>
      </c>
      <c r="L77" s="47">
        <f>SUM(H77:J77)</f>
        <v>84120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106870</v>
      </c>
      <c r="S77" s="15">
        <v>6</v>
      </c>
      <c r="T77" s="16">
        <f t="shared" si="12"/>
        <v>106876</v>
      </c>
      <c r="U77" s="17">
        <v>388708</v>
      </c>
      <c r="V77" s="17">
        <v>2458</v>
      </c>
      <c r="W77" s="14">
        <v>9022</v>
      </c>
      <c r="X77" s="16">
        <f t="shared" si="1"/>
        <v>498042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12566</v>
      </c>
      <c r="G78" s="46">
        <v>5</v>
      </c>
      <c r="H78" s="47">
        <f>SUM(F78:G78)</f>
        <v>12571</v>
      </c>
      <c r="I78" s="48">
        <v>15105</v>
      </c>
      <c r="J78" s="48">
        <v>422</v>
      </c>
      <c r="K78" s="45">
        <v>1874</v>
      </c>
      <c r="L78" s="47">
        <f>SUM(H78:J78)</f>
        <v>28098</v>
      </c>
      <c r="M78" s="5"/>
      <c r="N78" s="74"/>
      <c r="O78" s="89"/>
      <c r="P78" s="82" t="s">
        <v>168</v>
      </c>
      <c r="Q78" s="81"/>
      <c r="R78" s="26">
        <v>79979</v>
      </c>
      <c r="S78" s="27">
        <v>8</v>
      </c>
      <c r="T78" s="28">
        <f t="shared" si="12"/>
        <v>79987</v>
      </c>
      <c r="U78" s="29">
        <v>287385</v>
      </c>
      <c r="V78" s="29">
        <v>1382</v>
      </c>
      <c r="W78" s="26">
        <v>3054</v>
      </c>
      <c r="X78" s="28">
        <f t="shared" ref="X78:X88" si="39">SUM(T78:V78)</f>
        <v>368754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54056</v>
      </c>
      <c r="G79" s="27">
        <f>SUM(G77:G78)</f>
        <v>20</v>
      </c>
      <c r="H79" s="28">
        <f>SUM(F79:G79)</f>
        <v>54076</v>
      </c>
      <c r="I79" s="40">
        <f>SUM(I77:I78)</f>
        <v>56227</v>
      </c>
      <c r="J79" s="40">
        <f>SUM(J77:J78)</f>
        <v>1915</v>
      </c>
      <c r="K79" s="40">
        <f>SUM(K77:K78)</f>
        <v>9087</v>
      </c>
      <c r="L79" s="47">
        <f>SUM(H79:J79)</f>
        <v>112218</v>
      </c>
      <c r="M79" s="5"/>
      <c r="N79" s="74"/>
      <c r="O79" s="89"/>
      <c r="P79" s="82" t="s">
        <v>169</v>
      </c>
      <c r="Q79" s="81"/>
      <c r="R79" s="26">
        <v>91751</v>
      </c>
      <c r="S79" s="27">
        <v>6</v>
      </c>
      <c r="T79" s="28">
        <f t="shared" si="12"/>
        <v>91757</v>
      </c>
      <c r="U79" s="29">
        <v>250158</v>
      </c>
      <c r="V79" s="29">
        <v>1229</v>
      </c>
      <c r="W79" s="26">
        <v>2027</v>
      </c>
      <c r="X79" s="28">
        <f t="shared" si="39"/>
        <v>343144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35126</v>
      </c>
      <c r="G80" s="27">
        <v>6</v>
      </c>
      <c r="H80" s="28">
        <f t="shared" si="25"/>
        <v>35132</v>
      </c>
      <c r="I80" s="29">
        <v>45213</v>
      </c>
      <c r="J80" s="29">
        <v>1147</v>
      </c>
      <c r="K80" s="26">
        <v>5516</v>
      </c>
      <c r="L80" s="28">
        <f t="shared" si="26"/>
        <v>81492</v>
      </c>
      <c r="M80" s="5"/>
      <c r="N80" s="74"/>
      <c r="O80" s="90"/>
      <c r="P80" s="82" t="s">
        <v>171</v>
      </c>
      <c r="Q80" s="81"/>
      <c r="R80" s="26">
        <v>43405</v>
      </c>
      <c r="S80" s="27">
        <v>4</v>
      </c>
      <c r="T80" s="28">
        <f t="shared" si="12"/>
        <v>43409</v>
      </c>
      <c r="U80" s="29">
        <v>126525</v>
      </c>
      <c r="V80" s="29">
        <v>531</v>
      </c>
      <c r="W80" s="26">
        <v>964</v>
      </c>
      <c r="X80" s="28">
        <f t="shared" si="39"/>
        <v>170465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7579</v>
      </c>
      <c r="G81" s="46">
        <v>2</v>
      </c>
      <c r="H81" s="47">
        <f>SUM(F81:G81)</f>
        <v>7581</v>
      </c>
      <c r="I81" s="48">
        <v>9830</v>
      </c>
      <c r="J81" s="48">
        <v>254</v>
      </c>
      <c r="K81" s="45">
        <v>1105</v>
      </c>
      <c r="L81" s="47">
        <f>SUM(H81:J81)</f>
        <v>17665</v>
      </c>
      <c r="M81" s="5"/>
      <c r="N81" s="74"/>
      <c r="O81" s="79" t="s">
        <v>173</v>
      </c>
      <c r="P81" s="80"/>
      <c r="Q81" s="81"/>
      <c r="R81" s="26">
        <v>89406</v>
      </c>
      <c r="S81" s="27">
        <v>15</v>
      </c>
      <c r="T81" s="28">
        <f t="shared" si="12"/>
        <v>89421</v>
      </c>
      <c r="U81" s="29">
        <v>251603</v>
      </c>
      <c r="V81" s="29">
        <v>1342</v>
      </c>
      <c r="W81" s="26">
        <v>1570</v>
      </c>
      <c r="X81" s="28">
        <f t="shared" si="39"/>
        <v>342366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10180</v>
      </c>
      <c r="G82" s="46">
        <v>3</v>
      </c>
      <c r="H82" s="47">
        <f>SUM(F82:G82)</f>
        <v>10183</v>
      </c>
      <c r="I82" s="48">
        <v>14098</v>
      </c>
      <c r="J82" s="48">
        <v>344</v>
      </c>
      <c r="K82" s="45">
        <v>1927</v>
      </c>
      <c r="L82" s="47">
        <f>SUM(H82:J82)</f>
        <v>24625</v>
      </c>
      <c r="M82" s="5"/>
      <c r="N82" s="74"/>
      <c r="O82" s="88" t="s">
        <v>175</v>
      </c>
      <c r="P82" s="82" t="s">
        <v>176</v>
      </c>
      <c r="Q82" s="81"/>
      <c r="R82" s="26">
        <v>83286</v>
      </c>
      <c r="S82" s="27">
        <v>8</v>
      </c>
      <c r="T82" s="28">
        <f t="shared" si="12"/>
        <v>83294</v>
      </c>
      <c r="U82" s="29">
        <v>239665</v>
      </c>
      <c r="V82" s="29">
        <v>1278</v>
      </c>
      <c r="W82" s="26">
        <v>2320</v>
      </c>
      <c r="X82" s="28">
        <f t="shared" si="39"/>
        <v>324237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52885</v>
      </c>
      <c r="G83" s="27">
        <f>SUM(G80:G82)</f>
        <v>11</v>
      </c>
      <c r="H83" s="28">
        <f>SUM(F83:G83)</f>
        <v>52896</v>
      </c>
      <c r="I83" s="40">
        <f t="shared" ref="I83:K83" si="40">SUM(I80:I82)</f>
        <v>69141</v>
      </c>
      <c r="J83" s="40">
        <f t="shared" si="40"/>
        <v>1745</v>
      </c>
      <c r="K83" s="40">
        <f t="shared" si="40"/>
        <v>8548</v>
      </c>
      <c r="L83" s="47">
        <f>SUM(H83:J83)</f>
        <v>123782</v>
      </c>
      <c r="M83" s="5"/>
      <c r="N83" s="74"/>
      <c r="O83" s="89"/>
      <c r="P83" s="82" t="s">
        <v>177</v>
      </c>
      <c r="Q83" s="81"/>
      <c r="R83" s="26">
        <v>41541</v>
      </c>
      <c r="S83" s="27">
        <v>4</v>
      </c>
      <c r="T83" s="28">
        <f t="shared" si="12"/>
        <v>41545</v>
      </c>
      <c r="U83" s="29">
        <v>109525</v>
      </c>
      <c r="V83" s="29">
        <v>486</v>
      </c>
      <c r="W83" s="26">
        <v>824</v>
      </c>
      <c r="X83" s="28">
        <f t="shared" si="39"/>
        <v>151556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46846</v>
      </c>
      <c r="G84" s="46">
        <v>8</v>
      </c>
      <c r="H84" s="47">
        <f>SUM(F84:G84)</f>
        <v>46854</v>
      </c>
      <c r="I84" s="48">
        <v>71723</v>
      </c>
      <c r="J84" s="48">
        <v>1671</v>
      </c>
      <c r="K84" s="45">
        <v>8770</v>
      </c>
      <c r="L84" s="47">
        <f>SUM(H84:J84)</f>
        <v>120248</v>
      </c>
      <c r="M84" s="5"/>
      <c r="N84" s="74"/>
      <c r="O84" s="90"/>
      <c r="P84" s="82" t="s">
        <v>179</v>
      </c>
      <c r="Q84" s="81"/>
      <c r="R84" s="26">
        <v>12454</v>
      </c>
      <c r="S84" s="27">
        <v>0</v>
      </c>
      <c r="T84" s="28">
        <f t="shared" si="12"/>
        <v>12454</v>
      </c>
      <c r="U84" s="29">
        <v>20684</v>
      </c>
      <c r="V84" s="29">
        <v>189</v>
      </c>
      <c r="W84" s="26">
        <v>143</v>
      </c>
      <c r="X84" s="28">
        <f t="shared" si="39"/>
        <v>33327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7579</v>
      </c>
      <c r="G85" s="46">
        <v>0</v>
      </c>
      <c r="H85" s="47">
        <f>SUM(F85:G85)</f>
        <v>7579</v>
      </c>
      <c r="I85" s="48">
        <v>8212</v>
      </c>
      <c r="J85" s="48">
        <v>529</v>
      </c>
      <c r="K85" s="45">
        <v>1913</v>
      </c>
      <c r="L85" s="47">
        <f>SUM(H85:J85)</f>
        <v>16320</v>
      </c>
      <c r="M85" s="49"/>
      <c r="N85" s="74"/>
      <c r="O85" s="79" t="s">
        <v>181</v>
      </c>
      <c r="P85" s="80"/>
      <c r="Q85" s="81"/>
      <c r="R85" s="26">
        <v>184850</v>
      </c>
      <c r="S85" s="27">
        <v>13</v>
      </c>
      <c r="T85" s="28">
        <f t="shared" si="12"/>
        <v>184863</v>
      </c>
      <c r="U85" s="29">
        <v>483628</v>
      </c>
      <c r="V85" s="29">
        <v>3392</v>
      </c>
      <c r="W85" s="26">
        <v>4006</v>
      </c>
      <c r="X85" s="28">
        <f t="shared" si="39"/>
        <v>671883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9561</v>
      </c>
      <c r="G86" s="27">
        <v>4</v>
      </c>
      <c r="H86" s="28">
        <f t="shared" si="25"/>
        <v>9565</v>
      </c>
      <c r="I86" s="29">
        <v>17970</v>
      </c>
      <c r="J86" s="29">
        <v>317</v>
      </c>
      <c r="K86" s="26">
        <v>1875</v>
      </c>
      <c r="L86" s="28">
        <f t="shared" si="26"/>
        <v>27852</v>
      </c>
      <c r="M86" s="49"/>
      <c r="N86" s="74"/>
      <c r="O86" s="79" t="s">
        <v>183</v>
      </c>
      <c r="P86" s="80"/>
      <c r="Q86" s="81"/>
      <c r="R86" s="26">
        <v>124579</v>
      </c>
      <c r="S86" s="27">
        <v>14</v>
      </c>
      <c r="T86" s="28">
        <f t="shared" si="12"/>
        <v>124593</v>
      </c>
      <c r="U86" s="50">
        <v>324093</v>
      </c>
      <c r="V86" s="50">
        <v>1793</v>
      </c>
      <c r="W86" s="26">
        <v>2512</v>
      </c>
      <c r="X86" s="28">
        <f t="shared" si="39"/>
        <v>450479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63986</v>
      </c>
      <c r="G87" s="27">
        <f>SUM(G84:G86)</f>
        <v>12</v>
      </c>
      <c r="H87" s="28">
        <f t="shared" si="25"/>
        <v>63998</v>
      </c>
      <c r="I87" s="40">
        <f t="shared" ref="I87:K87" si="41">SUM(I84:I86)</f>
        <v>97905</v>
      </c>
      <c r="J87" s="40">
        <f t="shared" si="41"/>
        <v>2517</v>
      </c>
      <c r="K87" s="40">
        <f t="shared" si="41"/>
        <v>12558</v>
      </c>
      <c r="L87" s="28">
        <f t="shared" si="26"/>
        <v>164420</v>
      </c>
      <c r="M87" s="49"/>
      <c r="N87" s="74"/>
      <c r="O87" s="79" t="s">
        <v>184</v>
      </c>
      <c r="P87" s="80"/>
      <c r="Q87" s="81"/>
      <c r="R87" s="26">
        <v>144132</v>
      </c>
      <c r="S87" s="27">
        <v>7</v>
      </c>
      <c r="T87" s="28">
        <f t="shared" si="12"/>
        <v>144139</v>
      </c>
      <c r="U87" s="50">
        <v>325973</v>
      </c>
      <c r="V87" s="50">
        <v>1717</v>
      </c>
      <c r="W87" s="52">
        <v>2067</v>
      </c>
      <c r="X87" s="28">
        <f t="shared" si="39"/>
        <v>471829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48224</v>
      </c>
      <c r="G88" s="27">
        <v>13</v>
      </c>
      <c r="H88" s="28">
        <f t="shared" si="25"/>
        <v>48237</v>
      </c>
      <c r="I88" s="29">
        <v>148596</v>
      </c>
      <c r="J88" s="29">
        <v>1116</v>
      </c>
      <c r="K88" s="26">
        <v>4075</v>
      </c>
      <c r="L88" s="28">
        <f t="shared" si="26"/>
        <v>197949</v>
      </c>
      <c r="M88" s="49"/>
      <c r="N88" s="74"/>
      <c r="O88" s="96" t="s">
        <v>186</v>
      </c>
      <c r="P88" s="82" t="s">
        <v>187</v>
      </c>
      <c r="Q88" s="81"/>
      <c r="R88" s="26">
        <v>194474</v>
      </c>
      <c r="S88" s="27">
        <v>12</v>
      </c>
      <c r="T88" s="28">
        <f t="shared" si="12"/>
        <v>194486</v>
      </c>
      <c r="U88" s="50">
        <v>440151</v>
      </c>
      <c r="V88" s="50">
        <v>2207</v>
      </c>
      <c r="W88" s="52">
        <v>3289</v>
      </c>
      <c r="X88" s="28">
        <f t="shared" si="39"/>
        <v>636844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76468</v>
      </c>
      <c r="G89" s="27">
        <v>22</v>
      </c>
      <c r="H89" s="28">
        <f t="shared" si="25"/>
        <v>76490</v>
      </c>
      <c r="I89" s="29">
        <v>195178</v>
      </c>
      <c r="J89" s="29">
        <v>1932</v>
      </c>
      <c r="K89" s="26">
        <v>9243</v>
      </c>
      <c r="L89" s="28">
        <f t="shared" si="26"/>
        <v>273600</v>
      </c>
      <c r="N89" s="74"/>
      <c r="O89" s="97"/>
      <c r="P89" s="98" t="s">
        <v>189</v>
      </c>
      <c r="Q89" s="99"/>
      <c r="R89" s="26">
        <f t="shared" ref="R89:W89" si="42">SUM(R101:R102)</f>
        <v>24602</v>
      </c>
      <c r="S89" s="27">
        <f t="shared" si="42"/>
        <v>0</v>
      </c>
      <c r="T89" s="28">
        <f>SUM(T101:T102)</f>
        <v>24602</v>
      </c>
      <c r="U89" s="50">
        <f>SUM(U101:U102)</f>
        <v>35871</v>
      </c>
      <c r="V89" s="50">
        <f t="shared" si="42"/>
        <v>278</v>
      </c>
      <c r="W89" s="52">
        <f t="shared" si="42"/>
        <v>381</v>
      </c>
      <c r="X89" s="28">
        <f>SUM(T89:V89)</f>
        <v>60751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111994</v>
      </c>
      <c r="G90" s="27">
        <v>26</v>
      </c>
      <c r="H90" s="28">
        <f t="shared" si="25"/>
        <v>112020</v>
      </c>
      <c r="I90" s="29">
        <v>274435</v>
      </c>
      <c r="J90" s="29">
        <v>3573</v>
      </c>
      <c r="K90" s="26">
        <v>13702</v>
      </c>
      <c r="L90" s="28">
        <f t="shared" si="26"/>
        <v>390028</v>
      </c>
      <c r="N90" s="75"/>
      <c r="O90" s="70" t="s">
        <v>37</v>
      </c>
      <c r="P90" s="71"/>
      <c r="Q90" s="72"/>
      <c r="R90" s="34">
        <f>SUM(R77:R89)</f>
        <v>1221329</v>
      </c>
      <c r="S90" s="37">
        <f>SUM(S77:S89)</f>
        <v>97</v>
      </c>
      <c r="T90" s="36">
        <f t="shared" ref="T90:T95" si="43">SUM(R90:S90)</f>
        <v>1221426</v>
      </c>
      <c r="U90" s="44">
        <f>SUM(U77:U89)</f>
        <v>3283969</v>
      </c>
      <c r="V90" s="44">
        <f>SUM(V77:V89)</f>
        <v>18282</v>
      </c>
      <c r="W90" s="35">
        <f>SUM(W77:W89)</f>
        <v>32179</v>
      </c>
      <c r="X90" s="36">
        <f t="shared" ref="X90:X95" si="44">SUM(T90:V90)</f>
        <v>4523677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28625</v>
      </c>
      <c r="G91" s="27">
        <v>6</v>
      </c>
      <c r="H91" s="28">
        <f t="shared" si="25"/>
        <v>28631</v>
      </c>
      <c r="I91" s="29">
        <v>55678</v>
      </c>
      <c r="J91" s="29">
        <v>936</v>
      </c>
      <c r="K91" s="26">
        <v>4787</v>
      </c>
      <c r="L91" s="28">
        <f t="shared" si="26"/>
        <v>85245</v>
      </c>
      <c r="N91" s="73" t="s">
        <v>193</v>
      </c>
      <c r="O91" s="76" t="s">
        <v>194</v>
      </c>
      <c r="P91" s="77"/>
      <c r="Q91" s="78"/>
      <c r="R91" s="14">
        <v>120627</v>
      </c>
      <c r="S91" s="15">
        <v>3</v>
      </c>
      <c r="T91" s="16">
        <f t="shared" si="43"/>
        <v>120630</v>
      </c>
      <c r="U91" s="53">
        <v>435718</v>
      </c>
      <c r="V91" s="17">
        <v>2488</v>
      </c>
      <c r="W91" s="14">
        <v>2728</v>
      </c>
      <c r="X91" s="16">
        <f t="shared" si="44"/>
        <v>558836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140619</v>
      </c>
      <c r="G92" s="27">
        <f>SUM(G90:G91)</f>
        <v>32</v>
      </c>
      <c r="H92" s="28">
        <f t="shared" si="25"/>
        <v>140651</v>
      </c>
      <c r="I92" s="29">
        <f>SUM(I90:I91)</f>
        <v>330113</v>
      </c>
      <c r="J92" s="29">
        <f>SUM(J90:J91)</f>
        <v>4509</v>
      </c>
      <c r="K92" s="26">
        <f>SUM(K90:K91)</f>
        <v>18489</v>
      </c>
      <c r="L92" s="28">
        <f t="shared" si="26"/>
        <v>475273</v>
      </c>
      <c r="N92" s="74"/>
      <c r="O92" s="79" t="s">
        <v>195</v>
      </c>
      <c r="P92" s="80"/>
      <c r="Q92" s="81"/>
      <c r="R92" s="26">
        <v>11765</v>
      </c>
      <c r="S92" s="27">
        <v>0</v>
      </c>
      <c r="T92" s="28">
        <f t="shared" si="43"/>
        <v>11765</v>
      </c>
      <c r="U92" s="29">
        <v>22472</v>
      </c>
      <c r="V92" s="29">
        <v>235</v>
      </c>
      <c r="W92" s="26">
        <v>135</v>
      </c>
      <c r="X92" s="28">
        <f t="shared" si="44"/>
        <v>34472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75181</v>
      </c>
      <c r="G93" s="27">
        <v>11</v>
      </c>
      <c r="H93" s="28">
        <f t="shared" si="25"/>
        <v>75192</v>
      </c>
      <c r="I93" s="29">
        <v>227079</v>
      </c>
      <c r="J93" s="29">
        <v>1616</v>
      </c>
      <c r="K93" s="26">
        <v>4524</v>
      </c>
      <c r="L93" s="28">
        <f t="shared" si="26"/>
        <v>303887</v>
      </c>
      <c r="N93" s="74"/>
      <c r="O93" s="79" t="s">
        <v>197</v>
      </c>
      <c r="P93" s="80"/>
      <c r="Q93" s="81"/>
      <c r="R93" s="26">
        <v>11032</v>
      </c>
      <c r="S93" s="27">
        <v>0</v>
      </c>
      <c r="T93" s="28">
        <f t="shared" si="43"/>
        <v>11032</v>
      </c>
      <c r="U93" s="29">
        <v>20031</v>
      </c>
      <c r="V93" s="29">
        <v>194</v>
      </c>
      <c r="W93" s="26">
        <v>200</v>
      </c>
      <c r="X93" s="28">
        <f t="shared" si="44"/>
        <v>31257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66697</v>
      </c>
      <c r="G94" s="27">
        <v>20</v>
      </c>
      <c r="H94" s="28">
        <f t="shared" si="25"/>
        <v>66717</v>
      </c>
      <c r="I94" s="29">
        <v>203281</v>
      </c>
      <c r="J94" s="29">
        <v>1597</v>
      </c>
      <c r="K94" s="26">
        <v>6470</v>
      </c>
      <c r="L94" s="28">
        <f t="shared" si="26"/>
        <v>271595</v>
      </c>
      <c r="N94" s="75"/>
      <c r="O94" s="70" t="s">
        <v>37</v>
      </c>
      <c r="P94" s="71"/>
      <c r="Q94" s="72"/>
      <c r="R94" s="34">
        <f>SUM(R91:R93)</f>
        <v>143424</v>
      </c>
      <c r="S94" s="37">
        <f>SUM(S91:S93)</f>
        <v>3</v>
      </c>
      <c r="T94" s="36">
        <f t="shared" si="43"/>
        <v>143427</v>
      </c>
      <c r="U94" s="38">
        <f>SUM(U91:U93)</f>
        <v>478221</v>
      </c>
      <c r="V94" s="38">
        <f>SUM(V91:V93)</f>
        <v>2917</v>
      </c>
      <c r="W94" s="34">
        <f>SUM(W91:W93)</f>
        <v>3063</v>
      </c>
      <c r="X94" s="36">
        <f t="shared" si="44"/>
        <v>624565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98329</v>
      </c>
      <c r="G95" s="27">
        <v>22</v>
      </c>
      <c r="H95" s="28">
        <f t="shared" si="25"/>
        <v>98351</v>
      </c>
      <c r="I95" s="29">
        <v>205842</v>
      </c>
      <c r="J95" s="29">
        <v>1483</v>
      </c>
      <c r="K95" s="26">
        <v>2011</v>
      </c>
      <c r="L95" s="28">
        <f t="shared" si="26"/>
        <v>305676</v>
      </c>
      <c r="N95" s="85" t="s">
        <v>201</v>
      </c>
      <c r="O95" s="86"/>
      <c r="P95" s="86"/>
      <c r="Q95" s="87"/>
      <c r="R95" s="54">
        <f>SUM(F40,F19,F98,R16,R42,R56,R69,R76,R90,R94)</f>
        <v>8404101</v>
      </c>
      <c r="S95" s="54">
        <f>SUM(G40,G19,G98,S16,S42,S56,S69,S76,S90,S94)</f>
        <v>1199</v>
      </c>
      <c r="T95" s="55">
        <f t="shared" si="43"/>
        <v>8405300</v>
      </c>
      <c r="U95" s="56">
        <f t="shared" ref="U95:W95" si="45">SUM(I40,I19,I98,U16,U42,U56,U69,U76,U90,U94)</f>
        <v>23359752</v>
      </c>
      <c r="V95" s="56">
        <f t="shared" si="45"/>
        <v>159891</v>
      </c>
      <c r="W95" s="57">
        <f t="shared" si="45"/>
        <v>352259</v>
      </c>
      <c r="X95" s="55">
        <f t="shared" si="44"/>
        <v>31924943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11502</v>
      </c>
      <c r="G96" s="27">
        <v>4</v>
      </c>
      <c r="H96" s="28">
        <f t="shared" si="25"/>
        <v>11506</v>
      </c>
      <c r="I96" s="29">
        <v>27590</v>
      </c>
      <c r="J96" s="29">
        <v>209</v>
      </c>
      <c r="K96" s="26">
        <v>147</v>
      </c>
      <c r="L96" s="28">
        <f t="shared" si="26"/>
        <v>39305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109831</v>
      </c>
      <c r="G97" s="27">
        <f>SUM(G95:G96)</f>
        <v>26</v>
      </c>
      <c r="H97" s="28">
        <f t="shared" si="25"/>
        <v>109857</v>
      </c>
      <c r="I97" s="26">
        <f>SUM(I95:I96)</f>
        <v>233432</v>
      </c>
      <c r="J97" s="26">
        <f>SUM(J95:J96)</f>
        <v>1692</v>
      </c>
      <c r="K97" s="26">
        <f>SUM(K95:K96)</f>
        <v>2158</v>
      </c>
      <c r="L97" s="28">
        <f t="shared" si="26"/>
        <v>344981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1950197</v>
      </c>
      <c r="G98" s="37">
        <f>SUM(G41,G44,G47:G48,G52,G55,G58,G61:G62,G65,G69,G72,G76,G79,G83,G87:G89,G92:G94,G97)</f>
        <v>336</v>
      </c>
      <c r="H98" s="36">
        <f t="shared" si="25"/>
        <v>1950533</v>
      </c>
      <c r="I98" s="34">
        <f t="shared" ref="I98:K98" si="46">SUM(I41,I44,I47:I48,I52,I55,I58,I61:I62,I65,I69,I72,I76,I79,I83,I87:I89,I92:I94,I97)</f>
        <v>5285659</v>
      </c>
      <c r="J98" s="34">
        <f t="shared" si="46"/>
        <v>40792</v>
      </c>
      <c r="K98" s="34">
        <f t="shared" si="46"/>
        <v>136837</v>
      </c>
      <c r="L98" s="36">
        <f t="shared" si="26"/>
        <v>7276984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726</v>
      </c>
      <c r="S101" s="63">
        <v>0</v>
      </c>
      <c r="T101" s="63">
        <f>SUM(R101:S101)</f>
        <v>726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1052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23876</v>
      </c>
      <c r="S102" s="63">
        <v>0</v>
      </c>
      <c r="T102" s="63">
        <f>SUM(R102:S102)</f>
        <v>23876</v>
      </c>
      <c r="U102" s="63">
        <v>35548</v>
      </c>
      <c r="V102" s="63">
        <v>275</v>
      </c>
      <c r="W102" s="63">
        <v>367</v>
      </c>
      <c r="X102" s="63">
        <f t="shared" si="47"/>
        <v>59699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218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110722</v>
      </c>
      <c r="S4" s="15">
        <v>5</v>
      </c>
      <c r="T4" s="16">
        <f t="shared" ref="T4:T15" si="0">SUM(R4:S4)</f>
        <v>110727</v>
      </c>
      <c r="U4" s="17">
        <v>386078</v>
      </c>
      <c r="V4" s="17">
        <v>2230</v>
      </c>
      <c r="W4" s="14">
        <v>2558</v>
      </c>
      <c r="X4" s="16">
        <f t="shared" ref="X4:X77" si="1">SUM(T4:V4)</f>
        <v>499035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62605</v>
      </c>
      <c r="S5" s="27">
        <v>3</v>
      </c>
      <c r="T5" s="28">
        <f t="shared" si="0"/>
        <v>62608</v>
      </c>
      <c r="U5" s="29">
        <v>170653</v>
      </c>
      <c r="V5" s="29">
        <v>1133</v>
      </c>
      <c r="W5" s="26">
        <v>1052</v>
      </c>
      <c r="X5" s="28">
        <f t="shared" si="1"/>
        <v>234394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91937</v>
      </c>
      <c r="G6" s="15">
        <v>9</v>
      </c>
      <c r="H6" s="16">
        <f t="shared" ref="H6:H51" si="2">SUM(F6:G6)</f>
        <v>91946</v>
      </c>
      <c r="I6" s="17">
        <v>412604</v>
      </c>
      <c r="J6" s="17">
        <v>3607</v>
      </c>
      <c r="K6" s="14">
        <v>11828</v>
      </c>
      <c r="L6" s="16">
        <f t="shared" ref="L6:L51" si="3">SUM(H6:J6)</f>
        <v>508157</v>
      </c>
      <c r="N6" s="74"/>
      <c r="O6" s="89"/>
      <c r="P6" s="100"/>
      <c r="Q6" s="30" t="s">
        <v>16</v>
      </c>
      <c r="R6" s="26">
        <v>31500</v>
      </c>
      <c r="S6" s="27">
        <v>2</v>
      </c>
      <c r="T6" s="28">
        <f t="shared" si="0"/>
        <v>31502</v>
      </c>
      <c r="U6" s="29">
        <v>78656</v>
      </c>
      <c r="V6" s="29">
        <v>336</v>
      </c>
      <c r="W6" s="26">
        <v>506</v>
      </c>
      <c r="X6" s="28">
        <f t="shared" si="1"/>
        <v>110494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28659</v>
      </c>
      <c r="G7" s="27">
        <v>2</v>
      </c>
      <c r="H7" s="28">
        <f t="shared" si="2"/>
        <v>28661</v>
      </c>
      <c r="I7" s="29">
        <v>96762</v>
      </c>
      <c r="J7" s="29">
        <v>526</v>
      </c>
      <c r="K7" s="26">
        <v>1125</v>
      </c>
      <c r="L7" s="28">
        <f t="shared" si="3"/>
        <v>125949</v>
      </c>
      <c r="N7" s="74"/>
      <c r="O7" s="90"/>
      <c r="P7" s="101"/>
      <c r="Q7" s="30" t="s">
        <v>10</v>
      </c>
      <c r="R7" s="26">
        <f>SUM(R5:R6)</f>
        <v>94105</v>
      </c>
      <c r="S7" s="27">
        <f>SUM(S5:S6)</f>
        <v>5</v>
      </c>
      <c r="T7" s="28">
        <f t="shared" si="0"/>
        <v>94110</v>
      </c>
      <c r="U7" s="29">
        <f t="shared" ref="U7:W7" si="4">SUM(U5:U6)</f>
        <v>249309</v>
      </c>
      <c r="V7" s="29">
        <f t="shared" si="4"/>
        <v>1469</v>
      </c>
      <c r="W7" s="26">
        <f t="shared" si="4"/>
        <v>1558</v>
      </c>
      <c r="X7" s="28">
        <f t="shared" si="1"/>
        <v>344888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41974</v>
      </c>
      <c r="G8" s="27">
        <v>4</v>
      </c>
      <c r="H8" s="28">
        <f t="shared" si="2"/>
        <v>41978</v>
      </c>
      <c r="I8" s="29">
        <v>124323</v>
      </c>
      <c r="J8" s="29">
        <v>861</v>
      </c>
      <c r="K8" s="26">
        <v>1767</v>
      </c>
      <c r="L8" s="28">
        <f t="shared" si="3"/>
        <v>167162</v>
      </c>
      <c r="N8" s="74"/>
      <c r="O8" s="111" t="s">
        <v>19</v>
      </c>
      <c r="P8" s="83"/>
      <c r="Q8" s="84"/>
      <c r="R8" s="26">
        <v>83920</v>
      </c>
      <c r="S8" s="27">
        <v>10</v>
      </c>
      <c r="T8" s="28">
        <f t="shared" si="0"/>
        <v>83930</v>
      </c>
      <c r="U8" s="29">
        <v>292660</v>
      </c>
      <c r="V8" s="29">
        <v>1277</v>
      </c>
      <c r="W8" s="26">
        <v>2147</v>
      </c>
      <c r="X8" s="28">
        <f t="shared" si="1"/>
        <v>377867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22080</v>
      </c>
      <c r="G9" s="27">
        <v>2</v>
      </c>
      <c r="H9" s="28">
        <f t="shared" si="2"/>
        <v>22082</v>
      </c>
      <c r="I9" s="29">
        <v>56771</v>
      </c>
      <c r="J9" s="29">
        <v>305</v>
      </c>
      <c r="K9" s="26">
        <v>540</v>
      </c>
      <c r="L9" s="28">
        <f t="shared" si="3"/>
        <v>79158</v>
      </c>
      <c r="N9" s="74"/>
      <c r="O9" s="66" t="s">
        <v>22</v>
      </c>
      <c r="P9" s="83" t="s">
        <v>23</v>
      </c>
      <c r="Q9" s="84"/>
      <c r="R9" s="26">
        <v>55218</v>
      </c>
      <c r="S9" s="27">
        <v>5</v>
      </c>
      <c r="T9" s="28">
        <f t="shared" si="0"/>
        <v>55223</v>
      </c>
      <c r="U9" s="29">
        <v>153078</v>
      </c>
      <c r="V9" s="29">
        <v>794</v>
      </c>
      <c r="W9" s="26">
        <v>1078</v>
      </c>
      <c r="X9" s="28">
        <f t="shared" si="1"/>
        <v>209095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6378</v>
      </c>
      <c r="G10" s="27">
        <v>1</v>
      </c>
      <c r="H10" s="28">
        <f>SUM(F10:G10)</f>
        <v>6379</v>
      </c>
      <c r="I10" s="29">
        <v>37556</v>
      </c>
      <c r="J10" s="29">
        <v>197</v>
      </c>
      <c r="K10" s="26">
        <v>418</v>
      </c>
      <c r="L10" s="28">
        <f>SUM(H10:J10)</f>
        <v>44132</v>
      </c>
      <c r="N10" s="74"/>
      <c r="O10" s="66"/>
      <c r="P10" s="83" t="s">
        <v>25</v>
      </c>
      <c r="Q10" s="84"/>
      <c r="R10" s="26">
        <v>28412</v>
      </c>
      <c r="S10" s="27">
        <v>9</v>
      </c>
      <c r="T10" s="28">
        <f t="shared" si="0"/>
        <v>28421</v>
      </c>
      <c r="U10" s="26">
        <v>129447</v>
      </c>
      <c r="V10" s="26">
        <v>754</v>
      </c>
      <c r="W10" s="26">
        <v>1614</v>
      </c>
      <c r="X10" s="28">
        <f t="shared" si="1"/>
        <v>158622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28458</v>
      </c>
      <c r="G11" s="27">
        <f>SUM(G9:G10)</f>
        <v>3</v>
      </c>
      <c r="H11" s="28">
        <f>SUM(F11:G11)</f>
        <v>28461</v>
      </c>
      <c r="I11" s="29">
        <f t="shared" ref="I11:K11" si="5">SUM(I9:I10)</f>
        <v>94327</v>
      </c>
      <c r="J11" s="29">
        <f t="shared" si="5"/>
        <v>502</v>
      </c>
      <c r="K11" s="26">
        <f t="shared" si="5"/>
        <v>958</v>
      </c>
      <c r="L11" s="28">
        <f>SUM(H11:J11)</f>
        <v>123290</v>
      </c>
      <c r="N11" s="74"/>
      <c r="O11" s="66"/>
      <c r="P11" s="83" t="s">
        <v>10</v>
      </c>
      <c r="Q11" s="84"/>
      <c r="R11" s="26">
        <f>SUM(R9:R10)</f>
        <v>83630</v>
      </c>
      <c r="S11" s="27">
        <f>SUM(S9:S10)</f>
        <v>14</v>
      </c>
      <c r="T11" s="28">
        <f t="shared" si="0"/>
        <v>83644</v>
      </c>
      <c r="U11" s="29">
        <f t="shared" ref="U11:W11" si="6">SUM(U9:U10)</f>
        <v>282525</v>
      </c>
      <c r="V11" s="29">
        <f t="shared" si="6"/>
        <v>1548</v>
      </c>
      <c r="W11" s="26">
        <f t="shared" si="6"/>
        <v>2692</v>
      </c>
      <c r="X11" s="28">
        <f t="shared" si="1"/>
        <v>367717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16223</v>
      </c>
      <c r="G12" s="27">
        <v>1</v>
      </c>
      <c r="H12" s="28">
        <f t="shared" si="2"/>
        <v>16224</v>
      </c>
      <c r="I12" s="29">
        <v>58858</v>
      </c>
      <c r="J12" s="29">
        <v>287</v>
      </c>
      <c r="K12" s="26">
        <v>657</v>
      </c>
      <c r="L12" s="28">
        <f t="shared" si="3"/>
        <v>75369</v>
      </c>
      <c r="N12" s="74"/>
      <c r="O12" s="66" t="s">
        <v>28</v>
      </c>
      <c r="P12" s="83" t="s">
        <v>29</v>
      </c>
      <c r="Q12" s="84"/>
      <c r="R12" s="26">
        <v>151473</v>
      </c>
      <c r="S12" s="27">
        <v>29</v>
      </c>
      <c r="T12" s="28">
        <f t="shared" si="0"/>
        <v>151502</v>
      </c>
      <c r="U12" s="29">
        <v>295792</v>
      </c>
      <c r="V12" s="29">
        <v>2065</v>
      </c>
      <c r="W12" s="26">
        <v>2528</v>
      </c>
      <c r="X12" s="28">
        <f t="shared" si="1"/>
        <v>449359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5682</v>
      </c>
      <c r="G13" s="27">
        <v>0</v>
      </c>
      <c r="H13" s="28">
        <f t="shared" si="2"/>
        <v>5682</v>
      </c>
      <c r="I13" s="29">
        <v>10325</v>
      </c>
      <c r="J13" s="29">
        <v>70</v>
      </c>
      <c r="K13" s="26">
        <v>132</v>
      </c>
      <c r="L13" s="28">
        <f t="shared" si="3"/>
        <v>16077</v>
      </c>
      <c r="N13" s="74"/>
      <c r="O13" s="66"/>
      <c r="P13" s="91" t="s">
        <v>31</v>
      </c>
      <c r="Q13" s="30" t="s">
        <v>32</v>
      </c>
      <c r="R13" s="31">
        <v>125803</v>
      </c>
      <c r="S13" s="32">
        <v>21</v>
      </c>
      <c r="T13" s="28">
        <f t="shared" si="0"/>
        <v>125824</v>
      </c>
      <c r="U13" s="33">
        <v>246675</v>
      </c>
      <c r="V13" s="33">
        <v>1692</v>
      </c>
      <c r="W13" s="31">
        <v>2315</v>
      </c>
      <c r="X13" s="28">
        <f t="shared" si="1"/>
        <v>374191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21905</v>
      </c>
      <c r="G14" s="27">
        <f>SUM(G12:G13)</f>
        <v>1</v>
      </c>
      <c r="H14" s="28">
        <f t="shared" si="2"/>
        <v>21906</v>
      </c>
      <c r="I14" s="29">
        <f t="shared" ref="I14:K14" si="7">SUM(I12:I13)</f>
        <v>69183</v>
      </c>
      <c r="J14" s="29">
        <f t="shared" si="7"/>
        <v>357</v>
      </c>
      <c r="K14" s="26">
        <f t="shared" si="7"/>
        <v>789</v>
      </c>
      <c r="L14" s="28">
        <f t="shared" si="3"/>
        <v>91446</v>
      </c>
      <c r="N14" s="74"/>
      <c r="O14" s="66"/>
      <c r="P14" s="108"/>
      <c r="Q14" s="30" t="s">
        <v>33</v>
      </c>
      <c r="R14" s="31">
        <v>25895</v>
      </c>
      <c r="S14" s="32">
        <v>7</v>
      </c>
      <c r="T14" s="28">
        <f t="shared" si="0"/>
        <v>25902</v>
      </c>
      <c r="U14" s="33">
        <v>58668</v>
      </c>
      <c r="V14" s="33">
        <v>362</v>
      </c>
      <c r="W14" s="31">
        <v>510</v>
      </c>
      <c r="X14" s="28">
        <f t="shared" si="1"/>
        <v>84932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26966</v>
      </c>
      <c r="G15" s="27">
        <v>3</v>
      </c>
      <c r="H15" s="28">
        <f t="shared" si="2"/>
        <v>26969</v>
      </c>
      <c r="I15" s="29">
        <v>80095</v>
      </c>
      <c r="J15" s="29">
        <v>401</v>
      </c>
      <c r="K15" s="26">
        <v>944</v>
      </c>
      <c r="L15" s="28">
        <f t="shared" si="3"/>
        <v>107465</v>
      </c>
      <c r="N15" s="74"/>
      <c r="O15" s="66"/>
      <c r="P15" s="108"/>
      <c r="Q15" s="30" t="s">
        <v>10</v>
      </c>
      <c r="R15" s="26">
        <f>SUM(R13:R14)</f>
        <v>151698</v>
      </c>
      <c r="S15" s="27">
        <f>SUM(S13:S14)</f>
        <v>28</v>
      </c>
      <c r="T15" s="28">
        <f t="shared" si="0"/>
        <v>151726</v>
      </c>
      <c r="U15" s="29">
        <f>SUM(U13:U14)</f>
        <v>305343</v>
      </c>
      <c r="V15" s="29">
        <f t="shared" ref="V15:W15" si="8">SUM(V13:V14)</f>
        <v>2054</v>
      </c>
      <c r="W15" s="26">
        <f t="shared" si="8"/>
        <v>2825</v>
      </c>
      <c r="X15" s="28">
        <f t="shared" si="1"/>
        <v>459123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22310</v>
      </c>
      <c r="G16" s="27">
        <v>4</v>
      </c>
      <c r="H16" s="28">
        <f t="shared" si="2"/>
        <v>22314</v>
      </c>
      <c r="I16" s="29">
        <v>59318</v>
      </c>
      <c r="J16" s="29">
        <v>377</v>
      </c>
      <c r="K16" s="26">
        <v>631</v>
      </c>
      <c r="L16" s="28">
        <f t="shared" si="3"/>
        <v>82009</v>
      </c>
      <c r="N16" s="75"/>
      <c r="O16" s="70" t="s">
        <v>37</v>
      </c>
      <c r="P16" s="71"/>
      <c r="Q16" s="72"/>
      <c r="R16" s="34">
        <f>SUM(R4,R11:R12,R15,R7:R8)</f>
        <v>675548</v>
      </c>
      <c r="S16" s="35">
        <f>SUM(S4,S11:S12,S15,S7:S8)</f>
        <v>91</v>
      </c>
      <c r="T16" s="36">
        <f t="shared" ref="T16" si="9">SUM(R16:S16)</f>
        <v>675639</v>
      </c>
      <c r="U16" s="34">
        <f t="shared" ref="U16:W16" si="10">SUM(U4,U11:U12,U15,U7:U8)</f>
        <v>1811707</v>
      </c>
      <c r="V16" s="34">
        <f t="shared" si="10"/>
        <v>10643</v>
      </c>
      <c r="W16" s="34">
        <f t="shared" si="10"/>
        <v>14308</v>
      </c>
      <c r="X16" s="36">
        <f t="shared" ref="X16" si="11">SUM(T16:V16)</f>
        <v>2497989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2833</v>
      </c>
      <c r="G17" s="27">
        <v>0</v>
      </c>
      <c r="H17" s="28">
        <f t="shared" si="2"/>
        <v>2833</v>
      </c>
      <c r="I17" s="29">
        <v>4288</v>
      </c>
      <c r="J17" s="29">
        <v>38</v>
      </c>
      <c r="K17" s="26">
        <v>51</v>
      </c>
      <c r="L17" s="28">
        <f t="shared" si="3"/>
        <v>7159</v>
      </c>
      <c r="N17" s="73" t="s">
        <v>38</v>
      </c>
      <c r="O17" s="76" t="s">
        <v>39</v>
      </c>
      <c r="P17" s="77"/>
      <c r="Q17" s="78"/>
      <c r="R17" s="26">
        <v>78868</v>
      </c>
      <c r="S17" s="27">
        <v>4</v>
      </c>
      <c r="T17" s="28">
        <f t="shared" ref="T17:T88" si="12">SUM(R17:S17)</f>
        <v>78872</v>
      </c>
      <c r="U17" s="29">
        <v>211340</v>
      </c>
      <c r="V17" s="29">
        <v>1176</v>
      </c>
      <c r="W17" s="26">
        <v>1367</v>
      </c>
      <c r="X17" s="28">
        <f t="shared" si="1"/>
        <v>291388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25143</v>
      </c>
      <c r="G18" s="27">
        <f>SUM(G16:G17)</f>
        <v>4</v>
      </c>
      <c r="H18" s="28">
        <f t="shared" si="2"/>
        <v>25147</v>
      </c>
      <c r="I18" s="29">
        <f t="shared" ref="I18:K18" si="13">SUM(I16:I17)</f>
        <v>63606</v>
      </c>
      <c r="J18" s="29">
        <f t="shared" si="13"/>
        <v>415</v>
      </c>
      <c r="K18" s="26">
        <f t="shared" si="13"/>
        <v>682</v>
      </c>
      <c r="L18" s="28">
        <f t="shared" si="3"/>
        <v>89168</v>
      </c>
      <c r="N18" s="74"/>
      <c r="O18" s="88" t="s">
        <v>40</v>
      </c>
      <c r="P18" s="82" t="s">
        <v>41</v>
      </c>
      <c r="Q18" s="81"/>
      <c r="R18" s="26">
        <v>150463</v>
      </c>
      <c r="S18" s="27">
        <v>28</v>
      </c>
      <c r="T18" s="28">
        <f t="shared" si="12"/>
        <v>150491</v>
      </c>
      <c r="U18" s="29">
        <v>476055</v>
      </c>
      <c r="V18" s="29">
        <v>2425</v>
      </c>
      <c r="W18" s="26">
        <v>4060</v>
      </c>
      <c r="X18" s="28">
        <f t="shared" si="1"/>
        <v>628971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265042</v>
      </c>
      <c r="G19" s="37">
        <f>SUM(G6:G8,G11,G14:G15,G18)</f>
        <v>26</v>
      </c>
      <c r="H19" s="36">
        <f t="shared" si="2"/>
        <v>265068</v>
      </c>
      <c r="I19" s="38">
        <f t="shared" ref="I19:K19" si="14">SUM(I6:I8,I11,I14:I15,I18)</f>
        <v>940900</v>
      </c>
      <c r="J19" s="38">
        <f t="shared" si="14"/>
        <v>6669</v>
      </c>
      <c r="K19" s="34">
        <f t="shared" si="14"/>
        <v>18093</v>
      </c>
      <c r="L19" s="36">
        <f t="shared" si="3"/>
        <v>1212637</v>
      </c>
      <c r="N19" s="74"/>
      <c r="O19" s="89"/>
      <c r="P19" s="82" t="s">
        <v>42</v>
      </c>
      <c r="Q19" s="81"/>
      <c r="R19" s="26">
        <v>22422</v>
      </c>
      <c r="S19" s="27">
        <v>5</v>
      </c>
      <c r="T19" s="28">
        <f t="shared" si="12"/>
        <v>22427</v>
      </c>
      <c r="U19" s="29">
        <v>39388</v>
      </c>
      <c r="V19" s="29">
        <v>293</v>
      </c>
      <c r="W19" s="26">
        <v>278</v>
      </c>
      <c r="X19" s="28">
        <f t="shared" si="1"/>
        <v>62108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65712</v>
      </c>
      <c r="G20" s="27">
        <v>3</v>
      </c>
      <c r="H20" s="28">
        <f t="shared" si="2"/>
        <v>65715</v>
      </c>
      <c r="I20" s="29">
        <v>160824</v>
      </c>
      <c r="J20" s="29">
        <v>1194</v>
      </c>
      <c r="K20" s="26">
        <v>1335</v>
      </c>
      <c r="L20" s="28">
        <f t="shared" si="3"/>
        <v>227733</v>
      </c>
      <c r="N20" s="74"/>
      <c r="O20" s="90"/>
      <c r="P20" s="82" t="s">
        <v>10</v>
      </c>
      <c r="Q20" s="81"/>
      <c r="R20" s="26">
        <f>SUM(R18:R19)</f>
        <v>172885</v>
      </c>
      <c r="S20" s="27">
        <f>SUM(S18:S19)</f>
        <v>33</v>
      </c>
      <c r="T20" s="28">
        <f t="shared" si="12"/>
        <v>172918</v>
      </c>
      <c r="U20" s="29">
        <f t="shared" ref="U20:W20" si="15">SUM(U18:U19)</f>
        <v>515443</v>
      </c>
      <c r="V20" s="29">
        <f t="shared" si="15"/>
        <v>2718</v>
      </c>
      <c r="W20" s="26">
        <f t="shared" si="15"/>
        <v>4338</v>
      </c>
      <c r="X20" s="28">
        <f t="shared" si="1"/>
        <v>691079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17461</v>
      </c>
      <c r="G21" s="27">
        <v>0</v>
      </c>
      <c r="H21" s="28">
        <f t="shared" si="2"/>
        <v>17461</v>
      </c>
      <c r="I21" s="29">
        <v>44673</v>
      </c>
      <c r="J21" s="29">
        <v>301</v>
      </c>
      <c r="K21" s="26">
        <v>322</v>
      </c>
      <c r="L21" s="28">
        <f t="shared" si="3"/>
        <v>62435</v>
      </c>
      <c r="N21" s="74"/>
      <c r="O21" s="88" t="s">
        <v>48</v>
      </c>
      <c r="P21" s="82" t="s">
        <v>49</v>
      </c>
      <c r="Q21" s="81"/>
      <c r="R21" s="26">
        <v>75592</v>
      </c>
      <c r="S21" s="27">
        <v>17</v>
      </c>
      <c r="T21" s="28">
        <f t="shared" si="12"/>
        <v>75609</v>
      </c>
      <c r="U21" s="29">
        <v>269347</v>
      </c>
      <c r="V21" s="29">
        <v>1257</v>
      </c>
      <c r="W21" s="26">
        <v>2350</v>
      </c>
      <c r="X21" s="28">
        <f t="shared" si="1"/>
        <v>346213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83173</v>
      </c>
      <c r="G22" s="27">
        <f>SUM(G20:G21)</f>
        <v>3</v>
      </c>
      <c r="H22" s="28">
        <f t="shared" si="2"/>
        <v>83176</v>
      </c>
      <c r="I22" s="29">
        <f t="shared" ref="I22:K22" si="16">SUM(I20:I21)</f>
        <v>205497</v>
      </c>
      <c r="J22" s="29">
        <f t="shared" si="16"/>
        <v>1495</v>
      </c>
      <c r="K22" s="26">
        <f t="shared" si="16"/>
        <v>1657</v>
      </c>
      <c r="L22" s="28">
        <f t="shared" si="3"/>
        <v>290168</v>
      </c>
      <c r="N22" s="74"/>
      <c r="O22" s="89"/>
      <c r="P22" s="82" t="s">
        <v>50</v>
      </c>
      <c r="Q22" s="81"/>
      <c r="R22" s="31">
        <v>102763</v>
      </c>
      <c r="S22" s="32">
        <v>17</v>
      </c>
      <c r="T22" s="39">
        <f t="shared" si="12"/>
        <v>102780</v>
      </c>
      <c r="U22" s="33">
        <v>366882</v>
      </c>
      <c r="V22" s="33">
        <v>1323</v>
      </c>
      <c r="W22" s="31">
        <v>3343</v>
      </c>
      <c r="X22" s="39">
        <f t="shared" si="1"/>
        <v>470985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50964</v>
      </c>
      <c r="G23" s="27">
        <v>0</v>
      </c>
      <c r="H23" s="28">
        <f t="shared" si="2"/>
        <v>50964</v>
      </c>
      <c r="I23" s="29">
        <v>119283</v>
      </c>
      <c r="J23" s="29">
        <v>851</v>
      </c>
      <c r="K23" s="26">
        <v>932</v>
      </c>
      <c r="L23" s="28">
        <f t="shared" si="3"/>
        <v>171098</v>
      </c>
      <c r="N23" s="74"/>
      <c r="O23" s="89"/>
      <c r="P23" s="94" t="s">
        <v>52</v>
      </c>
      <c r="Q23" s="30" t="s">
        <v>52</v>
      </c>
      <c r="R23" s="31">
        <v>17333</v>
      </c>
      <c r="S23" s="32">
        <v>1</v>
      </c>
      <c r="T23" s="39">
        <f t="shared" si="12"/>
        <v>17334</v>
      </c>
      <c r="U23" s="33">
        <v>60932</v>
      </c>
      <c r="V23" s="33">
        <v>345</v>
      </c>
      <c r="W23" s="31">
        <v>711</v>
      </c>
      <c r="X23" s="39">
        <f t="shared" si="1"/>
        <v>78611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75271</v>
      </c>
      <c r="G24" s="27">
        <v>8</v>
      </c>
      <c r="H24" s="28">
        <f t="shared" si="2"/>
        <v>75279</v>
      </c>
      <c r="I24" s="29">
        <v>147514</v>
      </c>
      <c r="J24" s="29">
        <v>993</v>
      </c>
      <c r="K24" s="26">
        <v>1191</v>
      </c>
      <c r="L24" s="28">
        <f t="shared" si="3"/>
        <v>223786</v>
      </c>
      <c r="N24" s="74"/>
      <c r="O24" s="89"/>
      <c r="P24" s="100"/>
      <c r="Q24" s="30" t="s">
        <v>55</v>
      </c>
      <c r="R24" s="31">
        <v>36905</v>
      </c>
      <c r="S24" s="32">
        <v>5</v>
      </c>
      <c r="T24" s="39">
        <f t="shared" si="12"/>
        <v>36910</v>
      </c>
      <c r="U24" s="33">
        <v>92020</v>
      </c>
      <c r="V24" s="33">
        <v>572</v>
      </c>
      <c r="W24" s="31">
        <v>726</v>
      </c>
      <c r="X24" s="39">
        <f t="shared" si="1"/>
        <v>129502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30919</v>
      </c>
      <c r="G25" s="27">
        <v>1</v>
      </c>
      <c r="H25" s="28">
        <f t="shared" si="2"/>
        <v>30920</v>
      </c>
      <c r="I25" s="29">
        <v>99063</v>
      </c>
      <c r="J25" s="29">
        <v>577</v>
      </c>
      <c r="K25" s="26">
        <v>1145</v>
      </c>
      <c r="L25" s="28">
        <f t="shared" si="3"/>
        <v>130560</v>
      </c>
      <c r="N25" s="74"/>
      <c r="O25" s="89"/>
      <c r="P25" s="100"/>
      <c r="Q25" s="30" t="s">
        <v>57</v>
      </c>
      <c r="R25" s="31">
        <v>42626</v>
      </c>
      <c r="S25" s="27">
        <v>10</v>
      </c>
      <c r="T25" s="28">
        <f t="shared" si="12"/>
        <v>42636</v>
      </c>
      <c r="U25" s="29">
        <v>143802</v>
      </c>
      <c r="V25" s="29">
        <v>708</v>
      </c>
      <c r="W25" s="26">
        <v>1125</v>
      </c>
      <c r="X25" s="28">
        <f t="shared" si="1"/>
        <v>187146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35279</v>
      </c>
      <c r="G26" s="27">
        <v>1</v>
      </c>
      <c r="H26" s="28">
        <f t="shared" si="2"/>
        <v>35280</v>
      </c>
      <c r="I26" s="29">
        <v>72835</v>
      </c>
      <c r="J26" s="29">
        <v>367</v>
      </c>
      <c r="K26" s="26">
        <v>408</v>
      </c>
      <c r="L26" s="28">
        <f t="shared" si="3"/>
        <v>108482</v>
      </c>
      <c r="N26" s="74"/>
      <c r="O26" s="90"/>
      <c r="P26" s="101"/>
      <c r="Q26" s="30" t="s">
        <v>10</v>
      </c>
      <c r="R26" s="26">
        <f>SUM(R23:R25)</f>
        <v>96864</v>
      </c>
      <c r="S26" s="27">
        <f>SUM(S23:S25)</f>
        <v>16</v>
      </c>
      <c r="T26" s="39">
        <f t="shared" si="12"/>
        <v>96880</v>
      </c>
      <c r="U26" s="29">
        <f t="shared" ref="U26:W26" si="17">SUM(U23:U25)</f>
        <v>296754</v>
      </c>
      <c r="V26" s="29">
        <f t="shared" si="17"/>
        <v>1625</v>
      </c>
      <c r="W26" s="26">
        <f t="shared" si="17"/>
        <v>2562</v>
      </c>
      <c r="X26" s="39">
        <f t="shared" si="1"/>
        <v>395259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141469</v>
      </c>
      <c r="G27" s="27">
        <f>SUM(G24:G26)</f>
        <v>10</v>
      </c>
      <c r="H27" s="28">
        <f t="shared" si="2"/>
        <v>141479</v>
      </c>
      <c r="I27" s="29">
        <f>SUM(I24:I26)</f>
        <v>319412</v>
      </c>
      <c r="J27" s="29">
        <f>SUM(J24:J26)</f>
        <v>1937</v>
      </c>
      <c r="K27" s="26">
        <f>SUM(K24:K26)</f>
        <v>2744</v>
      </c>
      <c r="L27" s="28">
        <f>SUM(H27:J27)</f>
        <v>462828</v>
      </c>
      <c r="N27" s="74"/>
      <c r="O27" s="88" t="s">
        <v>59</v>
      </c>
      <c r="P27" s="82" t="s">
        <v>60</v>
      </c>
      <c r="Q27" s="81"/>
      <c r="R27" s="26">
        <v>129648</v>
      </c>
      <c r="S27" s="27">
        <v>29</v>
      </c>
      <c r="T27" s="28">
        <f t="shared" si="12"/>
        <v>129677</v>
      </c>
      <c r="U27" s="29">
        <v>505397</v>
      </c>
      <c r="V27" s="29">
        <v>3582</v>
      </c>
      <c r="W27" s="26">
        <v>10399</v>
      </c>
      <c r="X27" s="39">
        <f t="shared" si="1"/>
        <v>638656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122295</v>
      </c>
      <c r="G28" s="27">
        <v>9</v>
      </c>
      <c r="H28" s="28">
        <f t="shared" si="2"/>
        <v>122304</v>
      </c>
      <c r="I28" s="29">
        <v>325912</v>
      </c>
      <c r="J28" s="29">
        <v>2629</v>
      </c>
      <c r="K28" s="26">
        <v>2759</v>
      </c>
      <c r="L28" s="28">
        <f t="shared" si="3"/>
        <v>450845</v>
      </c>
      <c r="N28" s="74"/>
      <c r="O28" s="89"/>
      <c r="P28" s="82" t="s">
        <v>63</v>
      </c>
      <c r="Q28" s="81"/>
      <c r="R28" s="26">
        <v>66009</v>
      </c>
      <c r="S28" s="27">
        <v>9</v>
      </c>
      <c r="T28" s="28">
        <f t="shared" si="12"/>
        <v>66018</v>
      </c>
      <c r="U28" s="29">
        <v>185980</v>
      </c>
      <c r="V28" s="29">
        <v>768</v>
      </c>
      <c r="W28" s="26">
        <v>1699</v>
      </c>
      <c r="X28" s="39">
        <f t="shared" si="1"/>
        <v>252766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33771</v>
      </c>
      <c r="G29" s="27">
        <v>3</v>
      </c>
      <c r="H29" s="28">
        <f t="shared" si="2"/>
        <v>33774</v>
      </c>
      <c r="I29" s="29">
        <v>156958</v>
      </c>
      <c r="J29" s="29">
        <v>964</v>
      </c>
      <c r="K29" s="26">
        <v>3211</v>
      </c>
      <c r="L29" s="28">
        <f t="shared" si="3"/>
        <v>191696</v>
      </c>
      <c r="N29" s="74"/>
      <c r="O29" s="89"/>
      <c r="P29" s="94" t="s">
        <v>65</v>
      </c>
      <c r="Q29" s="30" t="s">
        <v>65</v>
      </c>
      <c r="R29" s="26">
        <v>46331</v>
      </c>
      <c r="S29" s="27">
        <v>10</v>
      </c>
      <c r="T29" s="28">
        <f t="shared" si="12"/>
        <v>46341</v>
      </c>
      <c r="U29" s="29">
        <v>166079</v>
      </c>
      <c r="V29" s="29">
        <v>816</v>
      </c>
      <c r="W29" s="26">
        <v>2298</v>
      </c>
      <c r="X29" s="39">
        <f t="shared" si="1"/>
        <v>213236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156066</v>
      </c>
      <c r="G30" s="27">
        <f>SUM(G28:G29)</f>
        <v>12</v>
      </c>
      <c r="H30" s="28">
        <f t="shared" si="2"/>
        <v>156078</v>
      </c>
      <c r="I30" s="26">
        <f>SUM(I28:I29)</f>
        <v>482870</v>
      </c>
      <c r="J30" s="26">
        <f>SUM(J28:J29)</f>
        <v>3593</v>
      </c>
      <c r="K30" s="26">
        <f>SUM(K28:K29)</f>
        <v>5970</v>
      </c>
      <c r="L30" s="28">
        <f t="shared" si="3"/>
        <v>642541</v>
      </c>
      <c r="N30" s="74"/>
      <c r="O30" s="89"/>
      <c r="P30" s="100"/>
      <c r="Q30" s="30" t="s">
        <v>66</v>
      </c>
      <c r="R30" s="26">
        <v>23417</v>
      </c>
      <c r="S30" s="27">
        <v>6</v>
      </c>
      <c r="T30" s="28">
        <f t="shared" si="12"/>
        <v>23423</v>
      </c>
      <c r="U30" s="29">
        <v>92521</v>
      </c>
      <c r="V30" s="29">
        <v>388</v>
      </c>
      <c r="W30" s="26">
        <v>1211</v>
      </c>
      <c r="X30" s="39">
        <f t="shared" si="1"/>
        <v>116332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118837</v>
      </c>
      <c r="G31" s="27">
        <v>6</v>
      </c>
      <c r="H31" s="28">
        <f t="shared" si="2"/>
        <v>118843</v>
      </c>
      <c r="I31" s="29">
        <v>250426</v>
      </c>
      <c r="J31" s="29">
        <v>1924</v>
      </c>
      <c r="K31" s="26">
        <v>2015</v>
      </c>
      <c r="L31" s="28">
        <f t="shared" si="3"/>
        <v>371193</v>
      </c>
      <c r="N31" s="74"/>
      <c r="O31" s="89"/>
      <c r="P31" s="100"/>
      <c r="Q31" s="30" t="s">
        <v>68</v>
      </c>
      <c r="R31" s="40">
        <v>25422</v>
      </c>
      <c r="S31" s="27">
        <v>12</v>
      </c>
      <c r="T31" s="28">
        <f t="shared" si="12"/>
        <v>25434</v>
      </c>
      <c r="U31" s="26">
        <v>83896</v>
      </c>
      <c r="V31" s="26">
        <v>442</v>
      </c>
      <c r="W31" s="26">
        <v>1029</v>
      </c>
      <c r="X31" s="28">
        <f t="shared" si="1"/>
        <v>109772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91641</v>
      </c>
      <c r="G32" s="27">
        <v>7</v>
      </c>
      <c r="H32" s="28">
        <f t="shared" si="2"/>
        <v>91648</v>
      </c>
      <c r="I32" s="29">
        <v>212297</v>
      </c>
      <c r="J32" s="29">
        <v>1582</v>
      </c>
      <c r="K32" s="26">
        <v>1825</v>
      </c>
      <c r="L32" s="28">
        <f t="shared" si="3"/>
        <v>305527</v>
      </c>
      <c r="N32" s="74"/>
      <c r="O32" s="89"/>
      <c r="P32" s="101"/>
      <c r="Q32" s="30" t="s">
        <v>10</v>
      </c>
      <c r="R32" s="26">
        <f>SUM(R29:R31)</f>
        <v>95170</v>
      </c>
      <c r="S32" s="27">
        <f>SUM(S29:S31)</f>
        <v>28</v>
      </c>
      <c r="T32" s="28">
        <f t="shared" si="12"/>
        <v>95198</v>
      </c>
      <c r="U32" s="29">
        <f t="shared" ref="U32:W32" si="18">SUM(U29:U31)</f>
        <v>342496</v>
      </c>
      <c r="V32" s="29">
        <f t="shared" si="18"/>
        <v>1646</v>
      </c>
      <c r="W32" s="26">
        <f t="shared" si="18"/>
        <v>4538</v>
      </c>
      <c r="X32" s="39">
        <f t="shared" si="1"/>
        <v>439340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32326</v>
      </c>
      <c r="G33" s="27">
        <v>2</v>
      </c>
      <c r="H33" s="28">
        <f t="shared" si="2"/>
        <v>32328</v>
      </c>
      <c r="I33" s="29">
        <v>75665</v>
      </c>
      <c r="J33" s="29">
        <v>701</v>
      </c>
      <c r="K33" s="26">
        <v>432</v>
      </c>
      <c r="L33" s="28">
        <f t="shared" si="3"/>
        <v>108694</v>
      </c>
      <c r="N33" s="74"/>
      <c r="O33" s="89"/>
      <c r="P33" s="94" t="s">
        <v>72</v>
      </c>
      <c r="Q33" s="30" t="s">
        <v>73</v>
      </c>
      <c r="R33" s="26">
        <v>42526</v>
      </c>
      <c r="S33" s="27">
        <v>11</v>
      </c>
      <c r="T33" s="28">
        <f t="shared" si="12"/>
        <v>42537</v>
      </c>
      <c r="U33" s="29">
        <v>189992</v>
      </c>
      <c r="V33" s="29">
        <v>1024</v>
      </c>
      <c r="W33" s="26">
        <v>2797</v>
      </c>
      <c r="X33" s="39">
        <f t="shared" si="1"/>
        <v>233553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81976</v>
      </c>
      <c r="G34" s="27">
        <v>4</v>
      </c>
      <c r="H34" s="28">
        <f t="shared" si="2"/>
        <v>81980</v>
      </c>
      <c r="I34" s="29">
        <v>193431</v>
      </c>
      <c r="J34" s="29">
        <v>1236</v>
      </c>
      <c r="K34" s="26">
        <v>1418</v>
      </c>
      <c r="L34" s="28">
        <f t="shared" si="3"/>
        <v>276647</v>
      </c>
      <c r="N34" s="74"/>
      <c r="O34" s="89"/>
      <c r="P34" s="100"/>
      <c r="Q34" s="30" t="s">
        <v>76</v>
      </c>
      <c r="R34" s="26">
        <v>14137</v>
      </c>
      <c r="S34" s="27">
        <v>5</v>
      </c>
      <c r="T34" s="28">
        <f t="shared" si="12"/>
        <v>14142</v>
      </c>
      <c r="U34" s="29">
        <v>80496</v>
      </c>
      <c r="V34" s="29">
        <v>524</v>
      </c>
      <c r="W34" s="26">
        <v>1067</v>
      </c>
      <c r="X34" s="39">
        <f t="shared" si="1"/>
        <v>95162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34351</v>
      </c>
      <c r="G35" s="27">
        <v>2</v>
      </c>
      <c r="H35" s="28">
        <f t="shared" si="2"/>
        <v>34353</v>
      </c>
      <c r="I35" s="29">
        <v>61673</v>
      </c>
      <c r="J35" s="29">
        <v>791</v>
      </c>
      <c r="K35" s="26">
        <v>567</v>
      </c>
      <c r="L35" s="28">
        <f t="shared" si="3"/>
        <v>96817</v>
      </c>
      <c r="N35" s="74"/>
      <c r="O35" s="89"/>
      <c r="P35" s="100"/>
      <c r="Q35" s="30" t="s">
        <v>78</v>
      </c>
      <c r="R35" s="26">
        <v>10823</v>
      </c>
      <c r="S35" s="27">
        <v>3</v>
      </c>
      <c r="T35" s="28">
        <f t="shared" si="12"/>
        <v>10826</v>
      </c>
      <c r="U35" s="29">
        <v>56187</v>
      </c>
      <c r="V35" s="29">
        <v>260</v>
      </c>
      <c r="W35" s="26">
        <v>691</v>
      </c>
      <c r="X35" s="28">
        <f t="shared" si="1"/>
        <v>67273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22617</v>
      </c>
      <c r="G36" s="27">
        <v>0</v>
      </c>
      <c r="H36" s="28">
        <f t="shared" si="2"/>
        <v>22617</v>
      </c>
      <c r="I36" s="29">
        <v>75045</v>
      </c>
      <c r="J36" s="29">
        <v>512</v>
      </c>
      <c r="K36" s="26">
        <v>955</v>
      </c>
      <c r="L36" s="28">
        <f t="shared" si="3"/>
        <v>98174</v>
      </c>
      <c r="N36" s="74"/>
      <c r="O36" s="90"/>
      <c r="P36" s="101"/>
      <c r="Q36" s="30" t="s">
        <v>10</v>
      </c>
      <c r="R36" s="26">
        <f>SUM(R33:R35)</f>
        <v>67486</v>
      </c>
      <c r="S36" s="27">
        <f>SUM(S33:S35)</f>
        <v>19</v>
      </c>
      <c r="T36" s="28">
        <f t="shared" si="12"/>
        <v>67505</v>
      </c>
      <c r="U36" s="29">
        <f t="shared" ref="U36:W36" si="19">SUM(U33:U35)</f>
        <v>326675</v>
      </c>
      <c r="V36" s="29">
        <f t="shared" si="19"/>
        <v>1808</v>
      </c>
      <c r="W36" s="26">
        <f t="shared" si="19"/>
        <v>4555</v>
      </c>
      <c r="X36" s="39">
        <f t="shared" si="1"/>
        <v>395988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12064</v>
      </c>
      <c r="G37" s="27">
        <v>0</v>
      </c>
      <c r="H37" s="28">
        <f t="shared" si="2"/>
        <v>12064</v>
      </c>
      <c r="I37" s="40">
        <v>27663</v>
      </c>
      <c r="J37" s="40">
        <v>205</v>
      </c>
      <c r="K37" s="26">
        <v>226</v>
      </c>
      <c r="L37" s="28">
        <f t="shared" si="3"/>
        <v>39932</v>
      </c>
      <c r="N37" s="74"/>
      <c r="O37" s="88" t="s">
        <v>81</v>
      </c>
      <c r="P37" s="82" t="s">
        <v>82</v>
      </c>
      <c r="Q37" s="81"/>
      <c r="R37" s="26">
        <v>101068</v>
      </c>
      <c r="S37" s="27">
        <v>8</v>
      </c>
      <c r="T37" s="28">
        <f t="shared" ref="T37:T39" si="20">SUM(R37:S37)</f>
        <v>101076</v>
      </c>
      <c r="U37" s="29">
        <v>270340</v>
      </c>
      <c r="V37" s="29">
        <v>1947</v>
      </c>
      <c r="W37" s="26">
        <v>2255</v>
      </c>
      <c r="X37" s="39">
        <f t="shared" si="1"/>
        <v>373363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151008</v>
      </c>
      <c r="G38" s="27">
        <f>SUM(G34:G37)</f>
        <v>6</v>
      </c>
      <c r="H38" s="28">
        <f t="shared" si="2"/>
        <v>151014</v>
      </c>
      <c r="I38" s="26">
        <f>SUM(I34:I37)</f>
        <v>357812</v>
      </c>
      <c r="J38" s="26">
        <f>SUM(J34:J37)</f>
        <v>2744</v>
      </c>
      <c r="K38" s="26">
        <f>SUM(K34:K37)</f>
        <v>3166</v>
      </c>
      <c r="L38" s="28">
        <f t="shared" si="3"/>
        <v>511570</v>
      </c>
      <c r="N38" s="74"/>
      <c r="O38" s="89"/>
      <c r="P38" s="82" t="s">
        <v>83</v>
      </c>
      <c r="Q38" s="81"/>
      <c r="R38" s="26">
        <v>23445</v>
      </c>
      <c r="S38" s="27">
        <v>5</v>
      </c>
      <c r="T38" s="28">
        <f t="shared" si="20"/>
        <v>23450</v>
      </c>
      <c r="U38" s="29">
        <v>71726</v>
      </c>
      <c r="V38" s="29">
        <v>341</v>
      </c>
      <c r="W38" s="26">
        <v>711</v>
      </c>
      <c r="X38" s="39">
        <f t="shared" si="1"/>
        <v>95517</v>
      </c>
    </row>
    <row r="39" spans="1:24" s="13" customFormat="1" ht="7.5" customHeight="1" x14ac:dyDescent="0.2">
      <c r="A39" s="42"/>
      <c r="B39" s="74"/>
      <c r="C39" s="90"/>
      <c r="D39" s="82" t="s">
        <v>219</v>
      </c>
      <c r="E39" s="81"/>
      <c r="F39" s="26">
        <v>45323</v>
      </c>
      <c r="G39" s="27">
        <v>2</v>
      </c>
      <c r="H39" s="28">
        <f t="shared" si="2"/>
        <v>45325</v>
      </c>
      <c r="I39" s="29">
        <v>111183</v>
      </c>
      <c r="J39" s="29">
        <v>649</v>
      </c>
      <c r="K39" s="26">
        <v>822</v>
      </c>
      <c r="L39" s="28">
        <f t="shared" si="3"/>
        <v>157157</v>
      </c>
      <c r="N39" s="74"/>
      <c r="O39" s="89"/>
      <c r="P39" s="82" t="s">
        <v>85</v>
      </c>
      <c r="Q39" s="81"/>
      <c r="R39" s="26">
        <v>28475</v>
      </c>
      <c r="S39" s="27">
        <v>0</v>
      </c>
      <c r="T39" s="28">
        <f t="shared" si="20"/>
        <v>28475</v>
      </c>
      <c r="U39" s="29">
        <v>71473</v>
      </c>
      <c r="V39" s="29">
        <v>584</v>
      </c>
      <c r="W39" s="26">
        <v>389</v>
      </c>
      <c r="X39" s="39">
        <f t="shared" si="1"/>
        <v>100532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870807</v>
      </c>
      <c r="G40" s="37">
        <f>SUM(G22:G23,G27,G30:G33,G38:G39)</f>
        <v>48</v>
      </c>
      <c r="H40" s="36">
        <f t="shared" si="2"/>
        <v>870855</v>
      </c>
      <c r="I40" s="34">
        <f t="shared" ref="I40:K40" si="21">SUM(I22:I23,I27,I30:I33,I38:I39)</f>
        <v>2134445</v>
      </c>
      <c r="J40" s="34">
        <f t="shared" si="21"/>
        <v>15476</v>
      </c>
      <c r="K40" s="34">
        <f t="shared" si="21"/>
        <v>19563</v>
      </c>
      <c r="L40" s="44">
        <f t="shared" si="3"/>
        <v>3020776</v>
      </c>
      <c r="N40" s="74"/>
      <c r="O40" s="89"/>
      <c r="P40" s="82" t="s">
        <v>86</v>
      </c>
      <c r="Q40" s="81"/>
      <c r="R40" s="31">
        <v>22690</v>
      </c>
      <c r="S40" s="32">
        <v>14</v>
      </c>
      <c r="T40" s="28">
        <f t="shared" si="12"/>
        <v>22704</v>
      </c>
      <c r="U40" s="33">
        <v>75585</v>
      </c>
      <c r="V40" s="33">
        <v>542</v>
      </c>
      <c r="W40" s="31">
        <v>906</v>
      </c>
      <c r="X40" s="39">
        <f t="shared" si="1"/>
        <v>98831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133721</v>
      </c>
      <c r="G41" s="27">
        <v>10</v>
      </c>
      <c r="H41" s="28">
        <f t="shared" si="2"/>
        <v>133731</v>
      </c>
      <c r="I41" s="29">
        <v>334364</v>
      </c>
      <c r="J41" s="29">
        <v>1734</v>
      </c>
      <c r="K41" s="26">
        <v>2807</v>
      </c>
      <c r="L41" s="28">
        <f t="shared" si="3"/>
        <v>469829</v>
      </c>
      <c r="N41" s="74"/>
      <c r="O41" s="90"/>
      <c r="P41" s="82" t="s">
        <v>10</v>
      </c>
      <c r="Q41" s="81"/>
      <c r="R41" s="26">
        <f>SUM(R37:R40)</f>
        <v>175678</v>
      </c>
      <c r="S41" s="27">
        <f>SUM(S37:S40)</f>
        <v>27</v>
      </c>
      <c r="T41" s="28">
        <f t="shared" si="12"/>
        <v>175705</v>
      </c>
      <c r="U41" s="29">
        <f t="shared" ref="U41:W41" si="22">SUM(U37:U40)</f>
        <v>489124</v>
      </c>
      <c r="V41" s="29">
        <f t="shared" si="22"/>
        <v>3414</v>
      </c>
      <c r="W41" s="26">
        <f t="shared" si="22"/>
        <v>4261</v>
      </c>
      <c r="X41" s="28">
        <f t="shared" si="1"/>
        <v>668243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53330</v>
      </c>
      <c r="G42" s="27">
        <v>5</v>
      </c>
      <c r="H42" s="28">
        <f t="shared" si="2"/>
        <v>53335</v>
      </c>
      <c r="I42" s="29">
        <v>154132</v>
      </c>
      <c r="J42" s="29">
        <v>839</v>
      </c>
      <c r="K42" s="26">
        <v>1805</v>
      </c>
      <c r="L42" s="28">
        <f t="shared" si="3"/>
        <v>208306</v>
      </c>
      <c r="N42" s="75"/>
      <c r="O42" s="70" t="s">
        <v>37</v>
      </c>
      <c r="P42" s="71"/>
      <c r="Q42" s="72"/>
      <c r="R42" s="34">
        <f>SUM(R17,R20:R22,R26:R28,R32,R36,R41)</f>
        <v>1060963</v>
      </c>
      <c r="S42" s="35">
        <f>SUM(S17,S20:S22,S26:S28,S32,S36,S41)</f>
        <v>199</v>
      </c>
      <c r="T42" s="36">
        <f t="shared" si="12"/>
        <v>1061162</v>
      </c>
      <c r="U42" s="34">
        <f t="shared" ref="U42:W42" si="23">SUM(U17,U20:U22,U26:U28,U32,U36,U41)</f>
        <v>3509438</v>
      </c>
      <c r="V42" s="34">
        <f t="shared" si="23"/>
        <v>19317</v>
      </c>
      <c r="W42" s="34">
        <f t="shared" si="23"/>
        <v>39412</v>
      </c>
      <c r="X42" s="36">
        <f t="shared" si="1"/>
        <v>4589917</v>
      </c>
    </row>
    <row r="43" spans="1:24" s="13" customFormat="1" ht="7.5" customHeight="1" x14ac:dyDescent="0.2">
      <c r="A43" s="42"/>
      <c r="B43" s="74"/>
      <c r="C43" s="89"/>
      <c r="D43" s="100"/>
      <c r="E43" s="30" t="s">
        <v>220</v>
      </c>
      <c r="F43" s="26">
        <v>83437</v>
      </c>
      <c r="G43" s="27">
        <v>6</v>
      </c>
      <c r="H43" s="28">
        <f t="shared" si="2"/>
        <v>83443</v>
      </c>
      <c r="I43" s="29">
        <v>214249</v>
      </c>
      <c r="J43" s="29">
        <v>923</v>
      </c>
      <c r="K43" s="26">
        <v>2061</v>
      </c>
      <c r="L43" s="28">
        <f t="shared" si="3"/>
        <v>298615</v>
      </c>
      <c r="N43" s="73" t="s">
        <v>93</v>
      </c>
      <c r="O43" s="76" t="s">
        <v>94</v>
      </c>
      <c r="P43" s="77"/>
      <c r="Q43" s="78"/>
      <c r="R43" s="26">
        <v>115771</v>
      </c>
      <c r="S43" s="27">
        <v>13</v>
      </c>
      <c r="T43" s="28">
        <f t="shared" si="12"/>
        <v>115784</v>
      </c>
      <c r="U43" s="29">
        <v>359397</v>
      </c>
      <c r="V43" s="29">
        <v>2347</v>
      </c>
      <c r="W43" s="26">
        <v>3643</v>
      </c>
      <c r="X43" s="28">
        <f t="shared" si="1"/>
        <v>477528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136767</v>
      </c>
      <c r="G44" s="27">
        <f>SUM(G42:G43)</f>
        <v>11</v>
      </c>
      <c r="H44" s="28">
        <f t="shared" si="2"/>
        <v>136778</v>
      </c>
      <c r="I44" s="26">
        <f>SUM(I42:I43)</f>
        <v>368381</v>
      </c>
      <c r="J44" s="26">
        <f>SUM(J42:J43)</f>
        <v>1762</v>
      </c>
      <c r="K44" s="26">
        <f>SUM(K42:K43)</f>
        <v>3866</v>
      </c>
      <c r="L44" s="28">
        <f t="shared" si="3"/>
        <v>506921</v>
      </c>
      <c r="N44" s="74"/>
      <c r="O44" s="79" t="s">
        <v>95</v>
      </c>
      <c r="P44" s="80"/>
      <c r="Q44" s="81"/>
      <c r="R44" s="26">
        <v>146623</v>
      </c>
      <c r="S44" s="27">
        <v>27</v>
      </c>
      <c r="T44" s="28">
        <f t="shared" si="12"/>
        <v>146650</v>
      </c>
      <c r="U44" s="29">
        <v>373801</v>
      </c>
      <c r="V44" s="29">
        <v>3625</v>
      </c>
      <c r="W44" s="26">
        <v>7564</v>
      </c>
      <c r="X44" s="28">
        <f t="shared" si="1"/>
        <v>524076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92644</v>
      </c>
      <c r="G45" s="27">
        <v>19</v>
      </c>
      <c r="H45" s="28">
        <f t="shared" si="2"/>
        <v>92663</v>
      </c>
      <c r="I45" s="29">
        <v>258484</v>
      </c>
      <c r="J45" s="29">
        <v>1417</v>
      </c>
      <c r="K45" s="26">
        <v>2419</v>
      </c>
      <c r="L45" s="28">
        <f t="shared" si="3"/>
        <v>352564</v>
      </c>
      <c r="N45" s="74"/>
      <c r="O45" s="88" t="s">
        <v>98</v>
      </c>
      <c r="P45" s="82" t="s">
        <v>221</v>
      </c>
      <c r="Q45" s="81"/>
      <c r="R45" s="45">
        <v>84598</v>
      </c>
      <c r="S45" s="46">
        <v>16</v>
      </c>
      <c r="T45" s="47">
        <f t="shared" si="12"/>
        <v>84614</v>
      </c>
      <c r="U45" s="48">
        <v>136501</v>
      </c>
      <c r="V45" s="48">
        <v>3150</v>
      </c>
      <c r="W45" s="45">
        <v>9958</v>
      </c>
      <c r="X45" s="47">
        <f t="shared" si="1"/>
        <v>224265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24808</v>
      </c>
      <c r="G46" s="27">
        <v>5</v>
      </c>
      <c r="H46" s="28">
        <f t="shared" si="2"/>
        <v>24813</v>
      </c>
      <c r="I46" s="29">
        <v>59116</v>
      </c>
      <c r="J46" s="29">
        <v>310</v>
      </c>
      <c r="K46" s="26">
        <v>355</v>
      </c>
      <c r="L46" s="28">
        <f t="shared" si="3"/>
        <v>84239</v>
      </c>
      <c r="N46" s="74"/>
      <c r="O46" s="89"/>
      <c r="P46" s="82" t="s">
        <v>101</v>
      </c>
      <c r="Q46" s="81"/>
      <c r="R46" s="26">
        <v>129968</v>
      </c>
      <c r="S46" s="27">
        <v>23</v>
      </c>
      <c r="T46" s="28">
        <f t="shared" si="12"/>
        <v>129991</v>
      </c>
      <c r="U46" s="29">
        <v>336539</v>
      </c>
      <c r="V46" s="29">
        <v>4107</v>
      </c>
      <c r="W46" s="26">
        <v>13704</v>
      </c>
      <c r="X46" s="28">
        <f t="shared" si="1"/>
        <v>470637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117452</v>
      </c>
      <c r="G47" s="27">
        <f>SUM(G45:G46)</f>
        <v>24</v>
      </c>
      <c r="H47" s="28">
        <f t="shared" si="2"/>
        <v>117476</v>
      </c>
      <c r="I47" s="26">
        <f>SUM(I45:I46)</f>
        <v>317600</v>
      </c>
      <c r="J47" s="26">
        <f>SUM(J45:J46)</f>
        <v>1727</v>
      </c>
      <c r="K47" s="26">
        <f>SUM(K45:K46)</f>
        <v>2774</v>
      </c>
      <c r="L47" s="28">
        <f t="shared" si="3"/>
        <v>436803</v>
      </c>
      <c r="N47" s="74"/>
      <c r="O47" s="89"/>
      <c r="P47" s="94" t="s">
        <v>102</v>
      </c>
      <c r="Q47" s="30" t="s">
        <v>103</v>
      </c>
      <c r="R47" s="26">
        <v>85040</v>
      </c>
      <c r="S47" s="27">
        <v>16</v>
      </c>
      <c r="T47" s="28">
        <f t="shared" si="12"/>
        <v>85056</v>
      </c>
      <c r="U47" s="29">
        <v>284798</v>
      </c>
      <c r="V47" s="29">
        <v>2239</v>
      </c>
      <c r="W47" s="26">
        <v>4377</v>
      </c>
      <c r="X47" s="28">
        <f t="shared" si="1"/>
        <v>372093</v>
      </c>
    </row>
    <row r="48" spans="1:24" s="13" customFormat="1" ht="7.5" customHeight="1" x14ac:dyDescent="0.2">
      <c r="A48" s="42"/>
      <c r="B48" s="74"/>
      <c r="C48" s="66"/>
      <c r="D48" s="83" t="s">
        <v>222</v>
      </c>
      <c r="E48" s="84"/>
      <c r="F48" s="26">
        <v>44290</v>
      </c>
      <c r="G48" s="27">
        <v>2</v>
      </c>
      <c r="H48" s="28">
        <f t="shared" si="2"/>
        <v>44292</v>
      </c>
      <c r="I48" s="29">
        <v>156829</v>
      </c>
      <c r="J48" s="29">
        <v>767</v>
      </c>
      <c r="K48" s="26">
        <v>1305</v>
      </c>
      <c r="L48" s="28">
        <f t="shared" si="3"/>
        <v>201888</v>
      </c>
      <c r="N48" s="74"/>
      <c r="O48" s="89"/>
      <c r="P48" s="100"/>
      <c r="Q48" s="30" t="s">
        <v>105</v>
      </c>
      <c r="R48" s="26">
        <v>37282</v>
      </c>
      <c r="S48" s="27">
        <v>7</v>
      </c>
      <c r="T48" s="28">
        <f t="shared" si="12"/>
        <v>37289</v>
      </c>
      <c r="U48" s="29">
        <v>108775</v>
      </c>
      <c r="V48" s="29">
        <v>966</v>
      </c>
      <c r="W48" s="26">
        <v>2628</v>
      </c>
      <c r="X48" s="28">
        <f t="shared" si="1"/>
        <v>147030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125445</v>
      </c>
      <c r="G49" s="27">
        <v>14</v>
      </c>
      <c r="H49" s="28">
        <f t="shared" si="2"/>
        <v>125459</v>
      </c>
      <c r="I49" s="29">
        <v>338314</v>
      </c>
      <c r="J49" s="29">
        <v>1953</v>
      </c>
      <c r="K49" s="26">
        <v>2665</v>
      </c>
      <c r="L49" s="28">
        <f t="shared" si="3"/>
        <v>465726</v>
      </c>
      <c r="N49" s="74"/>
      <c r="O49" s="90"/>
      <c r="P49" s="101"/>
      <c r="Q49" s="30" t="s">
        <v>10</v>
      </c>
      <c r="R49" s="26">
        <f>SUM(R47:R48)</f>
        <v>122322</v>
      </c>
      <c r="S49" s="27">
        <f>SUM(S47:S48)</f>
        <v>23</v>
      </c>
      <c r="T49" s="28">
        <f t="shared" si="12"/>
        <v>122345</v>
      </c>
      <c r="U49" s="29">
        <f>SUM(U47:U48)</f>
        <v>393573</v>
      </c>
      <c r="V49" s="29">
        <f>SUM(V47:V48)</f>
        <v>3205</v>
      </c>
      <c r="W49" s="26">
        <f>SUM(W47:W48)</f>
        <v>7005</v>
      </c>
      <c r="X49" s="28">
        <f t="shared" si="1"/>
        <v>519123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35014</v>
      </c>
      <c r="G50" s="27">
        <v>9</v>
      </c>
      <c r="H50" s="28">
        <f t="shared" si="2"/>
        <v>35023</v>
      </c>
      <c r="I50" s="29">
        <v>104033</v>
      </c>
      <c r="J50" s="29">
        <v>623</v>
      </c>
      <c r="K50" s="26">
        <v>934</v>
      </c>
      <c r="L50" s="28">
        <f t="shared" si="3"/>
        <v>139679</v>
      </c>
      <c r="N50" s="74"/>
      <c r="O50" s="105" t="s">
        <v>109</v>
      </c>
      <c r="P50" s="82" t="s">
        <v>110</v>
      </c>
      <c r="Q50" s="81"/>
      <c r="R50" s="26">
        <v>75946</v>
      </c>
      <c r="S50" s="27">
        <v>13</v>
      </c>
      <c r="T50" s="28">
        <f t="shared" si="12"/>
        <v>75959</v>
      </c>
      <c r="U50" s="29">
        <v>231750</v>
      </c>
      <c r="V50" s="29">
        <v>1924</v>
      </c>
      <c r="W50" s="26">
        <v>2852</v>
      </c>
      <c r="X50" s="28">
        <f t="shared" si="1"/>
        <v>309633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28318</v>
      </c>
      <c r="G51" s="27">
        <v>2</v>
      </c>
      <c r="H51" s="28">
        <f t="shared" si="2"/>
        <v>28320</v>
      </c>
      <c r="I51" s="40">
        <v>89482</v>
      </c>
      <c r="J51" s="40">
        <v>601</v>
      </c>
      <c r="K51" s="26">
        <v>931</v>
      </c>
      <c r="L51" s="28">
        <f t="shared" si="3"/>
        <v>118403</v>
      </c>
      <c r="N51" s="74"/>
      <c r="O51" s="100"/>
      <c r="P51" s="82" t="s">
        <v>112</v>
      </c>
      <c r="Q51" s="81"/>
      <c r="R51" s="26">
        <v>11114</v>
      </c>
      <c r="S51" s="27">
        <v>5</v>
      </c>
      <c r="T51" s="28">
        <f t="shared" si="12"/>
        <v>11119</v>
      </c>
      <c r="U51" s="29">
        <v>39822</v>
      </c>
      <c r="V51" s="29">
        <v>233</v>
      </c>
      <c r="W51" s="26">
        <v>435</v>
      </c>
      <c r="X51" s="28">
        <f t="shared" ref="X51:X52" si="24">SUM(T51:V51)</f>
        <v>51174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188777</v>
      </c>
      <c r="G52" s="27">
        <f>SUM(G49:G51)</f>
        <v>25</v>
      </c>
      <c r="H52" s="28">
        <f t="shared" ref="H52:H98" si="25">SUM(F52:G52)</f>
        <v>188802</v>
      </c>
      <c r="I52" s="40">
        <f>SUM(I49:I51)</f>
        <v>531829</v>
      </c>
      <c r="J52" s="40">
        <f>SUM(J49:J51)</f>
        <v>3177</v>
      </c>
      <c r="K52" s="40">
        <f>SUM(K49:K51)</f>
        <v>4530</v>
      </c>
      <c r="L52" s="28">
        <f t="shared" ref="L52:L98" si="26">SUM(H52:J52)</f>
        <v>723808</v>
      </c>
      <c r="N52" s="74"/>
      <c r="O52" s="101"/>
      <c r="P52" s="82" t="s">
        <v>10</v>
      </c>
      <c r="Q52" s="81"/>
      <c r="R52" s="26">
        <f>SUM(R50:R51)</f>
        <v>87060</v>
      </c>
      <c r="S52" s="27">
        <f>SUM(S50:S51)</f>
        <v>18</v>
      </c>
      <c r="T52" s="28">
        <f t="shared" si="12"/>
        <v>87078</v>
      </c>
      <c r="U52" s="29">
        <f t="shared" ref="U52:W52" si="27">SUM(U50:U51)</f>
        <v>271572</v>
      </c>
      <c r="V52" s="29">
        <f t="shared" si="27"/>
        <v>2157</v>
      </c>
      <c r="W52" s="26">
        <f t="shared" si="27"/>
        <v>3287</v>
      </c>
      <c r="X52" s="28">
        <f t="shared" si="24"/>
        <v>360807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63616</v>
      </c>
      <c r="G53" s="27">
        <v>14</v>
      </c>
      <c r="H53" s="28">
        <f t="shared" si="25"/>
        <v>63630</v>
      </c>
      <c r="I53" s="29">
        <v>232048</v>
      </c>
      <c r="J53" s="29">
        <v>1735</v>
      </c>
      <c r="K53" s="26">
        <v>6894</v>
      </c>
      <c r="L53" s="28">
        <f t="shared" si="26"/>
        <v>297413</v>
      </c>
      <c r="N53" s="74"/>
      <c r="O53" s="79" t="s">
        <v>116</v>
      </c>
      <c r="P53" s="80"/>
      <c r="Q53" s="81"/>
      <c r="R53" s="26">
        <v>117362</v>
      </c>
      <c r="S53" s="27">
        <v>19</v>
      </c>
      <c r="T53" s="28">
        <f t="shared" si="12"/>
        <v>117381</v>
      </c>
      <c r="U53" s="29">
        <v>278264</v>
      </c>
      <c r="V53" s="29">
        <v>2526</v>
      </c>
      <c r="W53" s="26">
        <v>2122</v>
      </c>
      <c r="X53" s="28">
        <f t="shared" si="1"/>
        <v>398171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18525</v>
      </c>
      <c r="G54" s="27">
        <v>3</v>
      </c>
      <c r="H54" s="28">
        <f t="shared" si="25"/>
        <v>18528</v>
      </c>
      <c r="I54" s="29">
        <v>52462</v>
      </c>
      <c r="J54" s="29">
        <v>577</v>
      </c>
      <c r="K54" s="26">
        <v>2983</v>
      </c>
      <c r="L54" s="28">
        <f t="shared" si="26"/>
        <v>71567</v>
      </c>
      <c r="N54" s="74"/>
      <c r="O54" s="88" t="s">
        <v>118</v>
      </c>
      <c r="P54" s="82" t="s">
        <v>119</v>
      </c>
      <c r="Q54" s="81"/>
      <c r="R54" s="26">
        <v>171985</v>
      </c>
      <c r="S54" s="27">
        <v>41</v>
      </c>
      <c r="T54" s="28">
        <f t="shared" si="12"/>
        <v>172026</v>
      </c>
      <c r="U54" s="29">
        <v>457348</v>
      </c>
      <c r="V54" s="29">
        <v>4157</v>
      </c>
      <c r="W54" s="26">
        <v>10954</v>
      </c>
      <c r="X54" s="28">
        <f t="shared" si="1"/>
        <v>633531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82141</v>
      </c>
      <c r="G55" s="27">
        <f>SUM(G53:G54)</f>
        <v>17</v>
      </c>
      <c r="H55" s="28">
        <f t="shared" si="25"/>
        <v>82158</v>
      </c>
      <c r="I55" s="40">
        <f>SUM(I53:I54)</f>
        <v>284510</v>
      </c>
      <c r="J55" s="40">
        <f>SUM(J53:J54)</f>
        <v>2312</v>
      </c>
      <c r="K55" s="40">
        <f>SUM(K53:K54)</f>
        <v>9877</v>
      </c>
      <c r="L55" s="28">
        <f t="shared" si="26"/>
        <v>368980</v>
      </c>
      <c r="N55" s="74"/>
      <c r="O55" s="90"/>
      <c r="P55" s="82" t="s">
        <v>120</v>
      </c>
      <c r="Q55" s="81"/>
      <c r="R55" s="26">
        <v>123017</v>
      </c>
      <c r="S55" s="27">
        <v>32</v>
      </c>
      <c r="T55" s="28">
        <f t="shared" si="12"/>
        <v>123049</v>
      </c>
      <c r="U55" s="29">
        <v>357722</v>
      </c>
      <c r="V55" s="29">
        <v>2459</v>
      </c>
      <c r="W55" s="26">
        <v>2923</v>
      </c>
      <c r="X55" s="28">
        <f t="shared" si="1"/>
        <v>483230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44961</v>
      </c>
      <c r="G56" s="27">
        <v>8</v>
      </c>
      <c r="H56" s="28">
        <f t="shared" si="25"/>
        <v>44969</v>
      </c>
      <c r="I56" s="29">
        <v>167860</v>
      </c>
      <c r="J56" s="29">
        <v>1174</v>
      </c>
      <c r="K56" s="26">
        <v>4448</v>
      </c>
      <c r="L56" s="28">
        <f t="shared" si="26"/>
        <v>214003</v>
      </c>
      <c r="N56" s="75"/>
      <c r="O56" s="70" t="s">
        <v>37</v>
      </c>
      <c r="P56" s="71"/>
      <c r="Q56" s="72"/>
      <c r="R56" s="34">
        <f>SUM(R43:R46,R52:R55,R49)</f>
        <v>1098706</v>
      </c>
      <c r="S56" s="35">
        <f>SUM(S43:S46,S52:S55,S49)</f>
        <v>212</v>
      </c>
      <c r="T56" s="36">
        <f t="shared" si="12"/>
        <v>1098918</v>
      </c>
      <c r="U56" s="34">
        <f t="shared" ref="U56:W56" si="28">SUM(U43:U46,U52:U55,U49)</f>
        <v>2964717</v>
      </c>
      <c r="V56" s="34">
        <f t="shared" si="28"/>
        <v>27733</v>
      </c>
      <c r="W56" s="34">
        <f t="shared" si="28"/>
        <v>61160</v>
      </c>
      <c r="X56" s="36">
        <f t="shared" si="1"/>
        <v>4091368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11363</v>
      </c>
      <c r="G57" s="27">
        <v>3</v>
      </c>
      <c r="H57" s="28">
        <f t="shared" si="25"/>
        <v>11366</v>
      </c>
      <c r="I57" s="29">
        <v>40791</v>
      </c>
      <c r="J57" s="29">
        <v>419</v>
      </c>
      <c r="K57" s="26">
        <v>1714</v>
      </c>
      <c r="L57" s="28">
        <f t="shared" si="26"/>
        <v>52576</v>
      </c>
      <c r="N57" s="73" t="s">
        <v>123</v>
      </c>
      <c r="O57" s="76" t="s">
        <v>124</v>
      </c>
      <c r="P57" s="77"/>
      <c r="Q57" s="78"/>
      <c r="R57" s="26">
        <v>74141</v>
      </c>
      <c r="S57" s="27">
        <v>4</v>
      </c>
      <c r="T57" s="28">
        <f t="shared" si="12"/>
        <v>74145</v>
      </c>
      <c r="U57" s="29">
        <v>166977</v>
      </c>
      <c r="V57" s="29">
        <v>942</v>
      </c>
      <c r="W57" s="26">
        <v>1211</v>
      </c>
      <c r="X57" s="28">
        <f t="shared" si="1"/>
        <v>242064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56324</v>
      </c>
      <c r="G58" s="27">
        <f>SUM(G56:G57)</f>
        <v>11</v>
      </c>
      <c r="H58" s="28">
        <f t="shared" si="25"/>
        <v>56335</v>
      </c>
      <c r="I58" s="40">
        <f>SUM(I56:I57)</f>
        <v>208651</v>
      </c>
      <c r="J58" s="40">
        <f>SUM(J56:J57)</f>
        <v>1593</v>
      </c>
      <c r="K58" s="40">
        <f>SUM(K56:K57)</f>
        <v>6162</v>
      </c>
      <c r="L58" s="28">
        <f t="shared" si="26"/>
        <v>266579</v>
      </c>
      <c r="N58" s="74"/>
      <c r="O58" s="102" t="s">
        <v>125</v>
      </c>
      <c r="P58" s="82" t="s">
        <v>126</v>
      </c>
      <c r="Q58" s="81"/>
      <c r="R58" s="26">
        <v>64204</v>
      </c>
      <c r="S58" s="27">
        <v>3</v>
      </c>
      <c r="T58" s="28">
        <f t="shared" si="12"/>
        <v>64207</v>
      </c>
      <c r="U58" s="29">
        <v>140811</v>
      </c>
      <c r="V58" s="29">
        <v>1129</v>
      </c>
      <c r="W58" s="26">
        <v>1132</v>
      </c>
      <c r="X58" s="28">
        <f t="shared" si="1"/>
        <v>206147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56565</v>
      </c>
      <c r="G59" s="27">
        <v>15</v>
      </c>
      <c r="H59" s="28">
        <f t="shared" si="25"/>
        <v>56580</v>
      </c>
      <c r="I59" s="29">
        <v>199167</v>
      </c>
      <c r="J59" s="29">
        <v>1238</v>
      </c>
      <c r="K59" s="26">
        <v>5685</v>
      </c>
      <c r="L59" s="28">
        <f t="shared" si="26"/>
        <v>256985</v>
      </c>
      <c r="M59" s="13"/>
      <c r="N59" s="74"/>
      <c r="O59" s="89"/>
      <c r="P59" s="82" t="s">
        <v>129</v>
      </c>
      <c r="Q59" s="81"/>
      <c r="R59" s="31">
        <v>23993</v>
      </c>
      <c r="S59" s="32">
        <v>0</v>
      </c>
      <c r="T59" s="28">
        <f>SUM(R59:S59)</f>
        <v>23993</v>
      </c>
      <c r="U59" s="33">
        <v>60998</v>
      </c>
      <c r="V59" s="33">
        <v>415</v>
      </c>
      <c r="W59" s="31">
        <v>364</v>
      </c>
      <c r="X59" s="39">
        <f>SUM(T59:V59)</f>
        <v>85406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25843</v>
      </c>
      <c r="G60" s="27">
        <v>6</v>
      </c>
      <c r="H60" s="28">
        <f t="shared" si="25"/>
        <v>25849</v>
      </c>
      <c r="I60" s="29">
        <v>101686</v>
      </c>
      <c r="J60" s="29">
        <v>466</v>
      </c>
      <c r="K60" s="26">
        <v>1807</v>
      </c>
      <c r="L60" s="28">
        <f t="shared" si="26"/>
        <v>128001</v>
      </c>
      <c r="M60" s="13"/>
      <c r="N60" s="74"/>
      <c r="O60" s="90"/>
      <c r="P60" s="82" t="s">
        <v>10</v>
      </c>
      <c r="Q60" s="81"/>
      <c r="R60" s="31">
        <f>SUM(R58:R59)</f>
        <v>88197</v>
      </c>
      <c r="S60" s="32">
        <f>SUM(S58:S59)</f>
        <v>3</v>
      </c>
      <c r="T60" s="28">
        <f>SUM(R60:S60)</f>
        <v>88200</v>
      </c>
      <c r="U60" s="33">
        <f t="shared" ref="U60:W60" si="29">SUM(U58:U59)</f>
        <v>201809</v>
      </c>
      <c r="V60" s="33">
        <f t="shared" si="29"/>
        <v>1544</v>
      </c>
      <c r="W60" s="31">
        <f t="shared" si="29"/>
        <v>1496</v>
      </c>
      <c r="X60" s="39">
        <f>SUM(T60:V60)</f>
        <v>291553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82408</v>
      </c>
      <c r="G61" s="27">
        <f>SUM(G59:G60)</f>
        <v>21</v>
      </c>
      <c r="H61" s="28">
        <f t="shared" si="25"/>
        <v>82429</v>
      </c>
      <c r="I61" s="26">
        <f>SUM(I59:I60)</f>
        <v>300853</v>
      </c>
      <c r="J61" s="26">
        <f>SUM(J59:J60)</f>
        <v>1704</v>
      </c>
      <c r="K61" s="26">
        <f>SUM(K59:K60)</f>
        <v>7492</v>
      </c>
      <c r="L61" s="28">
        <f t="shared" si="26"/>
        <v>384986</v>
      </c>
      <c r="M61" s="13"/>
      <c r="N61" s="74"/>
      <c r="O61" s="88" t="s">
        <v>131</v>
      </c>
      <c r="P61" s="82" t="s">
        <v>132</v>
      </c>
      <c r="Q61" s="81"/>
      <c r="R61" s="31">
        <v>137262</v>
      </c>
      <c r="S61" s="32">
        <v>33</v>
      </c>
      <c r="T61" s="28">
        <f>SUM(R61:S61)</f>
        <v>137295</v>
      </c>
      <c r="U61" s="33">
        <v>345760</v>
      </c>
      <c r="V61" s="33">
        <v>2399</v>
      </c>
      <c r="W61" s="31">
        <v>3695</v>
      </c>
      <c r="X61" s="39">
        <f>SUM(T61:V61)</f>
        <v>485454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100132</v>
      </c>
      <c r="G62" s="27">
        <v>16</v>
      </c>
      <c r="H62" s="28">
        <f t="shared" si="25"/>
        <v>100148</v>
      </c>
      <c r="I62" s="29">
        <v>312291</v>
      </c>
      <c r="J62" s="29">
        <v>1590</v>
      </c>
      <c r="K62" s="26">
        <v>3003</v>
      </c>
      <c r="L62" s="28">
        <f t="shared" si="26"/>
        <v>414029</v>
      </c>
      <c r="M62" s="13"/>
      <c r="N62" s="74"/>
      <c r="O62" s="89"/>
      <c r="P62" s="82" t="s">
        <v>134</v>
      </c>
      <c r="Q62" s="81"/>
      <c r="R62" s="31">
        <v>57440</v>
      </c>
      <c r="S62" s="32">
        <v>12</v>
      </c>
      <c r="T62" s="28">
        <f>SUM(R62:S62)</f>
        <v>57452</v>
      </c>
      <c r="U62" s="33">
        <v>189257</v>
      </c>
      <c r="V62" s="33">
        <v>895</v>
      </c>
      <c r="W62" s="31">
        <v>1413</v>
      </c>
      <c r="X62" s="39">
        <f>SUM(T62:V62)</f>
        <v>247604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97892</v>
      </c>
      <c r="G63" s="27">
        <v>15</v>
      </c>
      <c r="H63" s="28">
        <f t="shared" si="25"/>
        <v>97907</v>
      </c>
      <c r="I63" s="29">
        <v>279687</v>
      </c>
      <c r="J63" s="29">
        <v>1626</v>
      </c>
      <c r="K63" s="26">
        <v>5507</v>
      </c>
      <c r="L63" s="28">
        <f t="shared" si="26"/>
        <v>379220</v>
      </c>
      <c r="M63" s="13"/>
      <c r="N63" s="74"/>
      <c r="O63" s="90"/>
      <c r="P63" s="82" t="s">
        <v>10</v>
      </c>
      <c r="Q63" s="81"/>
      <c r="R63" s="26">
        <f>SUM(R61:R62)</f>
        <v>194702</v>
      </c>
      <c r="S63" s="27">
        <f>SUM(S61:S62)</f>
        <v>45</v>
      </c>
      <c r="T63" s="28">
        <f t="shared" si="12"/>
        <v>194747</v>
      </c>
      <c r="U63" s="29">
        <f t="shared" ref="U63:W63" si="30">SUM(U61:U62)</f>
        <v>535017</v>
      </c>
      <c r="V63" s="29">
        <f t="shared" si="30"/>
        <v>3294</v>
      </c>
      <c r="W63" s="26">
        <f t="shared" si="30"/>
        <v>5108</v>
      </c>
      <c r="X63" s="28">
        <f t="shared" si="1"/>
        <v>733058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32605</v>
      </c>
      <c r="G64" s="27">
        <v>1</v>
      </c>
      <c r="H64" s="28">
        <f t="shared" si="25"/>
        <v>32606</v>
      </c>
      <c r="I64" s="29">
        <v>70704</v>
      </c>
      <c r="J64" s="29">
        <v>391</v>
      </c>
      <c r="K64" s="26">
        <v>1137</v>
      </c>
      <c r="L64" s="28">
        <f t="shared" si="26"/>
        <v>103701</v>
      </c>
      <c r="M64" s="13"/>
      <c r="N64" s="74"/>
      <c r="O64" s="88" t="s">
        <v>139</v>
      </c>
      <c r="P64" s="82" t="s">
        <v>123</v>
      </c>
      <c r="Q64" s="81"/>
      <c r="R64" s="26">
        <v>126350</v>
      </c>
      <c r="S64" s="27">
        <v>23</v>
      </c>
      <c r="T64" s="28">
        <f t="shared" si="12"/>
        <v>126373</v>
      </c>
      <c r="U64" s="29">
        <v>404623</v>
      </c>
      <c r="V64" s="29">
        <v>2371</v>
      </c>
      <c r="W64" s="26">
        <v>6091</v>
      </c>
      <c r="X64" s="39">
        <f t="shared" si="1"/>
        <v>533367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130497</v>
      </c>
      <c r="G65" s="27">
        <f>SUM(G63:G64)</f>
        <v>16</v>
      </c>
      <c r="H65" s="28">
        <f t="shared" si="25"/>
        <v>130513</v>
      </c>
      <c r="I65" s="26">
        <f>SUM(I63:I64)</f>
        <v>350391</v>
      </c>
      <c r="J65" s="26">
        <f>SUM(J63:J64)</f>
        <v>2017</v>
      </c>
      <c r="K65" s="26">
        <f>SUM(K63:K64)</f>
        <v>6644</v>
      </c>
      <c r="L65" s="28">
        <f t="shared" si="26"/>
        <v>482921</v>
      </c>
      <c r="M65" s="13"/>
      <c r="N65" s="74"/>
      <c r="O65" s="90"/>
      <c r="P65" s="82" t="s">
        <v>140</v>
      </c>
      <c r="Q65" s="81"/>
      <c r="R65" s="26">
        <v>75668</v>
      </c>
      <c r="S65" s="27">
        <v>13</v>
      </c>
      <c r="T65" s="28">
        <f t="shared" si="12"/>
        <v>75681</v>
      </c>
      <c r="U65" s="29">
        <v>228317</v>
      </c>
      <c r="V65" s="29">
        <v>1198</v>
      </c>
      <c r="W65" s="26">
        <v>1864</v>
      </c>
      <c r="X65" s="28">
        <f t="shared" si="1"/>
        <v>305196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24161</v>
      </c>
      <c r="G66" s="27">
        <v>2</v>
      </c>
      <c r="H66" s="28">
        <f t="shared" ref="H66:H72" si="31">SUM(F66:G66)</f>
        <v>24163</v>
      </c>
      <c r="I66" s="29">
        <v>87703</v>
      </c>
      <c r="J66" s="29">
        <v>534</v>
      </c>
      <c r="K66" s="26">
        <v>2293</v>
      </c>
      <c r="L66" s="28">
        <f t="shared" ref="L66:L72" si="32">SUM(H66:J66)</f>
        <v>112400</v>
      </c>
      <c r="M66" s="13"/>
      <c r="N66" s="74"/>
      <c r="O66" s="88" t="s">
        <v>143</v>
      </c>
      <c r="P66" s="82" t="s">
        <v>144</v>
      </c>
      <c r="Q66" s="81"/>
      <c r="R66" s="26">
        <v>106927</v>
      </c>
      <c r="S66" s="27">
        <v>11</v>
      </c>
      <c r="T66" s="28">
        <f t="shared" si="12"/>
        <v>106938</v>
      </c>
      <c r="U66" s="29">
        <v>300130</v>
      </c>
      <c r="V66" s="29">
        <v>1620</v>
      </c>
      <c r="W66" s="26">
        <v>2120</v>
      </c>
      <c r="X66" s="28">
        <f t="shared" si="1"/>
        <v>408688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10150</v>
      </c>
      <c r="G67" s="27">
        <v>1</v>
      </c>
      <c r="H67" s="28">
        <f t="shared" si="31"/>
        <v>10151</v>
      </c>
      <c r="I67" s="29">
        <v>26633</v>
      </c>
      <c r="J67" s="29">
        <v>257</v>
      </c>
      <c r="K67" s="26">
        <v>1748</v>
      </c>
      <c r="L67" s="28">
        <f t="shared" si="32"/>
        <v>37041</v>
      </c>
      <c r="M67" s="13"/>
      <c r="N67" s="74"/>
      <c r="O67" s="89"/>
      <c r="P67" s="82" t="s">
        <v>146</v>
      </c>
      <c r="Q67" s="81"/>
      <c r="R67" s="31">
        <v>20363</v>
      </c>
      <c r="S67" s="32">
        <v>0</v>
      </c>
      <c r="T67" s="28">
        <f t="shared" si="12"/>
        <v>20363</v>
      </c>
      <c r="U67" s="33">
        <v>66449</v>
      </c>
      <c r="V67" s="33">
        <v>366</v>
      </c>
      <c r="W67" s="31">
        <v>581</v>
      </c>
      <c r="X67" s="28">
        <f t="shared" si="1"/>
        <v>87178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15179</v>
      </c>
      <c r="G68" s="27">
        <v>0</v>
      </c>
      <c r="H68" s="28">
        <f t="shared" si="31"/>
        <v>15179</v>
      </c>
      <c r="I68" s="29">
        <v>51793</v>
      </c>
      <c r="J68" s="29">
        <v>471</v>
      </c>
      <c r="K68" s="26">
        <v>2166</v>
      </c>
      <c r="L68" s="28">
        <f t="shared" si="32"/>
        <v>67443</v>
      </c>
      <c r="M68" s="13"/>
      <c r="N68" s="74"/>
      <c r="O68" s="90"/>
      <c r="P68" s="82" t="s">
        <v>10</v>
      </c>
      <c r="Q68" s="81"/>
      <c r="R68" s="26">
        <f>SUM(R66:R67)</f>
        <v>127290</v>
      </c>
      <c r="S68" s="27">
        <f>SUM(S66:S67)</f>
        <v>11</v>
      </c>
      <c r="T68" s="28">
        <f t="shared" si="12"/>
        <v>127301</v>
      </c>
      <c r="U68" s="29">
        <f>SUM(U66:U67)</f>
        <v>366579</v>
      </c>
      <c r="V68" s="29">
        <f>SUM(V66:V67)</f>
        <v>1986</v>
      </c>
      <c r="W68" s="26">
        <f>SUM(W66:W67)</f>
        <v>2701</v>
      </c>
      <c r="X68" s="28">
        <f t="shared" si="1"/>
        <v>495866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49490</v>
      </c>
      <c r="G69" s="27">
        <f>SUM(G66:G68)</f>
        <v>3</v>
      </c>
      <c r="H69" s="28">
        <f t="shared" si="31"/>
        <v>49493</v>
      </c>
      <c r="I69" s="26">
        <f t="shared" ref="I69:K69" si="33">SUM(I66:I68)</f>
        <v>166129</v>
      </c>
      <c r="J69" s="26">
        <f t="shared" si="33"/>
        <v>1262</v>
      </c>
      <c r="K69" s="26">
        <f t="shared" si="33"/>
        <v>6207</v>
      </c>
      <c r="L69" s="28">
        <f t="shared" si="32"/>
        <v>216884</v>
      </c>
      <c r="M69" s="13"/>
      <c r="N69" s="75"/>
      <c r="O69" s="70" t="s">
        <v>37</v>
      </c>
      <c r="P69" s="71"/>
      <c r="Q69" s="72"/>
      <c r="R69" s="34">
        <f>SUM(R57,R63:R65,R68,R60)</f>
        <v>686348</v>
      </c>
      <c r="S69" s="35">
        <f>SUM(S57,S63:S65,S68,S60)</f>
        <v>99</v>
      </c>
      <c r="T69" s="36">
        <f t="shared" si="12"/>
        <v>686447</v>
      </c>
      <c r="U69" s="34">
        <f t="shared" ref="U69:W69" si="34">SUM(U57,U63:U65,U68,U60)</f>
        <v>1903322</v>
      </c>
      <c r="V69" s="34">
        <f t="shared" si="34"/>
        <v>11335</v>
      </c>
      <c r="W69" s="34">
        <f t="shared" si="34"/>
        <v>18471</v>
      </c>
      <c r="X69" s="36">
        <f t="shared" si="1"/>
        <v>2601104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223</v>
      </c>
      <c r="F70" s="26">
        <v>77253</v>
      </c>
      <c r="G70" s="27">
        <v>6</v>
      </c>
      <c r="H70" s="28">
        <f t="shared" si="31"/>
        <v>77259</v>
      </c>
      <c r="I70" s="29">
        <v>178200</v>
      </c>
      <c r="J70" s="29">
        <v>1006</v>
      </c>
      <c r="K70" s="26">
        <v>1473</v>
      </c>
      <c r="L70" s="28">
        <f t="shared" si="32"/>
        <v>256465</v>
      </c>
      <c r="M70" s="13"/>
      <c r="N70" s="73" t="s">
        <v>150</v>
      </c>
      <c r="O70" s="76" t="s">
        <v>151</v>
      </c>
      <c r="P70" s="77"/>
      <c r="Q70" s="78"/>
      <c r="R70" s="31">
        <v>89622</v>
      </c>
      <c r="S70" s="32">
        <v>12</v>
      </c>
      <c r="T70" s="39">
        <f t="shared" si="12"/>
        <v>89634</v>
      </c>
      <c r="U70" s="33">
        <v>211039</v>
      </c>
      <c r="V70" s="33">
        <v>1132</v>
      </c>
      <c r="W70" s="31">
        <v>1839</v>
      </c>
      <c r="X70" s="39">
        <f t="shared" si="1"/>
        <v>301805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20136</v>
      </c>
      <c r="G71" s="27">
        <v>0</v>
      </c>
      <c r="H71" s="28">
        <f t="shared" si="31"/>
        <v>20136</v>
      </c>
      <c r="I71" s="29">
        <v>59027</v>
      </c>
      <c r="J71" s="29">
        <v>318</v>
      </c>
      <c r="K71" s="26">
        <v>735</v>
      </c>
      <c r="L71" s="28">
        <f t="shared" si="32"/>
        <v>79481</v>
      </c>
      <c r="M71" s="5"/>
      <c r="N71" s="74"/>
      <c r="O71" s="102" t="s">
        <v>153</v>
      </c>
      <c r="P71" s="82" t="s">
        <v>154</v>
      </c>
      <c r="Q71" s="81"/>
      <c r="R71" s="26">
        <v>70233</v>
      </c>
      <c r="S71" s="27">
        <v>17</v>
      </c>
      <c r="T71" s="28">
        <f t="shared" si="12"/>
        <v>70250</v>
      </c>
      <c r="U71" s="29">
        <v>173513</v>
      </c>
      <c r="V71" s="29">
        <v>1108</v>
      </c>
      <c r="W71" s="26">
        <v>1446</v>
      </c>
      <c r="X71" s="28">
        <f t="shared" si="1"/>
        <v>244871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97389</v>
      </c>
      <c r="G72" s="27">
        <f>SUM(G70:G71)</f>
        <v>6</v>
      </c>
      <c r="H72" s="28">
        <f t="shared" si="31"/>
        <v>97395</v>
      </c>
      <c r="I72" s="26">
        <f>SUM(I70:I71)</f>
        <v>237227</v>
      </c>
      <c r="J72" s="26">
        <f>SUM(J70:J71)</f>
        <v>1324</v>
      </c>
      <c r="K72" s="26">
        <f>SUM(K70:K71)</f>
        <v>2208</v>
      </c>
      <c r="L72" s="28">
        <f t="shared" si="32"/>
        <v>335946</v>
      </c>
      <c r="M72" s="5"/>
      <c r="N72" s="74"/>
      <c r="O72" s="89"/>
      <c r="P72" s="82" t="s">
        <v>155</v>
      </c>
      <c r="Q72" s="81"/>
      <c r="R72" s="31">
        <v>29764</v>
      </c>
      <c r="S72" s="32">
        <v>10</v>
      </c>
      <c r="T72" s="28">
        <f t="shared" si="12"/>
        <v>29774</v>
      </c>
      <c r="U72" s="33">
        <v>107125</v>
      </c>
      <c r="V72" s="33">
        <v>687</v>
      </c>
      <c r="W72" s="31">
        <v>1374</v>
      </c>
      <c r="X72" s="39">
        <f t="shared" ref="X72:X73" si="35">SUM(T72:V72)</f>
        <v>137586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14053</v>
      </c>
      <c r="G73" s="27">
        <v>4</v>
      </c>
      <c r="H73" s="28">
        <f t="shared" si="25"/>
        <v>14057</v>
      </c>
      <c r="I73" s="29">
        <v>53498</v>
      </c>
      <c r="J73" s="29">
        <v>306</v>
      </c>
      <c r="K73" s="26">
        <v>1072</v>
      </c>
      <c r="L73" s="28">
        <f t="shared" si="26"/>
        <v>67861</v>
      </c>
      <c r="M73" s="5"/>
      <c r="N73" s="74"/>
      <c r="O73" s="90"/>
      <c r="P73" s="82" t="s">
        <v>10</v>
      </c>
      <c r="Q73" s="81"/>
      <c r="R73" s="31">
        <f>SUM(R71:R72)</f>
        <v>99997</v>
      </c>
      <c r="S73" s="32">
        <f>SUM(S71:S72)</f>
        <v>27</v>
      </c>
      <c r="T73" s="28">
        <f t="shared" si="12"/>
        <v>100024</v>
      </c>
      <c r="U73" s="33">
        <f t="shared" ref="U73:W73" si="36">SUM(U71:U72)</f>
        <v>280638</v>
      </c>
      <c r="V73" s="33">
        <f t="shared" si="36"/>
        <v>1795</v>
      </c>
      <c r="W73" s="31">
        <f t="shared" si="36"/>
        <v>2820</v>
      </c>
      <c r="X73" s="39">
        <f t="shared" si="35"/>
        <v>382457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17703</v>
      </c>
      <c r="G74" s="27">
        <v>1</v>
      </c>
      <c r="H74" s="28">
        <f t="shared" si="25"/>
        <v>17704</v>
      </c>
      <c r="I74" s="29">
        <v>65910</v>
      </c>
      <c r="J74" s="29">
        <v>453</v>
      </c>
      <c r="K74" s="26">
        <v>1911</v>
      </c>
      <c r="L74" s="28">
        <f t="shared" si="26"/>
        <v>84067</v>
      </c>
      <c r="M74" s="5"/>
      <c r="N74" s="74"/>
      <c r="O74" s="79" t="s">
        <v>158</v>
      </c>
      <c r="P74" s="80"/>
      <c r="Q74" s="81"/>
      <c r="R74" s="26">
        <v>149927</v>
      </c>
      <c r="S74" s="27">
        <v>28</v>
      </c>
      <c r="T74" s="28">
        <f t="shared" si="12"/>
        <v>149955</v>
      </c>
      <c r="U74" s="29">
        <v>369206</v>
      </c>
      <c r="V74" s="29">
        <v>2661</v>
      </c>
      <c r="W74" s="26">
        <v>3579</v>
      </c>
      <c r="X74" s="28">
        <f t="shared" si="1"/>
        <v>521822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12955</v>
      </c>
      <c r="G75" s="46">
        <v>2</v>
      </c>
      <c r="H75" s="28">
        <f t="shared" si="25"/>
        <v>12957</v>
      </c>
      <c r="I75" s="48">
        <v>43125</v>
      </c>
      <c r="J75" s="48">
        <v>431</v>
      </c>
      <c r="K75" s="45">
        <v>2054</v>
      </c>
      <c r="L75" s="28">
        <f t="shared" si="26"/>
        <v>56513</v>
      </c>
      <c r="M75" s="5"/>
      <c r="N75" s="74"/>
      <c r="O75" s="79" t="s">
        <v>160</v>
      </c>
      <c r="P75" s="80"/>
      <c r="Q75" s="81"/>
      <c r="R75" s="26">
        <v>97032</v>
      </c>
      <c r="S75" s="27">
        <v>23</v>
      </c>
      <c r="T75" s="28">
        <f t="shared" si="12"/>
        <v>97055</v>
      </c>
      <c r="U75" s="29">
        <v>203851</v>
      </c>
      <c r="V75" s="29">
        <v>1224</v>
      </c>
      <c r="W75" s="26">
        <v>1723</v>
      </c>
      <c r="X75" s="28">
        <f t="shared" si="1"/>
        <v>302130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44711</v>
      </c>
      <c r="G76" s="27">
        <f>SUM(G73:G75)</f>
        <v>7</v>
      </c>
      <c r="H76" s="28">
        <f t="shared" si="25"/>
        <v>44718</v>
      </c>
      <c r="I76" s="26">
        <f t="shared" ref="I76:K76" si="37">SUM(I73:I75)</f>
        <v>162533</v>
      </c>
      <c r="J76" s="26">
        <f t="shared" si="37"/>
        <v>1190</v>
      </c>
      <c r="K76" s="26">
        <f t="shared" si="37"/>
        <v>5037</v>
      </c>
      <c r="L76" s="28">
        <f t="shared" si="26"/>
        <v>208441</v>
      </c>
      <c r="M76" s="5"/>
      <c r="N76" s="75"/>
      <c r="O76" s="70" t="s">
        <v>37</v>
      </c>
      <c r="P76" s="71"/>
      <c r="Q76" s="72"/>
      <c r="R76" s="34">
        <f>SUM(R73:R75,R70)</f>
        <v>436578</v>
      </c>
      <c r="S76" s="37">
        <f>SUM(S73:S75,S70)</f>
        <v>90</v>
      </c>
      <c r="T76" s="36">
        <f t="shared" si="12"/>
        <v>436668</v>
      </c>
      <c r="U76" s="38">
        <f t="shared" ref="U76:W76" si="38">SUM(U73:U75,U70)</f>
        <v>1064734</v>
      </c>
      <c r="V76" s="38">
        <f t="shared" si="38"/>
        <v>6812</v>
      </c>
      <c r="W76" s="34">
        <f t="shared" si="38"/>
        <v>9961</v>
      </c>
      <c r="X76" s="36">
        <f t="shared" si="1"/>
        <v>1508214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41493</v>
      </c>
      <c r="G77" s="46">
        <v>15</v>
      </c>
      <c r="H77" s="47">
        <f>SUM(F77:G77)</f>
        <v>41508</v>
      </c>
      <c r="I77" s="48">
        <v>41147</v>
      </c>
      <c r="J77" s="48">
        <v>1493</v>
      </c>
      <c r="K77" s="45">
        <v>7214</v>
      </c>
      <c r="L77" s="47">
        <f>SUM(H77:J77)</f>
        <v>84148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107035</v>
      </c>
      <c r="S77" s="15">
        <v>6</v>
      </c>
      <c r="T77" s="16">
        <f t="shared" si="12"/>
        <v>107041</v>
      </c>
      <c r="U77" s="17">
        <v>389455</v>
      </c>
      <c r="V77" s="17">
        <v>2473</v>
      </c>
      <c r="W77" s="14">
        <v>9066</v>
      </c>
      <c r="X77" s="16">
        <f t="shared" si="1"/>
        <v>498969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12571</v>
      </c>
      <c r="G78" s="46">
        <v>5</v>
      </c>
      <c r="H78" s="47">
        <f>SUM(F78:G78)</f>
        <v>12576</v>
      </c>
      <c r="I78" s="48">
        <v>15104</v>
      </c>
      <c r="J78" s="48">
        <v>422</v>
      </c>
      <c r="K78" s="45">
        <v>1879</v>
      </c>
      <c r="L78" s="47">
        <f>SUM(H78:J78)</f>
        <v>28102</v>
      </c>
      <c r="M78" s="5"/>
      <c r="N78" s="74"/>
      <c r="O78" s="89"/>
      <c r="P78" s="82" t="s">
        <v>168</v>
      </c>
      <c r="Q78" s="81"/>
      <c r="R78" s="26">
        <v>80051</v>
      </c>
      <c r="S78" s="27">
        <v>8</v>
      </c>
      <c r="T78" s="28">
        <f t="shared" si="12"/>
        <v>80059</v>
      </c>
      <c r="U78" s="29">
        <v>287761</v>
      </c>
      <c r="V78" s="29">
        <v>1388</v>
      </c>
      <c r="W78" s="26">
        <v>3059</v>
      </c>
      <c r="X78" s="28">
        <f t="shared" ref="X78:X88" si="39">SUM(T78:V78)</f>
        <v>369208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54064</v>
      </c>
      <c r="G79" s="27">
        <f>SUM(G77:G78)</f>
        <v>20</v>
      </c>
      <c r="H79" s="28">
        <f>SUM(F79:G79)</f>
        <v>54084</v>
      </c>
      <c r="I79" s="40">
        <f>SUM(I77:I78)</f>
        <v>56251</v>
      </c>
      <c r="J79" s="40">
        <f>SUM(J77:J78)</f>
        <v>1915</v>
      </c>
      <c r="K79" s="40">
        <f>SUM(K77:K78)</f>
        <v>9093</v>
      </c>
      <c r="L79" s="47">
        <f>SUM(H79:J79)</f>
        <v>112250</v>
      </c>
      <c r="M79" s="5"/>
      <c r="N79" s="74"/>
      <c r="O79" s="89"/>
      <c r="P79" s="82" t="s">
        <v>169</v>
      </c>
      <c r="Q79" s="81"/>
      <c r="R79" s="26">
        <v>91838</v>
      </c>
      <c r="S79" s="27">
        <v>6</v>
      </c>
      <c r="T79" s="28">
        <f t="shared" si="12"/>
        <v>91844</v>
      </c>
      <c r="U79" s="29">
        <v>250290</v>
      </c>
      <c r="V79" s="29">
        <v>1234</v>
      </c>
      <c r="W79" s="26">
        <v>2028</v>
      </c>
      <c r="X79" s="28">
        <f t="shared" si="39"/>
        <v>343368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35056</v>
      </c>
      <c r="G80" s="27">
        <v>6</v>
      </c>
      <c r="H80" s="28">
        <f t="shared" si="25"/>
        <v>35062</v>
      </c>
      <c r="I80" s="29">
        <v>45346</v>
      </c>
      <c r="J80" s="29">
        <v>1152</v>
      </c>
      <c r="K80" s="26">
        <v>5502</v>
      </c>
      <c r="L80" s="28">
        <f t="shared" si="26"/>
        <v>81560</v>
      </c>
      <c r="M80" s="5"/>
      <c r="N80" s="74"/>
      <c r="O80" s="90"/>
      <c r="P80" s="82" t="s">
        <v>171</v>
      </c>
      <c r="Q80" s="81"/>
      <c r="R80" s="26">
        <v>43427</v>
      </c>
      <c r="S80" s="27">
        <v>4</v>
      </c>
      <c r="T80" s="28">
        <f t="shared" si="12"/>
        <v>43431</v>
      </c>
      <c r="U80" s="29">
        <v>126517</v>
      </c>
      <c r="V80" s="29">
        <v>527</v>
      </c>
      <c r="W80" s="26">
        <v>973</v>
      </c>
      <c r="X80" s="28">
        <f t="shared" si="39"/>
        <v>170475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7551</v>
      </c>
      <c r="G81" s="46">
        <v>2</v>
      </c>
      <c r="H81" s="47">
        <f>SUM(F81:G81)</f>
        <v>7553</v>
      </c>
      <c r="I81" s="48">
        <v>9794</v>
      </c>
      <c r="J81" s="48">
        <v>251</v>
      </c>
      <c r="K81" s="45">
        <v>1092</v>
      </c>
      <c r="L81" s="47">
        <f>SUM(H81:J81)</f>
        <v>17598</v>
      </c>
      <c r="M81" s="5"/>
      <c r="N81" s="74"/>
      <c r="O81" s="79" t="s">
        <v>173</v>
      </c>
      <c r="P81" s="80"/>
      <c r="Q81" s="81"/>
      <c r="R81" s="26">
        <v>89613</v>
      </c>
      <c r="S81" s="27">
        <v>15</v>
      </c>
      <c r="T81" s="28">
        <f t="shared" si="12"/>
        <v>89628</v>
      </c>
      <c r="U81" s="29">
        <v>251783</v>
      </c>
      <c r="V81" s="29">
        <v>1341</v>
      </c>
      <c r="W81" s="26">
        <v>1577</v>
      </c>
      <c r="X81" s="28">
        <f t="shared" si="39"/>
        <v>342752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10207</v>
      </c>
      <c r="G82" s="46">
        <v>3</v>
      </c>
      <c r="H82" s="47">
        <f>SUM(F82:G82)</f>
        <v>10210</v>
      </c>
      <c r="I82" s="48">
        <v>14100</v>
      </c>
      <c r="J82" s="48">
        <v>343</v>
      </c>
      <c r="K82" s="45">
        <v>1959</v>
      </c>
      <c r="L82" s="47">
        <f>SUM(H82:J82)</f>
        <v>24653</v>
      </c>
      <c r="M82" s="5"/>
      <c r="N82" s="74"/>
      <c r="O82" s="88" t="s">
        <v>175</v>
      </c>
      <c r="P82" s="82" t="s">
        <v>176</v>
      </c>
      <c r="Q82" s="81"/>
      <c r="R82" s="26">
        <v>83312</v>
      </c>
      <c r="S82" s="27">
        <v>8</v>
      </c>
      <c r="T82" s="28">
        <f t="shared" si="12"/>
        <v>83320</v>
      </c>
      <c r="U82" s="29">
        <v>240005</v>
      </c>
      <c r="V82" s="29">
        <v>1289</v>
      </c>
      <c r="W82" s="26">
        <v>2320</v>
      </c>
      <c r="X82" s="28">
        <f t="shared" si="39"/>
        <v>324614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52814</v>
      </c>
      <c r="G83" s="27">
        <f>SUM(G80:G82)</f>
        <v>11</v>
      </c>
      <c r="H83" s="28">
        <f>SUM(F83:G83)</f>
        <v>52825</v>
      </c>
      <c r="I83" s="40">
        <f t="shared" ref="I83:K83" si="40">SUM(I80:I82)</f>
        <v>69240</v>
      </c>
      <c r="J83" s="40">
        <f t="shared" si="40"/>
        <v>1746</v>
      </c>
      <c r="K83" s="40">
        <f t="shared" si="40"/>
        <v>8553</v>
      </c>
      <c r="L83" s="47">
        <f>SUM(H83:J83)</f>
        <v>123811</v>
      </c>
      <c r="M83" s="5"/>
      <c r="N83" s="74"/>
      <c r="O83" s="89"/>
      <c r="P83" s="82" t="s">
        <v>177</v>
      </c>
      <c r="Q83" s="81"/>
      <c r="R83" s="26">
        <v>41595</v>
      </c>
      <c r="S83" s="27">
        <v>4</v>
      </c>
      <c r="T83" s="28">
        <f t="shared" si="12"/>
        <v>41599</v>
      </c>
      <c r="U83" s="29">
        <v>109663</v>
      </c>
      <c r="V83" s="29">
        <v>488</v>
      </c>
      <c r="W83" s="26">
        <v>825</v>
      </c>
      <c r="X83" s="28">
        <f t="shared" si="39"/>
        <v>151750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46780</v>
      </c>
      <c r="G84" s="46">
        <v>8</v>
      </c>
      <c r="H84" s="47">
        <f>SUM(F84:G84)</f>
        <v>46788</v>
      </c>
      <c r="I84" s="48">
        <v>71821</v>
      </c>
      <c r="J84" s="48">
        <v>1682</v>
      </c>
      <c r="K84" s="45">
        <v>8771</v>
      </c>
      <c r="L84" s="47">
        <f>SUM(H84:J84)</f>
        <v>120291</v>
      </c>
      <c r="M84" s="5"/>
      <c r="N84" s="74"/>
      <c r="O84" s="90"/>
      <c r="P84" s="82" t="s">
        <v>179</v>
      </c>
      <c r="Q84" s="81"/>
      <c r="R84" s="26">
        <v>12458</v>
      </c>
      <c r="S84" s="27">
        <v>0</v>
      </c>
      <c r="T84" s="28">
        <f t="shared" si="12"/>
        <v>12458</v>
      </c>
      <c r="U84" s="29">
        <v>20707</v>
      </c>
      <c r="V84" s="29">
        <v>187</v>
      </c>
      <c r="W84" s="26">
        <v>143</v>
      </c>
      <c r="X84" s="28">
        <f t="shared" si="39"/>
        <v>33352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7542</v>
      </c>
      <c r="G85" s="46">
        <v>0</v>
      </c>
      <c r="H85" s="47">
        <f>SUM(F85:G85)</f>
        <v>7542</v>
      </c>
      <c r="I85" s="48">
        <v>8208</v>
      </c>
      <c r="J85" s="48">
        <v>528</v>
      </c>
      <c r="K85" s="45">
        <v>1899</v>
      </c>
      <c r="L85" s="47">
        <f>SUM(H85:J85)</f>
        <v>16278</v>
      </c>
      <c r="M85" s="49"/>
      <c r="N85" s="74"/>
      <c r="O85" s="79" t="s">
        <v>181</v>
      </c>
      <c r="P85" s="80"/>
      <c r="Q85" s="81"/>
      <c r="R85" s="26">
        <v>185072</v>
      </c>
      <c r="S85" s="27">
        <v>13</v>
      </c>
      <c r="T85" s="28">
        <f t="shared" si="12"/>
        <v>185085</v>
      </c>
      <c r="U85" s="29">
        <v>484126</v>
      </c>
      <c r="V85" s="29">
        <v>3400</v>
      </c>
      <c r="W85" s="26">
        <v>4027</v>
      </c>
      <c r="X85" s="28">
        <f t="shared" si="39"/>
        <v>672611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9576</v>
      </c>
      <c r="G86" s="27">
        <v>5</v>
      </c>
      <c r="H86" s="28">
        <f t="shared" si="25"/>
        <v>9581</v>
      </c>
      <c r="I86" s="29">
        <v>17996</v>
      </c>
      <c r="J86" s="29">
        <v>317</v>
      </c>
      <c r="K86" s="26">
        <v>1886</v>
      </c>
      <c r="L86" s="28">
        <f t="shared" si="26"/>
        <v>27894</v>
      </c>
      <c r="M86" s="49"/>
      <c r="N86" s="74"/>
      <c r="O86" s="79" t="s">
        <v>183</v>
      </c>
      <c r="P86" s="80"/>
      <c r="Q86" s="81"/>
      <c r="R86" s="26">
        <v>124681</v>
      </c>
      <c r="S86" s="27">
        <v>14</v>
      </c>
      <c r="T86" s="28">
        <f t="shared" si="12"/>
        <v>124695</v>
      </c>
      <c r="U86" s="50">
        <v>324456</v>
      </c>
      <c r="V86" s="50">
        <v>1800</v>
      </c>
      <c r="W86" s="26">
        <v>2522</v>
      </c>
      <c r="X86" s="28">
        <f t="shared" si="39"/>
        <v>450951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63898</v>
      </c>
      <c r="G87" s="27">
        <f>SUM(G84:G86)</f>
        <v>13</v>
      </c>
      <c r="H87" s="28">
        <f t="shared" si="25"/>
        <v>63911</v>
      </c>
      <c r="I87" s="40">
        <f t="shared" ref="I87:K87" si="41">SUM(I84:I86)</f>
        <v>98025</v>
      </c>
      <c r="J87" s="40">
        <f t="shared" si="41"/>
        <v>2527</v>
      </c>
      <c r="K87" s="40">
        <f t="shared" si="41"/>
        <v>12556</v>
      </c>
      <c r="L87" s="28">
        <f t="shared" si="26"/>
        <v>164463</v>
      </c>
      <c r="M87" s="49"/>
      <c r="N87" s="74"/>
      <c r="O87" s="79" t="s">
        <v>184</v>
      </c>
      <c r="P87" s="80"/>
      <c r="Q87" s="81"/>
      <c r="R87" s="26">
        <v>144318</v>
      </c>
      <c r="S87" s="27">
        <v>6</v>
      </c>
      <c r="T87" s="28">
        <f t="shared" si="12"/>
        <v>144324</v>
      </c>
      <c r="U87" s="50">
        <v>326385</v>
      </c>
      <c r="V87" s="50">
        <v>1719</v>
      </c>
      <c r="W87" s="52">
        <v>2070</v>
      </c>
      <c r="X87" s="28">
        <f t="shared" si="39"/>
        <v>472428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48304</v>
      </c>
      <c r="G88" s="27">
        <v>13</v>
      </c>
      <c r="H88" s="28">
        <f t="shared" si="25"/>
        <v>48317</v>
      </c>
      <c r="I88" s="29">
        <v>148828</v>
      </c>
      <c r="J88" s="29">
        <v>1123</v>
      </c>
      <c r="K88" s="26">
        <v>4099</v>
      </c>
      <c r="L88" s="28">
        <f t="shared" si="26"/>
        <v>198268</v>
      </c>
      <c r="M88" s="49"/>
      <c r="N88" s="74"/>
      <c r="O88" s="96" t="s">
        <v>186</v>
      </c>
      <c r="P88" s="82" t="s">
        <v>187</v>
      </c>
      <c r="Q88" s="81"/>
      <c r="R88" s="26">
        <v>194644</v>
      </c>
      <c r="S88" s="27">
        <v>12</v>
      </c>
      <c r="T88" s="28">
        <f t="shared" si="12"/>
        <v>194656</v>
      </c>
      <c r="U88" s="50">
        <v>440624</v>
      </c>
      <c r="V88" s="50">
        <v>2212</v>
      </c>
      <c r="W88" s="52">
        <v>3299</v>
      </c>
      <c r="X88" s="28">
        <f t="shared" si="39"/>
        <v>637492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76499</v>
      </c>
      <c r="G89" s="27">
        <v>22</v>
      </c>
      <c r="H89" s="28">
        <f t="shared" si="25"/>
        <v>76521</v>
      </c>
      <c r="I89" s="29">
        <v>195638</v>
      </c>
      <c r="J89" s="29">
        <v>1915</v>
      </c>
      <c r="K89" s="26">
        <v>9240</v>
      </c>
      <c r="L89" s="28">
        <f t="shared" si="26"/>
        <v>274074</v>
      </c>
      <c r="N89" s="74"/>
      <c r="O89" s="97"/>
      <c r="P89" s="98" t="s">
        <v>189</v>
      </c>
      <c r="Q89" s="99"/>
      <c r="R89" s="26">
        <f t="shared" ref="R89:W89" si="42">SUM(R101:R102)</f>
        <v>24622</v>
      </c>
      <c r="S89" s="27">
        <f t="shared" si="42"/>
        <v>0</v>
      </c>
      <c r="T89" s="28">
        <f>SUM(T101:T102)</f>
        <v>24622</v>
      </c>
      <c r="U89" s="50">
        <f>SUM(U101:U102)</f>
        <v>35983</v>
      </c>
      <c r="V89" s="50">
        <f t="shared" si="42"/>
        <v>279</v>
      </c>
      <c r="W89" s="52">
        <f t="shared" si="42"/>
        <v>384</v>
      </c>
      <c r="X89" s="28">
        <f>SUM(T89:V89)</f>
        <v>60884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112149</v>
      </c>
      <c r="G90" s="27">
        <v>26</v>
      </c>
      <c r="H90" s="28">
        <f t="shared" si="25"/>
        <v>112175</v>
      </c>
      <c r="I90" s="29">
        <v>274914</v>
      </c>
      <c r="J90" s="29">
        <v>3586</v>
      </c>
      <c r="K90" s="26">
        <v>13762</v>
      </c>
      <c r="L90" s="28">
        <f t="shared" si="26"/>
        <v>390675</v>
      </c>
      <c r="N90" s="75"/>
      <c r="O90" s="70" t="s">
        <v>37</v>
      </c>
      <c r="P90" s="71"/>
      <c r="Q90" s="72"/>
      <c r="R90" s="34">
        <f>SUM(R77:R89)</f>
        <v>1222666</v>
      </c>
      <c r="S90" s="37">
        <f>SUM(S77:S89)</f>
        <v>96</v>
      </c>
      <c r="T90" s="36">
        <f t="shared" ref="T90:T95" si="43">SUM(R90:S90)</f>
        <v>1222762</v>
      </c>
      <c r="U90" s="44">
        <f>SUM(U77:U89)</f>
        <v>3287755</v>
      </c>
      <c r="V90" s="44">
        <f>SUM(V77:V89)</f>
        <v>18337</v>
      </c>
      <c r="W90" s="35">
        <f>SUM(W77:W89)</f>
        <v>32293</v>
      </c>
      <c r="X90" s="36">
        <f t="shared" ref="X90:X95" si="44">SUM(T90:V90)</f>
        <v>4528854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28632</v>
      </c>
      <c r="G91" s="27">
        <v>6</v>
      </c>
      <c r="H91" s="28">
        <f t="shared" si="25"/>
        <v>28638</v>
      </c>
      <c r="I91" s="29">
        <v>55747</v>
      </c>
      <c r="J91" s="29">
        <v>939</v>
      </c>
      <c r="K91" s="26">
        <v>4795</v>
      </c>
      <c r="L91" s="28">
        <f t="shared" si="26"/>
        <v>85324</v>
      </c>
      <c r="N91" s="73" t="s">
        <v>193</v>
      </c>
      <c r="O91" s="76" t="s">
        <v>194</v>
      </c>
      <c r="P91" s="77"/>
      <c r="Q91" s="78"/>
      <c r="R91" s="14">
        <v>120863</v>
      </c>
      <c r="S91" s="15">
        <v>3</v>
      </c>
      <c r="T91" s="16">
        <f t="shared" si="43"/>
        <v>120866</v>
      </c>
      <c r="U91" s="53">
        <v>436909</v>
      </c>
      <c r="V91" s="17">
        <v>2504</v>
      </c>
      <c r="W91" s="14">
        <v>2756</v>
      </c>
      <c r="X91" s="16">
        <f t="shared" si="44"/>
        <v>560279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140781</v>
      </c>
      <c r="G92" s="27">
        <f>SUM(G90:G91)</f>
        <v>32</v>
      </c>
      <c r="H92" s="28">
        <f t="shared" si="25"/>
        <v>140813</v>
      </c>
      <c r="I92" s="29">
        <f>SUM(I90:I91)</f>
        <v>330661</v>
      </c>
      <c r="J92" s="29">
        <f>SUM(J90:J91)</f>
        <v>4525</v>
      </c>
      <c r="K92" s="26">
        <f>SUM(K90:K91)</f>
        <v>18557</v>
      </c>
      <c r="L92" s="28">
        <f t="shared" si="26"/>
        <v>475999</v>
      </c>
      <c r="N92" s="74"/>
      <c r="O92" s="79" t="s">
        <v>195</v>
      </c>
      <c r="P92" s="80"/>
      <c r="Q92" s="81"/>
      <c r="R92" s="26">
        <v>11808</v>
      </c>
      <c r="S92" s="27">
        <v>0</v>
      </c>
      <c r="T92" s="28">
        <f t="shared" si="43"/>
        <v>11808</v>
      </c>
      <c r="U92" s="29">
        <v>22555</v>
      </c>
      <c r="V92" s="29">
        <v>237</v>
      </c>
      <c r="W92" s="26">
        <v>133</v>
      </c>
      <c r="X92" s="28">
        <f t="shared" si="44"/>
        <v>34600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75342</v>
      </c>
      <c r="G93" s="27">
        <v>11</v>
      </c>
      <c r="H93" s="28">
        <f t="shared" si="25"/>
        <v>75353</v>
      </c>
      <c r="I93" s="29">
        <v>227589</v>
      </c>
      <c r="J93" s="29">
        <v>1614</v>
      </c>
      <c r="K93" s="26">
        <v>4534</v>
      </c>
      <c r="L93" s="28">
        <f t="shared" si="26"/>
        <v>304556</v>
      </c>
      <c r="N93" s="74"/>
      <c r="O93" s="79" t="s">
        <v>197</v>
      </c>
      <c r="P93" s="80"/>
      <c r="Q93" s="81"/>
      <c r="R93" s="26">
        <v>11059</v>
      </c>
      <c r="S93" s="27">
        <v>0</v>
      </c>
      <c r="T93" s="28">
        <f t="shared" si="43"/>
        <v>11059</v>
      </c>
      <c r="U93" s="29">
        <v>20107</v>
      </c>
      <c r="V93" s="29">
        <v>195</v>
      </c>
      <c r="W93" s="26">
        <v>201</v>
      </c>
      <c r="X93" s="28">
        <f t="shared" si="44"/>
        <v>31361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66779</v>
      </c>
      <c r="G94" s="27">
        <v>20</v>
      </c>
      <c r="H94" s="28">
        <f t="shared" si="25"/>
        <v>66799</v>
      </c>
      <c r="I94" s="29">
        <v>203828</v>
      </c>
      <c r="J94" s="29">
        <v>1596</v>
      </c>
      <c r="K94" s="26">
        <v>6540</v>
      </c>
      <c r="L94" s="28">
        <f t="shared" si="26"/>
        <v>272223</v>
      </c>
      <c r="N94" s="75"/>
      <c r="O94" s="70" t="s">
        <v>37</v>
      </c>
      <c r="P94" s="71"/>
      <c r="Q94" s="72"/>
      <c r="R94" s="34">
        <f>SUM(R91:R93)</f>
        <v>143730</v>
      </c>
      <c r="S94" s="37">
        <f>SUM(S91:S93)</f>
        <v>3</v>
      </c>
      <c r="T94" s="36">
        <f t="shared" si="43"/>
        <v>143733</v>
      </c>
      <c r="U94" s="38">
        <f>SUM(U91:U93)</f>
        <v>479571</v>
      </c>
      <c r="V94" s="38">
        <f>SUM(V91:V93)</f>
        <v>2936</v>
      </c>
      <c r="W94" s="34">
        <f>SUM(W91:W93)</f>
        <v>3090</v>
      </c>
      <c r="X94" s="36">
        <f t="shared" si="44"/>
        <v>626240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98456</v>
      </c>
      <c r="G95" s="27">
        <v>22</v>
      </c>
      <c r="H95" s="28">
        <f t="shared" si="25"/>
        <v>98478</v>
      </c>
      <c r="I95" s="29">
        <v>206209</v>
      </c>
      <c r="J95" s="29">
        <v>1482</v>
      </c>
      <c r="K95" s="26">
        <v>2027</v>
      </c>
      <c r="L95" s="28">
        <f t="shared" si="26"/>
        <v>306169</v>
      </c>
      <c r="N95" s="85" t="s">
        <v>201</v>
      </c>
      <c r="O95" s="86"/>
      <c r="P95" s="86"/>
      <c r="Q95" s="87"/>
      <c r="R95" s="54">
        <f>SUM(F40,F19,F98,R16,R42,R56,R69,R76,R90,R94)</f>
        <v>8412926</v>
      </c>
      <c r="S95" s="54">
        <f>SUM(G40,G19,G98,S16,S42,S56,S69,S76,S90,S94)</f>
        <v>1201</v>
      </c>
      <c r="T95" s="55">
        <f t="shared" si="43"/>
        <v>8414127</v>
      </c>
      <c r="U95" s="56">
        <f t="shared" ref="U95:W95" si="45">SUM(I40,I19,I98,U16,U42,U56,U69,U76,U90,U94)</f>
        <v>23392075</v>
      </c>
      <c r="V95" s="56">
        <f t="shared" si="45"/>
        <v>160071</v>
      </c>
      <c r="W95" s="57">
        <f t="shared" si="45"/>
        <v>353606</v>
      </c>
      <c r="X95" s="55">
        <f t="shared" si="44"/>
        <v>31966273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11502</v>
      </c>
      <c r="G96" s="27">
        <v>4</v>
      </c>
      <c r="H96" s="28">
        <f t="shared" si="25"/>
        <v>11506</v>
      </c>
      <c r="I96" s="29">
        <v>27629</v>
      </c>
      <c r="J96" s="29">
        <v>211</v>
      </c>
      <c r="K96" s="26">
        <v>144</v>
      </c>
      <c r="L96" s="28">
        <f t="shared" si="26"/>
        <v>39346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109958</v>
      </c>
      <c r="G97" s="27">
        <f>SUM(G95:G96)</f>
        <v>26</v>
      </c>
      <c r="H97" s="28">
        <f t="shared" si="25"/>
        <v>109984</v>
      </c>
      <c r="I97" s="26">
        <f>SUM(I95:I96)</f>
        <v>233838</v>
      </c>
      <c r="J97" s="26">
        <f>SUM(J95:J96)</f>
        <v>1693</v>
      </c>
      <c r="K97" s="26">
        <f>SUM(K95:K96)</f>
        <v>2171</v>
      </c>
      <c r="L97" s="28">
        <f t="shared" si="26"/>
        <v>345515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1952538</v>
      </c>
      <c r="G98" s="37">
        <f>SUM(G41,G44,G47:G48,G52,G55,G58,G61:G62,G65,G69,G72,G76,G79,G83,G87:G89,G92:G94,G97)</f>
        <v>337</v>
      </c>
      <c r="H98" s="36">
        <f t="shared" si="25"/>
        <v>1952875</v>
      </c>
      <c r="I98" s="34">
        <f t="shared" ref="I98:K98" si="46">SUM(I41,I44,I47:I48,I52,I55,I58,I61:I62,I65,I69,I72,I76,I79,I83,I87:I89,I92:I94,I97)</f>
        <v>5295486</v>
      </c>
      <c r="J98" s="34">
        <f t="shared" si="46"/>
        <v>40813</v>
      </c>
      <c r="K98" s="34">
        <f t="shared" si="46"/>
        <v>137255</v>
      </c>
      <c r="L98" s="36">
        <f t="shared" si="26"/>
        <v>7289174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725</v>
      </c>
      <c r="S101" s="63">
        <v>0</v>
      </c>
      <c r="T101" s="63">
        <f>SUM(R101:S101)</f>
        <v>725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1051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23897</v>
      </c>
      <c r="S102" s="63">
        <v>0</v>
      </c>
      <c r="T102" s="63">
        <f>SUM(R102:S102)</f>
        <v>23897</v>
      </c>
      <c r="U102" s="63">
        <v>35660</v>
      </c>
      <c r="V102" s="63">
        <v>276</v>
      </c>
      <c r="W102" s="63">
        <v>370</v>
      </c>
      <c r="X102" s="63">
        <f t="shared" si="47"/>
        <v>59833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224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110813</v>
      </c>
      <c r="S4" s="15">
        <v>5</v>
      </c>
      <c r="T4" s="16">
        <f t="shared" ref="T4:T15" si="0">SUM(R4:S4)</f>
        <v>110818</v>
      </c>
      <c r="U4" s="17">
        <v>386245</v>
      </c>
      <c r="V4" s="17">
        <v>2226</v>
      </c>
      <c r="W4" s="14">
        <v>2542</v>
      </c>
      <c r="X4" s="16">
        <f t="shared" ref="X4:X77" si="1">SUM(T4:V4)</f>
        <v>499289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62595</v>
      </c>
      <c r="S5" s="27">
        <v>3</v>
      </c>
      <c r="T5" s="28">
        <f t="shared" si="0"/>
        <v>62598</v>
      </c>
      <c r="U5" s="29">
        <v>170732</v>
      </c>
      <c r="V5" s="29">
        <v>1132</v>
      </c>
      <c r="W5" s="26">
        <v>1062</v>
      </c>
      <c r="X5" s="28">
        <f t="shared" si="1"/>
        <v>234462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91927</v>
      </c>
      <c r="G6" s="15">
        <v>9</v>
      </c>
      <c r="H6" s="16">
        <f t="shared" ref="H6:H51" si="2">SUM(F6:G6)</f>
        <v>91936</v>
      </c>
      <c r="I6" s="17">
        <v>413189</v>
      </c>
      <c r="J6" s="17">
        <v>3606</v>
      </c>
      <c r="K6" s="14">
        <v>11826</v>
      </c>
      <c r="L6" s="16">
        <f t="shared" ref="L6:L51" si="3">SUM(H6:J6)</f>
        <v>508731</v>
      </c>
      <c r="N6" s="74"/>
      <c r="O6" s="89"/>
      <c r="P6" s="100"/>
      <c r="Q6" s="30" t="s">
        <v>16</v>
      </c>
      <c r="R6" s="26">
        <v>31486</v>
      </c>
      <c r="S6" s="27">
        <v>2</v>
      </c>
      <c r="T6" s="28">
        <f t="shared" si="0"/>
        <v>31488</v>
      </c>
      <c r="U6" s="29">
        <v>78640</v>
      </c>
      <c r="V6" s="29">
        <v>336</v>
      </c>
      <c r="W6" s="26">
        <v>498</v>
      </c>
      <c r="X6" s="28">
        <f t="shared" si="1"/>
        <v>110464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28702</v>
      </c>
      <c r="G7" s="27">
        <v>2</v>
      </c>
      <c r="H7" s="28">
        <f t="shared" si="2"/>
        <v>28704</v>
      </c>
      <c r="I7" s="29">
        <v>96804</v>
      </c>
      <c r="J7" s="29">
        <v>525</v>
      </c>
      <c r="K7" s="26">
        <v>1127</v>
      </c>
      <c r="L7" s="28">
        <f t="shared" si="3"/>
        <v>126033</v>
      </c>
      <c r="N7" s="74"/>
      <c r="O7" s="90"/>
      <c r="P7" s="101"/>
      <c r="Q7" s="30" t="s">
        <v>10</v>
      </c>
      <c r="R7" s="26">
        <f>SUM(R5:R6)</f>
        <v>94081</v>
      </c>
      <c r="S7" s="27">
        <f>SUM(S5:S6)</f>
        <v>5</v>
      </c>
      <c r="T7" s="28">
        <f t="shared" si="0"/>
        <v>94086</v>
      </c>
      <c r="U7" s="29">
        <f t="shared" ref="U7:W7" si="4">SUM(U5:U6)</f>
        <v>249372</v>
      </c>
      <c r="V7" s="29">
        <f t="shared" si="4"/>
        <v>1468</v>
      </c>
      <c r="W7" s="26">
        <f t="shared" si="4"/>
        <v>1560</v>
      </c>
      <c r="X7" s="28">
        <f t="shared" si="1"/>
        <v>344926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41982</v>
      </c>
      <c r="G8" s="27">
        <v>4</v>
      </c>
      <c r="H8" s="28">
        <f t="shared" si="2"/>
        <v>41986</v>
      </c>
      <c r="I8" s="29">
        <v>124376</v>
      </c>
      <c r="J8" s="29">
        <v>855</v>
      </c>
      <c r="K8" s="26">
        <v>1759</v>
      </c>
      <c r="L8" s="28">
        <f t="shared" si="3"/>
        <v>167217</v>
      </c>
      <c r="N8" s="74"/>
      <c r="O8" s="111" t="s">
        <v>19</v>
      </c>
      <c r="P8" s="83"/>
      <c r="Q8" s="84"/>
      <c r="R8" s="26">
        <v>84000</v>
      </c>
      <c r="S8" s="27">
        <v>10</v>
      </c>
      <c r="T8" s="28">
        <f t="shared" si="0"/>
        <v>84010</v>
      </c>
      <c r="U8" s="29">
        <v>292807</v>
      </c>
      <c r="V8" s="29">
        <v>1280</v>
      </c>
      <c r="W8" s="26">
        <v>2130</v>
      </c>
      <c r="X8" s="28">
        <f t="shared" si="1"/>
        <v>378097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22135</v>
      </c>
      <c r="G9" s="27">
        <v>2</v>
      </c>
      <c r="H9" s="28">
        <f t="shared" si="2"/>
        <v>22137</v>
      </c>
      <c r="I9" s="29">
        <v>56816</v>
      </c>
      <c r="J9" s="29">
        <v>306</v>
      </c>
      <c r="K9" s="26">
        <v>538</v>
      </c>
      <c r="L9" s="28">
        <f t="shared" si="3"/>
        <v>79259</v>
      </c>
      <c r="N9" s="74"/>
      <c r="O9" s="66" t="s">
        <v>22</v>
      </c>
      <c r="P9" s="83" t="s">
        <v>23</v>
      </c>
      <c r="Q9" s="84"/>
      <c r="R9" s="26">
        <v>55221</v>
      </c>
      <c r="S9" s="27">
        <v>5</v>
      </c>
      <c r="T9" s="28">
        <f t="shared" si="0"/>
        <v>55226</v>
      </c>
      <c r="U9" s="29">
        <v>153137</v>
      </c>
      <c r="V9" s="29">
        <v>795</v>
      </c>
      <c r="W9" s="26">
        <v>1067</v>
      </c>
      <c r="X9" s="28">
        <f t="shared" si="1"/>
        <v>209158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6405</v>
      </c>
      <c r="G10" s="27">
        <v>1</v>
      </c>
      <c r="H10" s="28">
        <f>SUM(F10:G10)</f>
        <v>6406</v>
      </c>
      <c r="I10" s="29">
        <v>37553</v>
      </c>
      <c r="J10" s="29">
        <v>196</v>
      </c>
      <c r="K10" s="26">
        <v>417</v>
      </c>
      <c r="L10" s="28">
        <f>SUM(H10:J10)</f>
        <v>44155</v>
      </c>
      <c r="N10" s="74"/>
      <c r="O10" s="66"/>
      <c r="P10" s="83" t="s">
        <v>25</v>
      </c>
      <c r="Q10" s="84"/>
      <c r="R10" s="26">
        <v>28489</v>
      </c>
      <c r="S10" s="27">
        <v>9</v>
      </c>
      <c r="T10" s="28">
        <f t="shared" si="0"/>
        <v>28498</v>
      </c>
      <c r="U10" s="26">
        <v>129641</v>
      </c>
      <c r="V10" s="26">
        <v>757</v>
      </c>
      <c r="W10" s="26">
        <v>1614</v>
      </c>
      <c r="X10" s="28">
        <f t="shared" si="1"/>
        <v>158896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28540</v>
      </c>
      <c r="G11" s="27">
        <f>SUM(G9:G10)</f>
        <v>3</v>
      </c>
      <c r="H11" s="28">
        <f>SUM(F11:G11)</f>
        <v>28543</v>
      </c>
      <c r="I11" s="29">
        <f t="shared" ref="I11:K11" si="5">SUM(I9:I10)</f>
        <v>94369</v>
      </c>
      <c r="J11" s="29">
        <f t="shared" si="5"/>
        <v>502</v>
      </c>
      <c r="K11" s="26">
        <f t="shared" si="5"/>
        <v>955</v>
      </c>
      <c r="L11" s="28">
        <f>SUM(H11:J11)</f>
        <v>123414</v>
      </c>
      <c r="N11" s="74"/>
      <c r="O11" s="66"/>
      <c r="P11" s="83" t="s">
        <v>10</v>
      </c>
      <c r="Q11" s="84"/>
      <c r="R11" s="26">
        <f>SUM(R9:R10)</f>
        <v>83710</v>
      </c>
      <c r="S11" s="27">
        <f>SUM(S9:S10)</f>
        <v>14</v>
      </c>
      <c r="T11" s="28">
        <f t="shared" si="0"/>
        <v>83724</v>
      </c>
      <c r="U11" s="29">
        <f t="shared" ref="U11:W11" si="6">SUM(U9:U10)</f>
        <v>282778</v>
      </c>
      <c r="V11" s="29">
        <f t="shared" si="6"/>
        <v>1552</v>
      </c>
      <c r="W11" s="26">
        <f t="shared" si="6"/>
        <v>2681</v>
      </c>
      <c r="X11" s="28">
        <f t="shared" si="1"/>
        <v>368054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16218</v>
      </c>
      <c r="G12" s="27">
        <v>1</v>
      </c>
      <c r="H12" s="28">
        <f t="shared" si="2"/>
        <v>16219</v>
      </c>
      <c r="I12" s="29">
        <v>58877</v>
      </c>
      <c r="J12" s="29">
        <v>284</v>
      </c>
      <c r="K12" s="26">
        <v>650</v>
      </c>
      <c r="L12" s="28">
        <f t="shared" si="3"/>
        <v>75380</v>
      </c>
      <c r="N12" s="74"/>
      <c r="O12" s="66" t="s">
        <v>28</v>
      </c>
      <c r="P12" s="83" t="s">
        <v>29</v>
      </c>
      <c r="Q12" s="84"/>
      <c r="R12" s="26">
        <v>151554</v>
      </c>
      <c r="S12" s="27">
        <v>29</v>
      </c>
      <c r="T12" s="28">
        <f t="shared" si="0"/>
        <v>151583</v>
      </c>
      <c r="U12" s="29">
        <v>295885</v>
      </c>
      <c r="V12" s="29">
        <v>2068</v>
      </c>
      <c r="W12" s="26">
        <v>2531</v>
      </c>
      <c r="X12" s="28">
        <f t="shared" si="1"/>
        <v>449536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5691</v>
      </c>
      <c r="G13" s="27">
        <v>0</v>
      </c>
      <c r="H13" s="28">
        <f t="shared" si="2"/>
        <v>5691</v>
      </c>
      <c r="I13" s="29">
        <v>10341</v>
      </c>
      <c r="J13" s="29">
        <v>70</v>
      </c>
      <c r="K13" s="26">
        <v>137</v>
      </c>
      <c r="L13" s="28">
        <f t="shared" si="3"/>
        <v>16102</v>
      </c>
      <c r="N13" s="74"/>
      <c r="O13" s="66"/>
      <c r="P13" s="91" t="s">
        <v>31</v>
      </c>
      <c r="Q13" s="30" t="s">
        <v>32</v>
      </c>
      <c r="R13" s="31">
        <v>125880</v>
      </c>
      <c r="S13" s="32">
        <v>21</v>
      </c>
      <c r="T13" s="28">
        <f t="shared" si="0"/>
        <v>125901</v>
      </c>
      <c r="U13" s="33">
        <v>246843</v>
      </c>
      <c r="V13" s="33">
        <v>1691</v>
      </c>
      <c r="W13" s="31">
        <v>2317</v>
      </c>
      <c r="X13" s="28">
        <f t="shared" si="1"/>
        <v>374435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21909</v>
      </c>
      <c r="G14" s="27">
        <f>SUM(G12:G13)</f>
        <v>1</v>
      </c>
      <c r="H14" s="28">
        <f t="shared" si="2"/>
        <v>21910</v>
      </c>
      <c r="I14" s="29">
        <f t="shared" ref="I14:K14" si="7">SUM(I12:I13)</f>
        <v>69218</v>
      </c>
      <c r="J14" s="29">
        <f t="shared" si="7"/>
        <v>354</v>
      </c>
      <c r="K14" s="26">
        <f t="shared" si="7"/>
        <v>787</v>
      </c>
      <c r="L14" s="28">
        <f t="shared" si="3"/>
        <v>91482</v>
      </c>
      <c r="N14" s="74"/>
      <c r="O14" s="66"/>
      <c r="P14" s="108"/>
      <c r="Q14" s="30" t="s">
        <v>33</v>
      </c>
      <c r="R14" s="31">
        <v>25920</v>
      </c>
      <c r="S14" s="32">
        <v>7</v>
      </c>
      <c r="T14" s="28">
        <f t="shared" si="0"/>
        <v>25927</v>
      </c>
      <c r="U14" s="33">
        <v>58710</v>
      </c>
      <c r="V14" s="33">
        <v>365</v>
      </c>
      <c r="W14" s="31">
        <v>509</v>
      </c>
      <c r="X14" s="28">
        <f t="shared" si="1"/>
        <v>85002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26967</v>
      </c>
      <c r="G15" s="27">
        <v>3</v>
      </c>
      <c r="H15" s="28">
        <f t="shared" si="2"/>
        <v>26970</v>
      </c>
      <c r="I15" s="29">
        <v>80132</v>
      </c>
      <c r="J15" s="29">
        <v>399</v>
      </c>
      <c r="K15" s="26">
        <v>941</v>
      </c>
      <c r="L15" s="28">
        <f t="shared" si="3"/>
        <v>107501</v>
      </c>
      <c r="N15" s="74"/>
      <c r="O15" s="66"/>
      <c r="P15" s="108"/>
      <c r="Q15" s="30" t="s">
        <v>10</v>
      </c>
      <c r="R15" s="26">
        <f>SUM(R13:R14)</f>
        <v>151800</v>
      </c>
      <c r="S15" s="27">
        <f>SUM(S13:S14)</f>
        <v>28</v>
      </c>
      <c r="T15" s="28">
        <f t="shared" si="0"/>
        <v>151828</v>
      </c>
      <c r="U15" s="29">
        <f>SUM(U13:U14)</f>
        <v>305553</v>
      </c>
      <c r="V15" s="29">
        <f t="shared" ref="V15:W15" si="8">SUM(V13:V14)</f>
        <v>2056</v>
      </c>
      <c r="W15" s="26">
        <f t="shared" si="8"/>
        <v>2826</v>
      </c>
      <c r="X15" s="28">
        <f t="shared" si="1"/>
        <v>459437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22375</v>
      </c>
      <c r="G16" s="27">
        <v>4</v>
      </c>
      <c r="H16" s="28">
        <f t="shared" si="2"/>
        <v>22379</v>
      </c>
      <c r="I16" s="29">
        <v>59360</v>
      </c>
      <c r="J16" s="29">
        <v>375</v>
      </c>
      <c r="K16" s="26">
        <v>632</v>
      </c>
      <c r="L16" s="28">
        <f t="shared" si="3"/>
        <v>82114</v>
      </c>
      <c r="N16" s="75"/>
      <c r="O16" s="70" t="s">
        <v>37</v>
      </c>
      <c r="P16" s="71"/>
      <c r="Q16" s="72"/>
      <c r="R16" s="34">
        <f>SUM(R4,R11:R12,R15,R7:R8)</f>
        <v>675958</v>
      </c>
      <c r="S16" s="35">
        <f>SUM(S4,S11:S12,S15,S7:S8)</f>
        <v>91</v>
      </c>
      <c r="T16" s="36">
        <f t="shared" ref="T16" si="9">SUM(R16:S16)</f>
        <v>676049</v>
      </c>
      <c r="U16" s="34">
        <f t="shared" ref="U16:W16" si="10">SUM(U4,U11:U12,U15,U7:U8)</f>
        <v>1812640</v>
      </c>
      <c r="V16" s="34">
        <f t="shared" si="10"/>
        <v>10650</v>
      </c>
      <c r="W16" s="34">
        <f t="shared" si="10"/>
        <v>14270</v>
      </c>
      <c r="X16" s="36">
        <f t="shared" ref="X16" si="11">SUM(T16:V16)</f>
        <v>2499339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2831</v>
      </c>
      <c r="G17" s="27">
        <v>0</v>
      </c>
      <c r="H17" s="28">
        <f t="shared" si="2"/>
        <v>2831</v>
      </c>
      <c r="I17" s="29">
        <v>4293</v>
      </c>
      <c r="J17" s="29">
        <v>38</v>
      </c>
      <c r="K17" s="26">
        <v>50</v>
      </c>
      <c r="L17" s="28">
        <f t="shared" si="3"/>
        <v>7162</v>
      </c>
      <c r="N17" s="73" t="s">
        <v>38</v>
      </c>
      <c r="O17" s="76" t="s">
        <v>39</v>
      </c>
      <c r="P17" s="77"/>
      <c r="Q17" s="78"/>
      <c r="R17" s="26">
        <v>78894</v>
      </c>
      <c r="S17" s="27">
        <v>4</v>
      </c>
      <c r="T17" s="28">
        <f t="shared" ref="T17:T88" si="12">SUM(R17:S17)</f>
        <v>78898</v>
      </c>
      <c r="U17" s="29">
        <v>211320</v>
      </c>
      <c r="V17" s="29">
        <v>1173</v>
      </c>
      <c r="W17" s="26">
        <v>1348</v>
      </c>
      <c r="X17" s="28">
        <f t="shared" si="1"/>
        <v>291391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25206</v>
      </c>
      <c r="G18" s="27">
        <f>SUM(G16:G17)</f>
        <v>4</v>
      </c>
      <c r="H18" s="28">
        <f t="shared" si="2"/>
        <v>25210</v>
      </c>
      <c r="I18" s="29">
        <f t="shared" ref="I18:K18" si="13">SUM(I16:I17)</f>
        <v>63653</v>
      </c>
      <c r="J18" s="29">
        <f t="shared" si="13"/>
        <v>413</v>
      </c>
      <c r="K18" s="26">
        <f t="shared" si="13"/>
        <v>682</v>
      </c>
      <c r="L18" s="28">
        <f t="shared" si="3"/>
        <v>89276</v>
      </c>
      <c r="N18" s="74"/>
      <c r="O18" s="88" t="s">
        <v>40</v>
      </c>
      <c r="P18" s="82" t="s">
        <v>41</v>
      </c>
      <c r="Q18" s="81"/>
      <c r="R18" s="26">
        <v>150419</v>
      </c>
      <c r="S18" s="27">
        <v>27</v>
      </c>
      <c r="T18" s="28">
        <f t="shared" si="12"/>
        <v>150446</v>
      </c>
      <c r="U18" s="29">
        <v>476558</v>
      </c>
      <c r="V18" s="29">
        <v>2426</v>
      </c>
      <c r="W18" s="26">
        <v>4112</v>
      </c>
      <c r="X18" s="28">
        <f t="shared" si="1"/>
        <v>629430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265233</v>
      </c>
      <c r="G19" s="37">
        <f>SUM(G6:G8,G11,G14:G15,G18)</f>
        <v>26</v>
      </c>
      <c r="H19" s="36">
        <f t="shared" si="2"/>
        <v>265259</v>
      </c>
      <c r="I19" s="38">
        <f t="shared" ref="I19:K19" si="14">SUM(I6:I8,I11,I14:I15,I18)</f>
        <v>941741</v>
      </c>
      <c r="J19" s="38">
        <f t="shared" si="14"/>
        <v>6654</v>
      </c>
      <c r="K19" s="34">
        <f t="shared" si="14"/>
        <v>18077</v>
      </c>
      <c r="L19" s="36">
        <f t="shared" si="3"/>
        <v>1213654</v>
      </c>
      <c r="N19" s="74"/>
      <c r="O19" s="89"/>
      <c r="P19" s="82" t="s">
        <v>42</v>
      </c>
      <c r="Q19" s="81"/>
      <c r="R19" s="26">
        <v>22448</v>
      </c>
      <c r="S19" s="27">
        <v>5</v>
      </c>
      <c r="T19" s="28">
        <f t="shared" si="12"/>
        <v>22453</v>
      </c>
      <c r="U19" s="29">
        <v>39359</v>
      </c>
      <c r="V19" s="29">
        <v>295</v>
      </c>
      <c r="W19" s="26">
        <v>277</v>
      </c>
      <c r="X19" s="28">
        <f t="shared" si="1"/>
        <v>62107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65779</v>
      </c>
      <c r="G20" s="27">
        <v>3</v>
      </c>
      <c r="H20" s="28">
        <f t="shared" si="2"/>
        <v>65782</v>
      </c>
      <c r="I20" s="29">
        <v>160863</v>
      </c>
      <c r="J20" s="29">
        <v>1194</v>
      </c>
      <c r="K20" s="26">
        <v>1327</v>
      </c>
      <c r="L20" s="28">
        <f t="shared" si="3"/>
        <v>227839</v>
      </c>
      <c r="N20" s="74"/>
      <c r="O20" s="90"/>
      <c r="P20" s="82" t="s">
        <v>10</v>
      </c>
      <c r="Q20" s="81"/>
      <c r="R20" s="26">
        <f>SUM(R18:R19)</f>
        <v>172867</v>
      </c>
      <c r="S20" s="27">
        <f>SUM(S18:S19)</f>
        <v>32</v>
      </c>
      <c r="T20" s="28">
        <f t="shared" si="12"/>
        <v>172899</v>
      </c>
      <c r="U20" s="29">
        <f t="shared" ref="U20:W20" si="15">SUM(U18:U19)</f>
        <v>515917</v>
      </c>
      <c r="V20" s="29">
        <f t="shared" si="15"/>
        <v>2721</v>
      </c>
      <c r="W20" s="26">
        <f t="shared" si="15"/>
        <v>4389</v>
      </c>
      <c r="X20" s="28">
        <f t="shared" si="1"/>
        <v>691537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17473</v>
      </c>
      <c r="G21" s="27">
        <v>0</v>
      </c>
      <c r="H21" s="28">
        <f t="shared" si="2"/>
        <v>17473</v>
      </c>
      <c r="I21" s="29">
        <v>44656</v>
      </c>
      <c r="J21" s="29">
        <v>299</v>
      </c>
      <c r="K21" s="26">
        <v>319</v>
      </c>
      <c r="L21" s="28">
        <f t="shared" si="3"/>
        <v>62428</v>
      </c>
      <c r="N21" s="74"/>
      <c r="O21" s="88" t="s">
        <v>48</v>
      </c>
      <c r="P21" s="82" t="s">
        <v>49</v>
      </c>
      <c r="Q21" s="81"/>
      <c r="R21" s="26">
        <v>75710</v>
      </c>
      <c r="S21" s="27">
        <v>17</v>
      </c>
      <c r="T21" s="28">
        <f t="shared" si="12"/>
        <v>75727</v>
      </c>
      <c r="U21" s="29">
        <v>269515</v>
      </c>
      <c r="V21" s="29">
        <v>1255</v>
      </c>
      <c r="W21" s="26">
        <v>2342</v>
      </c>
      <c r="X21" s="28">
        <f t="shared" si="1"/>
        <v>346497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83252</v>
      </c>
      <c r="G22" s="27">
        <f>SUM(G20:G21)</f>
        <v>3</v>
      </c>
      <c r="H22" s="28">
        <f t="shared" si="2"/>
        <v>83255</v>
      </c>
      <c r="I22" s="29">
        <f t="shared" ref="I22:K22" si="16">SUM(I20:I21)</f>
        <v>205519</v>
      </c>
      <c r="J22" s="29">
        <f t="shared" si="16"/>
        <v>1493</v>
      </c>
      <c r="K22" s="26">
        <f t="shared" si="16"/>
        <v>1646</v>
      </c>
      <c r="L22" s="28">
        <f t="shared" si="3"/>
        <v>290267</v>
      </c>
      <c r="N22" s="74"/>
      <c r="O22" s="89"/>
      <c r="P22" s="82" t="s">
        <v>50</v>
      </c>
      <c r="Q22" s="81"/>
      <c r="R22" s="31">
        <v>102820</v>
      </c>
      <c r="S22" s="32">
        <v>17</v>
      </c>
      <c r="T22" s="39">
        <f t="shared" si="12"/>
        <v>102837</v>
      </c>
      <c r="U22" s="33">
        <v>367104</v>
      </c>
      <c r="V22" s="33">
        <v>1326</v>
      </c>
      <c r="W22" s="31">
        <v>3348</v>
      </c>
      <c r="X22" s="39">
        <f t="shared" si="1"/>
        <v>471267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50980</v>
      </c>
      <c r="G23" s="27">
        <v>0</v>
      </c>
      <c r="H23" s="28">
        <f t="shared" si="2"/>
        <v>50980</v>
      </c>
      <c r="I23" s="29">
        <v>119349</v>
      </c>
      <c r="J23" s="29">
        <v>852</v>
      </c>
      <c r="K23" s="26">
        <v>920</v>
      </c>
      <c r="L23" s="28">
        <f t="shared" si="3"/>
        <v>171181</v>
      </c>
      <c r="N23" s="74"/>
      <c r="O23" s="89"/>
      <c r="P23" s="94" t="s">
        <v>52</v>
      </c>
      <c r="Q23" s="30" t="s">
        <v>52</v>
      </c>
      <c r="R23" s="31">
        <v>17349</v>
      </c>
      <c r="S23" s="32">
        <v>1</v>
      </c>
      <c r="T23" s="39">
        <f t="shared" si="12"/>
        <v>17350</v>
      </c>
      <c r="U23" s="33">
        <v>60997</v>
      </c>
      <c r="V23" s="33">
        <v>347</v>
      </c>
      <c r="W23" s="31">
        <v>710</v>
      </c>
      <c r="X23" s="39">
        <f t="shared" si="1"/>
        <v>78694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75350</v>
      </c>
      <c r="G24" s="27">
        <v>8</v>
      </c>
      <c r="H24" s="28">
        <f t="shared" si="2"/>
        <v>75358</v>
      </c>
      <c r="I24" s="29">
        <v>147628</v>
      </c>
      <c r="J24" s="29">
        <v>999</v>
      </c>
      <c r="K24" s="26">
        <v>1183</v>
      </c>
      <c r="L24" s="28">
        <f t="shared" si="3"/>
        <v>223985</v>
      </c>
      <c r="N24" s="74"/>
      <c r="O24" s="89"/>
      <c r="P24" s="100"/>
      <c r="Q24" s="30" t="s">
        <v>55</v>
      </c>
      <c r="R24" s="31">
        <v>36951</v>
      </c>
      <c r="S24" s="32">
        <v>5</v>
      </c>
      <c r="T24" s="39">
        <f t="shared" si="12"/>
        <v>36956</v>
      </c>
      <c r="U24" s="33">
        <v>92112</v>
      </c>
      <c r="V24" s="33">
        <v>576</v>
      </c>
      <c r="W24" s="31">
        <v>728</v>
      </c>
      <c r="X24" s="39">
        <f t="shared" si="1"/>
        <v>129644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30946</v>
      </c>
      <c r="G25" s="27">
        <v>1</v>
      </c>
      <c r="H25" s="28">
        <f t="shared" si="2"/>
        <v>30947</v>
      </c>
      <c r="I25" s="29">
        <v>99118</v>
      </c>
      <c r="J25" s="29">
        <v>583</v>
      </c>
      <c r="K25" s="26">
        <v>1138</v>
      </c>
      <c r="L25" s="28">
        <f t="shared" si="3"/>
        <v>130648</v>
      </c>
      <c r="N25" s="74"/>
      <c r="O25" s="89"/>
      <c r="P25" s="100"/>
      <c r="Q25" s="30" t="s">
        <v>57</v>
      </c>
      <c r="R25" s="31">
        <v>42656</v>
      </c>
      <c r="S25" s="27">
        <v>10</v>
      </c>
      <c r="T25" s="28">
        <f t="shared" si="12"/>
        <v>42666</v>
      </c>
      <c r="U25" s="29">
        <v>143886</v>
      </c>
      <c r="V25" s="29">
        <v>709</v>
      </c>
      <c r="W25" s="26">
        <v>1106</v>
      </c>
      <c r="X25" s="28">
        <f t="shared" si="1"/>
        <v>187261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35309</v>
      </c>
      <c r="G26" s="27">
        <v>1</v>
      </c>
      <c r="H26" s="28">
        <f t="shared" si="2"/>
        <v>35310</v>
      </c>
      <c r="I26" s="29">
        <v>72853</v>
      </c>
      <c r="J26" s="29">
        <v>368</v>
      </c>
      <c r="K26" s="26">
        <v>399</v>
      </c>
      <c r="L26" s="28">
        <f t="shared" si="3"/>
        <v>108531</v>
      </c>
      <c r="N26" s="74"/>
      <c r="O26" s="90"/>
      <c r="P26" s="101"/>
      <c r="Q26" s="30" t="s">
        <v>10</v>
      </c>
      <c r="R26" s="26">
        <f>SUM(R23:R25)</f>
        <v>96956</v>
      </c>
      <c r="S26" s="27">
        <f>SUM(S23:S25)</f>
        <v>16</v>
      </c>
      <c r="T26" s="39">
        <f t="shared" si="12"/>
        <v>96972</v>
      </c>
      <c r="U26" s="29">
        <f t="shared" ref="U26:W26" si="17">SUM(U23:U25)</f>
        <v>296995</v>
      </c>
      <c r="V26" s="29">
        <f t="shared" si="17"/>
        <v>1632</v>
      </c>
      <c r="W26" s="26">
        <f t="shared" si="17"/>
        <v>2544</v>
      </c>
      <c r="X26" s="39">
        <f t="shared" si="1"/>
        <v>395599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141605</v>
      </c>
      <c r="G27" s="27">
        <f>SUM(G24:G26)</f>
        <v>10</v>
      </c>
      <c r="H27" s="28">
        <f t="shared" si="2"/>
        <v>141615</v>
      </c>
      <c r="I27" s="29">
        <f>SUM(I24:I26)</f>
        <v>319599</v>
      </c>
      <c r="J27" s="29">
        <f>SUM(J24:J26)</f>
        <v>1950</v>
      </c>
      <c r="K27" s="26">
        <f>SUM(K24:K26)</f>
        <v>2720</v>
      </c>
      <c r="L27" s="28">
        <f>SUM(H27:J27)</f>
        <v>463164</v>
      </c>
      <c r="N27" s="74"/>
      <c r="O27" s="88" t="s">
        <v>59</v>
      </c>
      <c r="P27" s="82" t="s">
        <v>60</v>
      </c>
      <c r="Q27" s="81"/>
      <c r="R27" s="26">
        <v>129830</v>
      </c>
      <c r="S27" s="27">
        <v>29</v>
      </c>
      <c r="T27" s="28">
        <f t="shared" si="12"/>
        <v>129859</v>
      </c>
      <c r="U27" s="29">
        <v>506013</v>
      </c>
      <c r="V27" s="29">
        <v>3592</v>
      </c>
      <c r="W27" s="26">
        <v>10426</v>
      </c>
      <c r="X27" s="39">
        <f t="shared" si="1"/>
        <v>639464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122395</v>
      </c>
      <c r="G28" s="27">
        <v>9</v>
      </c>
      <c r="H28" s="28">
        <f t="shared" si="2"/>
        <v>122404</v>
      </c>
      <c r="I28" s="29">
        <v>326048</v>
      </c>
      <c r="J28" s="29">
        <v>2622</v>
      </c>
      <c r="K28" s="26">
        <v>2730</v>
      </c>
      <c r="L28" s="28">
        <f t="shared" si="3"/>
        <v>451074</v>
      </c>
      <c r="N28" s="74"/>
      <c r="O28" s="89"/>
      <c r="P28" s="82" t="s">
        <v>63</v>
      </c>
      <c r="Q28" s="81"/>
      <c r="R28" s="26">
        <v>66041</v>
      </c>
      <c r="S28" s="27">
        <v>9</v>
      </c>
      <c r="T28" s="28">
        <f t="shared" si="12"/>
        <v>66050</v>
      </c>
      <c r="U28" s="29">
        <v>186197</v>
      </c>
      <c r="V28" s="29">
        <v>762</v>
      </c>
      <c r="W28" s="26">
        <v>1686</v>
      </c>
      <c r="X28" s="39">
        <f t="shared" si="1"/>
        <v>253009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33822</v>
      </c>
      <c r="G29" s="27">
        <v>3</v>
      </c>
      <c r="H29" s="28">
        <f t="shared" si="2"/>
        <v>33825</v>
      </c>
      <c r="I29" s="29">
        <v>157094</v>
      </c>
      <c r="J29" s="29">
        <v>964</v>
      </c>
      <c r="K29" s="26">
        <v>3212</v>
      </c>
      <c r="L29" s="28">
        <f t="shared" si="3"/>
        <v>191883</v>
      </c>
      <c r="N29" s="74"/>
      <c r="O29" s="89"/>
      <c r="P29" s="94" t="s">
        <v>65</v>
      </c>
      <c r="Q29" s="30" t="s">
        <v>65</v>
      </c>
      <c r="R29" s="26">
        <v>46444</v>
      </c>
      <c r="S29" s="27">
        <v>10</v>
      </c>
      <c r="T29" s="28">
        <f t="shared" si="12"/>
        <v>46454</v>
      </c>
      <c r="U29" s="29">
        <v>166320</v>
      </c>
      <c r="V29" s="29">
        <v>814</v>
      </c>
      <c r="W29" s="26">
        <v>2337</v>
      </c>
      <c r="X29" s="39">
        <f t="shared" si="1"/>
        <v>213588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156217</v>
      </c>
      <c r="G30" s="27">
        <f>SUM(G28:G29)</f>
        <v>12</v>
      </c>
      <c r="H30" s="28">
        <f t="shared" si="2"/>
        <v>156229</v>
      </c>
      <c r="I30" s="26">
        <f>SUM(I28:I29)</f>
        <v>483142</v>
      </c>
      <c r="J30" s="26">
        <f>SUM(J28:J29)</f>
        <v>3586</v>
      </c>
      <c r="K30" s="26">
        <f>SUM(K28:K29)</f>
        <v>5942</v>
      </c>
      <c r="L30" s="28">
        <f t="shared" si="3"/>
        <v>642957</v>
      </c>
      <c r="N30" s="74"/>
      <c r="O30" s="89"/>
      <c r="P30" s="100"/>
      <c r="Q30" s="30" t="s">
        <v>66</v>
      </c>
      <c r="R30" s="26">
        <v>23463</v>
      </c>
      <c r="S30" s="27">
        <v>6</v>
      </c>
      <c r="T30" s="28">
        <f t="shared" si="12"/>
        <v>23469</v>
      </c>
      <c r="U30" s="29">
        <v>92633</v>
      </c>
      <c r="V30" s="29">
        <v>392</v>
      </c>
      <c r="W30" s="26">
        <v>1234</v>
      </c>
      <c r="X30" s="39">
        <f t="shared" si="1"/>
        <v>116494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118895</v>
      </c>
      <c r="G31" s="27">
        <v>6</v>
      </c>
      <c r="H31" s="28">
        <f t="shared" si="2"/>
        <v>118901</v>
      </c>
      <c r="I31" s="29">
        <v>250544</v>
      </c>
      <c r="J31" s="29">
        <v>1926</v>
      </c>
      <c r="K31" s="26">
        <v>1996</v>
      </c>
      <c r="L31" s="28">
        <f t="shared" si="3"/>
        <v>371371</v>
      </c>
      <c r="N31" s="74"/>
      <c r="O31" s="89"/>
      <c r="P31" s="100"/>
      <c r="Q31" s="30" t="s">
        <v>68</v>
      </c>
      <c r="R31" s="40">
        <v>25447</v>
      </c>
      <c r="S31" s="27">
        <v>12</v>
      </c>
      <c r="T31" s="28">
        <f t="shared" si="12"/>
        <v>25459</v>
      </c>
      <c r="U31" s="26">
        <v>83851</v>
      </c>
      <c r="V31" s="26">
        <v>444</v>
      </c>
      <c r="W31" s="26">
        <v>1038</v>
      </c>
      <c r="X31" s="28">
        <f t="shared" si="1"/>
        <v>109754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91681</v>
      </c>
      <c r="G32" s="27">
        <v>7</v>
      </c>
      <c r="H32" s="28">
        <f t="shared" si="2"/>
        <v>91688</v>
      </c>
      <c r="I32" s="29">
        <v>212505</v>
      </c>
      <c r="J32" s="29">
        <v>1576</v>
      </c>
      <c r="K32" s="26">
        <v>1611</v>
      </c>
      <c r="L32" s="28">
        <f t="shared" si="3"/>
        <v>305769</v>
      </c>
      <c r="N32" s="74"/>
      <c r="O32" s="89"/>
      <c r="P32" s="101"/>
      <c r="Q32" s="30" t="s">
        <v>10</v>
      </c>
      <c r="R32" s="26">
        <f>SUM(R29:R31)</f>
        <v>95354</v>
      </c>
      <c r="S32" s="27">
        <f>SUM(S29:S31)</f>
        <v>28</v>
      </c>
      <c r="T32" s="28">
        <f t="shared" si="12"/>
        <v>95382</v>
      </c>
      <c r="U32" s="29">
        <f t="shared" ref="U32:W32" si="18">SUM(U29:U31)</f>
        <v>342804</v>
      </c>
      <c r="V32" s="29">
        <f t="shared" si="18"/>
        <v>1650</v>
      </c>
      <c r="W32" s="26">
        <f t="shared" si="18"/>
        <v>4609</v>
      </c>
      <c r="X32" s="39">
        <f t="shared" si="1"/>
        <v>439836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32317</v>
      </c>
      <c r="G33" s="27">
        <v>2</v>
      </c>
      <c r="H33" s="28">
        <f t="shared" si="2"/>
        <v>32319</v>
      </c>
      <c r="I33" s="29">
        <v>75733</v>
      </c>
      <c r="J33" s="29">
        <v>705</v>
      </c>
      <c r="K33" s="26">
        <v>414</v>
      </c>
      <c r="L33" s="28">
        <f t="shared" si="3"/>
        <v>108757</v>
      </c>
      <c r="N33" s="74"/>
      <c r="O33" s="89"/>
      <c r="P33" s="94" t="s">
        <v>72</v>
      </c>
      <c r="Q33" s="30" t="s">
        <v>73</v>
      </c>
      <c r="R33" s="26">
        <v>42591</v>
      </c>
      <c r="S33" s="27">
        <v>11</v>
      </c>
      <c r="T33" s="28">
        <f t="shared" si="12"/>
        <v>42602</v>
      </c>
      <c r="U33" s="29">
        <v>190098</v>
      </c>
      <c r="V33" s="29">
        <v>1029</v>
      </c>
      <c r="W33" s="26">
        <v>2828</v>
      </c>
      <c r="X33" s="39">
        <f t="shared" si="1"/>
        <v>233729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82037</v>
      </c>
      <c r="G34" s="27">
        <v>4</v>
      </c>
      <c r="H34" s="28">
        <f t="shared" si="2"/>
        <v>82041</v>
      </c>
      <c r="I34" s="29">
        <v>193570</v>
      </c>
      <c r="J34" s="29">
        <v>1238</v>
      </c>
      <c r="K34" s="26">
        <v>1361</v>
      </c>
      <c r="L34" s="28">
        <f t="shared" si="3"/>
        <v>276849</v>
      </c>
      <c r="N34" s="74"/>
      <c r="O34" s="89"/>
      <c r="P34" s="100"/>
      <c r="Q34" s="30" t="s">
        <v>76</v>
      </c>
      <c r="R34" s="26">
        <v>14160</v>
      </c>
      <c r="S34" s="27">
        <v>5</v>
      </c>
      <c r="T34" s="28">
        <f t="shared" si="12"/>
        <v>14165</v>
      </c>
      <c r="U34" s="29">
        <v>80516</v>
      </c>
      <c r="V34" s="29">
        <v>521</v>
      </c>
      <c r="W34" s="26">
        <v>1069</v>
      </c>
      <c r="X34" s="39">
        <f t="shared" si="1"/>
        <v>95202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34342</v>
      </c>
      <c r="G35" s="27">
        <v>2</v>
      </c>
      <c r="H35" s="28">
        <f t="shared" si="2"/>
        <v>34344</v>
      </c>
      <c r="I35" s="29">
        <v>61697</v>
      </c>
      <c r="J35" s="29">
        <v>790</v>
      </c>
      <c r="K35" s="26">
        <v>555</v>
      </c>
      <c r="L35" s="28">
        <f t="shared" si="3"/>
        <v>96831</v>
      </c>
      <c r="N35" s="74"/>
      <c r="O35" s="89"/>
      <c r="P35" s="100"/>
      <c r="Q35" s="30" t="s">
        <v>78</v>
      </c>
      <c r="R35" s="26">
        <v>10815</v>
      </c>
      <c r="S35" s="27">
        <v>3</v>
      </c>
      <c r="T35" s="28">
        <f t="shared" si="12"/>
        <v>10818</v>
      </c>
      <c r="U35" s="29">
        <v>56329</v>
      </c>
      <c r="V35" s="29">
        <v>260</v>
      </c>
      <c r="W35" s="26">
        <v>691</v>
      </c>
      <c r="X35" s="28">
        <f t="shared" si="1"/>
        <v>67407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22630</v>
      </c>
      <c r="G36" s="27">
        <v>0</v>
      </c>
      <c r="H36" s="28">
        <f t="shared" si="2"/>
        <v>22630</v>
      </c>
      <c r="I36" s="29">
        <v>75087</v>
      </c>
      <c r="J36" s="29">
        <v>514</v>
      </c>
      <c r="K36" s="26">
        <v>953</v>
      </c>
      <c r="L36" s="28">
        <f t="shared" si="3"/>
        <v>98231</v>
      </c>
      <c r="N36" s="74"/>
      <c r="O36" s="90"/>
      <c r="P36" s="101"/>
      <c r="Q36" s="30" t="s">
        <v>10</v>
      </c>
      <c r="R36" s="26">
        <f>SUM(R33:R35)</f>
        <v>67566</v>
      </c>
      <c r="S36" s="27">
        <f>SUM(S33:S35)</f>
        <v>19</v>
      </c>
      <c r="T36" s="28">
        <f t="shared" si="12"/>
        <v>67585</v>
      </c>
      <c r="U36" s="29">
        <f t="shared" ref="U36:W36" si="19">SUM(U33:U35)</f>
        <v>326943</v>
      </c>
      <c r="V36" s="29">
        <f t="shared" si="19"/>
        <v>1810</v>
      </c>
      <c r="W36" s="26">
        <f t="shared" si="19"/>
        <v>4588</v>
      </c>
      <c r="X36" s="39">
        <f t="shared" si="1"/>
        <v>396338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12087</v>
      </c>
      <c r="G37" s="27">
        <v>0</v>
      </c>
      <c r="H37" s="28">
        <f t="shared" si="2"/>
        <v>12087</v>
      </c>
      <c r="I37" s="40">
        <v>27690</v>
      </c>
      <c r="J37" s="40">
        <v>204</v>
      </c>
      <c r="K37" s="26">
        <v>226</v>
      </c>
      <c r="L37" s="28">
        <f t="shared" si="3"/>
        <v>39981</v>
      </c>
      <c r="N37" s="74"/>
      <c r="O37" s="88" t="s">
        <v>81</v>
      </c>
      <c r="P37" s="82" t="s">
        <v>82</v>
      </c>
      <c r="Q37" s="81"/>
      <c r="R37" s="26">
        <v>101172</v>
      </c>
      <c r="S37" s="27">
        <v>8</v>
      </c>
      <c r="T37" s="28">
        <f t="shared" ref="T37:T39" si="20">SUM(R37:S37)</f>
        <v>101180</v>
      </c>
      <c r="U37" s="29">
        <v>270557</v>
      </c>
      <c r="V37" s="29">
        <v>1949</v>
      </c>
      <c r="W37" s="26">
        <v>2251</v>
      </c>
      <c r="X37" s="39">
        <f t="shared" si="1"/>
        <v>373686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151096</v>
      </c>
      <c r="G38" s="27">
        <f>SUM(G34:G37)</f>
        <v>6</v>
      </c>
      <c r="H38" s="28">
        <f t="shared" si="2"/>
        <v>151102</v>
      </c>
      <c r="I38" s="26">
        <f>SUM(I34:I37)</f>
        <v>358044</v>
      </c>
      <c r="J38" s="26">
        <f>SUM(J34:J37)</f>
        <v>2746</v>
      </c>
      <c r="K38" s="26">
        <f>SUM(K34:K37)</f>
        <v>3095</v>
      </c>
      <c r="L38" s="28">
        <f t="shared" si="3"/>
        <v>511892</v>
      </c>
      <c r="N38" s="74"/>
      <c r="O38" s="89"/>
      <c r="P38" s="82" t="s">
        <v>83</v>
      </c>
      <c r="Q38" s="81"/>
      <c r="R38" s="26">
        <v>23495</v>
      </c>
      <c r="S38" s="27">
        <v>5</v>
      </c>
      <c r="T38" s="28">
        <f t="shared" si="20"/>
        <v>23500</v>
      </c>
      <c r="U38" s="29">
        <v>71719</v>
      </c>
      <c r="V38" s="29">
        <v>338</v>
      </c>
      <c r="W38" s="26">
        <v>728</v>
      </c>
      <c r="X38" s="39">
        <f t="shared" si="1"/>
        <v>95557</v>
      </c>
    </row>
    <row r="39" spans="1:24" s="13" customFormat="1" ht="7.5" customHeight="1" x14ac:dyDescent="0.2">
      <c r="A39" s="42"/>
      <c r="B39" s="74"/>
      <c r="C39" s="90"/>
      <c r="D39" s="82" t="s">
        <v>225</v>
      </c>
      <c r="E39" s="81"/>
      <c r="F39" s="26">
        <v>45364</v>
      </c>
      <c r="G39" s="27">
        <v>2</v>
      </c>
      <c r="H39" s="28">
        <f t="shared" si="2"/>
        <v>45366</v>
      </c>
      <c r="I39" s="29">
        <v>111179</v>
      </c>
      <c r="J39" s="29">
        <v>649</v>
      </c>
      <c r="K39" s="26">
        <v>813</v>
      </c>
      <c r="L39" s="28">
        <f t="shared" si="3"/>
        <v>157194</v>
      </c>
      <c r="N39" s="74"/>
      <c r="O39" s="89"/>
      <c r="P39" s="82" t="s">
        <v>85</v>
      </c>
      <c r="Q39" s="81"/>
      <c r="R39" s="26">
        <v>28460</v>
      </c>
      <c r="S39" s="27">
        <v>0</v>
      </c>
      <c r="T39" s="28">
        <f t="shared" si="20"/>
        <v>28460</v>
      </c>
      <c r="U39" s="29">
        <v>71476</v>
      </c>
      <c r="V39" s="29">
        <v>578</v>
      </c>
      <c r="W39" s="26">
        <v>384</v>
      </c>
      <c r="X39" s="39">
        <f t="shared" si="1"/>
        <v>100514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871407</v>
      </c>
      <c r="G40" s="37">
        <f>SUM(G22:G23,G27,G30:G33,G38:G39)</f>
        <v>48</v>
      </c>
      <c r="H40" s="36">
        <f t="shared" si="2"/>
        <v>871455</v>
      </c>
      <c r="I40" s="34">
        <f t="shared" ref="I40:K40" si="21">SUM(I22:I23,I27,I30:I33,I38:I39)</f>
        <v>2135614</v>
      </c>
      <c r="J40" s="34">
        <f t="shared" si="21"/>
        <v>15483</v>
      </c>
      <c r="K40" s="34">
        <f t="shared" si="21"/>
        <v>19157</v>
      </c>
      <c r="L40" s="44">
        <f t="shared" si="3"/>
        <v>3022552</v>
      </c>
      <c r="N40" s="74"/>
      <c r="O40" s="89"/>
      <c r="P40" s="82" t="s">
        <v>86</v>
      </c>
      <c r="Q40" s="81"/>
      <c r="R40" s="31">
        <v>22738</v>
      </c>
      <c r="S40" s="32">
        <v>14</v>
      </c>
      <c r="T40" s="28">
        <f t="shared" si="12"/>
        <v>22752</v>
      </c>
      <c r="U40" s="33">
        <v>75704</v>
      </c>
      <c r="V40" s="33">
        <v>544</v>
      </c>
      <c r="W40" s="31">
        <v>910</v>
      </c>
      <c r="X40" s="39">
        <f t="shared" si="1"/>
        <v>99000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133816</v>
      </c>
      <c r="G41" s="27">
        <v>10</v>
      </c>
      <c r="H41" s="28">
        <f t="shared" si="2"/>
        <v>133826</v>
      </c>
      <c r="I41" s="29">
        <v>334384</v>
      </c>
      <c r="J41" s="29">
        <v>1735</v>
      </c>
      <c r="K41" s="26">
        <v>2788</v>
      </c>
      <c r="L41" s="28">
        <f t="shared" si="3"/>
        <v>469945</v>
      </c>
      <c r="N41" s="74"/>
      <c r="O41" s="90"/>
      <c r="P41" s="82" t="s">
        <v>10</v>
      </c>
      <c r="Q41" s="81"/>
      <c r="R41" s="26">
        <f>SUM(R37:R40)</f>
        <v>175865</v>
      </c>
      <c r="S41" s="27">
        <f>SUM(S37:S40)</f>
        <v>27</v>
      </c>
      <c r="T41" s="28">
        <f t="shared" si="12"/>
        <v>175892</v>
      </c>
      <c r="U41" s="29">
        <f t="shared" ref="U41:W41" si="22">SUM(U37:U40)</f>
        <v>489456</v>
      </c>
      <c r="V41" s="29">
        <f t="shared" si="22"/>
        <v>3409</v>
      </c>
      <c r="W41" s="26">
        <f t="shared" si="22"/>
        <v>4273</v>
      </c>
      <c r="X41" s="28">
        <f t="shared" si="1"/>
        <v>668757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53372</v>
      </c>
      <c r="G42" s="27">
        <v>5</v>
      </c>
      <c r="H42" s="28">
        <f t="shared" si="2"/>
        <v>53377</v>
      </c>
      <c r="I42" s="29">
        <v>154259</v>
      </c>
      <c r="J42" s="29">
        <v>835</v>
      </c>
      <c r="K42" s="26">
        <v>1813</v>
      </c>
      <c r="L42" s="28">
        <f t="shared" si="3"/>
        <v>208471</v>
      </c>
      <c r="N42" s="75"/>
      <c r="O42" s="70" t="s">
        <v>37</v>
      </c>
      <c r="P42" s="71"/>
      <c r="Q42" s="72"/>
      <c r="R42" s="34">
        <f>SUM(R17,R20:R22,R26:R28,R32,R36,R41)</f>
        <v>1061903</v>
      </c>
      <c r="S42" s="35">
        <f>SUM(S17,S20:S22,S26:S28,S32,S36,S41)</f>
        <v>198</v>
      </c>
      <c r="T42" s="36">
        <f t="shared" si="12"/>
        <v>1062101</v>
      </c>
      <c r="U42" s="34">
        <f t="shared" ref="U42:W42" si="23">SUM(U17,U20:U22,U26:U28,U32,U36,U41)</f>
        <v>3512264</v>
      </c>
      <c r="V42" s="34">
        <f t="shared" si="23"/>
        <v>19330</v>
      </c>
      <c r="W42" s="34">
        <f t="shared" si="23"/>
        <v>39553</v>
      </c>
      <c r="X42" s="36">
        <f t="shared" si="1"/>
        <v>4593695</v>
      </c>
    </row>
    <row r="43" spans="1:24" s="13" customFormat="1" ht="7.5" customHeight="1" x14ac:dyDescent="0.2">
      <c r="A43" s="42"/>
      <c r="B43" s="74"/>
      <c r="C43" s="89"/>
      <c r="D43" s="100"/>
      <c r="E43" s="30" t="s">
        <v>226</v>
      </c>
      <c r="F43" s="26">
        <v>83525</v>
      </c>
      <c r="G43" s="27">
        <v>6</v>
      </c>
      <c r="H43" s="28">
        <f t="shared" si="2"/>
        <v>83531</v>
      </c>
      <c r="I43" s="29">
        <v>214570</v>
      </c>
      <c r="J43" s="29">
        <v>928</v>
      </c>
      <c r="K43" s="26">
        <v>2075</v>
      </c>
      <c r="L43" s="28">
        <f t="shared" si="3"/>
        <v>299029</v>
      </c>
      <c r="N43" s="73" t="s">
        <v>93</v>
      </c>
      <c r="O43" s="76" t="s">
        <v>94</v>
      </c>
      <c r="P43" s="77"/>
      <c r="Q43" s="78"/>
      <c r="R43" s="26">
        <v>115901</v>
      </c>
      <c r="S43" s="27">
        <v>13</v>
      </c>
      <c r="T43" s="28">
        <f t="shared" si="12"/>
        <v>115914</v>
      </c>
      <c r="U43" s="29">
        <v>359819</v>
      </c>
      <c r="V43" s="29">
        <v>2347</v>
      </c>
      <c r="W43" s="26">
        <v>3637</v>
      </c>
      <c r="X43" s="28">
        <f t="shared" si="1"/>
        <v>478080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136897</v>
      </c>
      <c r="G44" s="27">
        <f>SUM(G42:G43)</f>
        <v>11</v>
      </c>
      <c r="H44" s="28">
        <f t="shared" si="2"/>
        <v>136908</v>
      </c>
      <c r="I44" s="26">
        <f>SUM(I42:I43)</f>
        <v>368829</v>
      </c>
      <c r="J44" s="26">
        <f>SUM(J42:J43)</f>
        <v>1763</v>
      </c>
      <c r="K44" s="26">
        <f>SUM(K42:K43)</f>
        <v>3888</v>
      </c>
      <c r="L44" s="28">
        <f t="shared" si="3"/>
        <v>507500</v>
      </c>
      <c r="N44" s="74"/>
      <c r="O44" s="79" t="s">
        <v>95</v>
      </c>
      <c r="P44" s="80"/>
      <c r="Q44" s="81"/>
      <c r="R44" s="26">
        <v>146721</v>
      </c>
      <c r="S44" s="27">
        <v>26</v>
      </c>
      <c r="T44" s="28">
        <f t="shared" si="12"/>
        <v>146747</v>
      </c>
      <c r="U44" s="29">
        <v>374065</v>
      </c>
      <c r="V44" s="29">
        <v>3624</v>
      </c>
      <c r="W44" s="26">
        <v>7563</v>
      </c>
      <c r="X44" s="28">
        <f t="shared" si="1"/>
        <v>524436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92790</v>
      </c>
      <c r="G45" s="27">
        <v>19</v>
      </c>
      <c r="H45" s="28">
        <f t="shared" si="2"/>
        <v>92809</v>
      </c>
      <c r="I45" s="29">
        <v>258802</v>
      </c>
      <c r="J45" s="29">
        <v>1415</v>
      </c>
      <c r="K45" s="26">
        <v>2406</v>
      </c>
      <c r="L45" s="28">
        <f t="shared" si="3"/>
        <v>353026</v>
      </c>
      <c r="N45" s="74"/>
      <c r="O45" s="88" t="s">
        <v>98</v>
      </c>
      <c r="P45" s="82" t="s">
        <v>227</v>
      </c>
      <c r="Q45" s="81"/>
      <c r="R45" s="45">
        <v>84683</v>
      </c>
      <c r="S45" s="46">
        <v>16</v>
      </c>
      <c r="T45" s="47">
        <f t="shared" si="12"/>
        <v>84699</v>
      </c>
      <c r="U45" s="48">
        <v>136611</v>
      </c>
      <c r="V45" s="48">
        <v>3151</v>
      </c>
      <c r="W45" s="45">
        <v>9962</v>
      </c>
      <c r="X45" s="47">
        <f t="shared" si="1"/>
        <v>224461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24814</v>
      </c>
      <c r="G46" s="27">
        <v>5</v>
      </c>
      <c r="H46" s="28">
        <f t="shared" si="2"/>
        <v>24819</v>
      </c>
      <c r="I46" s="29">
        <v>59090</v>
      </c>
      <c r="J46" s="29">
        <v>309</v>
      </c>
      <c r="K46" s="26">
        <v>352</v>
      </c>
      <c r="L46" s="28">
        <f t="shared" si="3"/>
        <v>84218</v>
      </c>
      <c r="N46" s="74"/>
      <c r="O46" s="89"/>
      <c r="P46" s="82" t="s">
        <v>101</v>
      </c>
      <c r="Q46" s="81"/>
      <c r="R46" s="26">
        <v>130095</v>
      </c>
      <c r="S46" s="27">
        <v>24</v>
      </c>
      <c r="T46" s="28">
        <f t="shared" si="12"/>
        <v>130119</v>
      </c>
      <c r="U46" s="29">
        <v>336955</v>
      </c>
      <c r="V46" s="29">
        <v>4110</v>
      </c>
      <c r="W46" s="26">
        <v>13720</v>
      </c>
      <c r="X46" s="28">
        <f t="shared" si="1"/>
        <v>471184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117604</v>
      </c>
      <c r="G47" s="27">
        <f>SUM(G45:G46)</f>
        <v>24</v>
      </c>
      <c r="H47" s="28">
        <f t="shared" si="2"/>
        <v>117628</v>
      </c>
      <c r="I47" s="26">
        <f>SUM(I45:I46)</f>
        <v>317892</v>
      </c>
      <c r="J47" s="26">
        <f>SUM(J45:J46)</f>
        <v>1724</v>
      </c>
      <c r="K47" s="26">
        <f>SUM(K45:K46)</f>
        <v>2758</v>
      </c>
      <c r="L47" s="28">
        <f t="shared" si="3"/>
        <v>437244</v>
      </c>
      <c r="N47" s="74"/>
      <c r="O47" s="89"/>
      <c r="P47" s="94" t="s">
        <v>102</v>
      </c>
      <c r="Q47" s="30" t="s">
        <v>103</v>
      </c>
      <c r="R47" s="26">
        <v>85180</v>
      </c>
      <c r="S47" s="27">
        <v>16</v>
      </c>
      <c r="T47" s="28">
        <f t="shared" si="12"/>
        <v>85196</v>
      </c>
      <c r="U47" s="29">
        <v>285095</v>
      </c>
      <c r="V47" s="29">
        <v>2237</v>
      </c>
      <c r="W47" s="26">
        <v>4408</v>
      </c>
      <c r="X47" s="28">
        <f t="shared" si="1"/>
        <v>372528</v>
      </c>
    </row>
    <row r="48" spans="1:24" s="13" customFormat="1" ht="7.5" customHeight="1" x14ac:dyDescent="0.2">
      <c r="A48" s="42"/>
      <c r="B48" s="74"/>
      <c r="C48" s="66"/>
      <c r="D48" s="83" t="s">
        <v>228</v>
      </c>
      <c r="E48" s="84"/>
      <c r="F48" s="26">
        <v>44326</v>
      </c>
      <c r="G48" s="27">
        <v>2</v>
      </c>
      <c r="H48" s="28">
        <f t="shared" si="2"/>
        <v>44328</v>
      </c>
      <c r="I48" s="29">
        <v>156904</v>
      </c>
      <c r="J48" s="29">
        <v>766</v>
      </c>
      <c r="K48" s="26">
        <v>1318</v>
      </c>
      <c r="L48" s="28">
        <f t="shared" si="3"/>
        <v>201998</v>
      </c>
      <c r="N48" s="74"/>
      <c r="O48" s="89"/>
      <c r="P48" s="100"/>
      <c r="Q48" s="30" t="s">
        <v>105</v>
      </c>
      <c r="R48" s="26">
        <v>37356</v>
      </c>
      <c r="S48" s="27">
        <v>7</v>
      </c>
      <c r="T48" s="28">
        <f t="shared" si="12"/>
        <v>37363</v>
      </c>
      <c r="U48" s="29">
        <v>108840</v>
      </c>
      <c r="V48" s="29">
        <v>960</v>
      </c>
      <c r="W48" s="26">
        <v>2642</v>
      </c>
      <c r="X48" s="28">
        <f t="shared" si="1"/>
        <v>147163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125638</v>
      </c>
      <c r="G49" s="27">
        <v>14</v>
      </c>
      <c r="H49" s="28">
        <f t="shared" si="2"/>
        <v>125652</v>
      </c>
      <c r="I49" s="29">
        <v>338695</v>
      </c>
      <c r="J49" s="29">
        <v>1954</v>
      </c>
      <c r="K49" s="26">
        <v>2721</v>
      </c>
      <c r="L49" s="28">
        <f t="shared" si="3"/>
        <v>466301</v>
      </c>
      <c r="N49" s="74"/>
      <c r="O49" s="90"/>
      <c r="P49" s="101"/>
      <c r="Q49" s="30" t="s">
        <v>10</v>
      </c>
      <c r="R49" s="26">
        <f>SUM(R47:R48)</f>
        <v>122536</v>
      </c>
      <c r="S49" s="27">
        <f>SUM(S47:S48)</f>
        <v>23</v>
      </c>
      <c r="T49" s="28">
        <f t="shared" si="12"/>
        <v>122559</v>
      </c>
      <c r="U49" s="29">
        <f>SUM(U47:U48)</f>
        <v>393935</v>
      </c>
      <c r="V49" s="29">
        <f>SUM(V47:V48)</f>
        <v>3197</v>
      </c>
      <c r="W49" s="26">
        <f>SUM(W47:W48)</f>
        <v>7050</v>
      </c>
      <c r="X49" s="28">
        <f t="shared" si="1"/>
        <v>519691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35019</v>
      </c>
      <c r="G50" s="27">
        <v>9</v>
      </c>
      <c r="H50" s="28">
        <f t="shared" si="2"/>
        <v>35028</v>
      </c>
      <c r="I50" s="29">
        <v>104128</v>
      </c>
      <c r="J50" s="29">
        <v>622</v>
      </c>
      <c r="K50" s="26">
        <v>934</v>
      </c>
      <c r="L50" s="28">
        <f t="shared" si="3"/>
        <v>139778</v>
      </c>
      <c r="N50" s="74"/>
      <c r="O50" s="105" t="s">
        <v>109</v>
      </c>
      <c r="P50" s="82" t="s">
        <v>110</v>
      </c>
      <c r="Q50" s="81"/>
      <c r="R50" s="26">
        <v>75991</v>
      </c>
      <c r="S50" s="27">
        <v>14</v>
      </c>
      <c r="T50" s="28">
        <f t="shared" si="12"/>
        <v>76005</v>
      </c>
      <c r="U50" s="29">
        <v>232084</v>
      </c>
      <c r="V50" s="29">
        <v>1924</v>
      </c>
      <c r="W50" s="26">
        <v>2843</v>
      </c>
      <c r="X50" s="28">
        <f t="shared" si="1"/>
        <v>310013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28296</v>
      </c>
      <c r="G51" s="27">
        <v>2</v>
      </c>
      <c r="H51" s="28">
        <f t="shared" si="2"/>
        <v>28298</v>
      </c>
      <c r="I51" s="40">
        <v>89687</v>
      </c>
      <c r="J51" s="40">
        <v>602</v>
      </c>
      <c r="K51" s="26">
        <v>937</v>
      </c>
      <c r="L51" s="28">
        <f t="shared" si="3"/>
        <v>118587</v>
      </c>
      <c r="N51" s="74"/>
      <c r="O51" s="100"/>
      <c r="P51" s="82" t="s">
        <v>112</v>
      </c>
      <c r="Q51" s="81"/>
      <c r="R51" s="26">
        <v>11119</v>
      </c>
      <c r="S51" s="27">
        <v>5</v>
      </c>
      <c r="T51" s="28">
        <f t="shared" si="12"/>
        <v>11124</v>
      </c>
      <c r="U51" s="29">
        <v>39829</v>
      </c>
      <c r="V51" s="29">
        <v>234</v>
      </c>
      <c r="W51" s="26">
        <v>438</v>
      </c>
      <c r="X51" s="28">
        <f t="shared" ref="X51:X52" si="24">SUM(T51:V51)</f>
        <v>51187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188953</v>
      </c>
      <c r="G52" s="27">
        <f>SUM(G49:G51)</f>
        <v>25</v>
      </c>
      <c r="H52" s="28">
        <f t="shared" ref="H52:H98" si="25">SUM(F52:G52)</f>
        <v>188978</v>
      </c>
      <c r="I52" s="40">
        <f>SUM(I49:I51)</f>
        <v>532510</v>
      </c>
      <c r="J52" s="40">
        <f>SUM(J49:J51)</f>
        <v>3178</v>
      </c>
      <c r="K52" s="40">
        <f>SUM(K49:K51)</f>
        <v>4592</v>
      </c>
      <c r="L52" s="28">
        <f t="shared" ref="L52:L98" si="26">SUM(H52:J52)</f>
        <v>724666</v>
      </c>
      <c r="N52" s="74"/>
      <c r="O52" s="101"/>
      <c r="P52" s="82" t="s">
        <v>10</v>
      </c>
      <c r="Q52" s="81"/>
      <c r="R52" s="26">
        <f>SUM(R50:R51)</f>
        <v>87110</v>
      </c>
      <c r="S52" s="27">
        <f>SUM(S50:S51)</f>
        <v>19</v>
      </c>
      <c r="T52" s="28">
        <f t="shared" si="12"/>
        <v>87129</v>
      </c>
      <c r="U52" s="29">
        <f t="shared" ref="U52:W52" si="27">SUM(U50:U51)</f>
        <v>271913</v>
      </c>
      <c r="V52" s="29">
        <f t="shared" si="27"/>
        <v>2158</v>
      </c>
      <c r="W52" s="26">
        <f t="shared" si="27"/>
        <v>3281</v>
      </c>
      <c r="X52" s="28">
        <f t="shared" si="24"/>
        <v>361200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63679</v>
      </c>
      <c r="G53" s="27">
        <v>14</v>
      </c>
      <c r="H53" s="28">
        <f t="shared" si="25"/>
        <v>63693</v>
      </c>
      <c r="I53" s="29">
        <v>232556</v>
      </c>
      <c r="J53" s="29">
        <v>1744</v>
      </c>
      <c r="K53" s="26">
        <v>6878</v>
      </c>
      <c r="L53" s="28">
        <f t="shared" si="26"/>
        <v>297993</v>
      </c>
      <c r="N53" s="74"/>
      <c r="O53" s="79" t="s">
        <v>116</v>
      </c>
      <c r="P53" s="80"/>
      <c r="Q53" s="81"/>
      <c r="R53" s="26">
        <v>117418</v>
      </c>
      <c r="S53" s="27">
        <v>20</v>
      </c>
      <c r="T53" s="28">
        <f t="shared" si="12"/>
        <v>117438</v>
      </c>
      <c r="U53" s="29">
        <v>278542</v>
      </c>
      <c r="V53" s="29">
        <v>2525</v>
      </c>
      <c r="W53" s="26">
        <v>2106</v>
      </c>
      <c r="X53" s="28">
        <f t="shared" si="1"/>
        <v>398505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18564</v>
      </c>
      <c r="G54" s="27">
        <v>3</v>
      </c>
      <c r="H54" s="28">
        <f t="shared" si="25"/>
        <v>18567</v>
      </c>
      <c r="I54" s="29">
        <v>52523</v>
      </c>
      <c r="J54" s="29">
        <v>582</v>
      </c>
      <c r="K54" s="26">
        <v>3001</v>
      </c>
      <c r="L54" s="28">
        <f t="shared" si="26"/>
        <v>71672</v>
      </c>
      <c r="N54" s="74"/>
      <c r="O54" s="88" t="s">
        <v>118</v>
      </c>
      <c r="P54" s="82" t="s">
        <v>119</v>
      </c>
      <c r="Q54" s="81"/>
      <c r="R54" s="26">
        <v>172158</v>
      </c>
      <c r="S54" s="27">
        <v>42</v>
      </c>
      <c r="T54" s="28">
        <f t="shared" si="12"/>
        <v>172200</v>
      </c>
      <c r="U54" s="29">
        <v>457904</v>
      </c>
      <c r="V54" s="29">
        <v>4149</v>
      </c>
      <c r="W54" s="26">
        <v>10953</v>
      </c>
      <c r="X54" s="28">
        <f t="shared" si="1"/>
        <v>634253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82243</v>
      </c>
      <c r="G55" s="27">
        <f>SUM(G53:G54)</f>
        <v>17</v>
      </c>
      <c r="H55" s="28">
        <f t="shared" si="25"/>
        <v>82260</v>
      </c>
      <c r="I55" s="40">
        <f>SUM(I53:I54)</f>
        <v>285079</v>
      </c>
      <c r="J55" s="40">
        <f>SUM(J53:J54)</f>
        <v>2326</v>
      </c>
      <c r="K55" s="40">
        <f>SUM(K53:K54)</f>
        <v>9879</v>
      </c>
      <c r="L55" s="28">
        <f t="shared" si="26"/>
        <v>369665</v>
      </c>
      <c r="N55" s="74"/>
      <c r="O55" s="90"/>
      <c r="P55" s="82" t="s">
        <v>120</v>
      </c>
      <c r="Q55" s="81"/>
      <c r="R55" s="26">
        <v>123101</v>
      </c>
      <c r="S55" s="27">
        <v>32</v>
      </c>
      <c r="T55" s="28">
        <f t="shared" si="12"/>
        <v>123133</v>
      </c>
      <c r="U55" s="29">
        <v>358039</v>
      </c>
      <c r="V55" s="29">
        <v>2460</v>
      </c>
      <c r="W55" s="26">
        <v>2917</v>
      </c>
      <c r="X55" s="28">
        <f t="shared" si="1"/>
        <v>483632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45012</v>
      </c>
      <c r="G56" s="27">
        <v>8</v>
      </c>
      <c r="H56" s="28">
        <f t="shared" si="25"/>
        <v>45020</v>
      </c>
      <c r="I56" s="29">
        <v>168143</v>
      </c>
      <c r="J56" s="29">
        <v>1166</v>
      </c>
      <c r="K56" s="26">
        <v>4465</v>
      </c>
      <c r="L56" s="28">
        <f t="shared" si="26"/>
        <v>214329</v>
      </c>
      <c r="N56" s="75"/>
      <c r="O56" s="70" t="s">
        <v>37</v>
      </c>
      <c r="P56" s="71"/>
      <c r="Q56" s="72"/>
      <c r="R56" s="34">
        <f>SUM(R43:R46,R52:R55,R49)</f>
        <v>1099723</v>
      </c>
      <c r="S56" s="35">
        <f>SUM(S43:S46,S52:S55,S49)</f>
        <v>215</v>
      </c>
      <c r="T56" s="36">
        <f t="shared" si="12"/>
        <v>1099938</v>
      </c>
      <c r="U56" s="34">
        <f t="shared" ref="U56:W56" si="28">SUM(U43:U46,U52:U55,U49)</f>
        <v>2967783</v>
      </c>
      <c r="V56" s="34">
        <f t="shared" si="28"/>
        <v>27721</v>
      </c>
      <c r="W56" s="34">
        <f t="shared" si="28"/>
        <v>61189</v>
      </c>
      <c r="X56" s="36">
        <f t="shared" si="1"/>
        <v>4095442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11409</v>
      </c>
      <c r="G57" s="27">
        <v>3</v>
      </c>
      <c r="H57" s="28">
        <f t="shared" si="25"/>
        <v>11412</v>
      </c>
      <c r="I57" s="29">
        <v>40840</v>
      </c>
      <c r="J57" s="29">
        <v>428</v>
      </c>
      <c r="K57" s="26">
        <v>1727</v>
      </c>
      <c r="L57" s="28">
        <f t="shared" si="26"/>
        <v>52680</v>
      </c>
      <c r="N57" s="73" t="s">
        <v>123</v>
      </c>
      <c r="O57" s="76" t="s">
        <v>124</v>
      </c>
      <c r="P57" s="77"/>
      <c r="Q57" s="78"/>
      <c r="R57" s="26">
        <v>74112</v>
      </c>
      <c r="S57" s="27">
        <v>4</v>
      </c>
      <c r="T57" s="28">
        <f t="shared" si="12"/>
        <v>74116</v>
      </c>
      <c r="U57" s="29">
        <v>167057</v>
      </c>
      <c r="V57" s="29">
        <v>941</v>
      </c>
      <c r="W57" s="26">
        <v>1205</v>
      </c>
      <c r="X57" s="28">
        <f t="shared" si="1"/>
        <v>242114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56421</v>
      </c>
      <c r="G58" s="27">
        <f>SUM(G56:G57)</f>
        <v>11</v>
      </c>
      <c r="H58" s="28">
        <f t="shared" si="25"/>
        <v>56432</v>
      </c>
      <c r="I58" s="40">
        <f>SUM(I56:I57)</f>
        <v>208983</v>
      </c>
      <c r="J58" s="40">
        <f>SUM(J56:J57)</f>
        <v>1594</v>
      </c>
      <c r="K58" s="40">
        <f>SUM(K56:K57)</f>
        <v>6192</v>
      </c>
      <c r="L58" s="28">
        <f t="shared" si="26"/>
        <v>267009</v>
      </c>
      <c r="N58" s="74"/>
      <c r="O58" s="102" t="s">
        <v>125</v>
      </c>
      <c r="P58" s="82" t="s">
        <v>126</v>
      </c>
      <c r="Q58" s="81"/>
      <c r="R58" s="26">
        <v>64286</v>
      </c>
      <c r="S58" s="27">
        <v>3</v>
      </c>
      <c r="T58" s="28">
        <f t="shared" si="12"/>
        <v>64289</v>
      </c>
      <c r="U58" s="29">
        <v>140901</v>
      </c>
      <c r="V58" s="29">
        <v>1129</v>
      </c>
      <c r="W58" s="26">
        <v>1124</v>
      </c>
      <c r="X58" s="28">
        <f t="shared" si="1"/>
        <v>206319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56635</v>
      </c>
      <c r="G59" s="27">
        <v>15</v>
      </c>
      <c r="H59" s="28">
        <f t="shared" si="25"/>
        <v>56650</v>
      </c>
      <c r="I59" s="29">
        <v>199444</v>
      </c>
      <c r="J59" s="29">
        <v>1233</v>
      </c>
      <c r="K59" s="26">
        <v>5709</v>
      </c>
      <c r="L59" s="28">
        <f t="shared" si="26"/>
        <v>257327</v>
      </c>
      <c r="M59" s="13"/>
      <c r="N59" s="74"/>
      <c r="O59" s="89"/>
      <c r="P59" s="82" t="s">
        <v>129</v>
      </c>
      <c r="Q59" s="81"/>
      <c r="R59" s="31">
        <v>24013</v>
      </c>
      <c r="S59" s="32">
        <v>0</v>
      </c>
      <c r="T59" s="28">
        <f>SUM(R59:S59)</f>
        <v>24013</v>
      </c>
      <c r="U59" s="33">
        <v>61026</v>
      </c>
      <c r="V59" s="33">
        <v>415</v>
      </c>
      <c r="W59" s="31">
        <v>361</v>
      </c>
      <c r="X59" s="39">
        <f>SUM(T59:V59)</f>
        <v>85454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25882</v>
      </c>
      <c r="G60" s="27">
        <v>6</v>
      </c>
      <c r="H60" s="28">
        <f t="shared" si="25"/>
        <v>25888</v>
      </c>
      <c r="I60" s="29">
        <v>101806</v>
      </c>
      <c r="J60" s="29">
        <v>471</v>
      </c>
      <c r="K60" s="26">
        <v>1807</v>
      </c>
      <c r="L60" s="28">
        <f t="shared" si="26"/>
        <v>128165</v>
      </c>
      <c r="M60" s="13"/>
      <c r="N60" s="74"/>
      <c r="O60" s="90"/>
      <c r="P60" s="82" t="s">
        <v>10</v>
      </c>
      <c r="Q60" s="81"/>
      <c r="R60" s="31">
        <f>SUM(R58:R59)</f>
        <v>88299</v>
      </c>
      <c r="S60" s="32">
        <f>SUM(S58:S59)</f>
        <v>3</v>
      </c>
      <c r="T60" s="28">
        <f>SUM(R60:S60)</f>
        <v>88302</v>
      </c>
      <c r="U60" s="33">
        <f t="shared" ref="U60:W60" si="29">SUM(U58:U59)</f>
        <v>201927</v>
      </c>
      <c r="V60" s="33">
        <f t="shared" si="29"/>
        <v>1544</v>
      </c>
      <c r="W60" s="31">
        <f t="shared" si="29"/>
        <v>1485</v>
      </c>
      <c r="X60" s="39">
        <f>SUM(T60:V60)</f>
        <v>291773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82517</v>
      </c>
      <c r="G61" s="27">
        <f>SUM(G59:G60)</f>
        <v>21</v>
      </c>
      <c r="H61" s="28">
        <f t="shared" si="25"/>
        <v>82538</v>
      </c>
      <c r="I61" s="26">
        <f>SUM(I59:I60)</f>
        <v>301250</v>
      </c>
      <c r="J61" s="26">
        <f>SUM(J59:J60)</f>
        <v>1704</v>
      </c>
      <c r="K61" s="26">
        <f>SUM(K59:K60)</f>
        <v>7516</v>
      </c>
      <c r="L61" s="28">
        <f t="shared" si="26"/>
        <v>385492</v>
      </c>
      <c r="M61" s="13"/>
      <c r="N61" s="74"/>
      <c r="O61" s="88" t="s">
        <v>131</v>
      </c>
      <c r="P61" s="82" t="s">
        <v>132</v>
      </c>
      <c r="Q61" s="81"/>
      <c r="R61" s="31">
        <v>137297</v>
      </c>
      <c r="S61" s="32">
        <v>33</v>
      </c>
      <c r="T61" s="28">
        <f>SUM(R61:S61)</f>
        <v>137330</v>
      </c>
      <c r="U61" s="33">
        <v>346090</v>
      </c>
      <c r="V61" s="33">
        <v>2399</v>
      </c>
      <c r="W61" s="31">
        <v>3699</v>
      </c>
      <c r="X61" s="39">
        <f>SUM(T61:V61)</f>
        <v>485819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100249</v>
      </c>
      <c r="G62" s="27">
        <v>17</v>
      </c>
      <c r="H62" s="28">
        <f t="shared" si="25"/>
        <v>100266</v>
      </c>
      <c r="I62" s="29">
        <v>312739</v>
      </c>
      <c r="J62" s="29">
        <v>1599</v>
      </c>
      <c r="K62" s="26">
        <v>2996</v>
      </c>
      <c r="L62" s="28">
        <f t="shared" si="26"/>
        <v>414604</v>
      </c>
      <c r="M62" s="13"/>
      <c r="N62" s="74"/>
      <c r="O62" s="89"/>
      <c r="P62" s="82" t="s">
        <v>134</v>
      </c>
      <c r="Q62" s="81"/>
      <c r="R62" s="31">
        <v>57477</v>
      </c>
      <c r="S62" s="32">
        <v>12</v>
      </c>
      <c r="T62" s="28">
        <f>SUM(R62:S62)</f>
        <v>57489</v>
      </c>
      <c r="U62" s="33">
        <v>189457</v>
      </c>
      <c r="V62" s="33">
        <v>890</v>
      </c>
      <c r="W62" s="31">
        <v>1417</v>
      </c>
      <c r="X62" s="39">
        <f>SUM(T62:V62)</f>
        <v>247836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98058</v>
      </c>
      <c r="G63" s="27">
        <v>15</v>
      </c>
      <c r="H63" s="28">
        <f t="shared" si="25"/>
        <v>98073</v>
      </c>
      <c r="I63" s="29">
        <v>280171</v>
      </c>
      <c r="J63" s="29">
        <v>1621</v>
      </c>
      <c r="K63" s="26">
        <v>5513</v>
      </c>
      <c r="L63" s="28">
        <f t="shared" si="26"/>
        <v>379865</v>
      </c>
      <c r="M63" s="13"/>
      <c r="N63" s="74"/>
      <c r="O63" s="90"/>
      <c r="P63" s="82" t="s">
        <v>10</v>
      </c>
      <c r="Q63" s="81"/>
      <c r="R63" s="26">
        <f>SUM(R61:R62)</f>
        <v>194774</v>
      </c>
      <c r="S63" s="27">
        <f>SUM(S61:S62)</f>
        <v>45</v>
      </c>
      <c r="T63" s="28">
        <f t="shared" si="12"/>
        <v>194819</v>
      </c>
      <c r="U63" s="29">
        <f t="shared" ref="U63:W63" si="30">SUM(U61:U62)</f>
        <v>535547</v>
      </c>
      <c r="V63" s="29">
        <f t="shared" si="30"/>
        <v>3289</v>
      </c>
      <c r="W63" s="26">
        <f t="shared" si="30"/>
        <v>5116</v>
      </c>
      <c r="X63" s="28">
        <f t="shared" si="1"/>
        <v>733655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32601</v>
      </c>
      <c r="G64" s="27">
        <v>1</v>
      </c>
      <c r="H64" s="28">
        <f t="shared" si="25"/>
        <v>32602</v>
      </c>
      <c r="I64" s="29">
        <v>70798</v>
      </c>
      <c r="J64" s="29">
        <v>389</v>
      </c>
      <c r="K64" s="26">
        <v>1106</v>
      </c>
      <c r="L64" s="28">
        <f t="shared" si="26"/>
        <v>103789</v>
      </c>
      <c r="M64" s="13"/>
      <c r="N64" s="74"/>
      <c r="O64" s="88" t="s">
        <v>139</v>
      </c>
      <c r="P64" s="82" t="s">
        <v>123</v>
      </c>
      <c r="Q64" s="81"/>
      <c r="R64" s="26">
        <v>126457</v>
      </c>
      <c r="S64" s="27">
        <v>23</v>
      </c>
      <c r="T64" s="28">
        <f t="shared" si="12"/>
        <v>126480</v>
      </c>
      <c r="U64" s="29">
        <v>405091</v>
      </c>
      <c r="V64" s="29">
        <v>2371</v>
      </c>
      <c r="W64" s="26">
        <v>6096</v>
      </c>
      <c r="X64" s="39">
        <f t="shared" si="1"/>
        <v>533942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130659</v>
      </c>
      <c r="G65" s="27">
        <f>SUM(G63:G64)</f>
        <v>16</v>
      </c>
      <c r="H65" s="28">
        <f t="shared" si="25"/>
        <v>130675</v>
      </c>
      <c r="I65" s="26">
        <f>SUM(I63:I64)</f>
        <v>350969</v>
      </c>
      <c r="J65" s="26">
        <f>SUM(J63:J64)</f>
        <v>2010</v>
      </c>
      <c r="K65" s="26">
        <f>SUM(K63:K64)</f>
        <v>6619</v>
      </c>
      <c r="L65" s="28">
        <f t="shared" si="26"/>
        <v>483654</v>
      </c>
      <c r="M65" s="13"/>
      <c r="N65" s="74"/>
      <c r="O65" s="90"/>
      <c r="P65" s="82" t="s">
        <v>140</v>
      </c>
      <c r="Q65" s="81"/>
      <c r="R65" s="26">
        <v>75712</v>
      </c>
      <c r="S65" s="27">
        <v>13</v>
      </c>
      <c r="T65" s="28">
        <f t="shared" si="12"/>
        <v>75725</v>
      </c>
      <c r="U65" s="29">
        <v>228522</v>
      </c>
      <c r="V65" s="29">
        <v>1196</v>
      </c>
      <c r="W65" s="26">
        <v>1840</v>
      </c>
      <c r="X65" s="28">
        <f t="shared" si="1"/>
        <v>305443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24210</v>
      </c>
      <c r="G66" s="27">
        <v>2</v>
      </c>
      <c r="H66" s="28">
        <f t="shared" ref="H66:H72" si="31">SUM(F66:G66)</f>
        <v>24212</v>
      </c>
      <c r="I66" s="29">
        <v>87906</v>
      </c>
      <c r="J66" s="29">
        <v>533</v>
      </c>
      <c r="K66" s="26">
        <v>2306</v>
      </c>
      <c r="L66" s="28">
        <f t="shared" ref="L66:L72" si="32">SUM(H66:J66)</f>
        <v>112651</v>
      </c>
      <c r="M66" s="13"/>
      <c r="N66" s="74"/>
      <c r="O66" s="88" t="s">
        <v>143</v>
      </c>
      <c r="P66" s="82" t="s">
        <v>144</v>
      </c>
      <c r="Q66" s="81"/>
      <c r="R66" s="26">
        <v>106985</v>
      </c>
      <c r="S66" s="27">
        <v>11</v>
      </c>
      <c r="T66" s="28">
        <f t="shared" si="12"/>
        <v>106996</v>
      </c>
      <c r="U66" s="29">
        <v>300320</v>
      </c>
      <c r="V66" s="29">
        <v>1615</v>
      </c>
      <c r="W66" s="26">
        <v>2089</v>
      </c>
      <c r="X66" s="28">
        <f t="shared" si="1"/>
        <v>408931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10136</v>
      </c>
      <c r="G67" s="27">
        <v>1</v>
      </c>
      <c r="H67" s="28">
        <f t="shared" si="31"/>
        <v>10137</v>
      </c>
      <c r="I67" s="29">
        <v>26689</v>
      </c>
      <c r="J67" s="29">
        <v>258</v>
      </c>
      <c r="K67" s="26">
        <v>1748</v>
      </c>
      <c r="L67" s="28">
        <f t="shared" si="32"/>
        <v>37084</v>
      </c>
      <c r="M67" s="13"/>
      <c r="N67" s="74"/>
      <c r="O67" s="89"/>
      <c r="P67" s="82" t="s">
        <v>146</v>
      </c>
      <c r="Q67" s="81"/>
      <c r="R67" s="31">
        <v>20389</v>
      </c>
      <c r="S67" s="32">
        <v>0</v>
      </c>
      <c r="T67" s="28">
        <f t="shared" si="12"/>
        <v>20389</v>
      </c>
      <c r="U67" s="33">
        <v>66450</v>
      </c>
      <c r="V67" s="33">
        <v>368</v>
      </c>
      <c r="W67" s="31">
        <v>582</v>
      </c>
      <c r="X67" s="28">
        <f t="shared" si="1"/>
        <v>87207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15205</v>
      </c>
      <c r="G68" s="27">
        <v>0</v>
      </c>
      <c r="H68" s="28">
        <f t="shared" si="31"/>
        <v>15205</v>
      </c>
      <c r="I68" s="29">
        <v>51882</v>
      </c>
      <c r="J68" s="29">
        <v>472</v>
      </c>
      <c r="K68" s="26">
        <v>2195</v>
      </c>
      <c r="L68" s="28">
        <f t="shared" si="32"/>
        <v>67559</v>
      </c>
      <c r="M68" s="13"/>
      <c r="N68" s="74"/>
      <c r="O68" s="90"/>
      <c r="P68" s="82" t="s">
        <v>10</v>
      </c>
      <c r="Q68" s="81"/>
      <c r="R68" s="26">
        <f>SUM(R66:R67)</f>
        <v>127374</v>
      </c>
      <c r="S68" s="27">
        <f>SUM(S66:S67)</f>
        <v>11</v>
      </c>
      <c r="T68" s="28">
        <f t="shared" si="12"/>
        <v>127385</v>
      </c>
      <c r="U68" s="29">
        <f>SUM(U66:U67)</f>
        <v>366770</v>
      </c>
      <c r="V68" s="29">
        <f>SUM(V66:V67)</f>
        <v>1983</v>
      </c>
      <c r="W68" s="26">
        <f>SUM(W66:W67)</f>
        <v>2671</v>
      </c>
      <c r="X68" s="28">
        <f t="shared" si="1"/>
        <v>496138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49551</v>
      </c>
      <c r="G69" s="27">
        <f>SUM(G66:G68)</f>
        <v>3</v>
      </c>
      <c r="H69" s="28">
        <f t="shared" si="31"/>
        <v>49554</v>
      </c>
      <c r="I69" s="26">
        <f t="shared" ref="I69:K69" si="33">SUM(I66:I68)</f>
        <v>166477</v>
      </c>
      <c r="J69" s="26">
        <f t="shared" si="33"/>
        <v>1263</v>
      </c>
      <c r="K69" s="26">
        <f t="shared" si="33"/>
        <v>6249</v>
      </c>
      <c r="L69" s="28">
        <f t="shared" si="32"/>
        <v>217294</v>
      </c>
      <c r="M69" s="13"/>
      <c r="N69" s="75"/>
      <c r="O69" s="70" t="s">
        <v>37</v>
      </c>
      <c r="P69" s="71"/>
      <c r="Q69" s="72"/>
      <c r="R69" s="34">
        <f>SUM(R57,R63:R65,R68,R60)</f>
        <v>686728</v>
      </c>
      <c r="S69" s="35">
        <f>SUM(S57,S63:S65,S68,S60)</f>
        <v>99</v>
      </c>
      <c r="T69" s="36">
        <f t="shared" si="12"/>
        <v>686827</v>
      </c>
      <c r="U69" s="34">
        <f t="shared" ref="U69:W69" si="34">SUM(U57,U63:U65,U68,U60)</f>
        <v>1904914</v>
      </c>
      <c r="V69" s="34">
        <f t="shared" si="34"/>
        <v>11324</v>
      </c>
      <c r="W69" s="34">
        <f t="shared" si="34"/>
        <v>18413</v>
      </c>
      <c r="X69" s="36">
        <f t="shared" si="1"/>
        <v>2603065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229</v>
      </c>
      <c r="F70" s="26">
        <v>77382</v>
      </c>
      <c r="G70" s="27">
        <v>6</v>
      </c>
      <c r="H70" s="28">
        <f t="shared" si="31"/>
        <v>77388</v>
      </c>
      <c r="I70" s="29">
        <v>178285</v>
      </c>
      <c r="J70" s="29">
        <v>1012</v>
      </c>
      <c r="K70" s="26">
        <v>1485</v>
      </c>
      <c r="L70" s="28">
        <f t="shared" si="32"/>
        <v>256685</v>
      </c>
      <c r="M70" s="13"/>
      <c r="N70" s="73" t="s">
        <v>150</v>
      </c>
      <c r="O70" s="76" t="s">
        <v>151</v>
      </c>
      <c r="P70" s="77"/>
      <c r="Q70" s="78"/>
      <c r="R70" s="31">
        <v>89675</v>
      </c>
      <c r="S70" s="32">
        <v>12</v>
      </c>
      <c r="T70" s="39">
        <f t="shared" si="12"/>
        <v>89687</v>
      </c>
      <c r="U70" s="33">
        <v>211190</v>
      </c>
      <c r="V70" s="33">
        <v>1133</v>
      </c>
      <c r="W70" s="31">
        <v>1783</v>
      </c>
      <c r="X70" s="39">
        <f t="shared" si="1"/>
        <v>302010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20156</v>
      </c>
      <c r="G71" s="27">
        <v>0</v>
      </c>
      <c r="H71" s="28">
        <f t="shared" si="31"/>
        <v>20156</v>
      </c>
      <c r="I71" s="29">
        <v>59124</v>
      </c>
      <c r="J71" s="29">
        <v>321</v>
      </c>
      <c r="K71" s="26">
        <v>735</v>
      </c>
      <c r="L71" s="28">
        <f t="shared" si="32"/>
        <v>79601</v>
      </c>
      <c r="M71" s="5"/>
      <c r="N71" s="74"/>
      <c r="O71" s="102" t="s">
        <v>153</v>
      </c>
      <c r="P71" s="82" t="s">
        <v>154</v>
      </c>
      <c r="Q71" s="81"/>
      <c r="R71" s="26">
        <v>70293</v>
      </c>
      <c r="S71" s="27">
        <v>17</v>
      </c>
      <c r="T71" s="28">
        <f t="shared" si="12"/>
        <v>70310</v>
      </c>
      <c r="U71" s="29">
        <v>173597</v>
      </c>
      <c r="V71" s="29">
        <v>1109</v>
      </c>
      <c r="W71" s="26">
        <v>1445</v>
      </c>
      <c r="X71" s="28">
        <f t="shared" si="1"/>
        <v>245016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97538</v>
      </c>
      <c r="G72" s="27">
        <f>SUM(G70:G71)</f>
        <v>6</v>
      </c>
      <c r="H72" s="28">
        <f t="shared" si="31"/>
        <v>97544</v>
      </c>
      <c r="I72" s="26">
        <f>SUM(I70:I71)</f>
        <v>237409</v>
      </c>
      <c r="J72" s="26">
        <f>SUM(J70:J71)</f>
        <v>1333</v>
      </c>
      <c r="K72" s="26">
        <f>SUM(K70:K71)</f>
        <v>2220</v>
      </c>
      <c r="L72" s="28">
        <f t="shared" si="32"/>
        <v>336286</v>
      </c>
      <c r="M72" s="5"/>
      <c r="N72" s="74"/>
      <c r="O72" s="89"/>
      <c r="P72" s="82" t="s">
        <v>155</v>
      </c>
      <c r="Q72" s="81"/>
      <c r="R72" s="31">
        <v>29835</v>
      </c>
      <c r="S72" s="32">
        <v>10</v>
      </c>
      <c r="T72" s="28">
        <f t="shared" si="12"/>
        <v>29845</v>
      </c>
      <c r="U72" s="33">
        <v>107329</v>
      </c>
      <c r="V72" s="33">
        <v>689</v>
      </c>
      <c r="W72" s="31">
        <v>1365</v>
      </c>
      <c r="X72" s="39">
        <f t="shared" ref="X72:X73" si="35">SUM(T72:V72)</f>
        <v>137863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14044</v>
      </c>
      <c r="G73" s="27">
        <v>4</v>
      </c>
      <c r="H73" s="28">
        <f t="shared" si="25"/>
        <v>14048</v>
      </c>
      <c r="I73" s="29">
        <v>53540</v>
      </c>
      <c r="J73" s="29">
        <v>306</v>
      </c>
      <c r="K73" s="26">
        <v>1070</v>
      </c>
      <c r="L73" s="28">
        <f t="shared" si="26"/>
        <v>67894</v>
      </c>
      <c r="M73" s="5"/>
      <c r="N73" s="74"/>
      <c r="O73" s="90"/>
      <c r="P73" s="82" t="s">
        <v>10</v>
      </c>
      <c r="Q73" s="81"/>
      <c r="R73" s="31">
        <f>SUM(R71:R72)</f>
        <v>100128</v>
      </c>
      <c r="S73" s="32">
        <f>SUM(S71:S72)</f>
        <v>27</v>
      </c>
      <c r="T73" s="28">
        <f t="shared" si="12"/>
        <v>100155</v>
      </c>
      <c r="U73" s="33">
        <f t="shared" ref="U73:W73" si="36">SUM(U71:U72)</f>
        <v>280926</v>
      </c>
      <c r="V73" s="33">
        <f t="shared" si="36"/>
        <v>1798</v>
      </c>
      <c r="W73" s="31">
        <f t="shared" si="36"/>
        <v>2810</v>
      </c>
      <c r="X73" s="39">
        <f t="shared" si="35"/>
        <v>382879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17754</v>
      </c>
      <c r="G74" s="27">
        <v>1</v>
      </c>
      <c r="H74" s="28">
        <f t="shared" si="25"/>
        <v>17755</v>
      </c>
      <c r="I74" s="29">
        <v>66032</v>
      </c>
      <c r="J74" s="29">
        <v>462</v>
      </c>
      <c r="K74" s="26">
        <v>1932</v>
      </c>
      <c r="L74" s="28">
        <f t="shared" si="26"/>
        <v>84249</v>
      </c>
      <c r="M74" s="5"/>
      <c r="N74" s="74"/>
      <c r="O74" s="79" t="s">
        <v>158</v>
      </c>
      <c r="P74" s="80"/>
      <c r="Q74" s="81"/>
      <c r="R74" s="26">
        <v>150054</v>
      </c>
      <c r="S74" s="27">
        <v>28</v>
      </c>
      <c r="T74" s="28">
        <f t="shared" si="12"/>
        <v>150082</v>
      </c>
      <c r="U74" s="29">
        <v>369653</v>
      </c>
      <c r="V74" s="29">
        <v>2670</v>
      </c>
      <c r="W74" s="26">
        <v>3531</v>
      </c>
      <c r="X74" s="28">
        <f t="shared" si="1"/>
        <v>522405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12977</v>
      </c>
      <c r="G75" s="46">
        <v>2</v>
      </c>
      <c r="H75" s="28">
        <f t="shared" si="25"/>
        <v>12979</v>
      </c>
      <c r="I75" s="48">
        <v>43194</v>
      </c>
      <c r="J75" s="48">
        <v>434</v>
      </c>
      <c r="K75" s="45">
        <v>2049</v>
      </c>
      <c r="L75" s="28">
        <f t="shared" si="26"/>
        <v>56607</v>
      </c>
      <c r="M75" s="5"/>
      <c r="N75" s="74"/>
      <c r="O75" s="79" t="s">
        <v>160</v>
      </c>
      <c r="P75" s="80"/>
      <c r="Q75" s="81"/>
      <c r="R75" s="26">
        <v>97046</v>
      </c>
      <c r="S75" s="27">
        <v>23</v>
      </c>
      <c r="T75" s="28">
        <f t="shared" si="12"/>
        <v>97069</v>
      </c>
      <c r="U75" s="29">
        <v>203965</v>
      </c>
      <c r="V75" s="29">
        <v>1227</v>
      </c>
      <c r="W75" s="26">
        <v>1716</v>
      </c>
      <c r="X75" s="28">
        <f t="shared" si="1"/>
        <v>302261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44775</v>
      </c>
      <c r="G76" s="27">
        <f>SUM(G73:G75)</f>
        <v>7</v>
      </c>
      <c r="H76" s="28">
        <f t="shared" si="25"/>
        <v>44782</v>
      </c>
      <c r="I76" s="26">
        <f t="shared" ref="I76:K76" si="37">SUM(I73:I75)</f>
        <v>162766</v>
      </c>
      <c r="J76" s="26">
        <f t="shared" si="37"/>
        <v>1202</v>
      </c>
      <c r="K76" s="26">
        <f t="shared" si="37"/>
        <v>5051</v>
      </c>
      <c r="L76" s="28">
        <f t="shared" si="26"/>
        <v>208750</v>
      </c>
      <c r="M76" s="5"/>
      <c r="N76" s="75"/>
      <c r="O76" s="70" t="s">
        <v>37</v>
      </c>
      <c r="P76" s="71"/>
      <c r="Q76" s="72"/>
      <c r="R76" s="34">
        <f>SUM(R73:R75,R70)</f>
        <v>436903</v>
      </c>
      <c r="S76" s="37">
        <f>SUM(S73:S75,S70)</f>
        <v>90</v>
      </c>
      <c r="T76" s="36">
        <f t="shared" si="12"/>
        <v>436993</v>
      </c>
      <c r="U76" s="38">
        <f t="shared" ref="U76:W76" si="38">SUM(U73:U75,U70)</f>
        <v>1065734</v>
      </c>
      <c r="V76" s="38">
        <f t="shared" si="38"/>
        <v>6828</v>
      </c>
      <c r="W76" s="34">
        <f t="shared" si="38"/>
        <v>9840</v>
      </c>
      <c r="X76" s="36">
        <f t="shared" si="1"/>
        <v>1509555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41529</v>
      </c>
      <c r="G77" s="46">
        <v>15</v>
      </c>
      <c r="H77" s="47">
        <f>SUM(F77:G77)</f>
        <v>41544</v>
      </c>
      <c r="I77" s="48">
        <v>41180</v>
      </c>
      <c r="J77" s="48">
        <v>1491</v>
      </c>
      <c r="K77" s="45">
        <v>7207</v>
      </c>
      <c r="L77" s="47">
        <f>SUM(H77:J77)</f>
        <v>84215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107187</v>
      </c>
      <c r="S77" s="15">
        <v>6</v>
      </c>
      <c r="T77" s="16">
        <f t="shared" si="12"/>
        <v>107193</v>
      </c>
      <c r="U77" s="17">
        <v>389791</v>
      </c>
      <c r="V77" s="17">
        <v>2475</v>
      </c>
      <c r="W77" s="14">
        <v>9051</v>
      </c>
      <c r="X77" s="16">
        <f t="shared" si="1"/>
        <v>499459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12548</v>
      </c>
      <c r="G78" s="46">
        <v>5</v>
      </c>
      <c r="H78" s="47">
        <f>SUM(F78:G78)</f>
        <v>12553</v>
      </c>
      <c r="I78" s="48">
        <v>15146</v>
      </c>
      <c r="J78" s="48">
        <v>421</v>
      </c>
      <c r="K78" s="45">
        <v>1869</v>
      </c>
      <c r="L78" s="47">
        <f>SUM(H78:J78)</f>
        <v>28120</v>
      </c>
      <c r="M78" s="5"/>
      <c r="N78" s="74"/>
      <c r="O78" s="89"/>
      <c r="P78" s="82" t="s">
        <v>168</v>
      </c>
      <c r="Q78" s="81"/>
      <c r="R78" s="26">
        <v>80152</v>
      </c>
      <c r="S78" s="27">
        <v>8</v>
      </c>
      <c r="T78" s="28">
        <f t="shared" si="12"/>
        <v>80160</v>
      </c>
      <c r="U78" s="29">
        <v>287726</v>
      </c>
      <c r="V78" s="29">
        <v>1384</v>
      </c>
      <c r="W78" s="26">
        <v>3082</v>
      </c>
      <c r="X78" s="28">
        <f t="shared" ref="X78:X88" si="39">SUM(T78:V78)</f>
        <v>369270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54077</v>
      </c>
      <c r="G79" s="27">
        <f>SUM(G77:G78)</f>
        <v>20</v>
      </c>
      <c r="H79" s="28">
        <f>SUM(F79:G79)</f>
        <v>54097</v>
      </c>
      <c r="I79" s="40">
        <f>SUM(I77:I78)</f>
        <v>56326</v>
      </c>
      <c r="J79" s="40">
        <f>SUM(J77:J78)</f>
        <v>1912</v>
      </c>
      <c r="K79" s="40">
        <f>SUM(K77:K78)</f>
        <v>9076</v>
      </c>
      <c r="L79" s="47">
        <f>SUM(H79:J79)</f>
        <v>112335</v>
      </c>
      <c r="M79" s="5"/>
      <c r="N79" s="74"/>
      <c r="O79" s="89"/>
      <c r="P79" s="82" t="s">
        <v>169</v>
      </c>
      <c r="Q79" s="81"/>
      <c r="R79" s="26">
        <v>91911</v>
      </c>
      <c r="S79" s="27">
        <v>6</v>
      </c>
      <c r="T79" s="28">
        <f t="shared" si="12"/>
        <v>91917</v>
      </c>
      <c r="U79" s="29">
        <v>250464</v>
      </c>
      <c r="V79" s="29">
        <v>1238</v>
      </c>
      <c r="W79" s="26">
        <v>2031</v>
      </c>
      <c r="X79" s="28">
        <f t="shared" si="39"/>
        <v>343619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35085</v>
      </c>
      <c r="G80" s="27">
        <v>6</v>
      </c>
      <c r="H80" s="28">
        <f t="shared" si="25"/>
        <v>35091</v>
      </c>
      <c r="I80" s="29">
        <v>45404</v>
      </c>
      <c r="J80" s="29">
        <v>1144</v>
      </c>
      <c r="K80" s="26">
        <v>5506</v>
      </c>
      <c r="L80" s="28">
        <f t="shared" si="26"/>
        <v>81639</v>
      </c>
      <c r="M80" s="5"/>
      <c r="N80" s="74"/>
      <c r="O80" s="90"/>
      <c r="P80" s="82" t="s">
        <v>171</v>
      </c>
      <c r="Q80" s="81"/>
      <c r="R80" s="26">
        <v>43470</v>
      </c>
      <c r="S80" s="27">
        <v>4</v>
      </c>
      <c r="T80" s="28">
        <f t="shared" si="12"/>
        <v>43474</v>
      </c>
      <c r="U80" s="29">
        <v>126601</v>
      </c>
      <c r="V80" s="29">
        <v>529</v>
      </c>
      <c r="W80" s="26">
        <v>976</v>
      </c>
      <c r="X80" s="28">
        <f t="shared" si="39"/>
        <v>170604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7554</v>
      </c>
      <c r="G81" s="46">
        <v>2</v>
      </c>
      <c r="H81" s="47">
        <f>SUM(F81:G81)</f>
        <v>7556</v>
      </c>
      <c r="I81" s="48">
        <v>9822</v>
      </c>
      <c r="J81" s="48">
        <v>249</v>
      </c>
      <c r="K81" s="45">
        <v>1099</v>
      </c>
      <c r="L81" s="47">
        <f>SUM(H81:J81)</f>
        <v>17627</v>
      </c>
      <c r="M81" s="5"/>
      <c r="N81" s="74"/>
      <c r="O81" s="79" t="s">
        <v>173</v>
      </c>
      <c r="P81" s="80"/>
      <c r="Q81" s="81"/>
      <c r="R81" s="26">
        <v>89735</v>
      </c>
      <c r="S81" s="27">
        <v>15</v>
      </c>
      <c r="T81" s="28">
        <f t="shared" si="12"/>
        <v>89750</v>
      </c>
      <c r="U81" s="29">
        <v>252064</v>
      </c>
      <c r="V81" s="29">
        <v>1336</v>
      </c>
      <c r="W81" s="26">
        <v>1586</v>
      </c>
      <c r="X81" s="28">
        <f t="shared" si="39"/>
        <v>343150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10216</v>
      </c>
      <c r="G82" s="46">
        <v>3</v>
      </c>
      <c r="H82" s="47">
        <f>SUM(F82:G82)</f>
        <v>10219</v>
      </c>
      <c r="I82" s="48">
        <v>14110</v>
      </c>
      <c r="J82" s="48">
        <v>346</v>
      </c>
      <c r="K82" s="45">
        <v>1965</v>
      </c>
      <c r="L82" s="47">
        <f>SUM(H82:J82)</f>
        <v>24675</v>
      </c>
      <c r="M82" s="5"/>
      <c r="N82" s="74"/>
      <c r="O82" s="88" t="s">
        <v>175</v>
      </c>
      <c r="P82" s="82" t="s">
        <v>176</v>
      </c>
      <c r="Q82" s="81"/>
      <c r="R82" s="26">
        <v>83395</v>
      </c>
      <c r="S82" s="27">
        <v>8</v>
      </c>
      <c r="T82" s="28">
        <f t="shared" si="12"/>
        <v>83403</v>
      </c>
      <c r="U82" s="29">
        <v>240234</v>
      </c>
      <c r="V82" s="29">
        <v>1286</v>
      </c>
      <c r="W82" s="26">
        <v>2292</v>
      </c>
      <c r="X82" s="28">
        <f t="shared" si="39"/>
        <v>324923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52855</v>
      </c>
      <c r="G83" s="27">
        <f>SUM(G80:G82)</f>
        <v>11</v>
      </c>
      <c r="H83" s="28">
        <f>SUM(F83:G83)</f>
        <v>52866</v>
      </c>
      <c r="I83" s="40">
        <f t="shared" ref="I83:K83" si="40">SUM(I80:I82)</f>
        <v>69336</v>
      </c>
      <c r="J83" s="40">
        <f t="shared" si="40"/>
        <v>1739</v>
      </c>
      <c r="K83" s="40">
        <f t="shared" si="40"/>
        <v>8570</v>
      </c>
      <c r="L83" s="47">
        <f>SUM(H83:J83)</f>
        <v>123941</v>
      </c>
      <c r="M83" s="5"/>
      <c r="N83" s="74"/>
      <c r="O83" s="89"/>
      <c r="P83" s="82" t="s">
        <v>177</v>
      </c>
      <c r="Q83" s="81"/>
      <c r="R83" s="26">
        <v>41598</v>
      </c>
      <c r="S83" s="27">
        <v>4</v>
      </c>
      <c r="T83" s="28">
        <f t="shared" si="12"/>
        <v>41602</v>
      </c>
      <c r="U83" s="29">
        <v>109709</v>
      </c>
      <c r="V83" s="29">
        <v>486</v>
      </c>
      <c r="W83" s="26">
        <v>816</v>
      </c>
      <c r="X83" s="28">
        <f t="shared" si="39"/>
        <v>151797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46822</v>
      </c>
      <c r="G84" s="46">
        <v>8</v>
      </c>
      <c r="H84" s="47">
        <f>SUM(F84:G84)</f>
        <v>46830</v>
      </c>
      <c r="I84" s="48">
        <v>71884</v>
      </c>
      <c r="J84" s="48">
        <v>1689</v>
      </c>
      <c r="K84" s="45">
        <v>8773</v>
      </c>
      <c r="L84" s="47">
        <f>SUM(H84:J84)</f>
        <v>120403</v>
      </c>
      <c r="M84" s="5"/>
      <c r="N84" s="74"/>
      <c r="O84" s="90"/>
      <c r="P84" s="82" t="s">
        <v>179</v>
      </c>
      <c r="Q84" s="81"/>
      <c r="R84" s="26">
        <v>12476</v>
      </c>
      <c r="S84" s="27">
        <v>0</v>
      </c>
      <c r="T84" s="28">
        <f t="shared" si="12"/>
        <v>12476</v>
      </c>
      <c r="U84" s="29">
        <v>20730</v>
      </c>
      <c r="V84" s="29">
        <v>188</v>
      </c>
      <c r="W84" s="26">
        <v>140</v>
      </c>
      <c r="X84" s="28">
        <f t="shared" si="39"/>
        <v>33394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7555</v>
      </c>
      <c r="G85" s="46">
        <v>0</v>
      </c>
      <c r="H85" s="47">
        <f>SUM(F85:G85)</f>
        <v>7555</v>
      </c>
      <c r="I85" s="48">
        <v>8205</v>
      </c>
      <c r="J85" s="48">
        <v>529</v>
      </c>
      <c r="K85" s="45">
        <v>1913</v>
      </c>
      <c r="L85" s="47">
        <f>SUM(H85:J85)</f>
        <v>16289</v>
      </c>
      <c r="M85" s="49"/>
      <c r="N85" s="74"/>
      <c r="O85" s="79" t="s">
        <v>181</v>
      </c>
      <c r="P85" s="80"/>
      <c r="Q85" s="81"/>
      <c r="R85" s="26">
        <v>185336</v>
      </c>
      <c r="S85" s="27">
        <v>13</v>
      </c>
      <c r="T85" s="28">
        <f t="shared" si="12"/>
        <v>185349</v>
      </c>
      <c r="U85" s="29">
        <v>484560</v>
      </c>
      <c r="V85" s="29">
        <v>3391</v>
      </c>
      <c r="W85" s="26">
        <v>4028</v>
      </c>
      <c r="X85" s="28">
        <f t="shared" si="39"/>
        <v>673300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9589</v>
      </c>
      <c r="G86" s="27">
        <v>5</v>
      </c>
      <c r="H86" s="28">
        <f t="shared" si="25"/>
        <v>9594</v>
      </c>
      <c r="I86" s="29">
        <v>18042</v>
      </c>
      <c r="J86" s="29">
        <v>317</v>
      </c>
      <c r="K86" s="26">
        <v>1887</v>
      </c>
      <c r="L86" s="28">
        <f t="shared" si="26"/>
        <v>27953</v>
      </c>
      <c r="M86" s="49"/>
      <c r="N86" s="74"/>
      <c r="O86" s="79" t="s">
        <v>183</v>
      </c>
      <c r="P86" s="80"/>
      <c r="Q86" s="81"/>
      <c r="R86" s="26">
        <v>124718</v>
      </c>
      <c r="S86" s="27">
        <v>14</v>
      </c>
      <c r="T86" s="28">
        <f t="shared" si="12"/>
        <v>124732</v>
      </c>
      <c r="U86" s="50">
        <v>324566</v>
      </c>
      <c r="V86" s="50">
        <v>1798</v>
      </c>
      <c r="W86" s="26">
        <v>2484</v>
      </c>
      <c r="X86" s="28">
        <f t="shared" si="39"/>
        <v>451096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63966</v>
      </c>
      <c r="G87" s="27">
        <f>SUM(G84:G86)</f>
        <v>13</v>
      </c>
      <c r="H87" s="28">
        <f t="shared" si="25"/>
        <v>63979</v>
      </c>
      <c r="I87" s="40">
        <f t="shared" ref="I87:K87" si="41">SUM(I84:I86)</f>
        <v>98131</v>
      </c>
      <c r="J87" s="40">
        <f t="shared" si="41"/>
        <v>2535</v>
      </c>
      <c r="K87" s="40">
        <f t="shared" si="41"/>
        <v>12573</v>
      </c>
      <c r="L87" s="28">
        <f t="shared" si="26"/>
        <v>164645</v>
      </c>
      <c r="M87" s="49"/>
      <c r="N87" s="74"/>
      <c r="O87" s="79" t="s">
        <v>184</v>
      </c>
      <c r="P87" s="80"/>
      <c r="Q87" s="81"/>
      <c r="R87" s="26">
        <v>144433</v>
      </c>
      <c r="S87" s="27">
        <v>6</v>
      </c>
      <c r="T87" s="28">
        <f t="shared" si="12"/>
        <v>144439</v>
      </c>
      <c r="U87" s="50">
        <v>326620</v>
      </c>
      <c r="V87" s="50">
        <v>1723</v>
      </c>
      <c r="W87" s="52">
        <v>2050</v>
      </c>
      <c r="X87" s="28">
        <f t="shared" si="39"/>
        <v>472782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48347</v>
      </c>
      <c r="G88" s="27">
        <v>13</v>
      </c>
      <c r="H88" s="28">
        <f t="shared" si="25"/>
        <v>48360</v>
      </c>
      <c r="I88" s="29">
        <v>149068</v>
      </c>
      <c r="J88" s="29">
        <v>1121</v>
      </c>
      <c r="K88" s="26">
        <v>4101</v>
      </c>
      <c r="L88" s="28">
        <f t="shared" si="26"/>
        <v>198549</v>
      </c>
      <c r="M88" s="49"/>
      <c r="N88" s="74"/>
      <c r="O88" s="96" t="s">
        <v>186</v>
      </c>
      <c r="P88" s="82" t="s">
        <v>187</v>
      </c>
      <c r="Q88" s="81"/>
      <c r="R88" s="26">
        <v>194763</v>
      </c>
      <c r="S88" s="27">
        <v>12</v>
      </c>
      <c r="T88" s="28">
        <f t="shared" si="12"/>
        <v>194775</v>
      </c>
      <c r="U88" s="50">
        <v>440941</v>
      </c>
      <c r="V88" s="50">
        <v>2212</v>
      </c>
      <c r="W88" s="52">
        <v>3294</v>
      </c>
      <c r="X88" s="28">
        <f t="shared" si="39"/>
        <v>637928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76604</v>
      </c>
      <c r="G89" s="27">
        <v>22</v>
      </c>
      <c r="H89" s="28">
        <f t="shared" si="25"/>
        <v>76626</v>
      </c>
      <c r="I89" s="29">
        <v>196010</v>
      </c>
      <c r="J89" s="29">
        <v>1918</v>
      </c>
      <c r="K89" s="26">
        <v>9259</v>
      </c>
      <c r="L89" s="28">
        <f t="shared" si="26"/>
        <v>274554</v>
      </c>
      <c r="N89" s="74"/>
      <c r="O89" s="97"/>
      <c r="P89" s="98" t="s">
        <v>189</v>
      </c>
      <c r="Q89" s="99"/>
      <c r="R89" s="26">
        <f t="shared" ref="R89:W89" si="42">SUM(R101:R102)</f>
        <v>24657</v>
      </c>
      <c r="S89" s="27">
        <f t="shared" si="42"/>
        <v>0</v>
      </c>
      <c r="T89" s="28">
        <f>SUM(T101:T102)</f>
        <v>24657</v>
      </c>
      <c r="U89" s="50">
        <f>SUM(U101:U102)</f>
        <v>36060</v>
      </c>
      <c r="V89" s="50">
        <f t="shared" si="42"/>
        <v>281</v>
      </c>
      <c r="W89" s="52">
        <f t="shared" si="42"/>
        <v>378</v>
      </c>
      <c r="X89" s="28">
        <f>SUM(T89:V89)</f>
        <v>60998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112270</v>
      </c>
      <c r="G90" s="27">
        <v>26</v>
      </c>
      <c r="H90" s="28">
        <f t="shared" si="25"/>
        <v>112296</v>
      </c>
      <c r="I90" s="29">
        <v>275281</v>
      </c>
      <c r="J90" s="29">
        <v>3603</v>
      </c>
      <c r="K90" s="26">
        <v>13776</v>
      </c>
      <c r="L90" s="28">
        <f t="shared" si="26"/>
        <v>391180</v>
      </c>
      <c r="N90" s="75"/>
      <c r="O90" s="70" t="s">
        <v>37</v>
      </c>
      <c r="P90" s="71"/>
      <c r="Q90" s="72"/>
      <c r="R90" s="34">
        <f>SUM(R77:R89)</f>
        <v>1223831</v>
      </c>
      <c r="S90" s="37">
        <f>SUM(S77:S89)</f>
        <v>96</v>
      </c>
      <c r="T90" s="36">
        <f t="shared" ref="T90:T95" si="43">SUM(R90:S90)</f>
        <v>1223927</v>
      </c>
      <c r="U90" s="44">
        <f>SUM(U77:U89)</f>
        <v>3290066</v>
      </c>
      <c r="V90" s="44">
        <f>SUM(V77:V89)</f>
        <v>18327</v>
      </c>
      <c r="W90" s="35">
        <f>SUM(W77:W89)</f>
        <v>32208</v>
      </c>
      <c r="X90" s="36">
        <f t="shared" ref="X90:X95" si="44">SUM(T90:V90)</f>
        <v>4532320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28691</v>
      </c>
      <c r="G91" s="27">
        <v>6</v>
      </c>
      <c r="H91" s="28">
        <f t="shared" si="25"/>
        <v>28697</v>
      </c>
      <c r="I91" s="29">
        <v>55812</v>
      </c>
      <c r="J91" s="29">
        <v>939</v>
      </c>
      <c r="K91" s="26">
        <v>4786</v>
      </c>
      <c r="L91" s="28">
        <f t="shared" si="26"/>
        <v>85448</v>
      </c>
      <c r="N91" s="73" t="s">
        <v>193</v>
      </c>
      <c r="O91" s="76" t="s">
        <v>194</v>
      </c>
      <c r="P91" s="77"/>
      <c r="Q91" s="78"/>
      <c r="R91" s="14">
        <v>121107</v>
      </c>
      <c r="S91" s="15">
        <v>3</v>
      </c>
      <c r="T91" s="16">
        <f t="shared" si="43"/>
        <v>121110</v>
      </c>
      <c r="U91" s="53">
        <v>437823</v>
      </c>
      <c r="V91" s="17">
        <v>2519</v>
      </c>
      <c r="W91" s="14">
        <v>2769</v>
      </c>
      <c r="X91" s="16">
        <f t="shared" si="44"/>
        <v>561452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140961</v>
      </c>
      <c r="G92" s="27">
        <f>SUM(G90:G91)</f>
        <v>32</v>
      </c>
      <c r="H92" s="28">
        <f t="shared" si="25"/>
        <v>140993</v>
      </c>
      <c r="I92" s="29">
        <f>SUM(I90:I91)</f>
        <v>331093</v>
      </c>
      <c r="J92" s="29">
        <f>SUM(J90:J91)</f>
        <v>4542</v>
      </c>
      <c r="K92" s="26">
        <f>SUM(K90:K91)</f>
        <v>18562</v>
      </c>
      <c r="L92" s="28">
        <f t="shared" si="26"/>
        <v>476628</v>
      </c>
      <c r="N92" s="74"/>
      <c r="O92" s="79" t="s">
        <v>195</v>
      </c>
      <c r="P92" s="80"/>
      <c r="Q92" s="81"/>
      <c r="R92" s="26">
        <v>11832</v>
      </c>
      <c r="S92" s="27">
        <v>0</v>
      </c>
      <c r="T92" s="28">
        <f t="shared" si="43"/>
        <v>11832</v>
      </c>
      <c r="U92" s="29">
        <v>22618</v>
      </c>
      <c r="V92" s="29">
        <v>235</v>
      </c>
      <c r="W92" s="26">
        <v>132</v>
      </c>
      <c r="X92" s="28">
        <f t="shared" si="44"/>
        <v>34685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75469</v>
      </c>
      <c r="G93" s="27">
        <v>11</v>
      </c>
      <c r="H93" s="28">
        <f t="shared" si="25"/>
        <v>75480</v>
      </c>
      <c r="I93" s="29">
        <v>228006</v>
      </c>
      <c r="J93" s="29">
        <v>1625</v>
      </c>
      <c r="K93" s="26">
        <v>4542</v>
      </c>
      <c r="L93" s="28">
        <f t="shared" si="26"/>
        <v>305111</v>
      </c>
      <c r="N93" s="74"/>
      <c r="O93" s="79" t="s">
        <v>197</v>
      </c>
      <c r="P93" s="80"/>
      <c r="Q93" s="81"/>
      <c r="R93" s="26">
        <v>11085</v>
      </c>
      <c r="S93" s="27">
        <v>0</v>
      </c>
      <c r="T93" s="28">
        <f t="shared" si="43"/>
        <v>11085</v>
      </c>
      <c r="U93" s="29">
        <v>20143</v>
      </c>
      <c r="V93" s="29">
        <v>195</v>
      </c>
      <c r="W93" s="26">
        <v>202</v>
      </c>
      <c r="X93" s="28">
        <f t="shared" si="44"/>
        <v>31423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66906</v>
      </c>
      <c r="G94" s="27">
        <v>20</v>
      </c>
      <c r="H94" s="28">
        <f t="shared" si="25"/>
        <v>66926</v>
      </c>
      <c r="I94" s="29">
        <v>204131</v>
      </c>
      <c r="J94" s="29">
        <v>1588</v>
      </c>
      <c r="K94" s="26">
        <v>6555</v>
      </c>
      <c r="L94" s="28">
        <f t="shared" si="26"/>
        <v>272645</v>
      </c>
      <c r="N94" s="75"/>
      <c r="O94" s="70" t="s">
        <v>37</v>
      </c>
      <c r="P94" s="71"/>
      <c r="Q94" s="72"/>
      <c r="R94" s="34">
        <f>SUM(R91:R93)</f>
        <v>144024</v>
      </c>
      <c r="S94" s="37">
        <f>SUM(S91:S93)</f>
        <v>3</v>
      </c>
      <c r="T94" s="36">
        <f t="shared" si="43"/>
        <v>144027</v>
      </c>
      <c r="U94" s="38">
        <f>SUM(U91:U93)</f>
        <v>480584</v>
      </c>
      <c r="V94" s="38">
        <f>SUM(V91:V93)</f>
        <v>2949</v>
      </c>
      <c r="W94" s="34">
        <f>SUM(W91:W93)</f>
        <v>3103</v>
      </c>
      <c r="X94" s="36">
        <f t="shared" si="44"/>
        <v>627560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98588</v>
      </c>
      <c r="G95" s="27">
        <v>22</v>
      </c>
      <c r="H95" s="28">
        <f t="shared" si="25"/>
        <v>98610</v>
      </c>
      <c r="I95" s="29">
        <v>206424</v>
      </c>
      <c r="J95" s="29">
        <v>1485</v>
      </c>
      <c r="K95" s="26">
        <v>2055</v>
      </c>
      <c r="L95" s="28">
        <f t="shared" si="26"/>
        <v>306519</v>
      </c>
      <c r="N95" s="85" t="s">
        <v>201</v>
      </c>
      <c r="O95" s="86"/>
      <c r="P95" s="86"/>
      <c r="Q95" s="87"/>
      <c r="R95" s="54">
        <f>SUM(F40,F19,F98,R16,R42,R56,R69,R76,R90,R94)</f>
        <v>8420530</v>
      </c>
      <c r="S95" s="54">
        <f>SUM(G40,G19,G98,S16,S42,S56,S69,S76,S90,S94)</f>
        <v>1204</v>
      </c>
      <c r="T95" s="55">
        <f t="shared" si="43"/>
        <v>8421734</v>
      </c>
      <c r="U95" s="56">
        <f t="shared" ref="U95:W95" si="45">SUM(I40,I19,I98,U16,U42,U56,U69,U76,U90,U94)</f>
        <v>23413730</v>
      </c>
      <c r="V95" s="56">
        <f t="shared" si="45"/>
        <v>160141</v>
      </c>
      <c r="W95" s="57">
        <f t="shared" si="45"/>
        <v>353311</v>
      </c>
      <c r="X95" s="55">
        <f t="shared" si="44"/>
        <v>31995605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11498</v>
      </c>
      <c r="G96" s="27">
        <v>4</v>
      </c>
      <c r="H96" s="28">
        <f t="shared" si="25"/>
        <v>11502</v>
      </c>
      <c r="I96" s="29">
        <v>27674</v>
      </c>
      <c r="J96" s="29">
        <v>213</v>
      </c>
      <c r="K96" s="26">
        <v>142</v>
      </c>
      <c r="L96" s="28">
        <f t="shared" si="26"/>
        <v>39389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110086</v>
      </c>
      <c r="G97" s="27">
        <f>SUM(G95:G96)</f>
        <v>26</v>
      </c>
      <c r="H97" s="28">
        <f t="shared" si="25"/>
        <v>110112</v>
      </c>
      <c r="I97" s="26">
        <f>SUM(I95:I96)</f>
        <v>234098</v>
      </c>
      <c r="J97" s="26">
        <f>SUM(J95:J96)</f>
        <v>1698</v>
      </c>
      <c r="K97" s="26">
        <f>SUM(K95:K96)</f>
        <v>2197</v>
      </c>
      <c r="L97" s="28">
        <f t="shared" si="26"/>
        <v>345908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1954820</v>
      </c>
      <c r="G98" s="37">
        <f>SUM(G41,G44,G47:G48,G52,G55,G58,G61:G62,G65,G69,G72,G76,G79,G83,G87:G89,G92:G94,G97)</f>
        <v>338</v>
      </c>
      <c r="H98" s="36">
        <f t="shared" si="25"/>
        <v>1955158</v>
      </c>
      <c r="I98" s="34">
        <f t="shared" ref="I98:K98" si="46">SUM(I41,I44,I47:I48,I52,I55,I58,I61:I62,I65,I69,I72,I76,I79,I83,I87:I89,I92:I94,I97)</f>
        <v>5302390</v>
      </c>
      <c r="J98" s="34">
        <f t="shared" si="46"/>
        <v>40875</v>
      </c>
      <c r="K98" s="34">
        <f t="shared" si="46"/>
        <v>137501</v>
      </c>
      <c r="L98" s="36">
        <f t="shared" si="26"/>
        <v>7298423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725</v>
      </c>
      <c r="S101" s="63">
        <v>0</v>
      </c>
      <c r="T101" s="63">
        <f>SUM(R101:S101)</f>
        <v>725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1051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23932</v>
      </c>
      <c r="S102" s="63">
        <v>0</v>
      </c>
      <c r="T102" s="63">
        <f>SUM(R102:S102)</f>
        <v>23932</v>
      </c>
      <c r="U102" s="63">
        <v>35737</v>
      </c>
      <c r="V102" s="63">
        <v>278</v>
      </c>
      <c r="W102" s="63">
        <v>364</v>
      </c>
      <c r="X102" s="63">
        <f t="shared" si="47"/>
        <v>59947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230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110902</v>
      </c>
      <c r="S4" s="15">
        <v>5</v>
      </c>
      <c r="T4" s="16">
        <f t="shared" ref="T4:T15" si="0">SUM(R4:S4)</f>
        <v>110907</v>
      </c>
      <c r="U4" s="17">
        <v>386926</v>
      </c>
      <c r="V4" s="17">
        <v>2219</v>
      </c>
      <c r="W4" s="14">
        <v>2548</v>
      </c>
      <c r="X4" s="16">
        <f t="shared" ref="X4:X77" si="1">SUM(T4:V4)</f>
        <v>500052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62649</v>
      </c>
      <c r="S5" s="27">
        <v>3</v>
      </c>
      <c r="T5" s="28">
        <f t="shared" si="0"/>
        <v>62652</v>
      </c>
      <c r="U5" s="29">
        <v>170993</v>
      </c>
      <c r="V5" s="29">
        <v>1136</v>
      </c>
      <c r="W5" s="26">
        <v>1062</v>
      </c>
      <c r="X5" s="28">
        <f t="shared" si="1"/>
        <v>234781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92033</v>
      </c>
      <c r="G6" s="15">
        <v>9</v>
      </c>
      <c r="H6" s="16">
        <f t="shared" ref="H6:H51" si="2">SUM(F6:G6)</f>
        <v>92042</v>
      </c>
      <c r="I6" s="17">
        <v>414430</v>
      </c>
      <c r="J6" s="17">
        <v>3620</v>
      </c>
      <c r="K6" s="14">
        <v>11863</v>
      </c>
      <c r="L6" s="16">
        <f t="shared" ref="L6:L51" si="3">SUM(H6:J6)</f>
        <v>510092</v>
      </c>
      <c r="N6" s="74"/>
      <c r="O6" s="89"/>
      <c r="P6" s="100"/>
      <c r="Q6" s="30" t="s">
        <v>16</v>
      </c>
      <c r="R6" s="26">
        <v>31508</v>
      </c>
      <c r="S6" s="27">
        <v>2</v>
      </c>
      <c r="T6" s="28">
        <f t="shared" si="0"/>
        <v>31510</v>
      </c>
      <c r="U6" s="29">
        <v>78797</v>
      </c>
      <c r="V6" s="29">
        <v>336</v>
      </c>
      <c r="W6" s="26">
        <v>508</v>
      </c>
      <c r="X6" s="28">
        <f t="shared" si="1"/>
        <v>110643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28758</v>
      </c>
      <c r="G7" s="27">
        <v>2</v>
      </c>
      <c r="H7" s="28">
        <f t="shared" si="2"/>
        <v>28760</v>
      </c>
      <c r="I7" s="29">
        <v>96948</v>
      </c>
      <c r="J7" s="29">
        <v>528</v>
      </c>
      <c r="K7" s="26">
        <v>1125</v>
      </c>
      <c r="L7" s="28">
        <f t="shared" si="3"/>
        <v>126236</v>
      </c>
      <c r="N7" s="74"/>
      <c r="O7" s="90"/>
      <c r="P7" s="101"/>
      <c r="Q7" s="30" t="s">
        <v>10</v>
      </c>
      <c r="R7" s="26">
        <f>SUM(R5:R6)</f>
        <v>94157</v>
      </c>
      <c r="S7" s="27">
        <f>SUM(S5:S6)</f>
        <v>5</v>
      </c>
      <c r="T7" s="28">
        <f t="shared" si="0"/>
        <v>94162</v>
      </c>
      <c r="U7" s="29">
        <f t="shared" ref="U7:W7" si="4">SUM(U5:U6)</f>
        <v>249790</v>
      </c>
      <c r="V7" s="29">
        <f t="shared" si="4"/>
        <v>1472</v>
      </c>
      <c r="W7" s="26">
        <f t="shared" si="4"/>
        <v>1570</v>
      </c>
      <c r="X7" s="28">
        <f t="shared" si="1"/>
        <v>345424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42050</v>
      </c>
      <c r="G8" s="27">
        <v>4</v>
      </c>
      <c r="H8" s="28">
        <f t="shared" si="2"/>
        <v>42054</v>
      </c>
      <c r="I8" s="29">
        <v>124586</v>
      </c>
      <c r="J8" s="29">
        <v>848</v>
      </c>
      <c r="K8" s="26">
        <v>1760</v>
      </c>
      <c r="L8" s="28">
        <f t="shared" si="3"/>
        <v>167488</v>
      </c>
      <c r="N8" s="74"/>
      <c r="O8" s="111" t="s">
        <v>19</v>
      </c>
      <c r="P8" s="83"/>
      <c r="Q8" s="84"/>
      <c r="R8" s="26">
        <v>84083</v>
      </c>
      <c r="S8" s="27">
        <v>10</v>
      </c>
      <c r="T8" s="28">
        <f t="shared" si="0"/>
        <v>84093</v>
      </c>
      <c r="U8" s="29">
        <v>293406</v>
      </c>
      <c r="V8" s="29">
        <v>1277</v>
      </c>
      <c r="W8" s="26">
        <v>2126</v>
      </c>
      <c r="X8" s="28">
        <f t="shared" si="1"/>
        <v>378776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22190</v>
      </c>
      <c r="G9" s="27">
        <v>2</v>
      </c>
      <c r="H9" s="28">
        <f t="shared" si="2"/>
        <v>22192</v>
      </c>
      <c r="I9" s="29">
        <v>56862</v>
      </c>
      <c r="J9" s="29">
        <v>309</v>
      </c>
      <c r="K9" s="26">
        <v>537</v>
      </c>
      <c r="L9" s="28">
        <f t="shared" si="3"/>
        <v>79363</v>
      </c>
      <c r="N9" s="74"/>
      <c r="O9" s="66" t="s">
        <v>22</v>
      </c>
      <c r="P9" s="83" t="s">
        <v>23</v>
      </c>
      <c r="Q9" s="84"/>
      <c r="R9" s="26">
        <v>55372</v>
      </c>
      <c r="S9" s="27">
        <v>5</v>
      </c>
      <c r="T9" s="28">
        <f t="shared" si="0"/>
        <v>55377</v>
      </c>
      <c r="U9" s="29">
        <v>153329</v>
      </c>
      <c r="V9" s="29">
        <v>794</v>
      </c>
      <c r="W9" s="26">
        <v>1070</v>
      </c>
      <c r="X9" s="28">
        <f t="shared" si="1"/>
        <v>209500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6425</v>
      </c>
      <c r="G10" s="27">
        <v>1</v>
      </c>
      <c r="H10" s="28">
        <f>SUM(F10:G10)</f>
        <v>6426</v>
      </c>
      <c r="I10" s="29">
        <v>37640</v>
      </c>
      <c r="J10" s="29">
        <v>196</v>
      </c>
      <c r="K10" s="26">
        <v>418</v>
      </c>
      <c r="L10" s="28">
        <f>SUM(H10:J10)</f>
        <v>44262</v>
      </c>
      <c r="N10" s="74"/>
      <c r="O10" s="66"/>
      <c r="P10" s="83" t="s">
        <v>25</v>
      </c>
      <c r="Q10" s="84"/>
      <c r="R10" s="26">
        <v>28531</v>
      </c>
      <c r="S10" s="27">
        <v>9</v>
      </c>
      <c r="T10" s="28">
        <f t="shared" si="0"/>
        <v>28540</v>
      </c>
      <c r="U10" s="26">
        <v>129992</v>
      </c>
      <c r="V10" s="26">
        <v>757</v>
      </c>
      <c r="W10" s="26">
        <v>1615</v>
      </c>
      <c r="X10" s="28">
        <f t="shared" si="1"/>
        <v>159289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28615</v>
      </c>
      <c r="G11" s="27">
        <f>SUM(G9:G10)</f>
        <v>3</v>
      </c>
      <c r="H11" s="28">
        <f>SUM(F11:G11)</f>
        <v>28618</v>
      </c>
      <c r="I11" s="29">
        <f t="shared" ref="I11:K11" si="5">SUM(I9:I10)</f>
        <v>94502</v>
      </c>
      <c r="J11" s="29">
        <f t="shared" si="5"/>
        <v>505</v>
      </c>
      <c r="K11" s="26">
        <f t="shared" si="5"/>
        <v>955</v>
      </c>
      <c r="L11" s="28">
        <f>SUM(H11:J11)</f>
        <v>123625</v>
      </c>
      <c r="N11" s="74"/>
      <c r="O11" s="66"/>
      <c r="P11" s="83" t="s">
        <v>10</v>
      </c>
      <c r="Q11" s="84"/>
      <c r="R11" s="26">
        <f>SUM(R9:R10)</f>
        <v>83903</v>
      </c>
      <c r="S11" s="27">
        <f>SUM(S9:S10)</f>
        <v>14</v>
      </c>
      <c r="T11" s="28">
        <f t="shared" si="0"/>
        <v>83917</v>
      </c>
      <c r="U11" s="29">
        <f t="shared" ref="U11:W11" si="6">SUM(U9:U10)</f>
        <v>283321</v>
      </c>
      <c r="V11" s="29">
        <f t="shared" si="6"/>
        <v>1551</v>
      </c>
      <c r="W11" s="26">
        <f t="shared" si="6"/>
        <v>2685</v>
      </c>
      <c r="X11" s="28">
        <f t="shared" si="1"/>
        <v>368789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16224</v>
      </c>
      <c r="G12" s="27">
        <v>1</v>
      </c>
      <c r="H12" s="28">
        <f t="shared" si="2"/>
        <v>16225</v>
      </c>
      <c r="I12" s="29">
        <v>58906</v>
      </c>
      <c r="J12" s="29">
        <v>284</v>
      </c>
      <c r="K12" s="26">
        <v>640</v>
      </c>
      <c r="L12" s="28">
        <f t="shared" si="3"/>
        <v>75415</v>
      </c>
      <c r="N12" s="74"/>
      <c r="O12" s="66" t="s">
        <v>28</v>
      </c>
      <c r="P12" s="83" t="s">
        <v>29</v>
      </c>
      <c r="Q12" s="84"/>
      <c r="R12" s="26">
        <v>151774</v>
      </c>
      <c r="S12" s="27">
        <v>29</v>
      </c>
      <c r="T12" s="28">
        <f t="shared" si="0"/>
        <v>151803</v>
      </c>
      <c r="U12" s="29">
        <v>296564</v>
      </c>
      <c r="V12" s="29">
        <v>2076</v>
      </c>
      <c r="W12" s="26">
        <v>2531</v>
      </c>
      <c r="X12" s="28">
        <f t="shared" si="1"/>
        <v>450443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5716</v>
      </c>
      <c r="G13" s="27">
        <v>0</v>
      </c>
      <c r="H13" s="28">
        <f t="shared" si="2"/>
        <v>5716</v>
      </c>
      <c r="I13" s="29">
        <v>10363</v>
      </c>
      <c r="J13" s="29">
        <v>71</v>
      </c>
      <c r="K13" s="26">
        <v>139</v>
      </c>
      <c r="L13" s="28">
        <f t="shared" si="3"/>
        <v>16150</v>
      </c>
      <c r="N13" s="74"/>
      <c r="O13" s="66"/>
      <c r="P13" s="91" t="s">
        <v>31</v>
      </c>
      <c r="Q13" s="30" t="s">
        <v>32</v>
      </c>
      <c r="R13" s="31">
        <v>126104</v>
      </c>
      <c r="S13" s="32">
        <v>21</v>
      </c>
      <c r="T13" s="28">
        <f t="shared" si="0"/>
        <v>126125</v>
      </c>
      <c r="U13" s="33">
        <v>247360</v>
      </c>
      <c r="V13" s="33">
        <v>1694</v>
      </c>
      <c r="W13" s="31">
        <v>2331</v>
      </c>
      <c r="X13" s="28">
        <f t="shared" si="1"/>
        <v>375179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21940</v>
      </c>
      <c r="G14" s="27">
        <f>SUM(G12:G13)</f>
        <v>1</v>
      </c>
      <c r="H14" s="28">
        <f t="shared" si="2"/>
        <v>21941</v>
      </c>
      <c r="I14" s="29">
        <f t="shared" ref="I14:K14" si="7">SUM(I12:I13)</f>
        <v>69269</v>
      </c>
      <c r="J14" s="29">
        <f t="shared" si="7"/>
        <v>355</v>
      </c>
      <c r="K14" s="26">
        <f t="shared" si="7"/>
        <v>779</v>
      </c>
      <c r="L14" s="28">
        <f t="shared" si="3"/>
        <v>91565</v>
      </c>
      <c r="N14" s="74"/>
      <c r="O14" s="66"/>
      <c r="P14" s="108"/>
      <c r="Q14" s="30" t="s">
        <v>33</v>
      </c>
      <c r="R14" s="31">
        <v>25968</v>
      </c>
      <c r="S14" s="32">
        <v>7</v>
      </c>
      <c r="T14" s="28">
        <f t="shared" si="0"/>
        <v>25975</v>
      </c>
      <c r="U14" s="33">
        <v>58839</v>
      </c>
      <c r="V14" s="33">
        <v>365</v>
      </c>
      <c r="W14" s="31">
        <v>508</v>
      </c>
      <c r="X14" s="28">
        <f t="shared" si="1"/>
        <v>85179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27024</v>
      </c>
      <c r="G15" s="27">
        <v>3</v>
      </c>
      <c r="H15" s="28">
        <f t="shared" si="2"/>
        <v>27027</v>
      </c>
      <c r="I15" s="29">
        <v>80208</v>
      </c>
      <c r="J15" s="29">
        <v>399</v>
      </c>
      <c r="K15" s="26">
        <v>940</v>
      </c>
      <c r="L15" s="28">
        <f t="shared" si="3"/>
        <v>107634</v>
      </c>
      <c r="N15" s="74"/>
      <c r="O15" s="66"/>
      <c r="P15" s="108"/>
      <c r="Q15" s="30" t="s">
        <v>10</v>
      </c>
      <c r="R15" s="26">
        <f>SUM(R13:R14)</f>
        <v>152072</v>
      </c>
      <c r="S15" s="27">
        <f>SUM(S13:S14)</f>
        <v>28</v>
      </c>
      <c r="T15" s="28">
        <f t="shared" si="0"/>
        <v>152100</v>
      </c>
      <c r="U15" s="29">
        <f>SUM(U13:U14)</f>
        <v>306199</v>
      </c>
      <c r="V15" s="29">
        <f t="shared" ref="V15:W15" si="8">SUM(V13:V14)</f>
        <v>2059</v>
      </c>
      <c r="W15" s="26">
        <f t="shared" si="8"/>
        <v>2839</v>
      </c>
      <c r="X15" s="28">
        <f t="shared" si="1"/>
        <v>460358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22405</v>
      </c>
      <c r="G16" s="27">
        <v>4</v>
      </c>
      <c r="H16" s="28">
        <f t="shared" si="2"/>
        <v>22409</v>
      </c>
      <c r="I16" s="29">
        <v>59422</v>
      </c>
      <c r="J16" s="29">
        <v>372</v>
      </c>
      <c r="K16" s="26">
        <v>629</v>
      </c>
      <c r="L16" s="28">
        <f t="shared" si="3"/>
        <v>82203</v>
      </c>
      <c r="N16" s="75"/>
      <c r="O16" s="70" t="s">
        <v>37</v>
      </c>
      <c r="P16" s="71"/>
      <c r="Q16" s="72"/>
      <c r="R16" s="34">
        <f>SUM(R4,R11:R12,R15,R7:R8)</f>
        <v>676891</v>
      </c>
      <c r="S16" s="35">
        <f>SUM(S4,S11:S12,S15,S7:S8)</f>
        <v>91</v>
      </c>
      <c r="T16" s="36">
        <f t="shared" ref="T16" si="9">SUM(R16:S16)</f>
        <v>676982</v>
      </c>
      <c r="U16" s="34">
        <f t="shared" ref="U16:W16" si="10">SUM(U4,U11:U12,U15,U7:U8)</f>
        <v>1816206</v>
      </c>
      <c r="V16" s="34">
        <f t="shared" si="10"/>
        <v>10654</v>
      </c>
      <c r="W16" s="34">
        <f t="shared" si="10"/>
        <v>14299</v>
      </c>
      <c r="X16" s="36">
        <f t="shared" ref="X16" si="11">SUM(T16:V16)</f>
        <v>2503842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2828</v>
      </c>
      <c r="G17" s="27">
        <v>0</v>
      </c>
      <c r="H17" s="28">
        <f t="shared" si="2"/>
        <v>2828</v>
      </c>
      <c r="I17" s="29">
        <v>4289</v>
      </c>
      <c r="J17" s="29">
        <v>37</v>
      </c>
      <c r="K17" s="26">
        <v>50</v>
      </c>
      <c r="L17" s="28">
        <f t="shared" si="3"/>
        <v>7154</v>
      </c>
      <c r="N17" s="73" t="s">
        <v>38</v>
      </c>
      <c r="O17" s="76" t="s">
        <v>39</v>
      </c>
      <c r="P17" s="77"/>
      <c r="Q17" s="78"/>
      <c r="R17" s="26">
        <v>78987</v>
      </c>
      <c r="S17" s="27">
        <v>4</v>
      </c>
      <c r="T17" s="28">
        <f t="shared" ref="T17:T88" si="12">SUM(R17:S17)</f>
        <v>78991</v>
      </c>
      <c r="U17" s="29">
        <v>211799</v>
      </c>
      <c r="V17" s="29">
        <v>1175</v>
      </c>
      <c r="W17" s="26">
        <v>1337</v>
      </c>
      <c r="X17" s="28">
        <f t="shared" si="1"/>
        <v>291965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25233</v>
      </c>
      <c r="G18" s="27">
        <f>SUM(G16:G17)</f>
        <v>4</v>
      </c>
      <c r="H18" s="28">
        <f t="shared" si="2"/>
        <v>25237</v>
      </c>
      <c r="I18" s="29">
        <f t="shared" ref="I18:K18" si="13">SUM(I16:I17)</f>
        <v>63711</v>
      </c>
      <c r="J18" s="29">
        <f t="shared" si="13"/>
        <v>409</v>
      </c>
      <c r="K18" s="26">
        <f t="shared" si="13"/>
        <v>679</v>
      </c>
      <c r="L18" s="28">
        <f t="shared" si="3"/>
        <v>89357</v>
      </c>
      <c r="N18" s="74"/>
      <c r="O18" s="88" t="s">
        <v>40</v>
      </c>
      <c r="P18" s="82" t="s">
        <v>41</v>
      </c>
      <c r="Q18" s="81"/>
      <c r="R18" s="26">
        <v>150764</v>
      </c>
      <c r="S18" s="27">
        <v>27</v>
      </c>
      <c r="T18" s="28">
        <f t="shared" si="12"/>
        <v>150791</v>
      </c>
      <c r="U18" s="29">
        <v>477652</v>
      </c>
      <c r="V18" s="29">
        <v>2434</v>
      </c>
      <c r="W18" s="26">
        <v>4157</v>
      </c>
      <c r="X18" s="28">
        <f t="shared" si="1"/>
        <v>630877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265653</v>
      </c>
      <c r="G19" s="37">
        <f>SUM(G6:G8,G11,G14:G15,G18)</f>
        <v>26</v>
      </c>
      <c r="H19" s="36">
        <f t="shared" si="2"/>
        <v>265679</v>
      </c>
      <c r="I19" s="38">
        <f t="shared" ref="I19:K19" si="14">SUM(I6:I8,I11,I14:I15,I18)</f>
        <v>943654</v>
      </c>
      <c r="J19" s="38">
        <f t="shared" si="14"/>
        <v>6664</v>
      </c>
      <c r="K19" s="34">
        <f t="shared" si="14"/>
        <v>18101</v>
      </c>
      <c r="L19" s="36">
        <f t="shared" si="3"/>
        <v>1215997</v>
      </c>
      <c r="N19" s="74"/>
      <c r="O19" s="89"/>
      <c r="P19" s="82" t="s">
        <v>42</v>
      </c>
      <c r="Q19" s="81"/>
      <c r="R19" s="26">
        <v>22477</v>
      </c>
      <c r="S19" s="27">
        <v>5</v>
      </c>
      <c r="T19" s="28">
        <f t="shared" si="12"/>
        <v>22482</v>
      </c>
      <c r="U19" s="29">
        <v>39440</v>
      </c>
      <c r="V19" s="29">
        <v>297</v>
      </c>
      <c r="W19" s="26">
        <v>278</v>
      </c>
      <c r="X19" s="28">
        <f t="shared" si="1"/>
        <v>62219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65840</v>
      </c>
      <c r="G20" s="27">
        <v>3</v>
      </c>
      <c r="H20" s="28">
        <f t="shared" si="2"/>
        <v>65843</v>
      </c>
      <c r="I20" s="29">
        <v>160993</v>
      </c>
      <c r="J20" s="29">
        <v>1193</v>
      </c>
      <c r="K20" s="26">
        <v>1325</v>
      </c>
      <c r="L20" s="28">
        <f t="shared" si="3"/>
        <v>228029</v>
      </c>
      <c r="N20" s="74"/>
      <c r="O20" s="90"/>
      <c r="P20" s="82" t="s">
        <v>10</v>
      </c>
      <c r="Q20" s="81"/>
      <c r="R20" s="26">
        <f>SUM(R18:R19)</f>
        <v>173241</v>
      </c>
      <c r="S20" s="27">
        <f>SUM(S18:S19)</f>
        <v>32</v>
      </c>
      <c r="T20" s="28">
        <f t="shared" si="12"/>
        <v>173273</v>
      </c>
      <c r="U20" s="29">
        <f t="shared" ref="U20:W20" si="15">SUM(U18:U19)</f>
        <v>517092</v>
      </c>
      <c r="V20" s="29">
        <f t="shared" si="15"/>
        <v>2731</v>
      </c>
      <c r="W20" s="26">
        <f t="shared" si="15"/>
        <v>4435</v>
      </c>
      <c r="X20" s="28">
        <f t="shared" si="1"/>
        <v>693096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17474</v>
      </c>
      <c r="G21" s="27">
        <v>0</v>
      </c>
      <c r="H21" s="28">
        <f t="shared" si="2"/>
        <v>17474</v>
      </c>
      <c r="I21" s="29">
        <v>44763</v>
      </c>
      <c r="J21" s="29">
        <v>298</v>
      </c>
      <c r="K21" s="26">
        <v>314</v>
      </c>
      <c r="L21" s="28">
        <f t="shared" si="3"/>
        <v>62535</v>
      </c>
      <c r="N21" s="74"/>
      <c r="O21" s="88" t="s">
        <v>48</v>
      </c>
      <c r="P21" s="82" t="s">
        <v>49</v>
      </c>
      <c r="Q21" s="81"/>
      <c r="R21" s="26">
        <v>75889</v>
      </c>
      <c r="S21" s="27">
        <v>17</v>
      </c>
      <c r="T21" s="28">
        <f t="shared" si="12"/>
        <v>75906</v>
      </c>
      <c r="U21" s="29">
        <v>270109</v>
      </c>
      <c r="V21" s="29">
        <v>1263</v>
      </c>
      <c r="W21" s="26">
        <v>2363</v>
      </c>
      <c r="X21" s="28">
        <f t="shared" si="1"/>
        <v>347278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83314</v>
      </c>
      <c r="G22" s="27">
        <f>SUM(G20:G21)</f>
        <v>3</v>
      </c>
      <c r="H22" s="28">
        <f t="shared" si="2"/>
        <v>83317</v>
      </c>
      <c r="I22" s="29">
        <f t="shared" ref="I22:K22" si="16">SUM(I20:I21)</f>
        <v>205756</v>
      </c>
      <c r="J22" s="29">
        <f t="shared" si="16"/>
        <v>1491</v>
      </c>
      <c r="K22" s="26">
        <f t="shared" si="16"/>
        <v>1639</v>
      </c>
      <c r="L22" s="28">
        <f t="shared" si="3"/>
        <v>290564</v>
      </c>
      <c r="N22" s="74"/>
      <c r="O22" s="89"/>
      <c r="P22" s="82" t="s">
        <v>50</v>
      </c>
      <c r="Q22" s="81"/>
      <c r="R22" s="31">
        <v>103074</v>
      </c>
      <c r="S22" s="32">
        <v>17</v>
      </c>
      <c r="T22" s="39">
        <f t="shared" si="12"/>
        <v>103091</v>
      </c>
      <c r="U22" s="33">
        <v>367888</v>
      </c>
      <c r="V22" s="33">
        <v>1330</v>
      </c>
      <c r="W22" s="31">
        <v>3391</v>
      </c>
      <c r="X22" s="39">
        <f t="shared" si="1"/>
        <v>472309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51063</v>
      </c>
      <c r="G23" s="27">
        <v>0</v>
      </c>
      <c r="H23" s="28">
        <f t="shared" si="2"/>
        <v>51063</v>
      </c>
      <c r="I23" s="29">
        <v>119553</v>
      </c>
      <c r="J23" s="29">
        <v>851</v>
      </c>
      <c r="K23" s="26">
        <v>929</v>
      </c>
      <c r="L23" s="28">
        <f t="shared" si="3"/>
        <v>171467</v>
      </c>
      <c r="N23" s="74"/>
      <c r="O23" s="89"/>
      <c r="P23" s="94" t="s">
        <v>52</v>
      </c>
      <c r="Q23" s="30" t="s">
        <v>52</v>
      </c>
      <c r="R23" s="31">
        <v>17359</v>
      </c>
      <c r="S23" s="32">
        <v>1</v>
      </c>
      <c r="T23" s="39">
        <f t="shared" si="12"/>
        <v>17360</v>
      </c>
      <c r="U23" s="33">
        <v>61090</v>
      </c>
      <c r="V23" s="33">
        <v>347</v>
      </c>
      <c r="W23" s="31">
        <v>716</v>
      </c>
      <c r="X23" s="39">
        <f t="shared" si="1"/>
        <v>78797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75328</v>
      </c>
      <c r="G24" s="27">
        <v>8</v>
      </c>
      <c r="H24" s="28">
        <f t="shared" si="2"/>
        <v>75336</v>
      </c>
      <c r="I24" s="29">
        <v>147978</v>
      </c>
      <c r="J24" s="29">
        <v>998</v>
      </c>
      <c r="K24" s="26">
        <v>1168</v>
      </c>
      <c r="L24" s="28">
        <f t="shared" si="3"/>
        <v>224312</v>
      </c>
      <c r="N24" s="74"/>
      <c r="O24" s="89"/>
      <c r="P24" s="100"/>
      <c r="Q24" s="30" t="s">
        <v>55</v>
      </c>
      <c r="R24" s="31">
        <v>36985</v>
      </c>
      <c r="S24" s="32">
        <v>5</v>
      </c>
      <c r="T24" s="39">
        <f t="shared" si="12"/>
        <v>36990</v>
      </c>
      <c r="U24" s="33">
        <v>92207</v>
      </c>
      <c r="V24" s="33">
        <v>578</v>
      </c>
      <c r="W24" s="31">
        <v>727</v>
      </c>
      <c r="X24" s="39">
        <f t="shared" si="1"/>
        <v>129775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30978</v>
      </c>
      <c r="G25" s="27">
        <v>1</v>
      </c>
      <c r="H25" s="28">
        <f t="shared" si="2"/>
        <v>30979</v>
      </c>
      <c r="I25" s="29">
        <v>99324</v>
      </c>
      <c r="J25" s="29">
        <v>582</v>
      </c>
      <c r="K25" s="26">
        <v>1142</v>
      </c>
      <c r="L25" s="28">
        <f t="shared" si="3"/>
        <v>130885</v>
      </c>
      <c r="N25" s="74"/>
      <c r="O25" s="89"/>
      <c r="P25" s="100"/>
      <c r="Q25" s="30" t="s">
        <v>57</v>
      </c>
      <c r="R25" s="31">
        <v>42737</v>
      </c>
      <c r="S25" s="27">
        <v>10</v>
      </c>
      <c r="T25" s="28">
        <f t="shared" si="12"/>
        <v>42747</v>
      </c>
      <c r="U25" s="29">
        <v>144250</v>
      </c>
      <c r="V25" s="29">
        <v>708</v>
      </c>
      <c r="W25" s="26">
        <v>1097</v>
      </c>
      <c r="X25" s="28">
        <f t="shared" si="1"/>
        <v>187705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35334</v>
      </c>
      <c r="G26" s="27">
        <v>1</v>
      </c>
      <c r="H26" s="28">
        <f t="shared" si="2"/>
        <v>35335</v>
      </c>
      <c r="I26" s="29">
        <v>72932</v>
      </c>
      <c r="J26" s="29">
        <v>366</v>
      </c>
      <c r="K26" s="26">
        <v>395</v>
      </c>
      <c r="L26" s="28">
        <f t="shared" si="3"/>
        <v>108633</v>
      </c>
      <c r="N26" s="74"/>
      <c r="O26" s="90"/>
      <c r="P26" s="101"/>
      <c r="Q26" s="30" t="s">
        <v>10</v>
      </c>
      <c r="R26" s="26">
        <f>SUM(R23:R25)</f>
        <v>97081</v>
      </c>
      <c r="S26" s="27">
        <f>SUM(S23:S25)</f>
        <v>16</v>
      </c>
      <c r="T26" s="39">
        <f t="shared" si="12"/>
        <v>97097</v>
      </c>
      <c r="U26" s="29">
        <f t="shared" ref="U26:W26" si="17">SUM(U23:U25)</f>
        <v>297547</v>
      </c>
      <c r="V26" s="29">
        <f t="shared" si="17"/>
        <v>1633</v>
      </c>
      <c r="W26" s="26">
        <f t="shared" si="17"/>
        <v>2540</v>
      </c>
      <c r="X26" s="39">
        <f t="shared" si="1"/>
        <v>396277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141640</v>
      </c>
      <c r="G27" s="27">
        <f>SUM(G24:G26)</f>
        <v>10</v>
      </c>
      <c r="H27" s="28">
        <f t="shared" si="2"/>
        <v>141650</v>
      </c>
      <c r="I27" s="29">
        <f>SUM(I24:I26)</f>
        <v>320234</v>
      </c>
      <c r="J27" s="29">
        <f>SUM(J24:J26)</f>
        <v>1946</v>
      </c>
      <c r="K27" s="26">
        <f>SUM(K24:K26)</f>
        <v>2705</v>
      </c>
      <c r="L27" s="28">
        <f>SUM(H27:J27)</f>
        <v>463830</v>
      </c>
      <c r="N27" s="74"/>
      <c r="O27" s="88" t="s">
        <v>59</v>
      </c>
      <c r="P27" s="82" t="s">
        <v>60</v>
      </c>
      <c r="Q27" s="81"/>
      <c r="R27" s="26">
        <v>130133</v>
      </c>
      <c r="S27" s="27">
        <v>29</v>
      </c>
      <c r="T27" s="28">
        <f t="shared" si="12"/>
        <v>130162</v>
      </c>
      <c r="U27" s="29">
        <v>507633</v>
      </c>
      <c r="V27" s="29">
        <v>3576</v>
      </c>
      <c r="W27" s="26">
        <v>10469</v>
      </c>
      <c r="X27" s="39">
        <f t="shared" si="1"/>
        <v>641371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122582</v>
      </c>
      <c r="G28" s="27">
        <v>9</v>
      </c>
      <c r="H28" s="28">
        <f t="shared" si="2"/>
        <v>122591</v>
      </c>
      <c r="I28" s="29">
        <v>326606</v>
      </c>
      <c r="J28" s="29">
        <v>2616</v>
      </c>
      <c r="K28" s="26">
        <v>2772</v>
      </c>
      <c r="L28" s="28">
        <f t="shared" si="3"/>
        <v>451813</v>
      </c>
      <c r="N28" s="74"/>
      <c r="O28" s="89"/>
      <c r="P28" s="82" t="s">
        <v>63</v>
      </c>
      <c r="Q28" s="81"/>
      <c r="R28" s="26">
        <v>66274</v>
      </c>
      <c r="S28" s="27">
        <v>9</v>
      </c>
      <c r="T28" s="28">
        <f t="shared" si="12"/>
        <v>66283</v>
      </c>
      <c r="U28" s="29">
        <v>186383</v>
      </c>
      <c r="V28" s="29">
        <v>759</v>
      </c>
      <c r="W28" s="26">
        <v>1713</v>
      </c>
      <c r="X28" s="39">
        <f t="shared" si="1"/>
        <v>253425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33928</v>
      </c>
      <c r="G29" s="27">
        <v>3</v>
      </c>
      <c r="H29" s="28">
        <f t="shared" si="2"/>
        <v>33931</v>
      </c>
      <c r="I29" s="29">
        <v>157534</v>
      </c>
      <c r="J29" s="29">
        <v>961</v>
      </c>
      <c r="K29" s="26">
        <v>3232</v>
      </c>
      <c r="L29" s="28">
        <f t="shared" si="3"/>
        <v>192426</v>
      </c>
      <c r="N29" s="74"/>
      <c r="O29" s="89"/>
      <c r="P29" s="94" t="s">
        <v>65</v>
      </c>
      <c r="Q29" s="30" t="s">
        <v>65</v>
      </c>
      <c r="R29" s="26">
        <v>46501</v>
      </c>
      <c r="S29" s="27">
        <v>10</v>
      </c>
      <c r="T29" s="28">
        <f t="shared" si="12"/>
        <v>46511</v>
      </c>
      <c r="U29" s="29">
        <v>166665</v>
      </c>
      <c r="V29" s="29">
        <v>816</v>
      </c>
      <c r="W29" s="26">
        <v>2352</v>
      </c>
      <c r="X29" s="39">
        <f t="shared" si="1"/>
        <v>213992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156510</v>
      </c>
      <c r="G30" s="27">
        <f>SUM(G28:G29)</f>
        <v>12</v>
      </c>
      <c r="H30" s="28">
        <f t="shared" si="2"/>
        <v>156522</v>
      </c>
      <c r="I30" s="26">
        <f>SUM(I28:I29)</f>
        <v>484140</v>
      </c>
      <c r="J30" s="26">
        <f>SUM(J28:J29)</f>
        <v>3577</v>
      </c>
      <c r="K30" s="26">
        <f>SUM(K28:K29)</f>
        <v>6004</v>
      </c>
      <c r="L30" s="28">
        <f t="shared" si="3"/>
        <v>644239</v>
      </c>
      <c r="N30" s="74"/>
      <c r="O30" s="89"/>
      <c r="P30" s="100"/>
      <c r="Q30" s="30" t="s">
        <v>66</v>
      </c>
      <c r="R30" s="26">
        <v>23543</v>
      </c>
      <c r="S30" s="27">
        <v>6</v>
      </c>
      <c r="T30" s="28">
        <f t="shared" si="12"/>
        <v>23549</v>
      </c>
      <c r="U30" s="29">
        <v>92829</v>
      </c>
      <c r="V30" s="29">
        <v>390</v>
      </c>
      <c r="W30" s="26">
        <v>1238</v>
      </c>
      <c r="X30" s="39">
        <f t="shared" si="1"/>
        <v>116768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119036</v>
      </c>
      <c r="G31" s="27">
        <v>6</v>
      </c>
      <c r="H31" s="28">
        <f t="shared" si="2"/>
        <v>119042</v>
      </c>
      <c r="I31" s="29">
        <v>251194</v>
      </c>
      <c r="J31" s="29">
        <v>1941</v>
      </c>
      <c r="K31" s="26">
        <v>2009</v>
      </c>
      <c r="L31" s="28">
        <f t="shared" si="3"/>
        <v>372177</v>
      </c>
      <c r="N31" s="74"/>
      <c r="O31" s="89"/>
      <c r="P31" s="100"/>
      <c r="Q31" s="30" t="s">
        <v>68</v>
      </c>
      <c r="R31" s="40">
        <v>25483</v>
      </c>
      <c r="S31" s="27">
        <v>12</v>
      </c>
      <c r="T31" s="28">
        <f t="shared" si="12"/>
        <v>25495</v>
      </c>
      <c r="U31" s="26">
        <v>83992</v>
      </c>
      <c r="V31" s="26">
        <v>441</v>
      </c>
      <c r="W31" s="26">
        <v>1050</v>
      </c>
      <c r="X31" s="28">
        <f t="shared" si="1"/>
        <v>109928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91780</v>
      </c>
      <c r="G32" s="27">
        <v>8</v>
      </c>
      <c r="H32" s="28">
        <f t="shared" si="2"/>
        <v>91788</v>
      </c>
      <c r="I32" s="29">
        <v>212982</v>
      </c>
      <c r="J32" s="29">
        <v>1578</v>
      </c>
      <c r="K32" s="26">
        <v>1627</v>
      </c>
      <c r="L32" s="28">
        <f t="shared" si="3"/>
        <v>306348</v>
      </c>
      <c r="N32" s="74"/>
      <c r="O32" s="89"/>
      <c r="P32" s="101"/>
      <c r="Q32" s="30" t="s">
        <v>10</v>
      </c>
      <c r="R32" s="26">
        <f>SUM(R29:R31)</f>
        <v>95527</v>
      </c>
      <c r="S32" s="27">
        <f>SUM(S29:S31)</f>
        <v>28</v>
      </c>
      <c r="T32" s="28">
        <f t="shared" si="12"/>
        <v>95555</v>
      </c>
      <c r="U32" s="29">
        <f t="shared" ref="U32:W32" si="18">SUM(U29:U31)</f>
        <v>343486</v>
      </c>
      <c r="V32" s="29">
        <f t="shared" si="18"/>
        <v>1647</v>
      </c>
      <c r="W32" s="26">
        <f t="shared" si="18"/>
        <v>4640</v>
      </c>
      <c r="X32" s="39">
        <f t="shared" si="1"/>
        <v>440688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32316</v>
      </c>
      <c r="G33" s="27">
        <v>2</v>
      </c>
      <c r="H33" s="28">
        <f t="shared" si="2"/>
        <v>32318</v>
      </c>
      <c r="I33" s="29">
        <v>75797</v>
      </c>
      <c r="J33" s="29">
        <v>710</v>
      </c>
      <c r="K33" s="26">
        <v>422</v>
      </c>
      <c r="L33" s="28">
        <f t="shared" si="3"/>
        <v>108825</v>
      </c>
      <c r="N33" s="74"/>
      <c r="O33" s="89"/>
      <c r="P33" s="94" t="s">
        <v>72</v>
      </c>
      <c r="Q33" s="30" t="s">
        <v>73</v>
      </c>
      <c r="R33" s="26">
        <v>42684</v>
      </c>
      <c r="S33" s="27">
        <v>11</v>
      </c>
      <c r="T33" s="28">
        <f t="shared" si="12"/>
        <v>42695</v>
      </c>
      <c r="U33" s="29">
        <v>190595</v>
      </c>
      <c r="V33" s="29">
        <v>1026</v>
      </c>
      <c r="W33" s="26">
        <v>2849</v>
      </c>
      <c r="X33" s="39">
        <f t="shared" si="1"/>
        <v>234316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82106</v>
      </c>
      <c r="G34" s="27">
        <v>4</v>
      </c>
      <c r="H34" s="28">
        <f t="shared" si="2"/>
        <v>82110</v>
      </c>
      <c r="I34" s="29">
        <v>193852</v>
      </c>
      <c r="J34" s="29">
        <v>1239</v>
      </c>
      <c r="K34" s="26">
        <v>1338</v>
      </c>
      <c r="L34" s="28">
        <f t="shared" si="3"/>
        <v>277201</v>
      </c>
      <c r="N34" s="74"/>
      <c r="O34" s="89"/>
      <c r="P34" s="100"/>
      <c r="Q34" s="30" t="s">
        <v>76</v>
      </c>
      <c r="R34" s="26">
        <v>14183</v>
      </c>
      <c r="S34" s="27">
        <v>5</v>
      </c>
      <c r="T34" s="28">
        <f t="shared" si="12"/>
        <v>14188</v>
      </c>
      <c r="U34" s="29">
        <v>80724</v>
      </c>
      <c r="V34" s="29">
        <v>524</v>
      </c>
      <c r="W34" s="26">
        <v>1067</v>
      </c>
      <c r="X34" s="39">
        <f t="shared" si="1"/>
        <v>95436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34430</v>
      </c>
      <c r="G35" s="27">
        <v>2</v>
      </c>
      <c r="H35" s="28">
        <f t="shared" si="2"/>
        <v>34432</v>
      </c>
      <c r="I35" s="29">
        <v>61744</v>
      </c>
      <c r="J35" s="29">
        <v>788</v>
      </c>
      <c r="K35" s="26">
        <v>559</v>
      </c>
      <c r="L35" s="28">
        <f t="shared" si="3"/>
        <v>96964</v>
      </c>
      <c r="N35" s="74"/>
      <c r="O35" s="89"/>
      <c r="P35" s="100"/>
      <c r="Q35" s="30" t="s">
        <v>78</v>
      </c>
      <c r="R35" s="26">
        <v>10841</v>
      </c>
      <c r="S35" s="27">
        <v>3</v>
      </c>
      <c r="T35" s="28">
        <f t="shared" si="12"/>
        <v>10844</v>
      </c>
      <c r="U35" s="29">
        <v>56419</v>
      </c>
      <c r="V35" s="29">
        <v>260</v>
      </c>
      <c r="W35" s="26">
        <v>691</v>
      </c>
      <c r="X35" s="28">
        <f t="shared" si="1"/>
        <v>67523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22674</v>
      </c>
      <c r="G36" s="27">
        <v>0</v>
      </c>
      <c r="H36" s="28">
        <f t="shared" si="2"/>
        <v>22674</v>
      </c>
      <c r="I36" s="29">
        <v>75251</v>
      </c>
      <c r="J36" s="29">
        <v>516</v>
      </c>
      <c r="K36" s="26">
        <v>948</v>
      </c>
      <c r="L36" s="28">
        <f t="shared" si="3"/>
        <v>98441</v>
      </c>
      <c r="N36" s="74"/>
      <c r="O36" s="90"/>
      <c r="P36" s="101"/>
      <c r="Q36" s="30" t="s">
        <v>10</v>
      </c>
      <c r="R36" s="26">
        <f>SUM(R33:R35)</f>
        <v>67708</v>
      </c>
      <c r="S36" s="27">
        <f>SUM(S33:S35)</f>
        <v>19</v>
      </c>
      <c r="T36" s="28">
        <f t="shared" si="12"/>
        <v>67727</v>
      </c>
      <c r="U36" s="29">
        <f t="shared" ref="U36:W36" si="19">SUM(U33:U35)</f>
        <v>327738</v>
      </c>
      <c r="V36" s="29">
        <f t="shared" si="19"/>
        <v>1810</v>
      </c>
      <c r="W36" s="26">
        <f t="shared" si="19"/>
        <v>4607</v>
      </c>
      <c r="X36" s="39">
        <f t="shared" si="1"/>
        <v>397275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12113</v>
      </c>
      <c r="G37" s="27">
        <v>0</v>
      </c>
      <c r="H37" s="28">
        <f t="shared" si="2"/>
        <v>12113</v>
      </c>
      <c r="I37" s="40">
        <v>27741</v>
      </c>
      <c r="J37" s="40">
        <v>203</v>
      </c>
      <c r="K37" s="26">
        <v>227</v>
      </c>
      <c r="L37" s="28">
        <f t="shared" si="3"/>
        <v>40057</v>
      </c>
      <c r="N37" s="74"/>
      <c r="O37" s="88" t="s">
        <v>81</v>
      </c>
      <c r="P37" s="82" t="s">
        <v>82</v>
      </c>
      <c r="Q37" s="81"/>
      <c r="R37" s="26">
        <v>101337</v>
      </c>
      <c r="S37" s="27">
        <v>7</v>
      </c>
      <c r="T37" s="28">
        <f t="shared" ref="T37:T39" si="20">SUM(R37:S37)</f>
        <v>101344</v>
      </c>
      <c r="U37" s="29">
        <v>271234</v>
      </c>
      <c r="V37" s="29">
        <v>1948</v>
      </c>
      <c r="W37" s="26">
        <v>2278</v>
      </c>
      <c r="X37" s="39">
        <f t="shared" si="1"/>
        <v>374526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151323</v>
      </c>
      <c r="G38" s="27">
        <f>SUM(G34:G37)</f>
        <v>6</v>
      </c>
      <c r="H38" s="28">
        <f t="shared" si="2"/>
        <v>151329</v>
      </c>
      <c r="I38" s="26">
        <f>SUM(I34:I37)</f>
        <v>358588</v>
      </c>
      <c r="J38" s="26">
        <f>SUM(J34:J37)</f>
        <v>2746</v>
      </c>
      <c r="K38" s="26">
        <f>SUM(K34:K37)</f>
        <v>3072</v>
      </c>
      <c r="L38" s="28">
        <f t="shared" si="3"/>
        <v>512663</v>
      </c>
      <c r="N38" s="74"/>
      <c r="O38" s="89"/>
      <c r="P38" s="82" t="s">
        <v>83</v>
      </c>
      <c r="Q38" s="81"/>
      <c r="R38" s="26">
        <v>23558</v>
      </c>
      <c r="S38" s="27">
        <v>5</v>
      </c>
      <c r="T38" s="28">
        <f t="shared" si="20"/>
        <v>23563</v>
      </c>
      <c r="U38" s="29">
        <v>71836</v>
      </c>
      <c r="V38" s="29">
        <v>341</v>
      </c>
      <c r="W38" s="26">
        <v>741</v>
      </c>
      <c r="X38" s="39">
        <f t="shared" si="1"/>
        <v>95740</v>
      </c>
    </row>
    <row r="39" spans="1:24" s="13" customFormat="1" ht="7.5" customHeight="1" x14ac:dyDescent="0.2">
      <c r="A39" s="42"/>
      <c r="B39" s="74"/>
      <c r="C39" s="90"/>
      <c r="D39" s="82" t="s">
        <v>231</v>
      </c>
      <c r="E39" s="81"/>
      <c r="F39" s="26">
        <v>45427</v>
      </c>
      <c r="G39" s="27">
        <v>2</v>
      </c>
      <c r="H39" s="28">
        <f t="shared" si="2"/>
        <v>45429</v>
      </c>
      <c r="I39" s="29">
        <v>111339</v>
      </c>
      <c r="J39" s="29">
        <v>649</v>
      </c>
      <c r="K39" s="26">
        <v>810</v>
      </c>
      <c r="L39" s="28">
        <f t="shared" si="3"/>
        <v>157417</v>
      </c>
      <c r="N39" s="74"/>
      <c r="O39" s="89"/>
      <c r="P39" s="82" t="s">
        <v>85</v>
      </c>
      <c r="Q39" s="81"/>
      <c r="R39" s="26">
        <v>28484</v>
      </c>
      <c r="S39" s="27">
        <v>0</v>
      </c>
      <c r="T39" s="28">
        <f t="shared" si="20"/>
        <v>28484</v>
      </c>
      <c r="U39" s="29">
        <v>71503</v>
      </c>
      <c r="V39" s="29">
        <v>580</v>
      </c>
      <c r="W39" s="26">
        <v>385</v>
      </c>
      <c r="X39" s="39">
        <f t="shared" si="1"/>
        <v>100567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872409</v>
      </c>
      <c r="G40" s="37">
        <f>SUM(G22:G23,G27,G30:G33,G38:G39)</f>
        <v>49</v>
      </c>
      <c r="H40" s="36">
        <f t="shared" si="2"/>
        <v>872458</v>
      </c>
      <c r="I40" s="34">
        <f t="shared" ref="I40:K40" si="21">SUM(I22:I23,I27,I30:I33,I38:I39)</f>
        <v>2139583</v>
      </c>
      <c r="J40" s="34">
        <f t="shared" si="21"/>
        <v>15489</v>
      </c>
      <c r="K40" s="34">
        <f t="shared" si="21"/>
        <v>19217</v>
      </c>
      <c r="L40" s="44">
        <f t="shared" si="3"/>
        <v>3027530</v>
      </c>
      <c r="N40" s="74"/>
      <c r="O40" s="89"/>
      <c r="P40" s="82" t="s">
        <v>86</v>
      </c>
      <c r="Q40" s="81"/>
      <c r="R40" s="31">
        <v>22765</v>
      </c>
      <c r="S40" s="32">
        <v>14</v>
      </c>
      <c r="T40" s="28">
        <f t="shared" si="12"/>
        <v>22779</v>
      </c>
      <c r="U40" s="33">
        <v>76021</v>
      </c>
      <c r="V40" s="33">
        <v>545</v>
      </c>
      <c r="W40" s="31">
        <v>915</v>
      </c>
      <c r="X40" s="39">
        <f t="shared" si="1"/>
        <v>99345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134094</v>
      </c>
      <c r="G41" s="27">
        <v>10</v>
      </c>
      <c r="H41" s="28">
        <f t="shared" si="2"/>
        <v>134104</v>
      </c>
      <c r="I41" s="29">
        <v>335043</v>
      </c>
      <c r="J41" s="29">
        <v>1736</v>
      </c>
      <c r="K41" s="26">
        <v>2807</v>
      </c>
      <c r="L41" s="28">
        <f t="shared" si="3"/>
        <v>470883</v>
      </c>
      <c r="N41" s="74"/>
      <c r="O41" s="90"/>
      <c r="P41" s="82" t="s">
        <v>10</v>
      </c>
      <c r="Q41" s="81"/>
      <c r="R41" s="26">
        <f>SUM(R37:R40)</f>
        <v>176144</v>
      </c>
      <c r="S41" s="27">
        <f>SUM(S37:S40)</f>
        <v>26</v>
      </c>
      <c r="T41" s="28">
        <f t="shared" si="12"/>
        <v>176170</v>
      </c>
      <c r="U41" s="29">
        <f t="shared" ref="U41:W41" si="22">SUM(U37:U40)</f>
        <v>490594</v>
      </c>
      <c r="V41" s="29">
        <f t="shared" si="22"/>
        <v>3414</v>
      </c>
      <c r="W41" s="26">
        <f t="shared" si="22"/>
        <v>4319</v>
      </c>
      <c r="X41" s="28">
        <f t="shared" si="1"/>
        <v>670178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53477</v>
      </c>
      <c r="G42" s="27">
        <v>5</v>
      </c>
      <c r="H42" s="28">
        <f t="shared" si="2"/>
        <v>53482</v>
      </c>
      <c r="I42" s="29">
        <v>154560</v>
      </c>
      <c r="J42" s="29">
        <v>835</v>
      </c>
      <c r="K42" s="26">
        <v>1820</v>
      </c>
      <c r="L42" s="28">
        <f t="shared" si="3"/>
        <v>208877</v>
      </c>
      <c r="N42" s="75"/>
      <c r="O42" s="70" t="s">
        <v>37</v>
      </c>
      <c r="P42" s="71"/>
      <c r="Q42" s="72"/>
      <c r="R42" s="34">
        <f>SUM(R17,R20:R22,R26:R28,R32,R36,R41)</f>
        <v>1064058</v>
      </c>
      <c r="S42" s="35">
        <f>SUM(S17,S20:S22,S26:S28,S32,S36,S41)</f>
        <v>197</v>
      </c>
      <c r="T42" s="36">
        <f t="shared" si="12"/>
        <v>1064255</v>
      </c>
      <c r="U42" s="34">
        <f t="shared" ref="U42:W42" si="23">SUM(U17,U20:U22,U26:U28,U32,U36,U41)</f>
        <v>3520269</v>
      </c>
      <c r="V42" s="34">
        <f t="shared" si="23"/>
        <v>19338</v>
      </c>
      <c r="W42" s="34">
        <f t="shared" si="23"/>
        <v>39814</v>
      </c>
      <c r="X42" s="36">
        <f t="shared" si="1"/>
        <v>4603862</v>
      </c>
    </row>
    <row r="43" spans="1:24" s="13" customFormat="1" ht="7.5" customHeight="1" x14ac:dyDescent="0.2">
      <c r="A43" s="42"/>
      <c r="B43" s="74"/>
      <c r="C43" s="89"/>
      <c r="D43" s="100"/>
      <c r="E43" s="30" t="s">
        <v>232</v>
      </c>
      <c r="F43" s="26">
        <v>83728</v>
      </c>
      <c r="G43" s="27">
        <v>6</v>
      </c>
      <c r="H43" s="28">
        <f t="shared" si="2"/>
        <v>83734</v>
      </c>
      <c r="I43" s="29">
        <v>215129</v>
      </c>
      <c r="J43" s="29">
        <v>925</v>
      </c>
      <c r="K43" s="26">
        <v>2092</v>
      </c>
      <c r="L43" s="28">
        <f t="shared" si="3"/>
        <v>299788</v>
      </c>
      <c r="N43" s="73" t="s">
        <v>93</v>
      </c>
      <c r="O43" s="76" t="s">
        <v>94</v>
      </c>
      <c r="P43" s="77"/>
      <c r="Q43" s="78"/>
      <c r="R43" s="26">
        <v>116122</v>
      </c>
      <c r="S43" s="27">
        <v>14</v>
      </c>
      <c r="T43" s="28">
        <f t="shared" si="12"/>
        <v>116136</v>
      </c>
      <c r="U43" s="29">
        <v>360400</v>
      </c>
      <c r="V43" s="29">
        <v>2352</v>
      </c>
      <c r="W43" s="26">
        <v>3640</v>
      </c>
      <c r="X43" s="28">
        <f t="shared" si="1"/>
        <v>478888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137205</v>
      </c>
      <c r="G44" s="27">
        <f>SUM(G42:G43)</f>
        <v>11</v>
      </c>
      <c r="H44" s="28">
        <f t="shared" si="2"/>
        <v>137216</v>
      </c>
      <c r="I44" s="26">
        <f>SUM(I42:I43)</f>
        <v>369689</v>
      </c>
      <c r="J44" s="26">
        <f>SUM(J42:J43)</f>
        <v>1760</v>
      </c>
      <c r="K44" s="26">
        <f>SUM(K42:K43)</f>
        <v>3912</v>
      </c>
      <c r="L44" s="28">
        <f t="shared" si="3"/>
        <v>508665</v>
      </c>
      <c r="N44" s="74"/>
      <c r="O44" s="79" t="s">
        <v>95</v>
      </c>
      <c r="P44" s="80"/>
      <c r="Q44" s="81"/>
      <c r="R44" s="26">
        <v>146863</v>
      </c>
      <c r="S44" s="27">
        <v>26</v>
      </c>
      <c r="T44" s="28">
        <f t="shared" si="12"/>
        <v>146889</v>
      </c>
      <c r="U44" s="29">
        <v>374542</v>
      </c>
      <c r="V44" s="29">
        <v>3647</v>
      </c>
      <c r="W44" s="26">
        <v>7588</v>
      </c>
      <c r="X44" s="28">
        <f t="shared" si="1"/>
        <v>525078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93022</v>
      </c>
      <c r="G45" s="27">
        <v>19</v>
      </c>
      <c r="H45" s="28">
        <f t="shared" si="2"/>
        <v>93041</v>
      </c>
      <c r="I45" s="29">
        <v>259411</v>
      </c>
      <c r="J45" s="29">
        <v>1420</v>
      </c>
      <c r="K45" s="26">
        <v>2416</v>
      </c>
      <c r="L45" s="28">
        <f t="shared" si="3"/>
        <v>353872</v>
      </c>
      <c r="N45" s="74"/>
      <c r="O45" s="88" t="s">
        <v>98</v>
      </c>
      <c r="P45" s="82" t="s">
        <v>233</v>
      </c>
      <c r="Q45" s="81"/>
      <c r="R45" s="45">
        <v>84720</v>
      </c>
      <c r="S45" s="46">
        <v>16</v>
      </c>
      <c r="T45" s="47">
        <f t="shared" si="12"/>
        <v>84736</v>
      </c>
      <c r="U45" s="48">
        <v>136871</v>
      </c>
      <c r="V45" s="48">
        <v>3153</v>
      </c>
      <c r="W45" s="45">
        <v>9977</v>
      </c>
      <c r="X45" s="47">
        <f t="shared" si="1"/>
        <v>224760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24880</v>
      </c>
      <c r="G46" s="27">
        <v>5</v>
      </c>
      <c r="H46" s="28">
        <f t="shared" si="2"/>
        <v>24885</v>
      </c>
      <c r="I46" s="29">
        <v>59274</v>
      </c>
      <c r="J46" s="29">
        <v>310</v>
      </c>
      <c r="K46" s="26">
        <v>354</v>
      </c>
      <c r="L46" s="28">
        <f t="shared" si="3"/>
        <v>84469</v>
      </c>
      <c r="N46" s="74"/>
      <c r="O46" s="89"/>
      <c r="P46" s="82" t="s">
        <v>101</v>
      </c>
      <c r="Q46" s="81"/>
      <c r="R46" s="26">
        <v>130311</v>
      </c>
      <c r="S46" s="27">
        <v>24</v>
      </c>
      <c r="T46" s="28">
        <f t="shared" si="12"/>
        <v>130335</v>
      </c>
      <c r="U46" s="29">
        <v>337786</v>
      </c>
      <c r="V46" s="29">
        <v>4109</v>
      </c>
      <c r="W46" s="26">
        <v>13775</v>
      </c>
      <c r="X46" s="28">
        <f t="shared" si="1"/>
        <v>472230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117902</v>
      </c>
      <c r="G47" s="27">
        <f>SUM(G45:G46)</f>
        <v>24</v>
      </c>
      <c r="H47" s="28">
        <f t="shared" si="2"/>
        <v>117926</v>
      </c>
      <c r="I47" s="26">
        <f>SUM(I45:I46)</f>
        <v>318685</v>
      </c>
      <c r="J47" s="26">
        <f>SUM(J45:J46)</f>
        <v>1730</v>
      </c>
      <c r="K47" s="26">
        <f>SUM(K45:K46)</f>
        <v>2770</v>
      </c>
      <c r="L47" s="28">
        <f t="shared" si="3"/>
        <v>438341</v>
      </c>
      <c r="N47" s="74"/>
      <c r="O47" s="89"/>
      <c r="P47" s="94" t="s">
        <v>102</v>
      </c>
      <c r="Q47" s="30" t="s">
        <v>103</v>
      </c>
      <c r="R47" s="26">
        <v>85276</v>
      </c>
      <c r="S47" s="27">
        <v>16</v>
      </c>
      <c r="T47" s="28">
        <f t="shared" si="12"/>
        <v>85292</v>
      </c>
      <c r="U47" s="29">
        <v>285728</v>
      </c>
      <c r="V47" s="29">
        <v>2240</v>
      </c>
      <c r="W47" s="26">
        <v>4442</v>
      </c>
      <c r="X47" s="28">
        <f t="shared" si="1"/>
        <v>373260</v>
      </c>
    </row>
    <row r="48" spans="1:24" s="13" customFormat="1" ht="7.5" customHeight="1" x14ac:dyDescent="0.2">
      <c r="A48" s="42"/>
      <c r="B48" s="74"/>
      <c r="C48" s="66"/>
      <c r="D48" s="83" t="s">
        <v>234</v>
      </c>
      <c r="E48" s="84"/>
      <c r="F48" s="26">
        <v>44421</v>
      </c>
      <c r="G48" s="27">
        <v>2</v>
      </c>
      <c r="H48" s="28">
        <f t="shared" si="2"/>
        <v>44423</v>
      </c>
      <c r="I48" s="29">
        <v>157272</v>
      </c>
      <c r="J48" s="29">
        <v>762</v>
      </c>
      <c r="K48" s="26">
        <v>1317</v>
      </c>
      <c r="L48" s="28">
        <f t="shared" si="3"/>
        <v>202457</v>
      </c>
      <c r="N48" s="74"/>
      <c r="O48" s="89"/>
      <c r="P48" s="100"/>
      <c r="Q48" s="30" t="s">
        <v>105</v>
      </c>
      <c r="R48" s="26">
        <v>37393</v>
      </c>
      <c r="S48" s="27">
        <v>7</v>
      </c>
      <c r="T48" s="28">
        <f t="shared" si="12"/>
        <v>37400</v>
      </c>
      <c r="U48" s="29">
        <v>109087</v>
      </c>
      <c r="V48" s="29">
        <v>961</v>
      </c>
      <c r="W48" s="26">
        <v>2652</v>
      </c>
      <c r="X48" s="28">
        <f t="shared" si="1"/>
        <v>147448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125867</v>
      </c>
      <c r="G49" s="27">
        <v>14</v>
      </c>
      <c r="H49" s="28">
        <f t="shared" si="2"/>
        <v>125881</v>
      </c>
      <c r="I49" s="29">
        <v>339575</v>
      </c>
      <c r="J49" s="29">
        <v>1956</v>
      </c>
      <c r="K49" s="26">
        <v>2732</v>
      </c>
      <c r="L49" s="28">
        <f t="shared" si="3"/>
        <v>467412</v>
      </c>
      <c r="N49" s="74"/>
      <c r="O49" s="90"/>
      <c r="P49" s="101"/>
      <c r="Q49" s="30" t="s">
        <v>10</v>
      </c>
      <c r="R49" s="26">
        <f>SUM(R47:R48)</f>
        <v>122669</v>
      </c>
      <c r="S49" s="27">
        <f>SUM(S47:S48)</f>
        <v>23</v>
      </c>
      <c r="T49" s="28">
        <f t="shared" si="12"/>
        <v>122692</v>
      </c>
      <c r="U49" s="29">
        <f>SUM(U47:U48)</f>
        <v>394815</v>
      </c>
      <c r="V49" s="29">
        <f>SUM(V47:V48)</f>
        <v>3201</v>
      </c>
      <c r="W49" s="26">
        <f>SUM(W47:W48)</f>
        <v>7094</v>
      </c>
      <c r="X49" s="28">
        <f t="shared" si="1"/>
        <v>520708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35081</v>
      </c>
      <c r="G50" s="27">
        <v>9</v>
      </c>
      <c r="H50" s="28">
        <f t="shared" si="2"/>
        <v>35090</v>
      </c>
      <c r="I50" s="29">
        <v>104337</v>
      </c>
      <c r="J50" s="29">
        <v>627</v>
      </c>
      <c r="K50" s="26">
        <v>937</v>
      </c>
      <c r="L50" s="28">
        <f t="shared" si="3"/>
        <v>140054</v>
      </c>
      <c r="N50" s="74"/>
      <c r="O50" s="105" t="s">
        <v>109</v>
      </c>
      <c r="P50" s="82" t="s">
        <v>110</v>
      </c>
      <c r="Q50" s="81"/>
      <c r="R50" s="26">
        <v>76119</v>
      </c>
      <c r="S50" s="27">
        <v>14</v>
      </c>
      <c r="T50" s="28">
        <f t="shared" si="12"/>
        <v>76133</v>
      </c>
      <c r="U50" s="29">
        <v>232436</v>
      </c>
      <c r="V50" s="29">
        <v>1924</v>
      </c>
      <c r="W50" s="26">
        <v>2857</v>
      </c>
      <c r="X50" s="28">
        <f t="shared" si="1"/>
        <v>310493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28382</v>
      </c>
      <c r="G51" s="27">
        <v>2</v>
      </c>
      <c r="H51" s="28">
        <f t="shared" si="2"/>
        <v>28384</v>
      </c>
      <c r="I51" s="40">
        <v>90025</v>
      </c>
      <c r="J51" s="40">
        <v>606</v>
      </c>
      <c r="K51" s="26">
        <v>956</v>
      </c>
      <c r="L51" s="28">
        <f t="shared" si="3"/>
        <v>119015</v>
      </c>
      <c r="N51" s="74"/>
      <c r="O51" s="100"/>
      <c r="P51" s="82" t="s">
        <v>112</v>
      </c>
      <c r="Q51" s="81"/>
      <c r="R51" s="26">
        <v>11136</v>
      </c>
      <c r="S51" s="27">
        <v>5</v>
      </c>
      <c r="T51" s="28">
        <f t="shared" si="12"/>
        <v>11141</v>
      </c>
      <c r="U51" s="29">
        <v>39884</v>
      </c>
      <c r="V51" s="29">
        <v>235</v>
      </c>
      <c r="W51" s="26">
        <v>438</v>
      </c>
      <c r="X51" s="28">
        <f t="shared" ref="X51:X52" si="24">SUM(T51:V51)</f>
        <v>51260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189330</v>
      </c>
      <c r="G52" s="27">
        <f>SUM(G49:G51)</f>
        <v>25</v>
      </c>
      <c r="H52" s="28">
        <f t="shared" ref="H52:H98" si="25">SUM(F52:G52)</f>
        <v>189355</v>
      </c>
      <c r="I52" s="40">
        <f>SUM(I49:I51)</f>
        <v>533937</v>
      </c>
      <c r="J52" s="40">
        <f>SUM(J49:J51)</f>
        <v>3189</v>
      </c>
      <c r="K52" s="40">
        <f>SUM(K49:K51)</f>
        <v>4625</v>
      </c>
      <c r="L52" s="28">
        <f t="shared" ref="L52:L98" si="26">SUM(H52:J52)</f>
        <v>726481</v>
      </c>
      <c r="N52" s="74"/>
      <c r="O52" s="101"/>
      <c r="P52" s="82" t="s">
        <v>10</v>
      </c>
      <c r="Q52" s="81"/>
      <c r="R52" s="26">
        <f>SUM(R50:R51)</f>
        <v>87255</v>
      </c>
      <c r="S52" s="27">
        <f>SUM(S50:S51)</f>
        <v>19</v>
      </c>
      <c r="T52" s="28">
        <f t="shared" si="12"/>
        <v>87274</v>
      </c>
      <c r="U52" s="29">
        <f t="shared" ref="U52:W52" si="27">SUM(U50:U51)</f>
        <v>272320</v>
      </c>
      <c r="V52" s="29">
        <f t="shared" si="27"/>
        <v>2159</v>
      </c>
      <c r="W52" s="26">
        <f t="shared" si="27"/>
        <v>3295</v>
      </c>
      <c r="X52" s="28">
        <f t="shared" si="24"/>
        <v>361753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63804</v>
      </c>
      <c r="G53" s="27">
        <v>14</v>
      </c>
      <c r="H53" s="28">
        <f t="shared" si="25"/>
        <v>63818</v>
      </c>
      <c r="I53" s="29">
        <v>233271</v>
      </c>
      <c r="J53" s="29">
        <v>1759</v>
      </c>
      <c r="K53" s="26">
        <v>6899</v>
      </c>
      <c r="L53" s="28">
        <f t="shared" si="26"/>
        <v>298848</v>
      </c>
      <c r="N53" s="74"/>
      <c r="O53" s="79" t="s">
        <v>116</v>
      </c>
      <c r="P53" s="80"/>
      <c r="Q53" s="81"/>
      <c r="R53" s="26">
        <v>117635</v>
      </c>
      <c r="S53" s="27">
        <v>20</v>
      </c>
      <c r="T53" s="28">
        <f t="shared" si="12"/>
        <v>117655</v>
      </c>
      <c r="U53" s="29">
        <v>279029</v>
      </c>
      <c r="V53" s="29">
        <v>2517</v>
      </c>
      <c r="W53" s="26">
        <v>2107</v>
      </c>
      <c r="X53" s="28">
        <f t="shared" si="1"/>
        <v>399201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18620</v>
      </c>
      <c r="G54" s="27">
        <v>3</v>
      </c>
      <c r="H54" s="28">
        <f t="shared" si="25"/>
        <v>18623</v>
      </c>
      <c r="I54" s="29">
        <v>52645</v>
      </c>
      <c r="J54" s="29">
        <v>590</v>
      </c>
      <c r="K54" s="26">
        <v>2998</v>
      </c>
      <c r="L54" s="28">
        <f t="shared" si="26"/>
        <v>71858</v>
      </c>
      <c r="N54" s="74"/>
      <c r="O54" s="88" t="s">
        <v>118</v>
      </c>
      <c r="P54" s="82" t="s">
        <v>119</v>
      </c>
      <c r="Q54" s="81"/>
      <c r="R54" s="26">
        <v>172571</v>
      </c>
      <c r="S54" s="27">
        <v>42</v>
      </c>
      <c r="T54" s="28">
        <f t="shared" si="12"/>
        <v>172613</v>
      </c>
      <c r="U54" s="29">
        <v>458906</v>
      </c>
      <c r="V54" s="29">
        <v>4151</v>
      </c>
      <c r="W54" s="26">
        <v>11004</v>
      </c>
      <c r="X54" s="28">
        <f t="shared" si="1"/>
        <v>635670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82424</v>
      </c>
      <c r="G55" s="27">
        <f>SUM(G53:G54)</f>
        <v>17</v>
      </c>
      <c r="H55" s="28">
        <f t="shared" si="25"/>
        <v>82441</v>
      </c>
      <c r="I55" s="40">
        <f>SUM(I53:I54)</f>
        <v>285916</v>
      </c>
      <c r="J55" s="40">
        <f>SUM(J53:J54)</f>
        <v>2349</v>
      </c>
      <c r="K55" s="40">
        <f>SUM(K53:K54)</f>
        <v>9897</v>
      </c>
      <c r="L55" s="28">
        <f t="shared" si="26"/>
        <v>370706</v>
      </c>
      <c r="N55" s="74"/>
      <c r="O55" s="90"/>
      <c r="P55" s="82" t="s">
        <v>120</v>
      </c>
      <c r="Q55" s="81"/>
      <c r="R55" s="26">
        <v>123323</v>
      </c>
      <c r="S55" s="27">
        <v>32</v>
      </c>
      <c r="T55" s="28">
        <f t="shared" si="12"/>
        <v>123355</v>
      </c>
      <c r="U55" s="29">
        <v>358634</v>
      </c>
      <c r="V55" s="29">
        <v>2468</v>
      </c>
      <c r="W55" s="26">
        <v>2926</v>
      </c>
      <c r="X55" s="28">
        <f t="shared" si="1"/>
        <v>484457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45086</v>
      </c>
      <c r="G56" s="27">
        <v>8</v>
      </c>
      <c r="H56" s="28">
        <f t="shared" si="25"/>
        <v>45094</v>
      </c>
      <c r="I56" s="29">
        <v>168582</v>
      </c>
      <c r="J56" s="29">
        <v>1172</v>
      </c>
      <c r="K56" s="26">
        <v>4471</v>
      </c>
      <c r="L56" s="28">
        <f t="shared" si="26"/>
        <v>214848</v>
      </c>
      <c r="N56" s="75"/>
      <c r="O56" s="70" t="s">
        <v>37</v>
      </c>
      <c r="P56" s="71"/>
      <c r="Q56" s="72"/>
      <c r="R56" s="34">
        <f>SUM(R43:R46,R52:R55,R49)</f>
        <v>1101469</v>
      </c>
      <c r="S56" s="35">
        <f>SUM(S43:S46,S52:S55,S49)</f>
        <v>216</v>
      </c>
      <c r="T56" s="36">
        <f t="shared" si="12"/>
        <v>1101685</v>
      </c>
      <c r="U56" s="34">
        <f t="shared" ref="U56:W56" si="28">SUM(U43:U46,U52:U55,U49)</f>
        <v>2973303</v>
      </c>
      <c r="V56" s="34">
        <f t="shared" si="28"/>
        <v>27757</v>
      </c>
      <c r="W56" s="34">
        <f t="shared" si="28"/>
        <v>61406</v>
      </c>
      <c r="X56" s="36">
        <f t="shared" si="1"/>
        <v>4102745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11418</v>
      </c>
      <c r="G57" s="27">
        <v>3</v>
      </c>
      <c r="H57" s="28">
        <f t="shared" si="25"/>
        <v>11421</v>
      </c>
      <c r="I57" s="29">
        <v>40976</v>
      </c>
      <c r="J57" s="29">
        <v>418</v>
      </c>
      <c r="K57" s="26">
        <v>1736</v>
      </c>
      <c r="L57" s="28">
        <f t="shared" si="26"/>
        <v>52815</v>
      </c>
      <c r="N57" s="73" t="s">
        <v>123</v>
      </c>
      <c r="O57" s="76" t="s">
        <v>124</v>
      </c>
      <c r="P57" s="77"/>
      <c r="Q57" s="78"/>
      <c r="R57" s="26">
        <v>74145</v>
      </c>
      <c r="S57" s="27">
        <v>4</v>
      </c>
      <c r="T57" s="28">
        <f t="shared" si="12"/>
        <v>74149</v>
      </c>
      <c r="U57" s="29">
        <v>167363</v>
      </c>
      <c r="V57" s="29">
        <v>938</v>
      </c>
      <c r="W57" s="26">
        <v>1184</v>
      </c>
      <c r="X57" s="28">
        <f t="shared" si="1"/>
        <v>242450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56504</v>
      </c>
      <c r="G58" s="27">
        <f>SUM(G56:G57)</f>
        <v>11</v>
      </c>
      <c r="H58" s="28">
        <f t="shared" si="25"/>
        <v>56515</v>
      </c>
      <c r="I58" s="40">
        <f>SUM(I56:I57)</f>
        <v>209558</v>
      </c>
      <c r="J58" s="40">
        <f>SUM(J56:J57)</f>
        <v>1590</v>
      </c>
      <c r="K58" s="40">
        <f>SUM(K56:K57)</f>
        <v>6207</v>
      </c>
      <c r="L58" s="28">
        <f t="shared" si="26"/>
        <v>267663</v>
      </c>
      <c r="N58" s="74"/>
      <c r="O58" s="102" t="s">
        <v>125</v>
      </c>
      <c r="P58" s="82" t="s">
        <v>126</v>
      </c>
      <c r="Q58" s="81"/>
      <c r="R58" s="26">
        <v>64376</v>
      </c>
      <c r="S58" s="27">
        <v>3</v>
      </c>
      <c r="T58" s="28">
        <f t="shared" si="12"/>
        <v>64379</v>
      </c>
      <c r="U58" s="29">
        <v>141124</v>
      </c>
      <c r="V58" s="29">
        <v>1127</v>
      </c>
      <c r="W58" s="26">
        <v>1123</v>
      </c>
      <c r="X58" s="28">
        <f t="shared" si="1"/>
        <v>206630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56863</v>
      </c>
      <c r="G59" s="27">
        <v>15</v>
      </c>
      <c r="H59" s="28">
        <f t="shared" si="25"/>
        <v>56878</v>
      </c>
      <c r="I59" s="29">
        <v>199869</v>
      </c>
      <c r="J59" s="29">
        <v>1237</v>
      </c>
      <c r="K59" s="26">
        <v>5728</v>
      </c>
      <c r="L59" s="28">
        <f t="shared" si="26"/>
        <v>257984</v>
      </c>
      <c r="M59" s="13"/>
      <c r="N59" s="74"/>
      <c r="O59" s="89"/>
      <c r="P59" s="82" t="s">
        <v>129</v>
      </c>
      <c r="Q59" s="81"/>
      <c r="R59" s="31">
        <v>24051</v>
      </c>
      <c r="S59" s="32">
        <v>0</v>
      </c>
      <c r="T59" s="28">
        <f>SUM(R59:S59)</f>
        <v>24051</v>
      </c>
      <c r="U59" s="33">
        <v>61171</v>
      </c>
      <c r="V59" s="33">
        <v>415</v>
      </c>
      <c r="W59" s="31">
        <v>363</v>
      </c>
      <c r="X59" s="39">
        <f>SUM(T59:V59)</f>
        <v>85637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25963</v>
      </c>
      <c r="G60" s="27">
        <v>6</v>
      </c>
      <c r="H60" s="28">
        <f t="shared" si="25"/>
        <v>25969</v>
      </c>
      <c r="I60" s="29">
        <v>102076</v>
      </c>
      <c r="J60" s="29">
        <v>468</v>
      </c>
      <c r="K60" s="26">
        <v>1798</v>
      </c>
      <c r="L60" s="28">
        <f t="shared" si="26"/>
        <v>128513</v>
      </c>
      <c r="M60" s="13"/>
      <c r="N60" s="74"/>
      <c r="O60" s="90"/>
      <c r="P60" s="82" t="s">
        <v>10</v>
      </c>
      <c r="Q60" s="81"/>
      <c r="R60" s="31">
        <f>SUM(R58:R59)</f>
        <v>88427</v>
      </c>
      <c r="S60" s="32">
        <f>SUM(S58:S59)</f>
        <v>3</v>
      </c>
      <c r="T60" s="28">
        <f>SUM(R60:S60)</f>
        <v>88430</v>
      </c>
      <c r="U60" s="33">
        <f t="shared" ref="U60:W60" si="29">SUM(U58:U59)</f>
        <v>202295</v>
      </c>
      <c r="V60" s="33">
        <f t="shared" si="29"/>
        <v>1542</v>
      </c>
      <c r="W60" s="31">
        <f t="shared" si="29"/>
        <v>1486</v>
      </c>
      <c r="X60" s="39">
        <f>SUM(T60:V60)</f>
        <v>292267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82826</v>
      </c>
      <c r="G61" s="27">
        <f>SUM(G59:G60)</f>
        <v>21</v>
      </c>
      <c r="H61" s="28">
        <f t="shared" si="25"/>
        <v>82847</v>
      </c>
      <c r="I61" s="26">
        <f>SUM(I59:I60)</f>
        <v>301945</v>
      </c>
      <c r="J61" s="26">
        <f>SUM(J59:J60)</f>
        <v>1705</v>
      </c>
      <c r="K61" s="26">
        <f>SUM(K59:K60)</f>
        <v>7526</v>
      </c>
      <c r="L61" s="28">
        <f t="shared" si="26"/>
        <v>386497</v>
      </c>
      <c r="M61" s="13"/>
      <c r="N61" s="74"/>
      <c r="O61" s="88" t="s">
        <v>131</v>
      </c>
      <c r="P61" s="82" t="s">
        <v>132</v>
      </c>
      <c r="Q61" s="81"/>
      <c r="R61" s="31">
        <v>137382</v>
      </c>
      <c r="S61" s="32">
        <v>33</v>
      </c>
      <c r="T61" s="28">
        <f>SUM(R61:S61)</f>
        <v>137415</v>
      </c>
      <c r="U61" s="33">
        <v>346667</v>
      </c>
      <c r="V61" s="33">
        <v>2403</v>
      </c>
      <c r="W61" s="31">
        <v>3685</v>
      </c>
      <c r="X61" s="39">
        <f>SUM(T61:V61)</f>
        <v>486485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100366</v>
      </c>
      <c r="G62" s="27">
        <v>17</v>
      </c>
      <c r="H62" s="28">
        <f t="shared" si="25"/>
        <v>100383</v>
      </c>
      <c r="I62" s="29">
        <v>313499</v>
      </c>
      <c r="J62" s="29">
        <v>1607</v>
      </c>
      <c r="K62" s="26">
        <v>3008</v>
      </c>
      <c r="L62" s="28">
        <f t="shared" si="26"/>
        <v>415489</v>
      </c>
      <c r="M62" s="13"/>
      <c r="N62" s="74"/>
      <c r="O62" s="89"/>
      <c r="P62" s="82" t="s">
        <v>134</v>
      </c>
      <c r="Q62" s="81"/>
      <c r="R62" s="31">
        <v>57590</v>
      </c>
      <c r="S62" s="32">
        <v>12</v>
      </c>
      <c r="T62" s="28">
        <f>SUM(R62:S62)</f>
        <v>57602</v>
      </c>
      <c r="U62" s="33">
        <v>189570</v>
      </c>
      <c r="V62" s="33">
        <v>890</v>
      </c>
      <c r="W62" s="31">
        <v>1415</v>
      </c>
      <c r="X62" s="39">
        <f>SUM(T62:V62)</f>
        <v>248062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98349</v>
      </c>
      <c r="G63" s="27">
        <v>15</v>
      </c>
      <c r="H63" s="28">
        <f t="shared" si="25"/>
        <v>98364</v>
      </c>
      <c r="I63" s="29">
        <v>280858</v>
      </c>
      <c r="J63" s="29">
        <v>1624</v>
      </c>
      <c r="K63" s="26">
        <v>5554</v>
      </c>
      <c r="L63" s="28">
        <f t="shared" si="26"/>
        <v>380846</v>
      </c>
      <c r="M63" s="13"/>
      <c r="N63" s="74"/>
      <c r="O63" s="90"/>
      <c r="P63" s="82" t="s">
        <v>10</v>
      </c>
      <c r="Q63" s="81"/>
      <c r="R63" s="26">
        <f>SUM(R61:R62)</f>
        <v>194972</v>
      </c>
      <c r="S63" s="27">
        <f>SUM(S61:S62)</f>
        <v>45</v>
      </c>
      <c r="T63" s="28">
        <f t="shared" si="12"/>
        <v>195017</v>
      </c>
      <c r="U63" s="29">
        <f t="shared" ref="U63:W63" si="30">SUM(U61:U62)</f>
        <v>536237</v>
      </c>
      <c r="V63" s="29">
        <f t="shared" si="30"/>
        <v>3293</v>
      </c>
      <c r="W63" s="26">
        <f t="shared" si="30"/>
        <v>5100</v>
      </c>
      <c r="X63" s="28">
        <f t="shared" si="1"/>
        <v>734547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32668</v>
      </c>
      <c r="G64" s="27">
        <v>1</v>
      </c>
      <c r="H64" s="28">
        <f t="shared" si="25"/>
        <v>32669</v>
      </c>
      <c r="I64" s="29">
        <v>70923</v>
      </c>
      <c r="J64" s="29">
        <v>388</v>
      </c>
      <c r="K64" s="26">
        <v>1109</v>
      </c>
      <c r="L64" s="28">
        <f t="shared" si="26"/>
        <v>103980</v>
      </c>
      <c r="M64" s="13"/>
      <c r="N64" s="74"/>
      <c r="O64" s="88" t="s">
        <v>139</v>
      </c>
      <c r="P64" s="82" t="s">
        <v>123</v>
      </c>
      <c r="Q64" s="81"/>
      <c r="R64" s="26">
        <v>126607</v>
      </c>
      <c r="S64" s="27">
        <v>23</v>
      </c>
      <c r="T64" s="28">
        <f t="shared" si="12"/>
        <v>126630</v>
      </c>
      <c r="U64" s="29">
        <v>406165</v>
      </c>
      <c r="V64" s="29">
        <v>2370</v>
      </c>
      <c r="W64" s="26">
        <v>6044</v>
      </c>
      <c r="X64" s="39">
        <f t="shared" si="1"/>
        <v>535165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131017</v>
      </c>
      <c r="G65" s="27">
        <f>SUM(G63:G64)</f>
        <v>16</v>
      </c>
      <c r="H65" s="28">
        <f t="shared" si="25"/>
        <v>131033</v>
      </c>
      <c r="I65" s="26">
        <f>SUM(I63:I64)</f>
        <v>351781</v>
      </c>
      <c r="J65" s="26">
        <f>SUM(J63:J64)</f>
        <v>2012</v>
      </c>
      <c r="K65" s="26">
        <f>SUM(K63:K64)</f>
        <v>6663</v>
      </c>
      <c r="L65" s="28">
        <f t="shared" si="26"/>
        <v>484826</v>
      </c>
      <c r="M65" s="13"/>
      <c r="N65" s="74"/>
      <c r="O65" s="90"/>
      <c r="P65" s="82" t="s">
        <v>140</v>
      </c>
      <c r="Q65" s="81"/>
      <c r="R65" s="26">
        <v>75766</v>
      </c>
      <c r="S65" s="27">
        <v>13</v>
      </c>
      <c r="T65" s="28">
        <f t="shared" si="12"/>
        <v>75779</v>
      </c>
      <c r="U65" s="29">
        <v>228817</v>
      </c>
      <c r="V65" s="29">
        <v>1203</v>
      </c>
      <c r="W65" s="26">
        <v>1835</v>
      </c>
      <c r="X65" s="28">
        <f t="shared" si="1"/>
        <v>305799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24279</v>
      </c>
      <c r="G66" s="27">
        <v>2</v>
      </c>
      <c r="H66" s="28">
        <f t="shared" ref="H66:H72" si="31">SUM(F66:G66)</f>
        <v>24281</v>
      </c>
      <c r="I66" s="29">
        <v>88255</v>
      </c>
      <c r="J66" s="29">
        <v>535</v>
      </c>
      <c r="K66" s="26">
        <v>2324</v>
      </c>
      <c r="L66" s="28">
        <f t="shared" ref="L66:L72" si="32">SUM(H66:J66)</f>
        <v>113071</v>
      </c>
      <c r="M66" s="13"/>
      <c r="N66" s="74"/>
      <c r="O66" s="88" t="s">
        <v>143</v>
      </c>
      <c r="P66" s="82" t="s">
        <v>144</v>
      </c>
      <c r="Q66" s="81"/>
      <c r="R66" s="26">
        <v>107180</v>
      </c>
      <c r="S66" s="27">
        <v>11</v>
      </c>
      <c r="T66" s="28">
        <f t="shared" si="12"/>
        <v>107191</v>
      </c>
      <c r="U66" s="29">
        <v>300680</v>
      </c>
      <c r="V66" s="29">
        <v>1619</v>
      </c>
      <c r="W66" s="26">
        <v>2076</v>
      </c>
      <c r="X66" s="28">
        <f t="shared" si="1"/>
        <v>409490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10125</v>
      </c>
      <c r="G67" s="27">
        <v>1</v>
      </c>
      <c r="H67" s="28">
        <f t="shared" si="31"/>
        <v>10126</v>
      </c>
      <c r="I67" s="29">
        <v>26718</v>
      </c>
      <c r="J67" s="29">
        <v>258</v>
      </c>
      <c r="K67" s="26">
        <v>1735</v>
      </c>
      <c r="L67" s="28">
        <f t="shared" si="32"/>
        <v>37102</v>
      </c>
      <c r="M67" s="13"/>
      <c r="N67" s="74"/>
      <c r="O67" s="89"/>
      <c r="P67" s="82" t="s">
        <v>146</v>
      </c>
      <c r="Q67" s="81"/>
      <c r="R67" s="31">
        <v>20395</v>
      </c>
      <c r="S67" s="32">
        <v>0</v>
      </c>
      <c r="T67" s="28">
        <f t="shared" si="12"/>
        <v>20395</v>
      </c>
      <c r="U67" s="33">
        <v>66548</v>
      </c>
      <c r="V67" s="33">
        <v>368</v>
      </c>
      <c r="W67" s="31">
        <v>576</v>
      </c>
      <c r="X67" s="28">
        <f t="shared" si="1"/>
        <v>87311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15222</v>
      </c>
      <c r="G68" s="27">
        <v>0</v>
      </c>
      <c r="H68" s="28">
        <f t="shared" si="31"/>
        <v>15222</v>
      </c>
      <c r="I68" s="29">
        <v>52015</v>
      </c>
      <c r="J68" s="29">
        <v>476</v>
      </c>
      <c r="K68" s="26">
        <v>2206</v>
      </c>
      <c r="L68" s="28">
        <f t="shared" si="32"/>
        <v>67713</v>
      </c>
      <c r="M68" s="13"/>
      <c r="N68" s="74"/>
      <c r="O68" s="90"/>
      <c r="P68" s="82" t="s">
        <v>10</v>
      </c>
      <c r="Q68" s="81"/>
      <c r="R68" s="26">
        <f>SUM(R66:R67)</f>
        <v>127575</v>
      </c>
      <c r="S68" s="27">
        <f>SUM(S66:S67)</f>
        <v>11</v>
      </c>
      <c r="T68" s="28">
        <f t="shared" si="12"/>
        <v>127586</v>
      </c>
      <c r="U68" s="29">
        <f>SUM(U66:U67)</f>
        <v>367228</v>
      </c>
      <c r="V68" s="29">
        <f>SUM(V66:V67)</f>
        <v>1987</v>
      </c>
      <c r="W68" s="26">
        <f>SUM(W66:W67)</f>
        <v>2652</v>
      </c>
      <c r="X68" s="28">
        <f t="shared" si="1"/>
        <v>496801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49626</v>
      </c>
      <c r="G69" s="27">
        <f>SUM(G66:G68)</f>
        <v>3</v>
      </c>
      <c r="H69" s="28">
        <f t="shared" si="31"/>
        <v>49629</v>
      </c>
      <c r="I69" s="26">
        <f t="shared" ref="I69:K69" si="33">SUM(I66:I68)</f>
        <v>166988</v>
      </c>
      <c r="J69" s="26">
        <f t="shared" si="33"/>
        <v>1269</v>
      </c>
      <c r="K69" s="26">
        <f t="shared" si="33"/>
        <v>6265</v>
      </c>
      <c r="L69" s="28">
        <f t="shared" si="32"/>
        <v>217886</v>
      </c>
      <c r="M69" s="13"/>
      <c r="N69" s="75"/>
      <c r="O69" s="70" t="s">
        <v>37</v>
      </c>
      <c r="P69" s="71"/>
      <c r="Q69" s="72"/>
      <c r="R69" s="34">
        <f>SUM(R57,R63:R65,R68,R60)</f>
        <v>687492</v>
      </c>
      <c r="S69" s="35">
        <f>SUM(S57,S63:S65,S68,S60)</f>
        <v>99</v>
      </c>
      <c r="T69" s="36">
        <f t="shared" si="12"/>
        <v>687591</v>
      </c>
      <c r="U69" s="34">
        <f t="shared" ref="U69:W69" si="34">SUM(U57,U63:U65,U68,U60)</f>
        <v>1908105</v>
      </c>
      <c r="V69" s="34">
        <f t="shared" si="34"/>
        <v>11333</v>
      </c>
      <c r="W69" s="34">
        <f t="shared" si="34"/>
        <v>18301</v>
      </c>
      <c r="X69" s="36">
        <f t="shared" si="1"/>
        <v>2607029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235</v>
      </c>
      <c r="F70" s="26">
        <v>77559</v>
      </c>
      <c r="G70" s="27">
        <v>6</v>
      </c>
      <c r="H70" s="28">
        <f t="shared" si="31"/>
        <v>77565</v>
      </c>
      <c r="I70" s="29">
        <v>178680</v>
      </c>
      <c r="J70" s="29">
        <v>1010</v>
      </c>
      <c r="K70" s="26">
        <v>1482</v>
      </c>
      <c r="L70" s="28">
        <f t="shared" si="32"/>
        <v>257255</v>
      </c>
      <c r="M70" s="13"/>
      <c r="N70" s="73" t="s">
        <v>150</v>
      </c>
      <c r="O70" s="76" t="s">
        <v>151</v>
      </c>
      <c r="P70" s="77"/>
      <c r="Q70" s="78"/>
      <c r="R70" s="31">
        <v>89713</v>
      </c>
      <c r="S70" s="32">
        <v>12</v>
      </c>
      <c r="T70" s="39">
        <f t="shared" si="12"/>
        <v>89725</v>
      </c>
      <c r="U70" s="33">
        <v>211416</v>
      </c>
      <c r="V70" s="33">
        <v>1138</v>
      </c>
      <c r="W70" s="31">
        <v>1799</v>
      </c>
      <c r="X70" s="39">
        <f t="shared" si="1"/>
        <v>302279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20181</v>
      </c>
      <c r="G71" s="27">
        <v>0</v>
      </c>
      <c r="H71" s="28">
        <f t="shared" si="31"/>
        <v>20181</v>
      </c>
      <c r="I71" s="29">
        <v>59212</v>
      </c>
      <c r="J71" s="29">
        <v>319</v>
      </c>
      <c r="K71" s="26">
        <v>732</v>
      </c>
      <c r="L71" s="28">
        <f t="shared" si="32"/>
        <v>79712</v>
      </c>
      <c r="M71" s="5"/>
      <c r="N71" s="74"/>
      <c r="O71" s="102" t="s">
        <v>153</v>
      </c>
      <c r="P71" s="82" t="s">
        <v>154</v>
      </c>
      <c r="Q71" s="81"/>
      <c r="R71" s="26">
        <v>70345</v>
      </c>
      <c r="S71" s="27">
        <v>17</v>
      </c>
      <c r="T71" s="28">
        <f t="shared" si="12"/>
        <v>70362</v>
      </c>
      <c r="U71" s="29">
        <v>173665</v>
      </c>
      <c r="V71" s="29">
        <v>1108</v>
      </c>
      <c r="W71" s="26">
        <v>1431</v>
      </c>
      <c r="X71" s="28">
        <f t="shared" si="1"/>
        <v>245135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97740</v>
      </c>
      <c r="G72" s="27">
        <f>SUM(G70:G71)</f>
        <v>6</v>
      </c>
      <c r="H72" s="28">
        <f t="shared" si="31"/>
        <v>97746</v>
      </c>
      <c r="I72" s="26">
        <f>SUM(I70:I71)</f>
        <v>237892</v>
      </c>
      <c r="J72" s="26">
        <f>SUM(J70:J71)</f>
        <v>1329</v>
      </c>
      <c r="K72" s="26">
        <f>SUM(K70:K71)</f>
        <v>2214</v>
      </c>
      <c r="L72" s="28">
        <f t="shared" si="32"/>
        <v>336967</v>
      </c>
      <c r="M72" s="5"/>
      <c r="N72" s="74"/>
      <c r="O72" s="89"/>
      <c r="P72" s="82" t="s">
        <v>155</v>
      </c>
      <c r="Q72" s="81"/>
      <c r="R72" s="31">
        <v>29956</v>
      </c>
      <c r="S72" s="32">
        <v>10</v>
      </c>
      <c r="T72" s="28">
        <f t="shared" si="12"/>
        <v>29966</v>
      </c>
      <c r="U72" s="33">
        <v>107506</v>
      </c>
      <c r="V72" s="33">
        <v>691</v>
      </c>
      <c r="W72" s="31">
        <v>1358</v>
      </c>
      <c r="X72" s="39">
        <f t="shared" ref="X72:X73" si="35">SUM(T72:V72)</f>
        <v>138163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14098</v>
      </c>
      <c r="G73" s="27">
        <v>4</v>
      </c>
      <c r="H73" s="28">
        <f t="shared" si="25"/>
        <v>14102</v>
      </c>
      <c r="I73" s="29">
        <v>53677</v>
      </c>
      <c r="J73" s="29">
        <v>307</v>
      </c>
      <c r="K73" s="26">
        <v>1069</v>
      </c>
      <c r="L73" s="28">
        <f t="shared" si="26"/>
        <v>68086</v>
      </c>
      <c r="M73" s="5"/>
      <c r="N73" s="74"/>
      <c r="O73" s="90"/>
      <c r="P73" s="82" t="s">
        <v>10</v>
      </c>
      <c r="Q73" s="81"/>
      <c r="R73" s="31">
        <f>SUM(R71:R72)</f>
        <v>100301</v>
      </c>
      <c r="S73" s="32">
        <f>SUM(S71:S72)</f>
        <v>27</v>
      </c>
      <c r="T73" s="28">
        <f t="shared" si="12"/>
        <v>100328</v>
      </c>
      <c r="U73" s="33">
        <f t="shared" ref="U73:W73" si="36">SUM(U71:U72)</f>
        <v>281171</v>
      </c>
      <c r="V73" s="33">
        <f t="shared" si="36"/>
        <v>1799</v>
      </c>
      <c r="W73" s="31">
        <f t="shared" si="36"/>
        <v>2789</v>
      </c>
      <c r="X73" s="39">
        <f t="shared" si="35"/>
        <v>383298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17755</v>
      </c>
      <c r="G74" s="27">
        <v>1</v>
      </c>
      <c r="H74" s="28">
        <f t="shared" si="25"/>
        <v>17756</v>
      </c>
      <c r="I74" s="29">
        <v>66217</v>
      </c>
      <c r="J74" s="29">
        <v>460</v>
      </c>
      <c r="K74" s="26">
        <v>1916</v>
      </c>
      <c r="L74" s="28">
        <f t="shared" si="26"/>
        <v>84433</v>
      </c>
      <c r="M74" s="5"/>
      <c r="N74" s="74"/>
      <c r="O74" s="79" t="s">
        <v>158</v>
      </c>
      <c r="P74" s="80"/>
      <c r="Q74" s="81"/>
      <c r="R74" s="26">
        <v>150155</v>
      </c>
      <c r="S74" s="27">
        <v>28</v>
      </c>
      <c r="T74" s="28">
        <f t="shared" si="12"/>
        <v>150183</v>
      </c>
      <c r="U74" s="29">
        <v>370072</v>
      </c>
      <c r="V74" s="29">
        <v>2670</v>
      </c>
      <c r="W74" s="26">
        <v>3493</v>
      </c>
      <c r="X74" s="28">
        <f t="shared" si="1"/>
        <v>522925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13005</v>
      </c>
      <c r="G75" s="46">
        <v>2</v>
      </c>
      <c r="H75" s="28">
        <f t="shared" si="25"/>
        <v>13007</v>
      </c>
      <c r="I75" s="48">
        <v>43330</v>
      </c>
      <c r="J75" s="48">
        <v>435</v>
      </c>
      <c r="K75" s="45">
        <v>2056</v>
      </c>
      <c r="L75" s="28">
        <f t="shared" si="26"/>
        <v>56772</v>
      </c>
      <c r="M75" s="5"/>
      <c r="N75" s="74"/>
      <c r="O75" s="79" t="s">
        <v>160</v>
      </c>
      <c r="P75" s="80"/>
      <c r="Q75" s="81"/>
      <c r="R75" s="26">
        <v>97192</v>
      </c>
      <c r="S75" s="27">
        <v>23</v>
      </c>
      <c r="T75" s="28">
        <f t="shared" si="12"/>
        <v>97215</v>
      </c>
      <c r="U75" s="29">
        <v>204290</v>
      </c>
      <c r="V75" s="29">
        <v>1227</v>
      </c>
      <c r="W75" s="26">
        <v>1718</v>
      </c>
      <c r="X75" s="28">
        <f t="shared" si="1"/>
        <v>302732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44858</v>
      </c>
      <c r="G76" s="27">
        <f>SUM(G73:G75)</f>
        <v>7</v>
      </c>
      <c r="H76" s="28">
        <f t="shared" si="25"/>
        <v>44865</v>
      </c>
      <c r="I76" s="26">
        <f t="shared" ref="I76:K76" si="37">SUM(I73:I75)</f>
        <v>163224</v>
      </c>
      <c r="J76" s="26">
        <f t="shared" si="37"/>
        <v>1202</v>
      </c>
      <c r="K76" s="26">
        <f t="shared" si="37"/>
        <v>5041</v>
      </c>
      <c r="L76" s="28">
        <f t="shared" si="26"/>
        <v>209291</v>
      </c>
      <c r="M76" s="5"/>
      <c r="N76" s="75"/>
      <c r="O76" s="70" t="s">
        <v>37</v>
      </c>
      <c r="P76" s="71"/>
      <c r="Q76" s="72"/>
      <c r="R76" s="34">
        <f>SUM(R73:R75,R70)</f>
        <v>437361</v>
      </c>
      <c r="S76" s="37">
        <f>SUM(S73:S75,S70)</f>
        <v>90</v>
      </c>
      <c r="T76" s="36">
        <f t="shared" si="12"/>
        <v>437451</v>
      </c>
      <c r="U76" s="38">
        <f t="shared" ref="U76:W76" si="38">SUM(U73:U75,U70)</f>
        <v>1066949</v>
      </c>
      <c r="V76" s="38">
        <f t="shared" si="38"/>
        <v>6834</v>
      </c>
      <c r="W76" s="34">
        <f t="shared" si="38"/>
        <v>9799</v>
      </c>
      <c r="X76" s="36">
        <f t="shared" si="1"/>
        <v>1511234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41623</v>
      </c>
      <c r="G77" s="46">
        <v>15</v>
      </c>
      <c r="H77" s="47">
        <f>SUM(F77:G77)</f>
        <v>41638</v>
      </c>
      <c r="I77" s="48">
        <v>41351</v>
      </c>
      <c r="J77" s="48">
        <v>1495</v>
      </c>
      <c r="K77" s="45">
        <v>7211</v>
      </c>
      <c r="L77" s="47">
        <f>SUM(H77:J77)</f>
        <v>84484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107462</v>
      </c>
      <c r="S77" s="15">
        <v>6</v>
      </c>
      <c r="T77" s="16">
        <f t="shared" si="12"/>
        <v>107468</v>
      </c>
      <c r="U77" s="17">
        <v>390651</v>
      </c>
      <c r="V77" s="17">
        <v>2471</v>
      </c>
      <c r="W77" s="14">
        <v>9080</v>
      </c>
      <c r="X77" s="16">
        <f t="shared" si="1"/>
        <v>500590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12540</v>
      </c>
      <c r="G78" s="46">
        <v>5</v>
      </c>
      <c r="H78" s="47">
        <f>SUM(F78:G78)</f>
        <v>12545</v>
      </c>
      <c r="I78" s="48">
        <v>15170</v>
      </c>
      <c r="J78" s="48">
        <v>424</v>
      </c>
      <c r="K78" s="45">
        <v>1863</v>
      </c>
      <c r="L78" s="47">
        <f>SUM(H78:J78)</f>
        <v>28139</v>
      </c>
      <c r="M78" s="5"/>
      <c r="N78" s="74"/>
      <c r="O78" s="89"/>
      <c r="P78" s="82" t="s">
        <v>168</v>
      </c>
      <c r="Q78" s="81"/>
      <c r="R78" s="26">
        <v>80319</v>
      </c>
      <c r="S78" s="27">
        <v>8</v>
      </c>
      <c r="T78" s="28">
        <f t="shared" si="12"/>
        <v>80327</v>
      </c>
      <c r="U78" s="29">
        <v>288295</v>
      </c>
      <c r="V78" s="29">
        <v>1384</v>
      </c>
      <c r="W78" s="26">
        <v>3095</v>
      </c>
      <c r="X78" s="28">
        <f t="shared" ref="X78:X88" si="39">SUM(T78:V78)</f>
        <v>370006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54163</v>
      </c>
      <c r="G79" s="27">
        <f>SUM(G77:G78)</f>
        <v>20</v>
      </c>
      <c r="H79" s="28">
        <f>SUM(F79:G79)</f>
        <v>54183</v>
      </c>
      <c r="I79" s="40">
        <f>SUM(I77:I78)</f>
        <v>56521</v>
      </c>
      <c r="J79" s="40">
        <f>SUM(J77:J78)</f>
        <v>1919</v>
      </c>
      <c r="K79" s="40">
        <f>SUM(K77:K78)</f>
        <v>9074</v>
      </c>
      <c r="L79" s="47">
        <f>SUM(H79:J79)</f>
        <v>112623</v>
      </c>
      <c r="M79" s="5"/>
      <c r="N79" s="74"/>
      <c r="O79" s="89"/>
      <c r="P79" s="82" t="s">
        <v>169</v>
      </c>
      <c r="Q79" s="81"/>
      <c r="R79" s="26">
        <v>92080</v>
      </c>
      <c r="S79" s="27">
        <v>6</v>
      </c>
      <c r="T79" s="28">
        <f t="shared" si="12"/>
        <v>92086</v>
      </c>
      <c r="U79" s="29">
        <v>250896</v>
      </c>
      <c r="V79" s="29">
        <v>1234</v>
      </c>
      <c r="W79" s="26">
        <v>2029</v>
      </c>
      <c r="X79" s="28">
        <f t="shared" si="39"/>
        <v>344216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35108</v>
      </c>
      <c r="G80" s="27">
        <v>6</v>
      </c>
      <c r="H80" s="28">
        <f t="shared" si="25"/>
        <v>35114</v>
      </c>
      <c r="I80" s="29">
        <v>45539</v>
      </c>
      <c r="J80" s="29">
        <v>1148</v>
      </c>
      <c r="K80" s="26">
        <v>5538</v>
      </c>
      <c r="L80" s="28">
        <f t="shared" si="26"/>
        <v>81801</v>
      </c>
      <c r="M80" s="5"/>
      <c r="N80" s="74"/>
      <c r="O80" s="90"/>
      <c r="P80" s="82" t="s">
        <v>171</v>
      </c>
      <c r="Q80" s="81"/>
      <c r="R80" s="26">
        <v>43532</v>
      </c>
      <c r="S80" s="27">
        <v>4</v>
      </c>
      <c r="T80" s="28">
        <f t="shared" si="12"/>
        <v>43536</v>
      </c>
      <c r="U80" s="29">
        <v>126792</v>
      </c>
      <c r="V80" s="29">
        <v>526</v>
      </c>
      <c r="W80" s="26">
        <v>987</v>
      </c>
      <c r="X80" s="28">
        <f t="shared" si="39"/>
        <v>170854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7543</v>
      </c>
      <c r="G81" s="46">
        <v>2</v>
      </c>
      <c r="H81" s="47">
        <f>SUM(F81:G81)</f>
        <v>7545</v>
      </c>
      <c r="I81" s="48">
        <v>9858</v>
      </c>
      <c r="J81" s="48">
        <v>248</v>
      </c>
      <c r="K81" s="45">
        <v>1092</v>
      </c>
      <c r="L81" s="47">
        <f>SUM(H81:J81)</f>
        <v>17651</v>
      </c>
      <c r="M81" s="5"/>
      <c r="N81" s="74"/>
      <c r="O81" s="79" t="s">
        <v>173</v>
      </c>
      <c r="P81" s="80"/>
      <c r="Q81" s="81"/>
      <c r="R81" s="26">
        <v>89918</v>
      </c>
      <c r="S81" s="27">
        <v>15</v>
      </c>
      <c r="T81" s="28">
        <f t="shared" si="12"/>
        <v>89933</v>
      </c>
      <c r="U81" s="29">
        <v>252370</v>
      </c>
      <c r="V81" s="29">
        <v>1333</v>
      </c>
      <c r="W81" s="26">
        <v>1573</v>
      </c>
      <c r="X81" s="28">
        <f t="shared" si="39"/>
        <v>343636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10218</v>
      </c>
      <c r="G82" s="46">
        <v>3</v>
      </c>
      <c r="H82" s="47">
        <f>SUM(F82:G82)</f>
        <v>10221</v>
      </c>
      <c r="I82" s="48">
        <v>14115</v>
      </c>
      <c r="J82" s="48">
        <v>346</v>
      </c>
      <c r="K82" s="45">
        <v>1981</v>
      </c>
      <c r="L82" s="47">
        <f>SUM(H82:J82)</f>
        <v>24682</v>
      </c>
      <c r="M82" s="5"/>
      <c r="N82" s="74"/>
      <c r="O82" s="88" t="s">
        <v>175</v>
      </c>
      <c r="P82" s="82" t="s">
        <v>176</v>
      </c>
      <c r="Q82" s="81"/>
      <c r="R82" s="26">
        <v>83550</v>
      </c>
      <c r="S82" s="27">
        <v>8</v>
      </c>
      <c r="T82" s="28">
        <f t="shared" si="12"/>
        <v>83558</v>
      </c>
      <c r="U82" s="29">
        <v>240496</v>
      </c>
      <c r="V82" s="29">
        <v>1287</v>
      </c>
      <c r="W82" s="26">
        <v>2263</v>
      </c>
      <c r="X82" s="28">
        <f t="shared" si="39"/>
        <v>325341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52869</v>
      </c>
      <c r="G83" s="27">
        <f>SUM(G80:G82)</f>
        <v>11</v>
      </c>
      <c r="H83" s="28">
        <f>SUM(F83:G83)</f>
        <v>52880</v>
      </c>
      <c r="I83" s="40">
        <f t="shared" ref="I83:K83" si="40">SUM(I80:I82)</f>
        <v>69512</v>
      </c>
      <c r="J83" s="40">
        <f t="shared" si="40"/>
        <v>1742</v>
      </c>
      <c r="K83" s="40">
        <f t="shared" si="40"/>
        <v>8611</v>
      </c>
      <c r="L83" s="47">
        <f>SUM(H83:J83)</f>
        <v>124134</v>
      </c>
      <c r="M83" s="5"/>
      <c r="N83" s="74"/>
      <c r="O83" s="89"/>
      <c r="P83" s="82" t="s">
        <v>177</v>
      </c>
      <c r="Q83" s="81"/>
      <c r="R83" s="26">
        <v>41634</v>
      </c>
      <c r="S83" s="27">
        <v>4</v>
      </c>
      <c r="T83" s="28">
        <f t="shared" si="12"/>
        <v>41638</v>
      </c>
      <c r="U83" s="29">
        <v>109828</v>
      </c>
      <c r="V83" s="29">
        <v>485</v>
      </c>
      <c r="W83" s="26">
        <v>816</v>
      </c>
      <c r="X83" s="28">
        <f t="shared" si="39"/>
        <v>151951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46850</v>
      </c>
      <c r="G84" s="46">
        <v>8</v>
      </c>
      <c r="H84" s="47">
        <f>SUM(F84:G84)</f>
        <v>46858</v>
      </c>
      <c r="I84" s="48">
        <v>72138</v>
      </c>
      <c r="J84" s="48">
        <v>1696</v>
      </c>
      <c r="K84" s="45">
        <v>8782</v>
      </c>
      <c r="L84" s="47">
        <f>SUM(H84:J84)</f>
        <v>120692</v>
      </c>
      <c r="M84" s="5"/>
      <c r="N84" s="74"/>
      <c r="O84" s="90"/>
      <c r="P84" s="82" t="s">
        <v>179</v>
      </c>
      <c r="Q84" s="81"/>
      <c r="R84" s="26">
        <v>12503</v>
      </c>
      <c r="S84" s="27">
        <v>0</v>
      </c>
      <c r="T84" s="28">
        <f t="shared" si="12"/>
        <v>12503</v>
      </c>
      <c r="U84" s="29">
        <v>20728</v>
      </c>
      <c r="V84" s="29">
        <v>188</v>
      </c>
      <c r="W84" s="26">
        <v>149</v>
      </c>
      <c r="X84" s="28">
        <f t="shared" si="39"/>
        <v>33419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7581</v>
      </c>
      <c r="G85" s="46">
        <v>0</v>
      </c>
      <c r="H85" s="47">
        <f>SUM(F85:G85)</f>
        <v>7581</v>
      </c>
      <c r="I85" s="48">
        <v>8181</v>
      </c>
      <c r="J85" s="48">
        <v>531</v>
      </c>
      <c r="K85" s="45">
        <v>1918</v>
      </c>
      <c r="L85" s="47">
        <f>SUM(H85:J85)</f>
        <v>16293</v>
      </c>
      <c r="M85" s="49"/>
      <c r="N85" s="74"/>
      <c r="O85" s="79" t="s">
        <v>181</v>
      </c>
      <c r="P85" s="80"/>
      <c r="Q85" s="81"/>
      <c r="R85" s="26">
        <v>185555</v>
      </c>
      <c r="S85" s="27">
        <v>13</v>
      </c>
      <c r="T85" s="28">
        <f t="shared" si="12"/>
        <v>185568</v>
      </c>
      <c r="U85" s="29">
        <v>485392</v>
      </c>
      <c r="V85" s="29">
        <v>3393</v>
      </c>
      <c r="W85" s="26">
        <v>4039</v>
      </c>
      <c r="X85" s="28">
        <f t="shared" si="39"/>
        <v>674353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9631</v>
      </c>
      <c r="G86" s="27">
        <v>5</v>
      </c>
      <c r="H86" s="28">
        <f t="shared" si="25"/>
        <v>9636</v>
      </c>
      <c r="I86" s="29">
        <v>18055</v>
      </c>
      <c r="J86" s="29">
        <v>323</v>
      </c>
      <c r="K86" s="26">
        <v>1900</v>
      </c>
      <c r="L86" s="28">
        <f t="shared" si="26"/>
        <v>28014</v>
      </c>
      <c r="M86" s="49"/>
      <c r="N86" s="74"/>
      <c r="O86" s="79" t="s">
        <v>183</v>
      </c>
      <c r="P86" s="80"/>
      <c r="Q86" s="81"/>
      <c r="R86" s="26">
        <v>124957</v>
      </c>
      <c r="S86" s="27">
        <v>14</v>
      </c>
      <c r="T86" s="28">
        <f t="shared" si="12"/>
        <v>124971</v>
      </c>
      <c r="U86" s="50">
        <v>325224</v>
      </c>
      <c r="V86" s="50">
        <v>1793</v>
      </c>
      <c r="W86" s="26">
        <v>2481</v>
      </c>
      <c r="X86" s="28">
        <f t="shared" si="39"/>
        <v>451988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64062</v>
      </c>
      <c r="G87" s="27">
        <f>SUM(G84:G86)</f>
        <v>13</v>
      </c>
      <c r="H87" s="28">
        <f t="shared" si="25"/>
        <v>64075</v>
      </c>
      <c r="I87" s="40">
        <f t="shared" ref="I87:K87" si="41">SUM(I84:I86)</f>
        <v>98374</v>
      </c>
      <c r="J87" s="40">
        <f t="shared" si="41"/>
        <v>2550</v>
      </c>
      <c r="K87" s="40">
        <f t="shared" si="41"/>
        <v>12600</v>
      </c>
      <c r="L87" s="28">
        <f t="shared" si="26"/>
        <v>164999</v>
      </c>
      <c r="M87" s="49"/>
      <c r="N87" s="74"/>
      <c r="O87" s="79" t="s">
        <v>184</v>
      </c>
      <c r="P87" s="80"/>
      <c r="Q87" s="81"/>
      <c r="R87" s="26">
        <v>144585</v>
      </c>
      <c r="S87" s="27">
        <v>6</v>
      </c>
      <c r="T87" s="28">
        <f t="shared" si="12"/>
        <v>144591</v>
      </c>
      <c r="U87" s="50">
        <v>327148</v>
      </c>
      <c r="V87" s="50">
        <v>1726</v>
      </c>
      <c r="W87" s="52">
        <v>2082</v>
      </c>
      <c r="X87" s="28">
        <f t="shared" si="39"/>
        <v>473465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48491</v>
      </c>
      <c r="G88" s="27">
        <v>13</v>
      </c>
      <c r="H88" s="28">
        <f t="shared" si="25"/>
        <v>48504</v>
      </c>
      <c r="I88" s="29">
        <v>149497</v>
      </c>
      <c r="J88" s="29">
        <v>1125</v>
      </c>
      <c r="K88" s="26">
        <v>4116</v>
      </c>
      <c r="L88" s="28">
        <f t="shared" si="26"/>
        <v>199126</v>
      </c>
      <c r="M88" s="49"/>
      <c r="N88" s="74"/>
      <c r="O88" s="96" t="s">
        <v>186</v>
      </c>
      <c r="P88" s="82" t="s">
        <v>187</v>
      </c>
      <c r="Q88" s="81"/>
      <c r="R88" s="26">
        <v>194967</v>
      </c>
      <c r="S88" s="27">
        <v>12</v>
      </c>
      <c r="T88" s="28">
        <f t="shared" si="12"/>
        <v>194979</v>
      </c>
      <c r="U88" s="50">
        <v>441625</v>
      </c>
      <c r="V88" s="50">
        <v>2209</v>
      </c>
      <c r="W88" s="52">
        <v>3290</v>
      </c>
      <c r="X88" s="28">
        <f t="shared" si="39"/>
        <v>638813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76659</v>
      </c>
      <c r="G89" s="27">
        <v>22</v>
      </c>
      <c r="H89" s="28">
        <f t="shared" si="25"/>
        <v>76681</v>
      </c>
      <c r="I89" s="29">
        <v>196532</v>
      </c>
      <c r="J89" s="29">
        <v>1928</v>
      </c>
      <c r="K89" s="26">
        <v>9279</v>
      </c>
      <c r="L89" s="28">
        <f t="shared" si="26"/>
        <v>275141</v>
      </c>
      <c r="N89" s="74"/>
      <c r="O89" s="97"/>
      <c r="P89" s="98" t="s">
        <v>189</v>
      </c>
      <c r="Q89" s="99"/>
      <c r="R89" s="26">
        <f t="shared" ref="R89:W89" si="42">SUM(R101:R102)</f>
        <v>24717</v>
      </c>
      <c r="S89" s="27">
        <f t="shared" si="42"/>
        <v>0</v>
      </c>
      <c r="T89" s="28">
        <f>SUM(T101:T102)</f>
        <v>24717</v>
      </c>
      <c r="U89" s="50">
        <f>SUM(U101:U102)</f>
        <v>36139</v>
      </c>
      <c r="V89" s="50">
        <f t="shared" si="42"/>
        <v>276</v>
      </c>
      <c r="W89" s="52">
        <f t="shared" si="42"/>
        <v>372</v>
      </c>
      <c r="X89" s="28">
        <f>SUM(T89:V89)</f>
        <v>61132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112523</v>
      </c>
      <c r="G90" s="27">
        <v>26</v>
      </c>
      <c r="H90" s="28">
        <f t="shared" si="25"/>
        <v>112549</v>
      </c>
      <c r="I90" s="29">
        <v>276095</v>
      </c>
      <c r="J90" s="29">
        <v>3639</v>
      </c>
      <c r="K90" s="26">
        <v>13813</v>
      </c>
      <c r="L90" s="28">
        <f t="shared" si="26"/>
        <v>392283</v>
      </c>
      <c r="N90" s="75"/>
      <c r="O90" s="70" t="s">
        <v>37</v>
      </c>
      <c r="P90" s="71"/>
      <c r="Q90" s="72"/>
      <c r="R90" s="34">
        <f>SUM(R77:R89)</f>
        <v>1225779</v>
      </c>
      <c r="S90" s="37">
        <f>SUM(S77:S89)</f>
        <v>96</v>
      </c>
      <c r="T90" s="36">
        <f t="shared" ref="T90:T95" si="43">SUM(R90:S90)</f>
        <v>1225875</v>
      </c>
      <c r="U90" s="44">
        <f>SUM(U77:U89)</f>
        <v>3295584</v>
      </c>
      <c r="V90" s="44">
        <f>SUM(V77:V89)</f>
        <v>18305</v>
      </c>
      <c r="W90" s="35">
        <f>SUM(W77:W89)</f>
        <v>32256</v>
      </c>
      <c r="X90" s="36">
        <f t="shared" ref="X90:X95" si="44">SUM(T90:V90)</f>
        <v>4539764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28720</v>
      </c>
      <c r="G91" s="27">
        <v>6</v>
      </c>
      <c r="H91" s="28">
        <f t="shared" si="25"/>
        <v>28726</v>
      </c>
      <c r="I91" s="29">
        <v>55994</v>
      </c>
      <c r="J91" s="29">
        <v>945</v>
      </c>
      <c r="K91" s="26">
        <v>4801</v>
      </c>
      <c r="L91" s="28">
        <f t="shared" si="26"/>
        <v>85665</v>
      </c>
      <c r="N91" s="73" t="s">
        <v>193</v>
      </c>
      <c r="O91" s="76" t="s">
        <v>194</v>
      </c>
      <c r="P91" s="77"/>
      <c r="Q91" s="78"/>
      <c r="R91" s="14">
        <v>121427</v>
      </c>
      <c r="S91" s="15">
        <v>3</v>
      </c>
      <c r="T91" s="16">
        <f t="shared" si="43"/>
        <v>121430</v>
      </c>
      <c r="U91" s="53">
        <v>438839</v>
      </c>
      <c r="V91" s="17">
        <v>2527</v>
      </c>
      <c r="W91" s="14">
        <v>2784</v>
      </c>
      <c r="X91" s="16">
        <f t="shared" si="44"/>
        <v>562796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141243</v>
      </c>
      <c r="G92" s="27">
        <f>SUM(G90:G91)</f>
        <v>32</v>
      </c>
      <c r="H92" s="28">
        <f t="shared" si="25"/>
        <v>141275</v>
      </c>
      <c r="I92" s="29">
        <f>SUM(I90:I91)</f>
        <v>332089</v>
      </c>
      <c r="J92" s="29">
        <f>SUM(J90:J91)</f>
        <v>4584</v>
      </c>
      <c r="K92" s="26">
        <f>SUM(K90:K91)</f>
        <v>18614</v>
      </c>
      <c r="L92" s="28">
        <f t="shared" si="26"/>
        <v>477948</v>
      </c>
      <c r="N92" s="74"/>
      <c r="O92" s="79" t="s">
        <v>195</v>
      </c>
      <c r="P92" s="80"/>
      <c r="Q92" s="81"/>
      <c r="R92" s="26">
        <v>11856</v>
      </c>
      <c r="S92" s="27">
        <v>0</v>
      </c>
      <c r="T92" s="28">
        <f t="shared" si="43"/>
        <v>11856</v>
      </c>
      <c r="U92" s="29">
        <v>22661</v>
      </c>
      <c r="V92" s="29">
        <v>238</v>
      </c>
      <c r="W92" s="26">
        <v>138</v>
      </c>
      <c r="X92" s="28">
        <f t="shared" si="44"/>
        <v>34755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75598</v>
      </c>
      <c r="G93" s="27">
        <v>11</v>
      </c>
      <c r="H93" s="28">
        <f t="shared" si="25"/>
        <v>75609</v>
      </c>
      <c r="I93" s="29">
        <v>228635</v>
      </c>
      <c r="J93" s="29">
        <v>1632</v>
      </c>
      <c r="K93" s="26">
        <v>4580</v>
      </c>
      <c r="L93" s="28">
        <f t="shared" si="26"/>
        <v>305876</v>
      </c>
      <c r="N93" s="74"/>
      <c r="O93" s="79" t="s">
        <v>197</v>
      </c>
      <c r="P93" s="80"/>
      <c r="Q93" s="81"/>
      <c r="R93" s="26">
        <v>11121</v>
      </c>
      <c r="S93" s="27">
        <v>0</v>
      </c>
      <c r="T93" s="28">
        <f t="shared" si="43"/>
        <v>11121</v>
      </c>
      <c r="U93" s="29">
        <v>20176</v>
      </c>
      <c r="V93" s="29">
        <v>197</v>
      </c>
      <c r="W93" s="26">
        <v>203</v>
      </c>
      <c r="X93" s="28">
        <f t="shared" si="44"/>
        <v>31494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67041</v>
      </c>
      <c r="G94" s="27">
        <v>20</v>
      </c>
      <c r="H94" s="28">
        <f t="shared" si="25"/>
        <v>67061</v>
      </c>
      <c r="I94" s="29">
        <v>204560</v>
      </c>
      <c r="J94" s="29">
        <v>1611</v>
      </c>
      <c r="K94" s="26">
        <v>6592</v>
      </c>
      <c r="L94" s="28">
        <f t="shared" si="26"/>
        <v>273232</v>
      </c>
      <c r="N94" s="75"/>
      <c r="O94" s="70" t="s">
        <v>37</v>
      </c>
      <c r="P94" s="71"/>
      <c r="Q94" s="72"/>
      <c r="R94" s="34">
        <f>SUM(R91:R93)</f>
        <v>144404</v>
      </c>
      <c r="S94" s="37">
        <f>SUM(S91:S93)</f>
        <v>3</v>
      </c>
      <c r="T94" s="36">
        <f t="shared" si="43"/>
        <v>144407</v>
      </c>
      <c r="U94" s="38">
        <f>SUM(U91:U93)</f>
        <v>481676</v>
      </c>
      <c r="V94" s="38">
        <f>SUM(V91:V93)</f>
        <v>2962</v>
      </c>
      <c r="W94" s="34">
        <f>SUM(W91:W93)</f>
        <v>3125</v>
      </c>
      <c r="X94" s="36">
        <f t="shared" si="44"/>
        <v>629045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98833</v>
      </c>
      <c r="G95" s="27">
        <v>22</v>
      </c>
      <c r="H95" s="28">
        <f t="shared" si="25"/>
        <v>98855</v>
      </c>
      <c r="I95" s="29">
        <v>206758</v>
      </c>
      <c r="J95" s="29">
        <v>1493</v>
      </c>
      <c r="K95" s="26">
        <v>2071</v>
      </c>
      <c r="L95" s="28">
        <f t="shared" si="26"/>
        <v>307106</v>
      </c>
      <c r="N95" s="85" t="s">
        <v>201</v>
      </c>
      <c r="O95" s="86"/>
      <c r="P95" s="86"/>
      <c r="Q95" s="87"/>
      <c r="R95" s="54">
        <f>SUM(F40,F19,F98,R16,R42,R56,R69,R76,R90,R94)</f>
        <v>8434316</v>
      </c>
      <c r="S95" s="54">
        <f>SUM(G40,G19,G98,S16,S42,S56,S69,S76,S90,S94)</f>
        <v>1205</v>
      </c>
      <c r="T95" s="55">
        <f t="shared" si="43"/>
        <v>8435521</v>
      </c>
      <c r="U95" s="56">
        <f t="shared" ref="U95:W95" si="45">SUM(I40,I19,I98,U16,U42,U56,U69,U76,U90,U94)</f>
        <v>23460939</v>
      </c>
      <c r="V95" s="56">
        <f t="shared" si="45"/>
        <v>160372</v>
      </c>
      <c r="W95" s="57">
        <f t="shared" si="45"/>
        <v>354249</v>
      </c>
      <c r="X95" s="55">
        <f t="shared" si="44"/>
        <v>32056832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11528</v>
      </c>
      <c r="G96" s="27">
        <v>4</v>
      </c>
      <c r="H96" s="28">
        <f t="shared" si="25"/>
        <v>11532</v>
      </c>
      <c r="I96" s="29">
        <v>27703</v>
      </c>
      <c r="J96" s="29">
        <v>212</v>
      </c>
      <c r="K96" s="26">
        <v>142</v>
      </c>
      <c r="L96" s="28">
        <f t="shared" si="26"/>
        <v>39447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110361</v>
      </c>
      <c r="G97" s="27">
        <f>SUM(G95:G96)</f>
        <v>26</v>
      </c>
      <c r="H97" s="28">
        <f t="shared" si="25"/>
        <v>110387</v>
      </c>
      <c r="I97" s="26">
        <f>SUM(I95:I96)</f>
        <v>234461</v>
      </c>
      <c r="J97" s="26">
        <f>SUM(J95:J96)</f>
        <v>1705</v>
      </c>
      <c r="K97" s="26">
        <f>SUM(K95:K96)</f>
        <v>2213</v>
      </c>
      <c r="L97" s="28">
        <f t="shared" si="26"/>
        <v>346553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1958800</v>
      </c>
      <c r="G98" s="37">
        <f>SUM(G41,G44,G47:G48,G52,G55,G58,G61:G62,G65,G69,G72,G76,G79,G83,G87:G89,G92:G94,G97)</f>
        <v>338</v>
      </c>
      <c r="H98" s="36">
        <f t="shared" si="25"/>
        <v>1959138</v>
      </c>
      <c r="I98" s="34">
        <f t="shared" ref="I98:K98" si="46">SUM(I41,I44,I47:I48,I52,I55,I58,I61:I62,I65,I69,I72,I76,I79,I83,I87:I89,I92:I94,I97)</f>
        <v>5315610</v>
      </c>
      <c r="J98" s="34">
        <f t="shared" si="46"/>
        <v>41036</v>
      </c>
      <c r="K98" s="34">
        <f t="shared" si="46"/>
        <v>137931</v>
      </c>
      <c r="L98" s="36">
        <f t="shared" si="26"/>
        <v>7315784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1050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23993</v>
      </c>
      <c r="S102" s="63">
        <v>0</v>
      </c>
      <c r="T102" s="63">
        <f>SUM(R102:S102)</f>
        <v>23993</v>
      </c>
      <c r="U102" s="63">
        <v>35816</v>
      </c>
      <c r="V102" s="63">
        <v>273</v>
      </c>
      <c r="W102" s="63">
        <v>358</v>
      </c>
      <c r="X102" s="63">
        <f t="shared" si="47"/>
        <v>60082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236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110936</v>
      </c>
      <c r="S4" s="15">
        <v>5</v>
      </c>
      <c r="T4" s="16">
        <f t="shared" ref="T4:T15" si="0">SUM(R4:S4)</f>
        <v>110941</v>
      </c>
      <c r="U4" s="17">
        <v>387131</v>
      </c>
      <c r="V4" s="17">
        <v>2219</v>
      </c>
      <c r="W4" s="14">
        <v>2575</v>
      </c>
      <c r="X4" s="16">
        <f t="shared" ref="X4:X77" si="1">SUM(T4:V4)</f>
        <v>500291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62583</v>
      </c>
      <c r="S5" s="27">
        <v>3</v>
      </c>
      <c r="T5" s="28">
        <f t="shared" si="0"/>
        <v>62586</v>
      </c>
      <c r="U5" s="29">
        <v>171103</v>
      </c>
      <c r="V5" s="29">
        <v>1144</v>
      </c>
      <c r="W5" s="26">
        <v>1059</v>
      </c>
      <c r="X5" s="28">
        <f t="shared" si="1"/>
        <v>234833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92084</v>
      </c>
      <c r="G6" s="15">
        <v>9</v>
      </c>
      <c r="H6" s="16">
        <f t="shared" ref="H6:H51" si="2">SUM(F6:G6)</f>
        <v>92093</v>
      </c>
      <c r="I6" s="17">
        <v>414879</v>
      </c>
      <c r="J6" s="17">
        <v>3628</v>
      </c>
      <c r="K6" s="14">
        <v>11951</v>
      </c>
      <c r="L6" s="16">
        <f t="shared" ref="L6:L51" si="3">SUM(H6:J6)</f>
        <v>510600</v>
      </c>
      <c r="N6" s="74"/>
      <c r="O6" s="89"/>
      <c r="P6" s="100"/>
      <c r="Q6" s="30" t="s">
        <v>16</v>
      </c>
      <c r="R6" s="26">
        <v>31550</v>
      </c>
      <c r="S6" s="27">
        <v>2</v>
      </c>
      <c r="T6" s="28">
        <f t="shared" si="0"/>
        <v>31552</v>
      </c>
      <c r="U6" s="29">
        <v>78770</v>
      </c>
      <c r="V6" s="29">
        <v>336</v>
      </c>
      <c r="W6" s="26">
        <v>513</v>
      </c>
      <c r="X6" s="28">
        <f t="shared" si="1"/>
        <v>110658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28799</v>
      </c>
      <c r="G7" s="27">
        <v>2</v>
      </c>
      <c r="H7" s="28">
        <f t="shared" si="2"/>
        <v>28801</v>
      </c>
      <c r="I7" s="29">
        <v>96945</v>
      </c>
      <c r="J7" s="29">
        <v>529</v>
      </c>
      <c r="K7" s="26">
        <v>1159</v>
      </c>
      <c r="L7" s="28">
        <f t="shared" si="3"/>
        <v>126275</v>
      </c>
      <c r="N7" s="74"/>
      <c r="O7" s="90"/>
      <c r="P7" s="101"/>
      <c r="Q7" s="30" t="s">
        <v>10</v>
      </c>
      <c r="R7" s="26">
        <f>SUM(R5:R6)</f>
        <v>94133</v>
      </c>
      <c r="S7" s="27">
        <f>SUM(S5:S6)</f>
        <v>5</v>
      </c>
      <c r="T7" s="28">
        <f t="shared" si="0"/>
        <v>94138</v>
      </c>
      <c r="U7" s="29">
        <f t="shared" ref="U7:W7" si="4">SUM(U5:U6)</f>
        <v>249873</v>
      </c>
      <c r="V7" s="29">
        <f t="shared" si="4"/>
        <v>1480</v>
      </c>
      <c r="W7" s="26">
        <f t="shared" si="4"/>
        <v>1572</v>
      </c>
      <c r="X7" s="28">
        <f t="shared" si="1"/>
        <v>345491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42135</v>
      </c>
      <c r="G8" s="27">
        <v>4</v>
      </c>
      <c r="H8" s="28">
        <f t="shared" si="2"/>
        <v>42139</v>
      </c>
      <c r="I8" s="29">
        <v>124603</v>
      </c>
      <c r="J8" s="29">
        <v>844</v>
      </c>
      <c r="K8" s="26">
        <v>1822</v>
      </c>
      <c r="L8" s="28">
        <f t="shared" si="3"/>
        <v>167586</v>
      </c>
      <c r="N8" s="74"/>
      <c r="O8" s="111" t="s">
        <v>19</v>
      </c>
      <c r="P8" s="83"/>
      <c r="Q8" s="84"/>
      <c r="R8" s="26">
        <v>84162</v>
      </c>
      <c r="S8" s="27">
        <v>10</v>
      </c>
      <c r="T8" s="28">
        <f t="shared" si="0"/>
        <v>84172</v>
      </c>
      <c r="U8" s="29">
        <v>293502</v>
      </c>
      <c r="V8" s="29">
        <v>1274</v>
      </c>
      <c r="W8" s="26">
        <v>2147</v>
      </c>
      <c r="X8" s="28">
        <f t="shared" si="1"/>
        <v>378948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22225</v>
      </c>
      <c r="G9" s="27">
        <v>2</v>
      </c>
      <c r="H9" s="28">
        <f t="shared" si="2"/>
        <v>22227</v>
      </c>
      <c r="I9" s="29">
        <v>56879</v>
      </c>
      <c r="J9" s="29">
        <v>309</v>
      </c>
      <c r="K9" s="26">
        <v>540</v>
      </c>
      <c r="L9" s="28">
        <f t="shared" si="3"/>
        <v>79415</v>
      </c>
      <c r="N9" s="74"/>
      <c r="O9" s="66" t="s">
        <v>22</v>
      </c>
      <c r="P9" s="83" t="s">
        <v>23</v>
      </c>
      <c r="Q9" s="84"/>
      <c r="R9" s="26">
        <v>55387</v>
      </c>
      <c r="S9" s="27">
        <v>5</v>
      </c>
      <c r="T9" s="28">
        <f t="shared" si="0"/>
        <v>55392</v>
      </c>
      <c r="U9" s="29">
        <v>153353</v>
      </c>
      <c r="V9" s="29">
        <v>794</v>
      </c>
      <c r="W9" s="26">
        <v>1083</v>
      </c>
      <c r="X9" s="28">
        <f t="shared" si="1"/>
        <v>209539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6429</v>
      </c>
      <c r="G10" s="27">
        <v>1</v>
      </c>
      <c r="H10" s="28">
        <f>SUM(F10:G10)</f>
        <v>6430</v>
      </c>
      <c r="I10" s="29">
        <v>37683</v>
      </c>
      <c r="J10" s="29">
        <v>194</v>
      </c>
      <c r="K10" s="26">
        <v>418</v>
      </c>
      <c r="L10" s="28">
        <f>SUM(H10:J10)</f>
        <v>44307</v>
      </c>
      <c r="N10" s="74"/>
      <c r="O10" s="66"/>
      <c r="P10" s="83" t="s">
        <v>25</v>
      </c>
      <c r="Q10" s="84"/>
      <c r="R10" s="26">
        <v>28566</v>
      </c>
      <c r="S10" s="27">
        <v>9</v>
      </c>
      <c r="T10" s="28">
        <f t="shared" si="0"/>
        <v>28575</v>
      </c>
      <c r="U10" s="26">
        <v>130130</v>
      </c>
      <c r="V10" s="26">
        <v>755</v>
      </c>
      <c r="W10" s="26">
        <v>1619</v>
      </c>
      <c r="X10" s="28">
        <f t="shared" si="1"/>
        <v>159460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28654</v>
      </c>
      <c r="G11" s="27">
        <f>SUM(G9:G10)</f>
        <v>3</v>
      </c>
      <c r="H11" s="28">
        <f>SUM(F11:G11)</f>
        <v>28657</v>
      </c>
      <c r="I11" s="29">
        <f t="shared" ref="I11:K11" si="5">SUM(I9:I10)</f>
        <v>94562</v>
      </c>
      <c r="J11" s="29">
        <f t="shared" si="5"/>
        <v>503</v>
      </c>
      <c r="K11" s="26">
        <f t="shared" si="5"/>
        <v>958</v>
      </c>
      <c r="L11" s="28">
        <f>SUM(H11:J11)</f>
        <v>123722</v>
      </c>
      <c r="N11" s="74"/>
      <c r="O11" s="66"/>
      <c r="P11" s="83" t="s">
        <v>10</v>
      </c>
      <c r="Q11" s="84"/>
      <c r="R11" s="26">
        <f>SUM(R9:R10)</f>
        <v>83953</v>
      </c>
      <c r="S11" s="27">
        <f>SUM(S9:S10)</f>
        <v>14</v>
      </c>
      <c r="T11" s="28">
        <f t="shared" si="0"/>
        <v>83967</v>
      </c>
      <c r="U11" s="29">
        <f t="shared" ref="U11:W11" si="6">SUM(U9:U10)</f>
        <v>283483</v>
      </c>
      <c r="V11" s="29">
        <f t="shared" si="6"/>
        <v>1549</v>
      </c>
      <c r="W11" s="26">
        <f t="shared" si="6"/>
        <v>2702</v>
      </c>
      <c r="X11" s="28">
        <f t="shared" si="1"/>
        <v>368999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16247</v>
      </c>
      <c r="G12" s="27">
        <v>1</v>
      </c>
      <c r="H12" s="28">
        <f t="shared" si="2"/>
        <v>16248</v>
      </c>
      <c r="I12" s="29">
        <v>58883</v>
      </c>
      <c r="J12" s="29">
        <v>284</v>
      </c>
      <c r="K12" s="26">
        <v>652</v>
      </c>
      <c r="L12" s="28">
        <f t="shared" si="3"/>
        <v>75415</v>
      </c>
      <c r="N12" s="74"/>
      <c r="O12" s="66" t="s">
        <v>28</v>
      </c>
      <c r="P12" s="83" t="s">
        <v>29</v>
      </c>
      <c r="Q12" s="84"/>
      <c r="R12" s="26">
        <v>152002</v>
      </c>
      <c r="S12" s="27">
        <v>29</v>
      </c>
      <c r="T12" s="28">
        <f t="shared" si="0"/>
        <v>152031</v>
      </c>
      <c r="U12" s="29">
        <v>296725</v>
      </c>
      <c r="V12" s="29">
        <v>2079</v>
      </c>
      <c r="W12" s="26">
        <v>2546</v>
      </c>
      <c r="X12" s="28">
        <f t="shared" si="1"/>
        <v>450835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5731</v>
      </c>
      <c r="G13" s="27">
        <v>0</v>
      </c>
      <c r="H13" s="28">
        <f t="shared" si="2"/>
        <v>5731</v>
      </c>
      <c r="I13" s="29">
        <v>10341</v>
      </c>
      <c r="J13" s="29">
        <v>71</v>
      </c>
      <c r="K13" s="26">
        <v>139</v>
      </c>
      <c r="L13" s="28">
        <f t="shared" si="3"/>
        <v>16143</v>
      </c>
      <c r="N13" s="74"/>
      <c r="O13" s="66"/>
      <c r="P13" s="91" t="s">
        <v>31</v>
      </c>
      <c r="Q13" s="30" t="s">
        <v>32</v>
      </c>
      <c r="R13" s="31">
        <v>126287</v>
      </c>
      <c r="S13" s="32">
        <v>21</v>
      </c>
      <c r="T13" s="28">
        <f t="shared" si="0"/>
        <v>126308</v>
      </c>
      <c r="U13" s="33">
        <v>247537</v>
      </c>
      <c r="V13" s="33">
        <v>1699</v>
      </c>
      <c r="W13" s="31">
        <v>2356</v>
      </c>
      <c r="X13" s="28">
        <f t="shared" si="1"/>
        <v>375544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21978</v>
      </c>
      <c r="G14" s="27">
        <f>SUM(G12:G13)</f>
        <v>1</v>
      </c>
      <c r="H14" s="28">
        <f t="shared" si="2"/>
        <v>21979</v>
      </c>
      <c r="I14" s="29">
        <f t="shared" ref="I14:K14" si="7">SUM(I12:I13)</f>
        <v>69224</v>
      </c>
      <c r="J14" s="29">
        <f t="shared" si="7"/>
        <v>355</v>
      </c>
      <c r="K14" s="26">
        <f t="shared" si="7"/>
        <v>791</v>
      </c>
      <c r="L14" s="28">
        <f t="shared" si="3"/>
        <v>91558</v>
      </c>
      <c r="N14" s="74"/>
      <c r="O14" s="66"/>
      <c r="P14" s="108"/>
      <c r="Q14" s="30" t="s">
        <v>33</v>
      </c>
      <c r="R14" s="31">
        <v>26025</v>
      </c>
      <c r="S14" s="32">
        <v>7</v>
      </c>
      <c r="T14" s="28">
        <f t="shared" si="0"/>
        <v>26032</v>
      </c>
      <c r="U14" s="33">
        <v>58866</v>
      </c>
      <c r="V14" s="33">
        <v>363</v>
      </c>
      <c r="W14" s="31">
        <v>505</v>
      </c>
      <c r="X14" s="28">
        <f t="shared" si="1"/>
        <v>85261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27041</v>
      </c>
      <c r="G15" s="27">
        <v>3</v>
      </c>
      <c r="H15" s="28">
        <f t="shared" si="2"/>
        <v>27044</v>
      </c>
      <c r="I15" s="29">
        <v>80269</v>
      </c>
      <c r="J15" s="29">
        <v>399</v>
      </c>
      <c r="K15" s="26">
        <v>966</v>
      </c>
      <c r="L15" s="28">
        <f t="shared" si="3"/>
        <v>107712</v>
      </c>
      <c r="N15" s="74"/>
      <c r="O15" s="66"/>
      <c r="P15" s="108"/>
      <c r="Q15" s="30" t="s">
        <v>10</v>
      </c>
      <c r="R15" s="26">
        <f>SUM(R13:R14)</f>
        <v>152312</v>
      </c>
      <c r="S15" s="27">
        <f>SUM(S13:S14)</f>
        <v>28</v>
      </c>
      <c r="T15" s="28">
        <f t="shared" si="0"/>
        <v>152340</v>
      </c>
      <c r="U15" s="29">
        <f>SUM(U13:U14)</f>
        <v>306403</v>
      </c>
      <c r="V15" s="29">
        <f t="shared" ref="V15:W15" si="8">SUM(V13:V14)</f>
        <v>2062</v>
      </c>
      <c r="W15" s="26">
        <f t="shared" si="8"/>
        <v>2861</v>
      </c>
      <c r="X15" s="28">
        <f t="shared" si="1"/>
        <v>460805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22444</v>
      </c>
      <c r="G16" s="27">
        <v>4</v>
      </c>
      <c r="H16" s="28">
        <f t="shared" si="2"/>
        <v>22448</v>
      </c>
      <c r="I16" s="29">
        <v>59382</v>
      </c>
      <c r="J16" s="29">
        <v>370</v>
      </c>
      <c r="K16" s="26">
        <v>657</v>
      </c>
      <c r="L16" s="28">
        <f t="shared" si="3"/>
        <v>82200</v>
      </c>
      <c r="N16" s="75"/>
      <c r="O16" s="70" t="s">
        <v>37</v>
      </c>
      <c r="P16" s="71"/>
      <c r="Q16" s="72"/>
      <c r="R16" s="34">
        <f>SUM(R4,R11:R12,R15,R7:R8)</f>
        <v>677498</v>
      </c>
      <c r="S16" s="35">
        <f>SUM(S4,S11:S12,S15,S7:S8)</f>
        <v>91</v>
      </c>
      <c r="T16" s="36">
        <f t="shared" ref="T16" si="9">SUM(R16:S16)</f>
        <v>677589</v>
      </c>
      <c r="U16" s="34">
        <f t="shared" ref="U16:W16" si="10">SUM(U4,U11:U12,U15,U7:U8)</f>
        <v>1817117</v>
      </c>
      <c r="V16" s="34">
        <f t="shared" si="10"/>
        <v>10663</v>
      </c>
      <c r="W16" s="34">
        <f t="shared" si="10"/>
        <v>14403</v>
      </c>
      <c r="X16" s="36">
        <f t="shared" ref="X16" si="11">SUM(T16:V16)</f>
        <v>2505369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2833</v>
      </c>
      <c r="G17" s="27">
        <v>0</v>
      </c>
      <c r="H17" s="28">
        <f t="shared" si="2"/>
        <v>2833</v>
      </c>
      <c r="I17" s="29">
        <v>4298</v>
      </c>
      <c r="J17" s="29">
        <v>38</v>
      </c>
      <c r="K17" s="26">
        <v>52</v>
      </c>
      <c r="L17" s="28">
        <f t="shared" si="3"/>
        <v>7169</v>
      </c>
      <c r="N17" s="73" t="s">
        <v>38</v>
      </c>
      <c r="O17" s="76" t="s">
        <v>39</v>
      </c>
      <c r="P17" s="77"/>
      <c r="Q17" s="78"/>
      <c r="R17" s="26">
        <v>79026</v>
      </c>
      <c r="S17" s="27">
        <v>4</v>
      </c>
      <c r="T17" s="28">
        <f t="shared" ref="T17:T88" si="12">SUM(R17:S17)</f>
        <v>79030</v>
      </c>
      <c r="U17" s="29">
        <v>211770</v>
      </c>
      <c r="V17" s="29">
        <v>1174</v>
      </c>
      <c r="W17" s="26">
        <v>1354</v>
      </c>
      <c r="X17" s="28">
        <f t="shared" si="1"/>
        <v>291974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25277</v>
      </c>
      <c r="G18" s="27">
        <f>SUM(G16:G17)</f>
        <v>4</v>
      </c>
      <c r="H18" s="28">
        <f t="shared" si="2"/>
        <v>25281</v>
      </c>
      <c r="I18" s="29">
        <f t="shared" ref="I18:K18" si="13">SUM(I16:I17)</f>
        <v>63680</v>
      </c>
      <c r="J18" s="29">
        <f t="shared" si="13"/>
        <v>408</v>
      </c>
      <c r="K18" s="26">
        <f t="shared" si="13"/>
        <v>709</v>
      </c>
      <c r="L18" s="28">
        <f t="shared" si="3"/>
        <v>89369</v>
      </c>
      <c r="N18" s="74"/>
      <c r="O18" s="88" t="s">
        <v>40</v>
      </c>
      <c r="P18" s="82" t="s">
        <v>41</v>
      </c>
      <c r="Q18" s="81"/>
      <c r="R18" s="26">
        <v>150960</v>
      </c>
      <c r="S18" s="27">
        <v>27</v>
      </c>
      <c r="T18" s="28">
        <f t="shared" si="12"/>
        <v>150987</v>
      </c>
      <c r="U18" s="29">
        <v>477816</v>
      </c>
      <c r="V18" s="29">
        <v>2436</v>
      </c>
      <c r="W18" s="26">
        <v>4198</v>
      </c>
      <c r="X18" s="28">
        <f t="shared" si="1"/>
        <v>631239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265968</v>
      </c>
      <c r="G19" s="37">
        <f>SUM(G6:G8,G11,G14:G15,G18)</f>
        <v>26</v>
      </c>
      <c r="H19" s="36">
        <f t="shared" si="2"/>
        <v>265994</v>
      </c>
      <c r="I19" s="38">
        <f t="shared" ref="I19:K19" si="14">SUM(I6:I8,I11,I14:I15,I18)</f>
        <v>944162</v>
      </c>
      <c r="J19" s="38">
        <f t="shared" si="14"/>
        <v>6666</v>
      </c>
      <c r="K19" s="34">
        <f t="shared" si="14"/>
        <v>18356</v>
      </c>
      <c r="L19" s="36">
        <f t="shared" si="3"/>
        <v>1216822</v>
      </c>
      <c r="N19" s="74"/>
      <c r="O19" s="89"/>
      <c r="P19" s="82" t="s">
        <v>42</v>
      </c>
      <c r="Q19" s="81"/>
      <c r="R19" s="26">
        <v>22482</v>
      </c>
      <c r="S19" s="27">
        <v>5</v>
      </c>
      <c r="T19" s="28">
        <f t="shared" si="12"/>
        <v>22487</v>
      </c>
      <c r="U19" s="29">
        <v>39395</v>
      </c>
      <c r="V19" s="29">
        <v>292</v>
      </c>
      <c r="W19" s="26">
        <v>278</v>
      </c>
      <c r="X19" s="28">
        <f t="shared" si="1"/>
        <v>62174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65831</v>
      </c>
      <c r="G20" s="27">
        <v>3</v>
      </c>
      <c r="H20" s="28">
        <f t="shared" si="2"/>
        <v>65834</v>
      </c>
      <c r="I20" s="29">
        <v>160953</v>
      </c>
      <c r="J20" s="29">
        <v>1187</v>
      </c>
      <c r="K20" s="26">
        <v>1332</v>
      </c>
      <c r="L20" s="28">
        <f t="shared" si="3"/>
        <v>227974</v>
      </c>
      <c r="N20" s="74"/>
      <c r="O20" s="90"/>
      <c r="P20" s="82" t="s">
        <v>10</v>
      </c>
      <c r="Q20" s="81"/>
      <c r="R20" s="26">
        <f>SUM(R18:R19)</f>
        <v>173442</v>
      </c>
      <c r="S20" s="27">
        <f>SUM(S18:S19)</f>
        <v>32</v>
      </c>
      <c r="T20" s="28">
        <f t="shared" si="12"/>
        <v>173474</v>
      </c>
      <c r="U20" s="29">
        <f t="shared" ref="U20:W20" si="15">SUM(U18:U19)</f>
        <v>517211</v>
      </c>
      <c r="V20" s="29">
        <f t="shared" si="15"/>
        <v>2728</v>
      </c>
      <c r="W20" s="26">
        <f t="shared" si="15"/>
        <v>4476</v>
      </c>
      <c r="X20" s="28">
        <f t="shared" si="1"/>
        <v>693413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17483</v>
      </c>
      <c r="G21" s="27">
        <v>0</v>
      </c>
      <c r="H21" s="28">
        <f t="shared" si="2"/>
        <v>17483</v>
      </c>
      <c r="I21" s="29">
        <v>44791</v>
      </c>
      <c r="J21" s="29">
        <v>299</v>
      </c>
      <c r="K21" s="26">
        <v>314</v>
      </c>
      <c r="L21" s="28">
        <f t="shared" si="3"/>
        <v>62573</v>
      </c>
      <c r="N21" s="74"/>
      <c r="O21" s="88" t="s">
        <v>48</v>
      </c>
      <c r="P21" s="82" t="s">
        <v>49</v>
      </c>
      <c r="Q21" s="81"/>
      <c r="R21" s="26">
        <v>75957</v>
      </c>
      <c r="S21" s="27">
        <v>17</v>
      </c>
      <c r="T21" s="28">
        <f t="shared" si="12"/>
        <v>75974</v>
      </c>
      <c r="U21" s="29">
        <v>270323</v>
      </c>
      <c r="V21" s="29">
        <v>1258</v>
      </c>
      <c r="W21" s="26">
        <v>2392</v>
      </c>
      <c r="X21" s="28">
        <f t="shared" si="1"/>
        <v>347555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83314</v>
      </c>
      <c r="G22" s="27">
        <f>SUM(G20:G21)</f>
        <v>3</v>
      </c>
      <c r="H22" s="28">
        <f t="shared" si="2"/>
        <v>83317</v>
      </c>
      <c r="I22" s="29">
        <f t="shared" ref="I22:K22" si="16">SUM(I20:I21)</f>
        <v>205744</v>
      </c>
      <c r="J22" s="29">
        <f t="shared" si="16"/>
        <v>1486</v>
      </c>
      <c r="K22" s="26">
        <f t="shared" si="16"/>
        <v>1646</v>
      </c>
      <c r="L22" s="28">
        <f t="shared" si="3"/>
        <v>290547</v>
      </c>
      <c r="N22" s="74"/>
      <c r="O22" s="89"/>
      <c r="P22" s="82" t="s">
        <v>50</v>
      </c>
      <c r="Q22" s="81"/>
      <c r="R22" s="31">
        <v>103243</v>
      </c>
      <c r="S22" s="32">
        <v>17</v>
      </c>
      <c r="T22" s="39">
        <f t="shared" si="12"/>
        <v>103260</v>
      </c>
      <c r="U22" s="33">
        <v>367896</v>
      </c>
      <c r="V22" s="33">
        <v>1325</v>
      </c>
      <c r="W22" s="31">
        <v>3445</v>
      </c>
      <c r="X22" s="39">
        <f t="shared" si="1"/>
        <v>472481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51140</v>
      </c>
      <c r="G23" s="27">
        <v>0</v>
      </c>
      <c r="H23" s="28">
        <f t="shared" si="2"/>
        <v>51140</v>
      </c>
      <c r="I23" s="29">
        <v>119585</v>
      </c>
      <c r="J23" s="29">
        <v>851</v>
      </c>
      <c r="K23" s="26">
        <v>949</v>
      </c>
      <c r="L23" s="28">
        <f t="shared" si="3"/>
        <v>171576</v>
      </c>
      <c r="N23" s="74"/>
      <c r="O23" s="89"/>
      <c r="P23" s="94" t="s">
        <v>52</v>
      </c>
      <c r="Q23" s="30" t="s">
        <v>52</v>
      </c>
      <c r="R23" s="31">
        <v>17410</v>
      </c>
      <c r="S23" s="32">
        <v>1</v>
      </c>
      <c r="T23" s="39">
        <f t="shared" si="12"/>
        <v>17411</v>
      </c>
      <c r="U23" s="33">
        <v>61170</v>
      </c>
      <c r="V23" s="33">
        <v>346</v>
      </c>
      <c r="W23" s="31">
        <v>710</v>
      </c>
      <c r="X23" s="39">
        <f t="shared" si="1"/>
        <v>78927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75347</v>
      </c>
      <c r="G24" s="27">
        <v>8</v>
      </c>
      <c r="H24" s="28">
        <f t="shared" si="2"/>
        <v>75355</v>
      </c>
      <c r="I24" s="29">
        <v>147978</v>
      </c>
      <c r="J24" s="29">
        <v>1001</v>
      </c>
      <c r="K24" s="26">
        <v>1174</v>
      </c>
      <c r="L24" s="28">
        <f t="shared" si="3"/>
        <v>224334</v>
      </c>
      <c r="N24" s="74"/>
      <c r="O24" s="89"/>
      <c r="P24" s="100"/>
      <c r="Q24" s="30" t="s">
        <v>55</v>
      </c>
      <c r="R24" s="31">
        <v>37003</v>
      </c>
      <c r="S24" s="32">
        <v>5</v>
      </c>
      <c r="T24" s="39">
        <f t="shared" si="12"/>
        <v>37008</v>
      </c>
      <c r="U24" s="33">
        <v>92204</v>
      </c>
      <c r="V24" s="33">
        <v>572</v>
      </c>
      <c r="W24" s="31">
        <v>732</v>
      </c>
      <c r="X24" s="39">
        <f t="shared" si="1"/>
        <v>129784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31052</v>
      </c>
      <c r="G25" s="27">
        <v>1</v>
      </c>
      <c r="H25" s="28">
        <f t="shared" si="2"/>
        <v>31053</v>
      </c>
      <c r="I25" s="29">
        <v>99334</v>
      </c>
      <c r="J25" s="29">
        <v>580</v>
      </c>
      <c r="K25" s="26">
        <v>1157</v>
      </c>
      <c r="L25" s="28">
        <f t="shared" si="3"/>
        <v>130967</v>
      </c>
      <c r="N25" s="74"/>
      <c r="O25" s="89"/>
      <c r="P25" s="100"/>
      <c r="Q25" s="30" t="s">
        <v>57</v>
      </c>
      <c r="R25" s="31">
        <v>42820</v>
      </c>
      <c r="S25" s="27">
        <v>10</v>
      </c>
      <c r="T25" s="28">
        <f t="shared" si="12"/>
        <v>42830</v>
      </c>
      <c r="U25" s="29">
        <v>144327</v>
      </c>
      <c r="V25" s="29">
        <v>708</v>
      </c>
      <c r="W25" s="26">
        <v>1113</v>
      </c>
      <c r="X25" s="28">
        <f t="shared" si="1"/>
        <v>187865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35340</v>
      </c>
      <c r="G26" s="27">
        <v>1</v>
      </c>
      <c r="H26" s="28">
        <f t="shared" si="2"/>
        <v>35341</v>
      </c>
      <c r="I26" s="29">
        <v>72972</v>
      </c>
      <c r="J26" s="29">
        <v>366</v>
      </c>
      <c r="K26" s="26">
        <v>409</v>
      </c>
      <c r="L26" s="28">
        <f t="shared" si="3"/>
        <v>108679</v>
      </c>
      <c r="N26" s="74"/>
      <c r="O26" s="90"/>
      <c r="P26" s="101"/>
      <c r="Q26" s="30" t="s">
        <v>10</v>
      </c>
      <c r="R26" s="26">
        <f>SUM(R23:R25)</f>
        <v>97233</v>
      </c>
      <c r="S26" s="27">
        <f>SUM(S23:S25)</f>
        <v>16</v>
      </c>
      <c r="T26" s="39">
        <f t="shared" si="12"/>
        <v>97249</v>
      </c>
      <c r="U26" s="29">
        <f t="shared" ref="U26:W26" si="17">SUM(U23:U25)</f>
        <v>297701</v>
      </c>
      <c r="V26" s="29">
        <f t="shared" si="17"/>
        <v>1626</v>
      </c>
      <c r="W26" s="26">
        <f t="shared" si="17"/>
        <v>2555</v>
      </c>
      <c r="X26" s="39">
        <f t="shared" si="1"/>
        <v>396576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141739</v>
      </c>
      <c r="G27" s="27">
        <f>SUM(G24:G26)</f>
        <v>10</v>
      </c>
      <c r="H27" s="28">
        <f t="shared" si="2"/>
        <v>141749</v>
      </c>
      <c r="I27" s="29">
        <f>SUM(I24:I26)</f>
        <v>320284</v>
      </c>
      <c r="J27" s="29">
        <f>SUM(J24:J26)</f>
        <v>1947</v>
      </c>
      <c r="K27" s="26">
        <f>SUM(K24:K26)</f>
        <v>2740</v>
      </c>
      <c r="L27" s="28">
        <f>SUM(H27:J27)</f>
        <v>463980</v>
      </c>
      <c r="N27" s="74"/>
      <c r="O27" s="88" t="s">
        <v>59</v>
      </c>
      <c r="P27" s="82" t="s">
        <v>60</v>
      </c>
      <c r="Q27" s="81"/>
      <c r="R27" s="26">
        <v>130323</v>
      </c>
      <c r="S27" s="27">
        <v>29</v>
      </c>
      <c r="T27" s="28">
        <f t="shared" si="12"/>
        <v>130352</v>
      </c>
      <c r="U27" s="29">
        <v>508219</v>
      </c>
      <c r="V27" s="29">
        <v>3565</v>
      </c>
      <c r="W27" s="26">
        <v>10582</v>
      </c>
      <c r="X27" s="39">
        <f t="shared" si="1"/>
        <v>642136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122634</v>
      </c>
      <c r="G28" s="27">
        <v>9</v>
      </c>
      <c r="H28" s="28">
        <f t="shared" si="2"/>
        <v>122643</v>
      </c>
      <c r="I28" s="29">
        <v>326790</v>
      </c>
      <c r="J28" s="29">
        <v>2611</v>
      </c>
      <c r="K28" s="26">
        <v>2793</v>
      </c>
      <c r="L28" s="28">
        <f t="shared" si="3"/>
        <v>452044</v>
      </c>
      <c r="N28" s="74"/>
      <c r="O28" s="89"/>
      <c r="P28" s="82" t="s">
        <v>63</v>
      </c>
      <c r="Q28" s="81"/>
      <c r="R28" s="26">
        <v>66353</v>
      </c>
      <c r="S28" s="27">
        <v>9</v>
      </c>
      <c r="T28" s="28">
        <f t="shared" si="12"/>
        <v>66362</v>
      </c>
      <c r="U28" s="29">
        <v>186307</v>
      </c>
      <c r="V28" s="29">
        <v>769</v>
      </c>
      <c r="W28" s="26">
        <v>1744</v>
      </c>
      <c r="X28" s="39">
        <f t="shared" si="1"/>
        <v>253438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33919</v>
      </c>
      <c r="G29" s="27">
        <v>3</v>
      </c>
      <c r="H29" s="28">
        <f t="shared" si="2"/>
        <v>33922</v>
      </c>
      <c r="I29" s="29">
        <v>157750</v>
      </c>
      <c r="J29" s="29">
        <v>960</v>
      </c>
      <c r="K29" s="26">
        <v>3223</v>
      </c>
      <c r="L29" s="28">
        <f t="shared" si="3"/>
        <v>192632</v>
      </c>
      <c r="N29" s="74"/>
      <c r="O29" s="89"/>
      <c r="P29" s="94" t="s">
        <v>65</v>
      </c>
      <c r="Q29" s="30" t="s">
        <v>65</v>
      </c>
      <c r="R29" s="26">
        <v>46576</v>
      </c>
      <c r="S29" s="27">
        <v>10</v>
      </c>
      <c r="T29" s="28">
        <f t="shared" si="12"/>
        <v>46586</v>
      </c>
      <c r="U29" s="29">
        <v>166858</v>
      </c>
      <c r="V29" s="29">
        <v>816</v>
      </c>
      <c r="W29" s="26">
        <v>2422</v>
      </c>
      <c r="X29" s="39">
        <f t="shared" si="1"/>
        <v>214260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156553</v>
      </c>
      <c r="G30" s="27">
        <f>SUM(G28:G29)</f>
        <v>12</v>
      </c>
      <c r="H30" s="28">
        <f t="shared" si="2"/>
        <v>156565</v>
      </c>
      <c r="I30" s="26">
        <f>SUM(I28:I29)</f>
        <v>484540</v>
      </c>
      <c r="J30" s="26">
        <f>SUM(J28:J29)</f>
        <v>3571</v>
      </c>
      <c r="K30" s="26">
        <f>SUM(K28:K29)</f>
        <v>6016</v>
      </c>
      <c r="L30" s="28">
        <f t="shared" si="3"/>
        <v>644676</v>
      </c>
      <c r="N30" s="74"/>
      <c r="O30" s="89"/>
      <c r="P30" s="100"/>
      <c r="Q30" s="30" t="s">
        <v>66</v>
      </c>
      <c r="R30" s="26">
        <v>23560</v>
      </c>
      <c r="S30" s="27">
        <v>6</v>
      </c>
      <c r="T30" s="28">
        <f t="shared" si="12"/>
        <v>23566</v>
      </c>
      <c r="U30" s="29">
        <v>92909</v>
      </c>
      <c r="V30" s="29">
        <v>383</v>
      </c>
      <c r="W30" s="26">
        <v>1241</v>
      </c>
      <c r="X30" s="39">
        <f t="shared" si="1"/>
        <v>116858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119048</v>
      </c>
      <c r="G31" s="27">
        <v>6</v>
      </c>
      <c r="H31" s="28">
        <f t="shared" si="2"/>
        <v>119054</v>
      </c>
      <c r="I31" s="29">
        <v>251014</v>
      </c>
      <c r="J31" s="29">
        <v>1947</v>
      </c>
      <c r="K31" s="26">
        <v>2052</v>
      </c>
      <c r="L31" s="28">
        <f t="shared" si="3"/>
        <v>372015</v>
      </c>
      <c r="N31" s="74"/>
      <c r="O31" s="89"/>
      <c r="P31" s="100"/>
      <c r="Q31" s="30" t="s">
        <v>68</v>
      </c>
      <c r="R31" s="40">
        <v>25516</v>
      </c>
      <c r="S31" s="27">
        <v>12</v>
      </c>
      <c r="T31" s="28">
        <f t="shared" si="12"/>
        <v>25528</v>
      </c>
      <c r="U31" s="26">
        <v>84004</v>
      </c>
      <c r="V31" s="26">
        <v>444</v>
      </c>
      <c r="W31" s="26">
        <v>1059</v>
      </c>
      <c r="X31" s="28">
        <f t="shared" si="1"/>
        <v>109976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91791</v>
      </c>
      <c r="G32" s="27">
        <v>8</v>
      </c>
      <c r="H32" s="28">
        <f t="shared" si="2"/>
        <v>91799</v>
      </c>
      <c r="I32" s="29">
        <v>212812</v>
      </c>
      <c r="J32" s="29">
        <v>1577</v>
      </c>
      <c r="K32" s="26">
        <v>1677</v>
      </c>
      <c r="L32" s="28">
        <f t="shared" si="3"/>
        <v>306188</v>
      </c>
      <c r="N32" s="74"/>
      <c r="O32" s="89"/>
      <c r="P32" s="101"/>
      <c r="Q32" s="30" t="s">
        <v>10</v>
      </c>
      <c r="R32" s="26">
        <f>SUM(R29:R31)</f>
        <v>95652</v>
      </c>
      <c r="S32" s="27">
        <f>SUM(S29:S31)</f>
        <v>28</v>
      </c>
      <c r="T32" s="28">
        <f t="shared" si="12"/>
        <v>95680</v>
      </c>
      <c r="U32" s="29">
        <f t="shared" ref="U32:W32" si="18">SUM(U29:U31)</f>
        <v>343771</v>
      </c>
      <c r="V32" s="29">
        <f t="shared" si="18"/>
        <v>1643</v>
      </c>
      <c r="W32" s="26">
        <f t="shared" si="18"/>
        <v>4722</v>
      </c>
      <c r="X32" s="39">
        <f t="shared" si="1"/>
        <v>441094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32345</v>
      </c>
      <c r="G33" s="27">
        <v>2</v>
      </c>
      <c r="H33" s="28">
        <f t="shared" si="2"/>
        <v>32347</v>
      </c>
      <c r="I33" s="29">
        <v>75766</v>
      </c>
      <c r="J33" s="29">
        <v>704</v>
      </c>
      <c r="K33" s="26">
        <v>423</v>
      </c>
      <c r="L33" s="28">
        <f t="shared" si="3"/>
        <v>108817</v>
      </c>
      <c r="N33" s="74"/>
      <c r="O33" s="89"/>
      <c r="P33" s="94" t="s">
        <v>72</v>
      </c>
      <c r="Q33" s="30" t="s">
        <v>73</v>
      </c>
      <c r="R33" s="26">
        <v>42795</v>
      </c>
      <c r="S33" s="27">
        <v>11</v>
      </c>
      <c r="T33" s="28">
        <f t="shared" si="12"/>
        <v>42806</v>
      </c>
      <c r="U33" s="29">
        <v>190870</v>
      </c>
      <c r="V33" s="29">
        <v>1027</v>
      </c>
      <c r="W33" s="26">
        <v>2903</v>
      </c>
      <c r="X33" s="39">
        <f t="shared" si="1"/>
        <v>234703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82233</v>
      </c>
      <c r="G34" s="27">
        <v>4</v>
      </c>
      <c r="H34" s="28">
        <f t="shared" si="2"/>
        <v>82237</v>
      </c>
      <c r="I34" s="29">
        <v>193843</v>
      </c>
      <c r="J34" s="29">
        <v>1239</v>
      </c>
      <c r="K34" s="26">
        <v>1368</v>
      </c>
      <c r="L34" s="28">
        <f t="shared" si="3"/>
        <v>277319</v>
      </c>
      <c r="N34" s="74"/>
      <c r="O34" s="89"/>
      <c r="P34" s="100"/>
      <c r="Q34" s="30" t="s">
        <v>76</v>
      </c>
      <c r="R34" s="26">
        <v>14174</v>
      </c>
      <c r="S34" s="27">
        <v>5</v>
      </c>
      <c r="T34" s="28">
        <f t="shared" si="12"/>
        <v>14179</v>
      </c>
      <c r="U34" s="29">
        <v>80855</v>
      </c>
      <c r="V34" s="29">
        <v>523</v>
      </c>
      <c r="W34" s="26">
        <v>1076</v>
      </c>
      <c r="X34" s="39">
        <f t="shared" si="1"/>
        <v>95557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34451</v>
      </c>
      <c r="G35" s="27">
        <v>2</v>
      </c>
      <c r="H35" s="28">
        <f t="shared" si="2"/>
        <v>34453</v>
      </c>
      <c r="I35" s="29">
        <v>61656</v>
      </c>
      <c r="J35" s="29">
        <v>791</v>
      </c>
      <c r="K35" s="26">
        <v>569</v>
      </c>
      <c r="L35" s="28">
        <f t="shared" si="3"/>
        <v>96900</v>
      </c>
      <c r="N35" s="74"/>
      <c r="O35" s="89"/>
      <c r="P35" s="100"/>
      <c r="Q35" s="30" t="s">
        <v>78</v>
      </c>
      <c r="R35" s="26">
        <v>10842</v>
      </c>
      <c r="S35" s="27">
        <v>3</v>
      </c>
      <c r="T35" s="28">
        <f t="shared" si="12"/>
        <v>10845</v>
      </c>
      <c r="U35" s="29">
        <v>56482</v>
      </c>
      <c r="V35" s="29">
        <v>260</v>
      </c>
      <c r="W35" s="26">
        <v>693</v>
      </c>
      <c r="X35" s="28">
        <f t="shared" si="1"/>
        <v>67587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22708</v>
      </c>
      <c r="G36" s="27">
        <v>0</v>
      </c>
      <c r="H36" s="28">
        <f t="shared" si="2"/>
        <v>22708</v>
      </c>
      <c r="I36" s="29">
        <v>75296</v>
      </c>
      <c r="J36" s="29">
        <v>519</v>
      </c>
      <c r="K36" s="26">
        <v>963</v>
      </c>
      <c r="L36" s="28">
        <f t="shared" si="3"/>
        <v>98523</v>
      </c>
      <c r="N36" s="74"/>
      <c r="O36" s="90"/>
      <c r="P36" s="101"/>
      <c r="Q36" s="30" t="s">
        <v>10</v>
      </c>
      <c r="R36" s="26">
        <f>SUM(R33:R35)</f>
        <v>67811</v>
      </c>
      <c r="S36" s="27">
        <f>SUM(S33:S35)</f>
        <v>19</v>
      </c>
      <c r="T36" s="28">
        <f t="shared" si="12"/>
        <v>67830</v>
      </c>
      <c r="U36" s="29">
        <f t="shared" ref="U36:W36" si="19">SUM(U33:U35)</f>
        <v>328207</v>
      </c>
      <c r="V36" s="29">
        <f t="shared" si="19"/>
        <v>1810</v>
      </c>
      <c r="W36" s="26">
        <f t="shared" si="19"/>
        <v>4672</v>
      </c>
      <c r="X36" s="39">
        <f t="shared" si="1"/>
        <v>397847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12162</v>
      </c>
      <c r="G37" s="27">
        <v>0</v>
      </c>
      <c r="H37" s="28">
        <f t="shared" si="2"/>
        <v>12162</v>
      </c>
      <c r="I37" s="40">
        <v>27783</v>
      </c>
      <c r="J37" s="40">
        <v>205</v>
      </c>
      <c r="K37" s="26">
        <v>232</v>
      </c>
      <c r="L37" s="28">
        <f t="shared" si="3"/>
        <v>40150</v>
      </c>
      <c r="N37" s="74"/>
      <c r="O37" s="88" t="s">
        <v>81</v>
      </c>
      <c r="P37" s="82" t="s">
        <v>82</v>
      </c>
      <c r="Q37" s="81"/>
      <c r="R37" s="26">
        <v>101471</v>
      </c>
      <c r="S37" s="27">
        <v>7</v>
      </c>
      <c r="T37" s="28">
        <f t="shared" ref="T37:T39" si="20">SUM(R37:S37)</f>
        <v>101478</v>
      </c>
      <c r="U37" s="29">
        <v>271350</v>
      </c>
      <c r="V37" s="29">
        <v>1955</v>
      </c>
      <c r="W37" s="26">
        <v>2299</v>
      </c>
      <c r="X37" s="39">
        <f t="shared" si="1"/>
        <v>374783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151554</v>
      </c>
      <c r="G38" s="27">
        <f>SUM(G34:G37)</f>
        <v>6</v>
      </c>
      <c r="H38" s="28">
        <f t="shared" si="2"/>
        <v>151560</v>
      </c>
      <c r="I38" s="26">
        <f>SUM(I34:I37)</f>
        <v>358578</v>
      </c>
      <c r="J38" s="26">
        <f>SUM(J34:J37)</f>
        <v>2754</v>
      </c>
      <c r="K38" s="26">
        <f>SUM(K34:K37)</f>
        <v>3132</v>
      </c>
      <c r="L38" s="28">
        <f t="shared" si="3"/>
        <v>512892</v>
      </c>
      <c r="N38" s="74"/>
      <c r="O38" s="89"/>
      <c r="P38" s="82" t="s">
        <v>83</v>
      </c>
      <c r="Q38" s="81"/>
      <c r="R38" s="26">
        <v>23572</v>
      </c>
      <c r="S38" s="27">
        <v>5</v>
      </c>
      <c r="T38" s="28">
        <f t="shared" si="20"/>
        <v>23577</v>
      </c>
      <c r="U38" s="29">
        <v>71846</v>
      </c>
      <c r="V38" s="29">
        <v>340</v>
      </c>
      <c r="W38" s="26">
        <v>755</v>
      </c>
      <c r="X38" s="39">
        <f t="shared" si="1"/>
        <v>95763</v>
      </c>
    </row>
    <row r="39" spans="1:24" s="13" customFormat="1" ht="7.5" customHeight="1" x14ac:dyDescent="0.2">
      <c r="A39" s="42"/>
      <c r="B39" s="74"/>
      <c r="C39" s="90"/>
      <c r="D39" s="82" t="s">
        <v>237</v>
      </c>
      <c r="E39" s="81"/>
      <c r="F39" s="26">
        <v>45445</v>
      </c>
      <c r="G39" s="27">
        <v>2</v>
      </c>
      <c r="H39" s="28">
        <f t="shared" si="2"/>
        <v>45447</v>
      </c>
      <c r="I39" s="29">
        <v>111374</v>
      </c>
      <c r="J39" s="29">
        <v>649</v>
      </c>
      <c r="K39" s="26">
        <v>816</v>
      </c>
      <c r="L39" s="28">
        <f t="shared" si="3"/>
        <v>157470</v>
      </c>
      <c r="N39" s="74"/>
      <c r="O39" s="89"/>
      <c r="P39" s="82" t="s">
        <v>85</v>
      </c>
      <c r="Q39" s="81"/>
      <c r="R39" s="26">
        <v>28530</v>
      </c>
      <c r="S39" s="27">
        <v>0</v>
      </c>
      <c r="T39" s="28">
        <f t="shared" si="20"/>
        <v>28530</v>
      </c>
      <c r="U39" s="29">
        <v>71489</v>
      </c>
      <c r="V39" s="29">
        <v>582</v>
      </c>
      <c r="W39" s="26">
        <v>391</v>
      </c>
      <c r="X39" s="39">
        <f t="shared" si="1"/>
        <v>100601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872929</v>
      </c>
      <c r="G40" s="37">
        <f>SUM(G22:G23,G27,G30:G33,G38:G39)</f>
        <v>49</v>
      </c>
      <c r="H40" s="36">
        <f t="shared" si="2"/>
        <v>872978</v>
      </c>
      <c r="I40" s="34">
        <f t="shared" ref="I40:K40" si="21">SUM(I22:I23,I27,I30:I33,I38:I39)</f>
        <v>2139697</v>
      </c>
      <c r="J40" s="34">
        <f t="shared" si="21"/>
        <v>15486</v>
      </c>
      <c r="K40" s="34">
        <f t="shared" si="21"/>
        <v>19451</v>
      </c>
      <c r="L40" s="44">
        <f t="shared" si="3"/>
        <v>3028161</v>
      </c>
      <c r="N40" s="74"/>
      <c r="O40" s="89"/>
      <c r="P40" s="82" t="s">
        <v>86</v>
      </c>
      <c r="Q40" s="81"/>
      <c r="R40" s="31">
        <v>22762</v>
      </c>
      <c r="S40" s="32">
        <v>14</v>
      </c>
      <c r="T40" s="28">
        <f t="shared" si="12"/>
        <v>22776</v>
      </c>
      <c r="U40" s="33">
        <v>76064</v>
      </c>
      <c r="V40" s="33">
        <v>547</v>
      </c>
      <c r="W40" s="31">
        <v>918</v>
      </c>
      <c r="X40" s="39">
        <f t="shared" si="1"/>
        <v>99387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134274</v>
      </c>
      <c r="G41" s="27">
        <v>10</v>
      </c>
      <c r="H41" s="28">
        <f t="shared" si="2"/>
        <v>134284</v>
      </c>
      <c r="I41" s="29">
        <v>335226</v>
      </c>
      <c r="J41" s="29">
        <v>1737</v>
      </c>
      <c r="K41" s="26">
        <v>2819</v>
      </c>
      <c r="L41" s="28">
        <f t="shared" si="3"/>
        <v>471247</v>
      </c>
      <c r="N41" s="74"/>
      <c r="O41" s="90"/>
      <c r="P41" s="82" t="s">
        <v>10</v>
      </c>
      <c r="Q41" s="81"/>
      <c r="R41" s="26">
        <f>SUM(R37:R40)</f>
        <v>176335</v>
      </c>
      <c r="S41" s="27">
        <f>SUM(S37:S40)</f>
        <v>26</v>
      </c>
      <c r="T41" s="28">
        <f t="shared" si="12"/>
        <v>176361</v>
      </c>
      <c r="U41" s="29">
        <f t="shared" ref="U41:W41" si="22">SUM(U37:U40)</f>
        <v>490749</v>
      </c>
      <c r="V41" s="29">
        <f t="shared" si="22"/>
        <v>3424</v>
      </c>
      <c r="W41" s="26">
        <f t="shared" si="22"/>
        <v>4363</v>
      </c>
      <c r="X41" s="28">
        <f t="shared" si="1"/>
        <v>670534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53650</v>
      </c>
      <c r="G42" s="27">
        <v>5</v>
      </c>
      <c r="H42" s="28">
        <f t="shared" si="2"/>
        <v>53655</v>
      </c>
      <c r="I42" s="29">
        <v>154806</v>
      </c>
      <c r="J42" s="29">
        <v>835</v>
      </c>
      <c r="K42" s="26">
        <v>1848</v>
      </c>
      <c r="L42" s="28">
        <f t="shared" si="3"/>
        <v>209296</v>
      </c>
      <c r="N42" s="75"/>
      <c r="O42" s="70" t="s">
        <v>37</v>
      </c>
      <c r="P42" s="71"/>
      <c r="Q42" s="72"/>
      <c r="R42" s="34">
        <f>SUM(R17,R20:R22,R26:R28,R32,R36,R41)</f>
        <v>1065375</v>
      </c>
      <c r="S42" s="35">
        <f>SUM(S17,S20:S22,S26:S28,S32,S36,S41)</f>
        <v>197</v>
      </c>
      <c r="T42" s="36">
        <f t="shared" si="12"/>
        <v>1065572</v>
      </c>
      <c r="U42" s="34">
        <f t="shared" ref="U42:W42" si="23">SUM(U17,U20:U22,U26:U28,U32,U36,U41)</f>
        <v>3522154</v>
      </c>
      <c r="V42" s="34">
        <f t="shared" si="23"/>
        <v>19322</v>
      </c>
      <c r="W42" s="34">
        <f t="shared" si="23"/>
        <v>40305</v>
      </c>
      <c r="X42" s="36">
        <f t="shared" si="1"/>
        <v>4607048</v>
      </c>
    </row>
    <row r="43" spans="1:24" s="13" customFormat="1" ht="7.5" customHeight="1" x14ac:dyDescent="0.2">
      <c r="A43" s="42"/>
      <c r="B43" s="74"/>
      <c r="C43" s="89"/>
      <c r="D43" s="100"/>
      <c r="E43" s="30" t="s">
        <v>238</v>
      </c>
      <c r="F43" s="26">
        <v>83838</v>
      </c>
      <c r="G43" s="27">
        <v>6</v>
      </c>
      <c r="H43" s="28">
        <f t="shared" si="2"/>
        <v>83844</v>
      </c>
      <c r="I43" s="29">
        <v>215475</v>
      </c>
      <c r="J43" s="29">
        <v>932</v>
      </c>
      <c r="K43" s="26">
        <v>2114</v>
      </c>
      <c r="L43" s="28">
        <f t="shared" si="3"/>
        <v>300251</v>
      </c>
      <c r="N43" s="73" t="s">
        <v>93</v>
      </c>
      <c r="O43" s="76" t="s">
        <v>94</v>
      </c>
      <c r="P43" s="77"/>
      <c r="Q43" s="78"/>
      <c r="R43" s="26">
        <v>116262</v>
      </c>
      <c r="S43" s="27">
        <v>14</v>
      </c>
      <c r="T43" s="28">
        <f t="shared" si="12"/>
        <v>116276</v>
      </c>
      <c r="U43" s="29">
        <v>360644</v>
      </c>
      <c r="V43" s="29">
        <v>2353</v>
      </c>
      <c r="W43" s="26">
        <v>3684</v>
      </c>
      <c r="X43" s="28">
        <f t="shared" si="1"/>
        <v>479273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137488</v>
      </c>
      <c r="G44" s="27">
        <f>SUM(G42:G43)</f>
        <v>11</v>
      </c>
      <c r="H44" s="28">
        <f t="shared" si="2"/>
        <v>137499</v>
      </c>
      <c r="I44" s="26">
        <f>SUM(I42:I43)</f>
        <v>370281</v>
      </c>
      <c r="J44" s="26">
        <f>SUM(J42:J43)</f>
        <v>1767</v>
      </c>
      <c r="K44" s="26">
        <f>SUM(K42:K43)</f>
        <v>3962</v>
      </c>
      <c r="L44" s="28">
        <f t="shared" si="3"/>
        <v>509547</v>
      </c>
      <c r="N44" s="74"/>
      <c r="O44" s="79" t="s">
        <v>95</v>
      </c>
      <c r="P44" s="80"/>
      <c r="Q44" s="81"/>
      <c r="R44" s="26">
        <v>146996</v>
      </c>
      <c r="S44" s="27">
        <v>26</v>
      </c>
      <c r="T44" s="28">
        <f t="shared" si="12"/>
        <v>147022</v>
      </c>
      <c r="U44" s="29">
        <v>374649</v>
      </c>
      <c r="V44" s="29">
        <v>3657</v>
      </c>
      <c r="W44" s="26">
        <v>7587</v>
      </c>
      <c r="X44" s="28">
        <f t="shared" si="1"/>
        <v>525328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93204</v>
      </c>
      <c r="G45" s="27">
        <v>19</v>
      </c>
      <c r="H45" s="28">
        <f t="shared" si="2"/>
        <v>93223</v>
      </c>
      <c r="I45" s="29">
        <v>259695</v>
      </c>
      <c r="J45" s="29">
        <v>1426</v>
      </c>
      <c r="K45" s="26">
        <v>2440</v>
      </c>
      <c r="L45" s="28">
        <f t="shared" si="3"/>
        <v>354344</v>
      </c>
      <c r="N45" s="74"/>
      <c r="O45" s="88" t="s">
        <v>98</v>
      </c>
      <c r="P45" s="82" t="s">
        <v>239</v>
      </c>
      <c r="Q45" s="81"/>
      <c r="R45" s="45">
        <v>84697</v>
      </c>
      <c r="S45" s="46">
        <v>16</v>
      </c>
      <c r="T45" s="47">
        <f t="shared" si="12"/>
        <v>84713</v>
      </c>
      <c r="U45" s="48">
        <v>137021</v>
      </c>
      <c r="V45" s="48">
        <v>3149</v>
      </c>
      <c r="W45" s="45">
        <v>9966</v>
      </c>
      <c r="X45" s="47">
        <f t="shared" si="1"/>
        <v>224883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24931</v>
      </c>
      <c r="G46" s="27">
        <v>5</v>
      </c>
      <c r="H46" s="28">
        <f t="shared" si="2"/>
        <v>24936</v>
      </c>
      <c r="I46" s="29">
        <v>59296</v>
      </c>
      <c r="J46" s="29">
        <v>313</v>
      </c>
      <c r="K46" s="26">
        <v>353</v>
      </c>
      <c r="L46" s="28">
        <f t="shared" si="3"/>
        <v>84545</v>
      </c>
      <c r="N46" s="74"/>
      <c r="O46" s="89"/>
      <c r="P46" s="82" t="s">
        <v>101</v>
      </c>
      <c r="Q46" s="81"/>
      <c r="R46" s="26">
        <v>130335</v>
      </c>
      <c r="S46" s="27">
        <v>24</v>
      </c>
      <c r="T46" s="28">
        <f t="shared" si="12"/>
        <v>130359</v>
      </c>
      <c r="U46" s="29">
        <v>338057</v>
      </c>
      <c r="V46" s="29">
        <v>4139</v>
      </c>
      <c r="W46" s="26">
        <v>13887</v>
      </c>
      <c r="X46" s="28">
        <f t="shared" si="1"/>
        <v>472555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118135</v>
      </c>
      <c r="G47" s="27">
        <f>SUM(G45:G46)</f>
        <v>24</v>
      </c>
      <c r="H47" s="28">
        <f t="shared" si="2"/>
        <v>118159</v>
      </c>
      <c r="I47" s="26">
        <f>SUM(I45:I46)</f>
        <v>318991</v>
      </c>
      <c r="J47" s="26">
        <f>SUM(J45:J46)</f>
        <v>1739</v>
      </c>
      <c r="K47" s="26">
        <f>SUM(K45:K46)</f>
        <v>2793</v>
      </c>
      <c r="L47" s="28">
        <f t="shared" si="3"/>
        <v>438889</v>
      </c>
      <c r="N47" s="74"/>
      <c r="O47" s="89"/>
      <c r="P47" s="94" t="s">
        <v>102</v>
      </c>
      <c r="Q47" s="30" t="s">
        <v>103</v>
      </c>
      <c r="R47" s="26">
        <v>85366</v>
      </c>
      <c r="S47" s="27">
        <v>16</v>
      </c>
      <c r="T47" s="28">
        <f t="shared" si="12"/>
        <v>85382</v>
      </c>
      <c r="U47" s="29">
        <v>285829</v>
      </c>
      <c r="V47" s="29">
        <v>2233</v>
      </c>
      <c r="W47" s="26">
        <v>4459</v>
      </c>
      <c r="X47" s="28">
        <f t="shared" si="1"/>
        <v>373444</v>
      </c>
    </row>
    <row r="48" spans="1:24" s="13" customFormat="1" ht="7.5" customHeight="1" x14ac:dyDescent="0.2">
      <c r="A48" s="42"/>
      <c r="B48" s="74"/>
      <c r="C48" s="66"/>
      <c r="D48" s="83" t="s">
        <v>240</v>
      </c>
      <c r="E48" s="84"/>
      <c r="F48" s="26">
        <v>44455</v>
      </c>
      <c r="G48" s="27">
        <v>2</v>
      </c>
      <c r="H48" s="28">
        <f t="shared" si="2"/>
        <v>44457</v>
      </c>
      <c r="I48" s="29">
        <v>157376</v>
      </c>
      <c r="J48" s="29">
        <v>766</v>
      </c>
      <c r="K48" s="26">
        <v>1328</v>
      </c>
      <c r="L48" s="28">
        <f t="shared" si="3"/>
        <v>202599</v>
      </c>
      <c r="N48" s="74"/>
      <c r="O48" s="89"/>
      <c r="P48" s="100"/>
      <c r="Q48" s="30" t="s">
        <v>105</v>
      </c>
      <c r="R48" s="26">
        <v>37438</v>
      </c>
      <c r="S48" s="27">
        <v>7</v>
      </c>
      <c r="T48" s="28">
        <f t="shared" si="12"/>
        <v>37445</v>
      </c>
      <c r="U48" s="29">
        <v>109107</v>
      </c>
      <c r="V48" s="29">
        <v>968</v>
      </c>
      <c r="W48" s="26">
        <v>2695</v>
      </c>
      <c r="X48" s="28">
        <f t="shared" si="1"/>
        <v>147520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126007</v>
      </c>
      <c r="G49" s="27">
        <v>13</v>
      </c>
      <c r="H49" s="28">
        <f t="shared" si="2"/>
        <v>126020</v>
      </c>
      <c r="I49" s="29">
        <v>339800</v>
      </c>
      <c r="J49" s="29">
        <v>1956</v>
      </c>
      <c r="K49" s="26">
        <v>2766</v>
      </c>
      <c r="L49" s="28">
        <f t="shared" si="3"/>
        <v>467776</v>
      </c>
      <c r="N49" s="74"/>
      <c r="O49" s="90"/>
      <c r="P49" s="101"/>
      <c r="Q49" s="30" t="s">
        <v>10</v>
      </c>
      <c r="R49" s="26">
        <f>SUM(R47:R48)</f>
        <v>122804</v>
      </c>
      <c r="S49" s="27">
        <f>SUM(S47:S48)</f>
        <v>23</v>
      </c>
      <c r="T49" s="28">
        <f t="shared" si="12"/>
        <v>122827</v>
      </c>
      <c r="U49" s="29">
        <f>SUM(U47:U48)</f>
        <v>394936</v>
      </c>
      <c r="V49" s="29">
        <f>SUM(V47:V48)</f>
        <v>3201</v>
      </c>
      <c r="W49" s="26">
        <f>SUM(W47:W48)</f>
        <v>7154</v>
      </c>
      <c r="X49" s="28">
        <f t="shared" si="1"/>
        <v>520964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35096</v>
      </c>
      <c r="G50" s="27">
        <v>9</v>
      </c>
      <c r="H50" s="28">
        <f t="shared" si="2"/>
        <v>35105</v>
      </c>
      <c r="I50" s="29">
        <v>104458</v>
      </c>
      <c r="J50" s="29">
        <v>625</v>
      </c>
      <c r="K50" s="26">
        <v>942</v>
      </c>
      <c r="L50" s="28">
        <f t="shared" si="3"/>
        <v>140188</v>
      </c>
      <c r="N50" s="74"/>
      <c r="O50" s="105" t="s">
        <v>109</v>
      </c>
      <c r="P50" s="82" t="s">
        <v>110</v>
      </c>
      <c r="Q50" s="81"/>
      <c r="R50" s="26">
        <v>76227</v>
      </c>
      <c r="S50" s="27">
        <v>14</v>
      </c>
      <c r="T50" s="28">
        <f t="shared" si="12"/>
        <v>76241</v>
      </c>
      <c r="U50" s="29">
        <v>232637</v>
      </c>
      <c r="V50" s="29">
        <v>1921</v>
      </c>
      <c r="W50" s="26">
        <v>2850</v>
      </c>
      <c r="X50" s="28">
        <f t="shared" si="1"/>
        <v>310799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28468</v>
      </c>
      <c r="G51" s="27">
        <v>2</v>
      </c>
      <c r="H51" s="28">
        <f t="shared" si="2"/>
        <v>28470</v>
      </c>
      <c r="I51" s="40">
        <v>90341</v>
      </c>
      <c r="J51" s="40">
        <v>605</v>
      </c>
      <c r="K51" s="26">
        <v>956</v>
      </c>
      <c r="L51" s="28">
        <f t="shared" si="3"/>
        <v>119416</v>
      </c>
      <c r="N51" s="74"/>
      <c r="O51" s="100"/>
      <c r="P51" s="82" t="s">
        <v>112</v>
      </c>
      <c r="Q51" s="81"/>
      <c r="R51" s="26">
        <v>11155</v>
      </c>
      <c r="S51" s="27">
        <v>5</v>
      </c>
      <c r="T51" s="28">
        <f t="shared" si="12"/>
        <v>11160</v>
      </c>
      <c r="U51" s="29">
        <v>39935</v>
      </c>
      <c r="V51" s="29">
        <v>237</v>
      </c>
      <c r="W51" s="26">
        <v>439</v>
      </c>
      <c r="X51" s="28">
        <f t="shared" ref="X51:X52" si="24">SUM(T51:V51)</f>
        <v>51332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189571</v>
      </c>
      <c r="G52" s="27">
        <f>SUM(G49:G51)</f>
        <v>24</v>
      </c>
      <c r="H52" s="28">
        <f t="shared" ref="H52:H98" si="25">SUM(F52:G52)</f>
        <v>189595</v>
      </c>
      <c r="I52" s="40">
        <f>SUM(I49:I51)</f>
        <v>534599</v>
      </c>
      <c r="J52" s="40">
        <f>SUM(J49:J51)</f>
        <v>3186</v>
      </c>
      <c r="K52" s="40">
        <f>SUM(K49:K51)</f>
        <v>4664</v>
      </c>
      <c r="L52" s="28">
        <f t="shared" ref="L52:L98" si="26">SUM(H52:J52)</f>
        <v>727380</v>
      </c>
      <c r="N52" s="74"/>
      <c r="O52" s="101"/>
      <c r="P52" s="82" t="s">
        <v>10</v>
      </c>
      <c r="Q52" s="81"/>
      <c r="R52" s="26">
        <f>SUM(R50:R51)</f>
        <v>87382</v>
      </c>
      <c r="S52" s="27">
        <f>SUM(S50:S51)</f>
        <v>19</v>
      </c>
      <c r="T52" s="28">
        <f t="shared" si="12"/>
        <v>87401</v>
      </c>
      <c r="U52" s="29">
        <f t="shared" ref="U52:W52" si="27">SUM(U50:U51)</f>
        <v>272572</v>
      </c>
      <c r="V52" s="29">
        <f t="shared" si="27"/>
        <v>2158</v>
      </c>
      <c r="W52" s="26">
        <f t="shared" si="27"/>
        <v>3289</v>
      </c>
      <c r="X52" s="28">
        <f t="shared" si="24"/>
        <v>362131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63885</v>
      </c>
      <c r="G53" s="27">
        <v>14</v>
      </c>
      <c r="H53" s="28">
        <f t="shared" si="25"/>
        <v>63899</v>
      </c>
      <c r="I53" s="29">
        <v>233653</v>
      </c>
      <c r="J53" s="29">
        <v>1767</v>
      </c>
      <c r="K53" s="26">
        <v>6945</v>
      </c>
      <c r="L53" s="28">
        <f t="shared" si="26"/>
        <v>299319</v>
      </c>
      <c r="N53" s="74"/>
      <c r="O53" s="79" t="s">
        <v>116</v>
      </c>
      <c r="P53" s="80"/>
      <c r="Q53" s="81"/>
      <c r="R53" s="26">
        <v>117696</v>
      </c>
      <c r="S53" s="27">
        <v>20</v>
      </c>
      <c r="T53" s="28">
        <f t="shared" si="12"/>
        <v>117716</v>
      </c>
      <c r="U53" s="29">
        <v>279170</v>
      </c>
      <c r="V53" s="29">
        <v>2516</v>
      </c>
      <c r="W53" s="26">
        <v>2115</v>
      </c>
      <c r="X53" s="28">
        <f t="shared" si="1"/>
        <v>399402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18655</v>
      </c>
      <c r="G54" s="27">
        <v>3</v>
      </c>
      <c r="H54" s="28">
        <f t="shared" si="25"/>
        <v>18658</v>
      </c>
      <c r="I54" s="29">
        <v>52648</v>
      </c>
      <c r="J54" s="29">
        <v>598</v>
      </c>
      <c r="K54" s="26">
        <v>3018</v>
      </c>
      <c r="L54" s="28">
        <f t="shared" si="26"/>
        <v>71904</v>
      </c>
      <c r="N54" s="74"/>
      <c r="O54" s="88" t="s">
        <v>118</v>
      </c>
      <c r="P54" s="82" t="s">
        <v>119</v>
      </c>
      <c r="Q54" s="81"/>
      <c r="R54" s="26">
        <v>172828</v>
      </c>
      <c r="S54" s="27">
        <v>42</v>
      </c>
      <c r="T54" s="28">
        <f t="shared" si="12"/>
        <v>172870</v>
      </c>
      <c r="U54" s="29">
        <v>459244</v>
      </c>
      <c r="V54" s="29">
        <v>4155</v>
      </c>
      <c r="W54" s="26">
        <v>11096</v>
      </c>
      <c r="X54" s="28">
        <f t="shared" si="1"/>
        <v>636269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82540</v>
      </c>
      <c r="G55" s="27">
        <f>SUM(G53:G54)</f>
        <v>17</v>
      </c>
      <c r="H55" s="28">
        <f t="shared" si="25"/>
        <v>82557</v>
      </c>
      <c r="I55" s="40">
        <f>SUM(I53:I54)</f>
        <v>286301</v>
      </c>
      <c r="J55" s="40">
        <f>SUM(J53:J54)</f>
        <v>2365</v>
      </c>
      <c r="K55" s="40">
        <f>SUM(K53:K54)</f>
        <v>9963</v>
      </c>
      <c r="L55" s="28">
        <f t="shared" si="26"/>
        <v>371223</v>
      </c>
      <c r="N55" s="74"/>
      <c r="O55" s="90"/>
      <c r="P55" s="82" t="s">
        <v>120</v>
      </c>
      <c r="Q55" s="81"/>
      <c r="R55" s="26">
        <v>123420</v>
      </c>
      <c r="S55" s="27">
        <v>32</v>
      </c>
      <c r="T55" s="28">
        <f t="shared" si="12"/>
        <v>123452</v>
      </c>
      <c r="U55" s="29">
        <v>358752</v>
      </c>
      <c r="V55" s="29">
        <v>2472</v>
      </c>
      <c r="W55" s="26">
        <v>2948</v>
      </c>
      <c r="X55" s="28">
        <f t="shared" si="1"/>
        <v>484676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45099</v>
      </c>
      <c r="G56" s="27">
        <v>8</v>
      </c>
      <c r="H56" s="28">
        <f t="shared" si="25"/>
        <v>45107</v>
      </c>
      <c r="I56" s="29">
        <v>168644</v>
      </c>
      <c r="J56" s="29">
        <v>1168</v>
      </c>
      <c r="K56" s="26">
        <v>4454</v>
      </c>
      <c r="L56" s="28">
        <f t="shared" si="26"/>
        <v>214919</v>
      </c>
      <c r="N56" s="75"/>
      <c r="O56" s="70" t="s">
        <v>37</v>
      </c>
      <c r="P56" s="71"/>
      <c r="Q56" s="72"/>
      <c r="R56" s="34">
        <f>SUM(R43:R46,R52:R55,R49)</f>
        <v>1102420</v>
      </c>
      <c r="S56" s="35">
        <f>SUM(S43:S46,S52:S55,S49)</f>
        <v>216</v>
      </c>
      <c r="T56" s="36">
        <f t="shared" si="12"/>
        <v>1102636</v>
      </c>
      <c r="U56" s="34">
        <f t="shared" ref="U56:W56" si="28">SUM(U43:U46,U52:U55,U49)</f>
        <v>2975045</v>
      </c>
      <c r="V56" s="34">
        <f t="shared" si="28"/>
        <v>27800</v>
      </c>
      <c r="W56" s="34">
        <f t="shared" si="28"/>
        <v>61726</v>
      </c>
      <c r="X56" s="36">
        <f t="shared" si="1"/>
        <v>4105481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11425</v>
      </c>
      <c r="G57" s="27">
        <v>3</v>
      </c>
      <c r="H57" s="28">
        <f t="shared" si="25"/>
        <v>11428</v>
      </c>
      <c r="I57" s="29">
        <v>41121</v>
      </c>
      <c r="J57" s="29">
        <v>430</v>
      </c>
      <c r="K57" s="26">
        <v>1741</v>
      </c>
      <c r="L57" s="28">
        <f t="shared" si="26"/>
        <v>52979</v>
      </c>
      <c r="N57" s="73" t="s">
        <v>123</v>
      </c>
      <c r="O57" s="76" t="s">
        <v>124</v>
      </c>
      <c r="P57" s="77"/>
      <c r="Q57" s="78"/>
      <c r="R57" s="26">
        <v>74217</v>
      </c>
      <c r="S57" s="27">
        <v>4</v>
      </c>
      <c r="T57" s="28">
        <f t="shared" si="12"/>
        <v>74221</v>
      </c>
      <c r="U57" s="29">
        <v>167291</v>
      </c>
      <c r="V57" s="29">
        <v>936</v>
      </c>
      <c r="W57" s="26">
        <v>1177</v>
      </c>
      <c r="X57" s="28">
        <f t="shared" si="1"/>
        <v>242448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56524</v>
      </c>
      <c r="G58" s="27">
        <f>SUM(G56:G57)</f>
        <v>11</v>
      </c>
      <c r="H58" s="28">
        <f t="shared" si="25"/>
        <v>56535</v>
      </c>
      <c r="I58" s="40">
        <f>SUM(I56:I57)</f>
        <v>209765</v>
      </c>
      <c r="J58" s="40">
        <f>SUM(J56:J57)</f>
        <v>1598</v>
      </c>
      <c r="K58" s="40">
        <f>SUM(K56:K57)</f>
        <v>6195</v>
      </c>
      <c r="L58" s="28">
        <f t="shared" si="26"/>
        <v>267898</v>
      </c>
      <c r="N58" s="74"/>
      <c r="O58" s="102" t="s">
        <v>125</v>
      </c>
      <c r="P58" s="82" t="s">
        <v>126</v>
      </c>
      <c r="Q58" s="81"/>
      <c r="R58" s="26">
        <v>64357</v>
      </c>
      <c r="S58" s="27">
        <v>3</v>
      </c>
      <c r="T58" s="28">
        <f t="shared" si="12"/>
        <v>64360</v>
      </c>
      <c r="U58" s="29">
        <v>141037</v>
      </c>
      <c r="V58" s="29">
        <v>1133</v>
      </c>
      <c r="W58" s="26">
        <v>1130</v>
      </c>
      <c r="X58" s="28">
        <f t="shared" si="1"/>
        <v>206530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56973</v>
      </c>
      <c r="G59" s="27">
        <v>15</v>
      </c>
      <c r="H59" s="28">
        <f t="shared" si="25"/>
        <v>56988</v>
      </c>
      <c r="I59" s="29">
        <v>200156</v>
      </c>
      <c r="J59" s="29">
        <v>1237</v>
      </c>
      <c r="K59" s="26">
        <v>5771</v>
      </c>
      <c r="L59" s="28">
        <f t="shared" si="26"/>
        <v>258381</v>
      </c>
      <c r="M59" s="13"/>
      <c r="N59" s="74"/>
      <c r="O59" s="89"/>
      <c r="P59" s="82" t="s">
        <v>129</v>
      </c>
      <c r="Q59" s="81"/>
      <c r="R59" s="31">
        <v>24064</v>
      </c>
      <c r="S59" s="32">
        <v>0</v>
      </c>
      <c r="T59" s="28">
        <f>SUM(R59:S59)</f>
        <v>24064</v>
      </c>
      <c r="U59" s="33">
        <v>61192</v>
      </c>
      <c r="V59" s="33">
        <v>416</v>
      </c>
      <c r="W59" s="31">
        <v>369</v>
      </c>
      <c r="X59" s="39">
        <f>SUM(T59:V59)</f>
        <v>85672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26015</v>
      </c>
      <c r="G60" s="27">
        <v>6</v>
      </c>
      <c r="H60" s="28">
        <f t="shared" si="25"/>
        <v>26021</v>
      </c>
      <c r="I60" s="29">
        <v>102159</v>
      </c>
      <c r="J60" s="29">
        <v>472</v>
      </c>
      <c r="K60" s="26">
        <v>1798</v>
      </c>
      <c r="L60" s="28">
        <f t="shared" si="26"/>
        <v>128652</v>
      </c>
      <c r="M60" s="13"/>
      <c r="N60" s="74"/>
      <c r="O60" s="90"/>
      <c r="P60" s="82" t="s">
        <v>10</v>
      </c>
      <c r="Q60" s="81"/>
      <c r="R60" s="31">
        <f>SUM(R58:R59)</f>
        <v>88421</v>
      </c>
      <c r="S60" s="32">
        <f>SUM(S58:S59)</f>
        <v>3</v>
      </c>
      <c r="T60" s="28">
        <f>SUM(R60:S60)</f>
        <v>88424</v>
      </c>
      <c r="U60" s="33">
        <f t="shared" ref="U60:W60" si="29">SUM(U58:U59)</f>
        <v>202229</v>
      </c>
      <c r="V60" s="33">
        <f t="shared" si="29"/>
        <v>1549</v>
      </c>
      <c r="W60" s="31">
        <f t="shared" si="29"/>
        <v>1499</v>
      </c>
      <c r="X60" s="39">
        <f>SUM(T60:V60)</f>
        <v>292202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82988</v>
      </c>
      <c r="G61" s="27">
        <f>SUM(G59:G60)</f>
        <v>21</v>
      </c>
      <c r="H61" s="28">
        <f t="shared" si="25"/>
        <v>83009</v>
      </c>
      <c r="I61" s="26">
        <f>SUM(I59:I60)</f>
        <v>302315</v>
      </c>
      <c r="J61" s="26">
        <f>SUM(J59:J60)</f>
        <v>1709</v>
      </c>
      <c r="K61" s="26">
        <f>SUM(K59:K60)</f>
        <v>7569</v>
      </c>
      <c r="L61" s="28">
        <f t="shared" si="26"/>
        <v>387033</v>
      </c>
      <c r="M61" s="13"/>
      <c r="N61" s="74"/>
      <c r="O61" s="88" t="s">
        <v>131</v>
      </c>
      <c r="P61" s="82" t="s">
        <v>132</v>
      </c>
      <c r="Q61" s="81"/>
      <c r="R61" s="31">
        <v>137544</v>
      </c>
      <c r="S61" s="32">
        <v>33</v>
      </c>
      <c r="T61" s="28">
        <f>SUM(R61:S61)</f>
        <v>137577</v>
      </c>
      <c r="U61" s="33">
        <v>346646</v>
      </c>
      <c r="V61" s="33">
        <v>2395</v>
      </c>
      <c r="W61" s="31">
        <v>3703</v>
      </c>
      <c r="X61" s="39">
        <f>SUM(T61:V61)</f>
        <v>486618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100555</v>
      </c>
      <c r="G62" s="27">
        <v>17</v>
      </c>
      <c r="H62" s="28">
        <f t="shared" si="25"/>
        <v>100572</v>
      </c>
      <c r="I62" s="29">
        <v>313804</v>
      </c>
      <c r="J62" s="29">
        <v>1610</v>
      </c>
      <c r="K62" s="26">
        <v>3027</v>
      </c>
      <c r="L62" s="28">
        <f t="shared" si="26"/>
        <v>415986</v>
      </c>
      <c r="M62" s="13"/>
      <c r="N62" s="74"/>
      <c r="O62" s="89"/>
      <c r="P62" s="82" t="s">
        <v>134</v>
      </c>
      <c r="Q62" s="81"/>
      <c r="R62" s="31">
        <v>57629</v>
      </c>
      <c r="S62" s="32">
        <v>12</v>
      </c>
      <c r="T62" s="28">
        <f>SUM(R62:S62)</f>
        <v>57641</v>
      </c>
      <c r="U62" s="33">
        <v>189558</v>
      </c>
      <c r="V62" s="33">
        <v>884</v>
      </c>
      <c r="W62" s="31">
        <v>1404</v>
      </c>
      <c r="X62" s="39">
        <f>SUM(T62:V62)</f>
        <v>248083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98538</v>
      </c>
      <c r="G63" s="27">
        <v>15</v>
      </c>
      <c r="H63" s="28">
        <f t="shared" si="25"/>
        <v>98553</v>
      </c>
      <c r="I63" s="29">
        <v>281081</v>
      </c>
      <c r="J63" s="29">
        <v>1636</v>
      </c>
      <c r="K63" s="26">
        <v>5594</v>
      </c>
      <c r="L63" s="28">
        <f t="shared" si="26"/>
        <v>381270</v>
      </c>
      <c r="M63" s="13"/>
      <c r="N63" s="74"/>
      <c r="O63" s="90"/>
      <c r="P63" s="82" t="s">
        <v>10</v>
      </c>
      <c r="Q63" s="81"/>
      <c r="R63" s="26">
        <f>SUM(R61:R62)</f>
        <v>195173</v>
      </c>
      <c r="S63" s="27">
        <f>SUM(S61:S62)</f>
        <v>45</v>
      </c>
      <c r="T63" s="28">
        <f t="shared" si="12"/>
        <v>195218</v>
      </c>
      <c r="U63" s="29">
        <f t="shared" ref="U63:W63" si="30">SUM(U61:U62)</f>
        <v>536204</v>
      </c>
      <c r="V63" s="29">
        <f t="shared" si="30"/>
        <v>3279</v>
      </c>
      <c r="W63" s="26">
        <f t="shared" si="30"/>
        <v>5107</v>
      </c>
      <c r="X63" s="28">
        <f t="shared" si="1"/>
        <v>734701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32711</v>
      </c>
      <c r="G64" s="27">
        <v>1</v>
      </c>
      <c r="H64" s="28">
        <f t="shared" si="25"/>
        <v>32712</v>
      </c>
      <c r="I64" s="29">
        <v>71004</v>
      </c>
      <c r="J64" s="29">
        <v>391</v>
      </c>
      <c r="K64" s="26">
        <v>1113</v>
      </c>
      <c r="L64" s="28">
        <f t="shared" si="26"/>
        <v>104107</v>
      </c>
      <c r="M64" s="13"/>
      <c r="N64" s="74"/>
      <c r="O64" s="88" t="s">
        <v>139</v>
      </c>
      <c r="P64" s="82" t="s">
        <v>123</v>
      </c>
      <c r="Q64" s="81"/>
      <c r="R64" s="26">
        <v>126659</v>
      </c>
      <c r="S64" s="27">
        <v>22</v>
      </c>
      <c r="T64" s="28">
        <f t="shared" si="12"/>
        <v>126681</v>
      </c>
      <c r="U64" s="29">
        <v>406472</v>
      </c>
      <c r="V64" s="29">
        <v>2363</v>
      </c>
      <c r="W64" s="26">
        <v>6045</v>
      </c>
      <c r="X64" s="39">
        <f t="shared" si="1"/>
        <v>535516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131249</v>
      </c>
      <c r="G65" s="27">
        <f>SUM(G63:G64)</f>
        <v>16</v>
      </c>
      <c r="H65" s="28">
        <f t="shared" si="25"/>
        <v>131265</v>
      </c>
      <c r="I65" s="26">
        <f>SUM(I63:I64)</f>
        <v>352085</v>
      </c>
      <c r="J65" s="26">
        <f>SUM(J63:J64)</f>
        <v>2027</v>
      </c>
      <c r="K65" s="26">
        <f>SUM(K63:K64)</f>
        <v>6707</v>
      </c>
      <c r="L65" s="28">
        <f t="shared" si="26"/>
        <v>485377</v>
      </c>
      <c r="M65" s="13"/>
      <c r="N65" s="74"/>
      <c r="O65" s="90"/>
      <c r="P65" s="82" t="s">
        <v>140</v>
      </c>
      <c r="Q65" s="81"/>
      <c r="R65" s="26">
        <v>75824</v>
      </c>
      <c r="S65" s="27">
        <v>13</v>
      </c>
      <c r="T65" s="28">
        <f t="shared" si="12"/>
        <v>75837</v>
      </c>
      <c r="U65" s="29">
        <v>228932</v>
      </c>
      <c r="V65" s="29">
        <v>1203</v>
      </c>
      <c r="W65" s="26">
        <v>1843</v>
      </c>
      <c r="X65" s="28">
        <f t="shared" si="1"/>
        <v>305972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24305</v>
      </c>
      <c r="G66" s="27">
        <v>2</v>
      </c>
      <c r="H66" s="28">
        <f t="shared" ref="H66:H72" si="31">SUM(F66:G66)</f>
        <v>24307</v>
      </c>
      <c r="I66" s="29">
        <v>88412</v>
      </c>
      <c r="J66" s="29">
        <v>540</v>
      </c>
      <c r="K66" s="26">
        <v>2346</v>
      </c>
      <c r="L66" s="28">
        <f t="shared" ref="L66:L72" si="32">SUM(H66:J66)</f>
        <v>113259</v>
      </c>
      <c r="M66" s="13"/>
      <c r="N66" s="74"/>
      <c r="O66" s="88" t="s">
        <v>143</v>
      </c>
      <c r="P66" s="82" t="s">
        <v>144</v>
      </c>
      <c r="Q66" s="81"/>
      <c r="R66" s="26">
        <v>107173</v>
      </c>
      <c r="S66" s="27">
        <v>11</v>
      </c>
      <c r="T66" s="28">
        <f t="shared" si="12"/>
        <v>107184</v>
      </c>
      <c r="U66" s="29">
        <v>300617</v>
      </c>
      <c r="V66" s="29">
        <v>1614</v>
      </c>
      <c r="W66" s="26">
        <v>2072</v>
      </c>
      <c r="X66" s="28">
        <f t="shared" si="1"/>
        <v>409415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10145</v>
      </c>
      <c r="G67" s="27">
        <v>1</v>
      </c>
      <c r="H67" s="28">
        <f t="shared" si="31"/>
        <v>10146</v>
      </c>
      <c r="I67" s="29">
        <v>26786</v>
      </c>
      <c r="J67" s="29">
        <v>259</v>
      </c>
      <c r="K67" s="26">
        <v>1742</v>
      </c>
      <c r="L67" s="28">
        <f t="shared" si="32"/>
        <v>37191</v>
      </c>
      <c r="M67" s="13"/>
      <c r="N67" s="74"/>
      <c r="O67" s="89"/>
      <c r="P67" s="82" t="s">
        <v>146</v>
      </c>
      <c r="Q67" s="81"/>
      <c r="R67" s="31">
        <v>20378</v>
      </c>
      <c r="S67" s="32">
        <v>0</v>
      </c>
      <c r="T67" s="28">
        <f t="shared" si="12"/>
        <v>20378</v>
      </c>
      <c r="U67" s="33">
        <v>66561</v>
      </c>
      <c r="V67" s="33">
        <v>367</v>
      </c>
      <c r="W67" s="31">
        <v>560</v>
      </c>
      <c r="X67" s="28">
        <f t="shared" si="1"/>
        <v>87306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15254</v>
      </c>
      <c r="G68" s="27">
        <v>0</v>
      </c>
      <c r="H68" s="28">
        <f t="shared" si="31"/>
        <v>15254</v>
      </c>
      <c r="I68" s="29">
        <v>52052</v>
      </c>
      <c r="J68" s="29">
        <v>472</v>
      </c>
      <c r="K68" s="26">
        <v>2231</v>
      </c>
      <c r="L68" s="28">
        <f t="shared" si="32"/>
        <v>67778</v>
      </c>
      <c r="M68" s="13"/>
      <c r="N68" s="74"/>
      <c r="O68" s="90"/>
      <c r="P68" s="82" t="s">
        <v>10</v>
      </c>
      <c r="Q68" s="81"/>
      <c r="R68" s="26">
        <f>SUM(R66:R67)</f>
        <v>127551</v>
      </c>
      <c r="S68" s="27">
        <f>SUM(S66:S67)</f>
        <v>11</v>
      </c>
      <c r="T68" s="28">
        <f t="shared" si="12"/>
        <v>127562</v>
      </c>
      <c r="U68" s="29">
        <f>SUM(U66:U67)</f>
        <v>367178</v>
      </c>
      <c r="V68" s="29">
        <f>SUM(V66:V67)</f>
        <v>1981</v>
      </c>
      <c r="W68" s="26">
        <f>SUM(W66:W67)</f>
        <v>2632</v>
      </c>
      <c r="X68" s="28">
        <f t="shared" si="1"/>
        <v>496721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49704</v>
      </c>
      <c r="G69" s="27">
        <f>SUM(G66:G68)</f>
        <v>3</v>
      </c>
      <c r="H69" s="28">
        <f t="shared" si="31"/>
        <v>49707</v>
      </c>
      <c r="I69" s="26">
        <f t="shared" ref="I69:K69" si="33">SUM(I66:I68)</f>
        <v>167250</v>
      </c>
      <c r="J69" s="26">
        <f t="shared" si="33"/>
        <v>1271</v>
      </c>
      <c r="K69" s="26">
        <f t="shared" si="33"/>
        <v>6319</v>
      </c>
      <c r="L69" s="28">
        <f t="shared" si="32"/>
        <v>218228</v>
      </c>
      <c r="M69" s="13"/>
      <c r="N69" s="75"/>
      <c r="O69" s="70" t="s">
        <v>37</v>
      </c>
      <c r="P69" s="71"/>
      <c r="Q69" s="72"/>
      <c r="R69" s="34">
        <f>SUM(R57,R63:R65,R68,R60)</f>
        <v>687845</v>
      </c>
      <c r="S69" s="35">
        <f>SUM(S57,S63:S65,S68,S60)</f>
        <v>98</v>
      </c>
      <c r="T69" s="36">
        <f t="shared" si="12"/>
        <v>687943</v>
      </c>
      <c r="U69" s="34">
        <f t="shared" ref="U69:W69" si="34">SUM(U57,U63:U65,U68,U60)</f>
        <v>1908306</v>
      </c>
      <c r="V69" s="34">
        <f t="shared" si="34"/>
        <v>11311</v>
      </c>
      <c r="W69" s="34">
        <f t="shared" si="34"/>
        <v>18303</v>
      </c>
      <c r="X69" s="36">
        <f t="shared" si="1"/>
        <v>2607560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241</v>
      </c>
      <c r="F70" s="26">
        <v>77665</v>
      </c>
      <c r="G70" s="27">
        <v>6</v>
      </c>
      <c r="H70" s="28">
        <f t="shared" si="31"/>
        <v>77671</v>
      </c>
      <c r="I70" s="29">
        <v>178636</v>
      </c>
      <c r="J70" s="29">
        <v>1008</v>
      </c>
      <c r="K70" s="26">
        <v>1499</v>
      </c>
      <c r="L70" s="28">
        <f t="shared" si="32"/>
        <v>257315</v>
      </c>
      <c r="M70" s="13"/>
      <c r="N70" s="73" t="s">
        <v>150</v>
      </c>
      <c r="O70" s="76" t="s">
        <v>151</v>
      </c>
      <c r="P70" s="77"/>
      <c r="Q70" s="78"/>
      <c r="R70" s="31">
        <v>89748</v>
      </c>
      <c r="S70" s="32">
        <v>12</v>
      </c>
      <c r="T70" s="39">
        <f t="shared" si="12"/>
        <v>89760</v>
      </c>
      <c r="U70" s="33">
        <v>211500</v>
      </c>
      <c r="V70" s="33">
        <v>1136</v>
      </c>
      <c r="W70" s="31">
        <v>1806</v>
      </c>
      <c r="X70" s="39">
        <f t="shared" si="1"/>
        <v>302396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20189</v>
      </c>
      <c r="G71" s="27">
        <v>0</v>
      </c>
      <c r="H71" s="28">
        <f t="shared" si="31"/>
        <v>20189</v>
      </c>
      <c r="I71" s="29">
        <v>59247</v>
      </c>
      <c r="J71" s="29">
        <v>319</v>
      </c>
      <c r="K71" s="26">
        <v>730</v>
      </c>
      <c r="L71" s="28">
        <f t="shared" si="32"/>
        <v>79755</v>
      </c>
      <c r="M71" s="5"/>
      <c r="N71" s="74"/>
      <c r="O71" s="102" t="s">
        <v>153</v>
      </c>
      <c r="P71" s="82" t="s">
        <v>154</v>
      </c>
      <c r="Q71" s="81"/>
      <c r="R71" s="26">
        <v>70422</v>
      </c>
      <c r="S71" s="27">
        <v>18</v>
      </c>
      <c r="T71" s="28">
        <f t="shared" si="12"/>
        <v>70440</v>
      </c>
      <c r="U71" s="29">
        <v>173716</v>
      </c>
      <c r="V71" s="29">
        <v>1107</v>
      </c>
      <c r="W71" s="26">
        <v>1449</v>
      </c>
      <c r="X71" s="28">
        <f t="shared" si="1"/>
        <v>245263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97854</v>
      </c>
      <c r="G72" s="27">
        <f>SUM(G70:G71)</f>
        <v>6</v>
      </c>
      <c r="H72" s="28">
        <f t="shared" si="31"/>
        <v>97860</v>
      </c>
      <c r="I72" s="26">
        <f>SUM(I70:I71)</f>
        <v>237883</v>
      </c>
      <c r="J72" s="26">
        <f>SUM(J70:J71)</f>
        <v>1327</v>
      </c>
      <c r="K72" s="26">
        <f>SUM(K70:K71)</f>
        <v>2229</v>
      </c>
      <c r="L72" s="28">
        <f t="shared" si="32"/>
        <v>337070</v>
      </c>
      <c r="M72" s="5"/>
      <c r="N72" s="74"/>
      <c r="O72" s="89"/>
      <c r="P72" s="82" t="s">
        <v>155</v>
      </c>
      <c r="Q72" s="81"/>
      <c r="R72" s="31">
        <v>30030</v>
      </c>
      <c r="S72" s="32">
        <v>10</v>
      </c>
      <c r="T72" s="28">
        <f t="shared" si="12"/>
        <v>30040</v>
      </c>
      <c r="U72" s="33">
        <v>107497</v>
      </c>
      <c r="V72" s="33">
        <v>687</v>
      </c>
      <c r="W72" s="31">
        <v>1359</v>
      </c>
      <c r="X72" s="39">
        <f t="shared" ref="X72:X73" si="35">SUM(T72:V72)</f>
        <v>138224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14140</v>
      </c>
      <c r="G73" s="27">
        <v>5</v>
      </c>
      <c r="H73" s="28">
        <f t="shared" si="25"/>
        <v>14145</v>
      </c>
      <c r="I73" s="29">
        <v>53865</v>
      </c>
      <c r="J73" s="29">
        <v>309</v>
      </c>
      <c r="K73" s="26">
        <v>1089</v>
      </c>
      <c r="L73" s="28">
        <f t="shared" si="26"/>
        <v>68319</v>
      </c>
      <c r="M73" s="5"/>
      <c r="N73" s="74"/>
      <c r="O73" s="90"/>
      <c r="P73" s="82" t="s">
        <v>10</v>
      </c>
      <c r="Q73" s="81"/>
      <c r="R73" s="31">
        <f>SUM(R71:R72)</f>
        <v>100452</v>
      </c>
      <c r="S73" s="32">
        <f>SUM(S71:S72)</f>
        <v>28</v>
      </c>
      <c r="T73" s="28">
        <f t="shared" si="12"/>
        <v>100480</v>
      </c>
      <c r="U73" s="33">
        <f t="shared" ref="U73:W73" si="36">SUM(U71:U72)</f>
        <v>281213</v>
      </c>
      <c r="V73" s="33">
        <f t="shared" si="36"/>
        <v>1794</v>
      </c>
      <c r="W73" s="31">
        <f t="shared" si="36"/>
        <v>2808</v>
      </c>
      <c r="X73" s="39">
        <f t="shared" si="35"/>
        <v>383487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17775</v>
      </c>
      <c r="G74" s="27">
        <v>1</v>
      </c>
      <c r="H74" s="28">
        <f t="shared" si="25"/>
        <v>17776</v>
      </c>
      <c r="I74" s="29">
        <v>66307</v>
      </c>
      <c r="J74" s="29">
        <v>467</v>
      </c>
      <c r="K74" s="26">
        <v>1934</v>
      </c>
      <c r="L74" s="28">
        <f t="shared" si="26"/>
        <v>84550</v>
      </c>
      <c r="M74" s="5"/>
      <c r="N74" s="74"/>
      <c r="O74" s="79" t="s">
        <v>158</v>
      </c>
      <c r="P74" s="80"/>
      <c r="Q74" s="81"/>
      <c r="R74" s="26">
        <v>150231</v>
      </c>
      <c r="S74" s="27">
        <v>28</v>
      </c>
      <c r="T74" s="28">
        <f t="shared" si="12"/>
        <v>150259</v>
      </c>
      <c r="U74" s="29">
        <v>370057</v>
      </c>
      <c r="V74" s="29">
        <v>2675</v>
      </c>
      <c r="W74" s="26">
        <v>3522</v>
      </c>
      <c r="X74" s="28">
        <f t="shared" si="1"/>
        <v>522991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12993</v>
      </c>
      <c r="G75" s="46">
        <v>2</v>
      </c>
      <c r="H75" s="28">
        <f t="shared" si="25"/>
        <v>12995</v>
      </c>
      <c r="I75" s="48">
        <v>43345</v>
      </c>
      <c r="J75" s="48">
        <v>437</v>
      </c>
      <c r="K75" s="45">
        <v>2054</v>
      </c>
      <c r="L75" s="28">
        <f t="shared" si="26"/>
        <v>56777</v>
      </c>
      <c r="M75" s="5"/>
      <c r="N75" s="74"/>
      <c r="O75" s="79" t="s">
        <v>160</v>
      </c>
      <c r="P75" s="80"/>
      <c r="Q75" s="81"/>
      <c r="R75" s="26">
        <v>97198</v>
      </c>
      <c r="S75" s="27">
        <v>23</v>
      </c>
      <c r="T75" s="28">
        <f t="shared" si="12"/>
        <v>97221</v>
      </c>
      <c r="U75" s="29">
        <v>204284</v>
      </c>
      <c r="V75" s="29">
        <v>1226</v>
      </c>
      <c r="W75" s="26">
        <v>1723</v>
      </c>
      <c r="X75" s="28">
        <f t="shared" si="1"/>
        <v>302731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44908</v>
      </c>
      <c r="G76" s="27">
        <f>SUM(G73:G75)</f>
        <v>8</v>
      </c>
      <c r="H76" s="28">
        <f t="shared" si="25"/>
        <v>44916</v>
      </c>
      <c r="I76" s="26">
        <f t="shared" ref="I76:K76" si="37">SUM(I73:I75)</f>
        <v>163517</v>
      </c>
      <c r="J76" s="26">
        <f t="shared" si="37"/>
        <v>1213</v>
      </c>
      <c r="K76" s="26">
        <f t="shared" si="37"/>
        <v>5077</v>
      </c>
      <c r="L76" s="28">
        <f t="shared" si="26"/>
        <v>209646</v>
      </c>
      <c r="M76" s="5"/>
      <c r="N76" s="75"/>
      <c r="O76" s="70" t="s">
        <v>37</v>
      </c>
      <c r="P76" s="71"/>
      <c r="Q76" s="72"/>
      <c r="R76" s="34">
        <f>SUM(R73:R75,R70)</f>
        <v>437629</v>
      </c>
      <c r="S76" s="37">
        <f>SUM(S73:S75,S70)</f>
        <v>91</v>
      </c>
      <c r="T76" s="36">
        <f t="shared" si="12"/>
        <v>437720</v>
      </c>
      <c r="U76" s="38">
        <f t="shared" ref="U76:W76" si="38">SUM(U73:U75,U70)</f>
        <v>1067054</v>
      </c>
      <c r="V76" s="38">
        <f t="shared" si="38"/>
        <v>6831</v>
      </c>
      <c r="W76" s="34">
        <f t="shared" si="38"/>
        <v>9859</v>
      </c>
      <c r="X76" s="36">
        <f t="shared" si="1"/>
        <v>1511605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41609</v>
      </c>
      <c r="G77" s="46">
        <v>15</v>
      </c>
      <c r="H77" s="47">
        <f>SUM(F77:G77)</f>
        <v>41624</v>
      </c>
      <c r="I77" s="48">
        <v>41380</v>
      </c>
      <c r="J77" s="48">
        <v>1485</v>
      </c>
      <c r="K77" s="45">
        <v>7224</v>
      </c>
      <c r="L77" s="47">
        <f>SUM(H77:J77)</f>
        <v>84489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107559</v>
      </c>
      <c r="S77" s="15">
        <v>6</v>
      </c>
      <c r="T77" s="16">
        <f t="shared" si="12"/>
        <v>107565</v>
      </c>
      <c r="U77" s="17">
        <v>390916</v>
      </c>
      <c r="V77" s="17">
        <v>2471</v>
      </c>
      <c r="W77" s="14">
        <v>9158</v>
      </c>
      <c r="X77" s="16">
        <f t="shared" si="1"/>
        <v>500952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12548</v>
      </c>
      <c r="G78" s="46">
        <v>5</v>
      </c>
      <c r="H78" s="47">
        <f>SUM(F78:G78)</f>
        <v>12553</v>
      </c>
      <c r="I78" s="48">
        <v>15179</v>
      </c>
      <c r="J78" s="48">
        <v>424</v>
      </c>
      <c r="K78" s="45">
        <v>1865</v>
      </c>
      <c r="L78" s="47">
        <f>SUM(H78:J78)</f>
        <v>28156</v>
      </c>
      <c r="M78" s="5"/>
      <c r="N78" s="74"/>
      <c r="O78" s="89"/>
      <c r="P78" s="82" t="s">
        <v>168</v>
      </c>
      <c r="Q78" s="81"/>
      <c r="R78" s="26">
        <v>80347</v>
      </c>
      <c r="S78" s="27">
        <v>8</v>
      </c>
      <c r="T78" s="28">
        <f t="shared" si="12"/>
        <v>80355</v>
      </c>
      <c r="U78" s="29">
        <v>288207</v>
      </c>
      <c r="V78" s="29">
        <v>1385</v>
      </c>
      <c r="W78" s="26">
        <v>3112</v>
      </c>
      <c r="X78" s="28">
        <f t="shared" ref="X78:X88" si="39">SUM(T78:V78)</f>
        <v>369947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54157</v>
      </c>
      <c r="G79" s="27">
        <f>SUM(G77:G78)</f>
        <v>20</v>
      </c>
      <c r="H79" s="28">
        <f>SUM(F79:G79)</f>
        <v>54177</v>
      </c>
      <c r="I79" s="40">
        <f>SUM(I77:I78)</f>
        <v>56559</v>
      </c>
      <c r="J79" s="40">
        <f>SUM(J77:J78)</f>
        <v>1909</v>
      </c>
      <c r="K79" s="40">
        <f>SUM(K77:K78)</f>
        <v>9089</v>
      </c>
      <c r="L79" s="47">
        <f>SUM(H79:J79)</f>
        <v>112645</v>
      </c>
      <c r="M79" s="5"/>
      <c r="N79" s="74"/>
      <c r="O79" s="89"/>
      <c r="P79" s="82" t="s">
        <v>169</v>
      </c>
      <c r="Q79" s="81"/>
      <c r="R79" s="26">
        <v>92219</v>
      </c>
      <c r="S79" s="27">
        <v>6</v>
      </c>
      <c r="T79" s="28">
        <f t="shared" si="12"/>
        <v>92225</v>
      </c>
      <c r="U79" s="29">
        <v>250956</v>
      </c>
      <c r="V79" s="29">
        <v>1232</v>
      </c>
      <c r="W79" s="26">
        <v>2059</v>
      </c>
      <c r="X79" s="28">
        <f t="shared" si="39"/>
        <v>344413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35151</v>
      </c>
      <c r="G80" s="27">
        <v>6</v>
      </c>
      <c r="H80" s="28">
        <f t="shared" si="25"/>
        <v>35157</v>
      </c>
      <c r="I80" s="29">
        <v>45547</v>
      </c>
      <c r="J80" s="29">
        <v>1151</v>
      </c>
      <c r="K80" s="26">
        <v>5562</v>
      </c>
      <c r="L80" s="28">
        <f t="shared" si="26"/>
        <v>81855</v>
      </c>
      <c r="M80" s="5"/>
      <c r="N80" s="74"/>
      <c r="O80" s="90"/>
      <c r="P80" s="82" t="s">
        <v>171</v>
      </c>
      <c r="Q80" s="81"/>
      <c r="R80" s="26">
        <v>43553</v>
      </c>
      <c r="S80" s="27">
        <v>4</v>
      </c>
      <c r="T80" s="28">
        <f t="shared" si="12"/>
        <v>43557</v>
      </c>
      <c r="U80" s="29">
        <v>126803</v>
      </c>
      <c r="V80" s="29">
        <v>524</v>
      </c>
      <c r="W80" s="26">
        <v>996</v>
      </c>
      <c r="X80" s="28">
        <f t="shared" si="39"/>
        <v>170884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7535</v>
      </c>
      <c r="G81" s="46">
        <v>2</v>
      </c>
      <c r="H81" s="47">
        <f>SUM(F81:G81)</f>
        <v>7537</v>
      </c>
      <c r="I81" s="48">
        <v>9848</v>
      </c>
      <c r="J81" s="48">
        <v>250</v>
      </c>
      <c r="K81" s="45">
        <v>1097</v>
      </c>
      <c r="L81" s="47">
        <f>SUM(H81:J81)</f>
        <v>17635</v>
      </c>
      <c r="M81" s="5"/>
      <c r="N81" s="74"/>
      <c r="O81" s="79" t="s">
        <v>173</v>
      </c>
      <c r="P81" s="80"/>
      <c r="Q81" s="81"/>
      <c r="R81" s="26">
        <v>89980</v>
      </c>
      <c r="S81" s="27">
        <v>15</v>
      </c>
      <c r="T81" s="28">
        <f t="shared" si="12"/>
        <v>89995</v>
      </c>
      <c r="U81" s="29">
        <v>252319</v>
      </c>
      <c r="V81" s="29">
        <v>1338</v>
      </c>
      <c r="W81" s="26">
        <v>1612</v>
      </c>
      <c r="X81" s="28">
        <f t="shared" si="39"/>
        <v>343652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10193</v>
      </c>
      <c r="G82" s="46">
        <v>3</v>
      </c>
      <c r="H82" s="47">
        <f>SUM(F82:G82)</f>
        <v>10196</v>
      </c>
      <c r="I82" s="48">
        <v>14127</v>
      </c>
      <c r="J82" s="48">
        <v>347</v>
      </c>
      <c r="K82" s="45">
        <v>1972</v>
      </c>
      <c r="L82" s="47">
        <f>SUM(H82:J82)</f>
        <v>24670</v>
      </c>
      <c r="M82" s="5"/>
      <c r="N82" s="74"/>
      <c r="O82" s="88" t="s">
        <v>175</v>
      </c>
      <c r="P82" s="82" t="s">
        <v>176</v>
      </c>
      <c r="Q82" s="81"/>
      <c r="R82" s="26">
        <v>83585</v>
      </c>
      <c r="S82" s="27">
        <v>8</v>
      </c>
      <c r="T82" s="28">
        <f t="shared" si="12"/>
        <v>83593</v>
      </c>
      <c r="U82" s="29">
        <v>240523</v>
      </c>
      <c r="V82" s="29">
        <v>1289</v>
      </c>
      <c r="W82" s="26">
        <v>2274</v>
      </c>
      <c r="X82" s="28">
        <f t="shared" si="39"/>
        <v>325405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52879</v>
      </c>
      <c r="G83" s="27">
        <f>SUM(G80:G82)</f>
        <v>11</v>
      </c>
      <c r="H83" s="28">
        <f>SUM(F83:G83)</f>
        <v>52890</v>
      </c>
      <c r="I83" s="40">
        <f t="shared" ref="I83:K83" si="40">SUM(I80:I82)</f>
        <v>69522</v>
      </c>
      <c r="J83" s="40">
        <f t="shared" si="40"/>
        <v>1748</v>
      </c>
      <c r="K83" s="40">
        <f t="shared" si="40"/>
        <v>8631</v>
      </c>
      <c r="L83" s="47">
        <f>SUM(H83:J83)</f>
        <v>124160</v>
      </c>
      <c r="M83" s="5"/>
      <c r="N83" s="74"/>
      <c r="O83" s="89"/>
      <c r="P83" s="82" t="s">
        <v>177</v>
      </c>
      <c r="Q83" s="81"/>
      <c r="R83" s="26">
        <v>41682</v>
      </c>
      <c r="S83" s="27">
        <v>4</v>
      </c>
      <c r="T83" s="28">
        <f t="shared" si="12"/>
        <v>41686</v>
      </c>
      <c r="U83" s="29">
        <v>109839</v>
      </c>
      <c r="V83" s="29">
        <v>489</v>
      </c>
      <c r="W83" s="26">
        <v>827</v>
      </c>
      <c r="X83" s="28">
        <f t="shared" si="39"/>
        <v>152014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46851</v>
      </c>
      <c r="G84" s="46">
        <v>8</v>
      </c>
      <c r="H84" s="47">
        <f>SUM(F84:G84)</f>
        <v>46859</v>
      </c>
      <c r="I84" s="48">
        <v>72110</v>
      </c>
      <c r="J84" s="48">
        <v>1704</v>
      </c>
      <c r="K84" s="45">
        <v>8801</v>
      </c>
      <c r="L84" s="47">
        <f>SUM(H84:J84)</f>
        <v>120673</v>
      </c>
      <c r="M84" s="5"/>
      <c r="N84" s="74"/>
      <c r="O84" s="90"/>
      <c r="P84" s="82" t="s">
        <v>179</v>
      </c>
      <c r="Q84" s="81"/>
      <c r="R84" s="26">
        <v>12531</v>
      </c>
      <c r="S84" s="27">
        <v>0</v>
      </c>
      <c r="T84" s="28">
        <f t="shared" si="12"/>
        <v>12531</v>
      </c>
      <c r="U84" s="29">
        <v>20739</v>
      </c>
      <c r="V84" s="29">
        <v>190</v>
      </c>
      <c r="W84" s="26">
        <v>149</v>
      </c>
      <c r="X84" s="28">
        <f t="shared" si="39"/>
        <v>33460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8195</v>
      </c>
      <c r="J85" s="48">
        <v>533</v>
      </c>
      <c r="K85" s="45">
        <v>1927</v>
      </c>
      <c r="L85" s="47">
        <f>SUM(H85:J85)</f>
        <v>16298</v>
      </c>
      <c r="M85" s="49"/>
      <c r="N85" s="74"/>
      <c r="O85" s="79" t="s">
        <v>181</v>
      </c>
      <c r="P85" s="80"/>
      <c r="Q85" s="81"/>
      <c r="R85" s="26">
        <v>185766</v>
      </c>
      <c r="S85" s="27">
        <v>13</v>
      </c>
      <c r="T85" s="28">
        <f t="shared" si="12"/>
        <v>185779</v>
      </c>
      <c r="U85" s="29">
        <v>485581</v>
      </c>
      <c r="V85" s="29">
        <v>3395</v>
      </c>
      <c r="W85" s="26">
        <v>4058</v>
      </c>
      <c r="X85" s="28">
        <f t="shared" si="39"/>
        <v>674755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9637</v>
      </c>
      <c r="G86" s="27">
        <v>5</v>
      </c>
      <c r="H86" s="28">
        <f t="shared" si="25"/>
        <v>9642</v>
      </c>
      <c r="I86" s="29">
        <v>18084</v>
      </c>
      <c r="J86" s="29">
        <v>328</v>
      </c>
      <c r="K86" s="26">
        <v>1921</v>
      </c>
      <c r="L86" s="28">
        <f t="shared" si="26"/>
        <v>28054</v>
      </c>
      <c r="M86" s="49"/>
      <c r="N86" s="74"/>
      <c r="O86" s="79" t="s">
        <v>183</v>
      </c>
      <c r="P86" s="80"/>
      <c r="Q86" s="81"/>
      <c r="R86" s="26">
        <v>125076</v>
      </c>
      <c r="S86" s="27">
        <v>14</v>
      </c>
      <c r="T86" s="28">
        <f t="shared" si="12"/>
        <v>125090</v>
      </c>
      <c r="U86" s="50">
        <v>325292</v>
      </c>
      <c r="V86" s="50">
        <v>1791</v>
      </c>
      <c r="W86" s="26">
        <v>2517</v>
      </c>
      <c r="X86" s="28">
        <f t="shared" si="39"/>
        <v>452173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64058</v>
      </c>
      <c r="G87" s="27">
        <f>SUM(G84:G86)</f>
        <v>13</v>
      </c>
      <c r="H87" s="28">
        <f t="shared" si="25"/>
        <v>64071</v>
      </c>
      <c r="I87" s="40">
        <f t="shared" ref="I87:K87" si="41">SUM(I84:I86)</f>
        <v>98389</v>
      </c>
      <c r="J87" s="40">
        <f t="shared" si="41"/>
        <v>2565</v>
      </c>
      <c r="K87" s="40">
        <f t="shared" si="41"/>
        <v>12649</v>
      </c>
      <c r="L87" s="28">
        <f t="shared" si="26"/>
        <v>165025</v>
      </c>
      <c r="M87" s="49"/>
      <c r="N87" s="74"/>
      <c r="O87" s="79" t="s">
        <v>184</v>
      </c>
      <c r="P87" s="80"/>
      <c r="Q87" s="81"/>
      <c r="R87" s="26">
        <v>144768</v>
      </c>
      <c r="S87" s="27">
        <v>6</v>
      </c>
      <c r="T87" s="28">
        <f t="shared" si="12"/>
        <v>144774</v>
      </c>
      <c r="U87" s="50">
        <v>327096</v>
      </c>
      <c r="V87" s="50">
        <v>1728</v>
      </c>
      <c r="W87" s="52">
        <v>2098</v>
      </c>
      <c r="X87" s="28">
        <f t="shared" si="39"/>
        <v>473598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48562</v>
      </c>
      <c r="G88" s="27">
        <v>13</v>
      </c>
      <c r="H88" s="28">
        <f t="shared" si="25"/>
        <v>48575</v>
      </c>
      <c r="I88" s="29">
        <v>149628</v>
      </c>
      <c r="J88" s="29">
        <v>1123</v>
      </c>
      <c r="K88" s="26">
        <v>4141</v>
      </c>
      <c r="L88" s="28">
        <f t="shared" si="26"/>
        <v>199326</v>
      </c>
      <c r="M88" s="49"/>
      <c r="N88" s="74"/>
      <c r="O88" s="96" t="s">
        <v>186</v>
      </c>
      <c r="P88" s="82" t="s">
        <v>187</v>
      </c>
      <c r="Q88" s="81"/>
      <c r="R88" s="26">
        <v>195139</v>
      </c>
      <c r="S88" s="27">
        <v>12</v>
      </c>
      <c r="T88" s="28">
        <f t="shared" si="12"/>
        <v>195151</v>
      </c>
      <c r="U88" s="50">
        <v>441993</v>
      </c>
      <c r="V88" s="50">
        <v>2215</v>
      </c>
      <c r="W88" s="52">
        <v>3327</v>
      </c>
      <c r="X88" s="28">
        <f t="shared" si="39"/>
        <v>639359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76676</v>
      </c>
      <c r="G89" s="27">
        <v>22</v>
      </c>
      <c r="H89" s="28">
        <f t="shared" si="25"/>
        <v>76698</v>
      </c>
      <c r="I89" s="29">
        <v>196772</v>
      </c>
      <c r="J89" s="29">
        <v>1935</v>
      </c>
      <c r="K89" s="26">
        <v>9293</v>
      </c>
      <c r="L89" s="28">
        <f t="shared" si="26"/>
        <v>275405</v>
      </c>
      <c r="N89" s="74"/>
      <c r="O89" s="97"/>
      <c r="P89" s="98" t="s">
        <v>189</v>
      </c>
      <c r="Q89" s="99"/>
      <c r="R89" s="26">
        <f t="shared" ref="R89:W89" si="42">SUM(R101:R102)</f>
        <v>24754</v>
      </c>
      <c r="S89" s="27">
        <f t="shared" si="42"/>
        <v>0</v>
      </c>
      <c r="T89" s="28">
        <f>SUM(T101:T102)</f>
        <v>24754</v>
      </c>
      <c r="U89" s="50">
        <f>SUM(U101:U102)</f>
        <v>36169</v>
      </c>
      <c r="V89" s="50">
        <f t="shared" si="42"/>
        <v>276</v>
      </c>
      <c r="W89" s="52">
        <f t="shared" si="42"/>
        <v>391</v>
      </c>
      <c r="X89" s="28">
        <f>SUM(T89:V89)</f>
        <v>61199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112641</v>
      </c>
      <c r="G90" s="27">
        <v>26</v>
      </c>
      <c r="H90" s="28">
        <f t="shared" si="25"/>
        <v>112667</v>
      </c>
      <c r="I90" s="29">
        <v>276592</v>
      </c>
      <c r="J90" s="29">
        <v>3668</v>
      </c>
      <c r="K90" s="26">
        <v>13897</v>
      </c>
      <c r="L90" s="28">
        <f t="shared" si="26"/>
        <v>392927</v>
      </c>
      <c r="N90" s="75"/>
      <c r="O90" s="70" t="s">
        <v>37</v>
      </c>
      <c r="P90" s="71"/>
      <c r="Q90" s="72"/>
      <c r="R90" s="34">
        <f>SUM(R77:R89)</f>
        <v>1226959</v>
      </c>
      <c r="S90" s="37">
        <f>SUM(S77:S89)</f>
        <v>96</v>
      </c>
      <c r="T90" s="36">
        <f t="shared" ref="T90:T95" si="43">SUM(R90:S90)</f>
        <v>1227055</v>
      </c>
      <c r="U90" s="44">
        <f>SUM(U77:U89)</f>
        <v>3296433</v>
      </c>
      <c r="V90" s="44">
        <f>SUM(V77:V89)</f>
        <v>18323</v>
      </c>
      <c r="W90" s="35">
        <f>SUM(W77:W89)</f>
        <v>32578</v>
      </c>
      <c r="X90" s="36">
        <f t="shared" ref="X90:X95" si="44">SUM(T90:V90)</f>
        <v>4541811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28701</v>
      </c>
      <c r="G91" s="27">
        <v>6</v>
      </c>
      <c r="H91" s="28">
        <f t="shared" si="25"/>
        <v>28707</v>
      </c>
      <c r="I91" s="29">
        <v>56075</v>
      </c>
      <c r="J91" s="29">
        <v>943</v>
      </c>
      <c r="K91" s="26">
        <v>4770</v>
      </c>
      <c r="L91" s="28">
        <f t="shared" si="26"/>
        <v>85725</v>
      </c>
      <c r="N91" s="73" t="s">
        <v>193</v>
      </c>
      <c r="O91" s="76" t="s">
        <v>194</v>
      </c>
      <c r="P91" s="77"/>
      <c r="Q91" s="78"/>
      <c r="R91" s="14">
        <v>121726</v>
      </c>
      <c r="S91" s="15">
        <v>3</v>
      </c>
      <c r="T91" s="16">
        <f t="shared" si="43"/>
        <v>121729</v>
      </c>
      <c r="U91" s="53">
        <v>439471</v>
      </c>
      <c r="V91" s="17">
        <v>2527</v>
      </c>
      <c r="W91" s="14">
        <v>2799</v>
      </c>
      <c r="X91" s="16">
        <f t="shared" si="44"/>
        <v>563727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141342</v>
      </c>
      <c r="G92" s="27">
        <f>SUM(G90:G91)</f>
        <v>32</v>
      </c>
      <c r="H92" s="28">
        <f t="shared" si="25"/>
        <v>141374</v>
      </c>
      <c r="I92" s="29">
        <f>SUM(I90:I91)</f>
        <v>332667</v>
      </c>
      <c r="J92" s="29">
        <f>SUM(J90:J91)</f>
        <v>4611</v>
      </c>
      <c r="K92" s="26">
        <f>SUM(K90:K91)</f>
        <v>18667</v>
      </c>
      <c r="L92" s="28">
        <f t="shared" si="26"/>
        <v>478652</v>
      </c>
      <c r="N92" s="74"/>
      <c r="O92" s="79" t="s">
        <v>195</v>
      </c>
      <c r="P92" s="80"/>
      <c r="Q92" s="81"/>
      <c r="R92" s="26">
        <v>11899</v>
      </c>
      <c r="S92" s="27">
        <v>0</v>
      </c>
      <c r="T92" s="28">
        <f t="shared" si="43"/>
        <v>11899</v>
      </c>
      <c r="U92" s="29">
        <v>22702</v>
      </c>
      <c r="V92" s="29">
        <v>237</v>
      </c>
      <c r="W92" s="26">
        <v>138</v>
      </c>
      <c r="X92" s="28">
        <f t="shared" si="44"/>
        <v>34838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75700</v>
      </c>
      <c r="G93" s="27">
        <v>11</v>
      </c>
      <c r="H93" s="28">
        <f t="shared" si="25"/>
        <v>75711</v>
      </c>
      <c r="I93" s="29">
        <v>228778</v>
      </c>
      <c r="J93" s="29">
        <v>1639</v>
      </c>
      <c r="K93" s="26">
        <v>4609</v>
      </c>
      <c r="L93" s="28">
        <f t="shared" si="26"/>
        <v>306128</v>
      </c>
      <c r="N93" s="74"/>
      <c r="O93" s="79" t="s">
        <v>197</v>
      </c>
      <c r="P93" s="80"/>
      <c r="Q93" s="81"/>
      <c r="R93" s="26">
        <v>11153</v>
      </c>
      <c r="S93" s="27">
        <v>0</v>
      </c>
      <c r="T93" s="28">
        <f t="shared" si="43"/>
        <v>11153</v>
      </c>
      <c r="U93" s="29">
        <v>20203</v>
      </c>
      <c r="V93" s="29">
        <v>197</v>
      </c>
      <c r="W93" s="26">
        <v>204</v>
      </c>
      <c r="X93" s="28">
        <f t="shared" si="44"/>
        <v>31553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67150</v>
      </c>
      <c r="G94" s="27">
        <v>20</v>
      </c>
      <c r="H94" s="28">
        <f t="shared" si="25"/>
        <v>67170</v>
      </c>
      <c r="I94" s="29">
        <v>204846</v>
      </c>
      <c r="J94" s="29">
        <v>1620</v>
      </c>
      <c r="K94" s="26">
        <v>6630</v>
      </c>
      <c r="L94" s="28">
        <f t="shared" si="26"/>
        <v>273636</v>
      </c>
      <c r="N94" s="75"/>
      <c r="O94" s="70" t="s">
        <v>37</v>
      </c>
      <c r="P94" s="71"/>
      <c r="Q94" s="72"/>
      <c r="R94" s="34">
        <f>SUM(R91:R93)</f>
        <v>144778</v>
      </c>
      <c r="S94" s="37">
        <f>SUM(S91:S93)</f>
        <v>3</v>
      </c>
      <c r="T94" s="36">
        <f t="shared" si="43"/>
        <v>144781</v>
      </c>
      <c r="U94" s="38">
        <f>SUM(U91:U93)</f>
        <v>482376</v>
      </c>
      <c r="V94" s="38">
        <f>SUM(V91:V93)</f>
        <v>2961</v>
      </c>
      <c r="W94" s="34">
        <f>SUM(W91:W93)</f>
        <v>3141</v>
      </c>
      <c r="X94" s="36">
        <f t="shared" si="44"/>
        <v>630118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98959</v>
      </c>
      <c r="G95" s="27">
        <v>22</v>
      </c>
      <c r="H95" s="28">
        <f t="shared" si="25"/>
        <v>98981</v>
      </c>
      <c r="I95" s="29">
        <v>206900</v>
      </c>
      <c r="J95" s="29">
        <v>1499</v>
      </c>
      <c r="K95" s="26">
        <v>2064</v>
      </c>
      <c r="L95" s="28">
        <f t="shared" si="26"/>
        <v>307380</v>
      </c>
      <c r="N95" s="85" t="s">
        <v>201</v>
      </c>
      <c r="O95" s="86"/>
      <c r="P95" s="86"/>
      <c r="Q95" s="87"/>
      <c r="R95" s="54">
        <f>SUM(F40,F19,F98,R16,R42,R56,R69,R76,R90,R94)</f>
        <v>8442674</v>
      </c>
      <c r="S95" s="54">
        <f>SUM(G40,G19,G98,S16,S42,S56,S69,S76,S90,S94)</f>
        <v>1205</v>
      </c>
      <c r="T95" s="55">
        <f t="shared" si="43"/>
        <v>8443879</v>
      </c>
      <c r="U95" s="56">
        <f t="shared" ref="U95:W95" si="45">SUM(I40,I19,I98,U16,U42,U56,U69,U76,U90,U94)</f>
        <v>23473529</v>
      </c>
      <c r="V95" s="56">
        <f t="shared" si="45"/>
        <v>160539</v>
      </c>
      <c r="W95" s="57">
        <f t="shared" si="45"/>
        <v>356690</v>
      </c>
      <c r="X95" s="55">
        <f t="shared" si="44"/>
        <v>32077947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11545</v>
      </c>
      <c r="G96" s="27">
        <v>4</v>
      </c>
      <c r="H96" s="28">
        <f t="shared" si="25"/>
        <v>11549</v>
      </c>
      <c r="I96" s="29">
        <v>27731</v>
      </c>
      <c r="J96" s="29">
        <v>212</v>
      </c>
      <c r="K96" s="26">
        <v>143</v>
      </c>
      <c r="L96" s="28">
        <f t="shared" si="26"/>
        <v>39492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110504</v>
      </c>
      <c r="G97" s="27">
        <f>SUM(G95:G96)</f>
        <v>26</v>
      </c>
      <c r="H97" s="28">
        <f t="shared" si="25"/>
        <v>110530</v>
      </c>
      <c r="I97" s="26">
        <f>SUM(I95:I96)</f>
        <v>234631</v>
      </c>
      <c r="J97" s="26">
        <f>SUM(J95:J96)</f>
        <v>1711</v>
      </c>
      <c r="K97" s="26">
        <f>SUM(K95:K96)</f>
        <v>2207</v>
      </c>
      <c r="L97" s="28">
        <f t="shared" si="26"/>
        <v>346872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1961273</v>
      </c>
      <c r="G98" s="37">
        <f>SUM(G41,G44,G47:G48,G52,G55,G58,G61:G62,G65,G69,G72,G76,G79,G83,G87:G89,G92:G94,G97)</f>
        <v>338</v>
      </c>
      <c r="H98" s="36">
        <f t="shared" si="25"/>
        <v>1961611</v>
      </c>
      <c r="I98" s="34">
        <f t="shared" ref="I98:K98" si="46">SUM(I41,I44,I47:I48,I52,I55,I58,I61:I62,I65,I69,I72,I76,I79,I83,I87:I89,I92:I94,I97)</f>
        <v>5321185</v>
      </c>
      <c r="J98" s="34">
        <f t="shared" si="46"/>
        <v>41176</v>
      </c>
      <c r="K98" s="34">
        <f t="shared" si="46"/>
        <v>138568</v>
      </c>
      <c r="L98" s="36">
        <f t="shared" si="26"/>
        <v>7323972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1050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24030</v>
      </c>
      <c r="S102" s="63">
        <v>0</v>
      </c>
      <c r="T102" s="63">
        <f>SUM(R102:S102)</f>
        <v>24030</v>
      </c>
      <c r="U102" s="63">
        <v>35846</v>
      </c>
      <c r="V102" s="63">
        <v>273</v>
      </c>
      <c r="W102" s="63">
        <v>377</v>
      </c>
      <c r="X102" s="63">
        <f t="shared" si="47"/>
        <v>60149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242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110943</v>
      </c>
      <c r="S4" s="15">
        <v>5</v>
      </c>
      <c r="T4" s="16">
        <f t="shared" ref="T4:T15" si="0">SUM(R4:S4)</f>
        <v>110948</v>
      </c>
      <c r="U4" s="17">
        <v>387504</v>
      </c>
      <c r="V4" s="17">
        <v>2209</v>
      </c>
      <c r="W4" s="14">
        <v>2614</v>
      </c>
      <c r="X4" s="16">
        <f t="shared" ref="X4:X77" si="1">SUM(T4:V4)</f>
        <v>500661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62541</v>
      </c>
      <c r="S5" s="27">
        <v>3</v>
      </c>
      <c r="T5" s="28">
        <f t="shared" si="0"/>
        <v>62544</v>
      </c>
      <c r="U5" s="29">
        <v>171298</v>
      </c>
      <c r="V5" s="29">
        <v>1142</v>
      </c>
      <c r="W5" s="26">
        <v>1064</v>
      </c>
      <c r="X5" s="28">
        <f t="shared" si="1"/>
        <v>234984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92203</v>
      </c>
      <c r="G6" s="15">
        <v>9</v>
      </c>
      <c r="H6" s="16">
        <f t="shared" ref="H6:H51" si="2">SUM(F6:G6)</f>
        <v>92212</v>
      </c>
      <c r="I6" s="17">
        <v>415365</v>
      </c>
      <c r="J6" s="17">
        <v>3629</v>
      </c>
      <c r="K6" s="14">
        <v>12150</v>
      </c>
      <c r="L6" s="16">
        <f t="shared" ref="L6:L51" si="3">SUM(H6:J6)</f>
        <v>511206</v>
      </c>
      <c r="N6" s="74"/>
      <c r="O6" s="89"/>
      <c r="P6" s="100"/>
      <c r="Q6" s="30" t="s">
        <v>16</v>
      </c>
      <c r="R6" s="26">
        <v>31559</v>
      </c>
      <c r="S6" s="27">
        <v>2</v>
      </c>
      <c r="T6" s="28">
        <f t="shared" si="0"/>
        <v>31561</v>
      </c>
      <c r="U6" s="29">
        <v>78780</v>
      </c>
      <c r="V6" s="29">
        <v>334</v>
      </c>
      <c r="W6" s="26">
        <v>522</v>
      </c>
      <c r="X6" s="28">
        <f t="shared" si="1"/>
        <v>110675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28794</v>
      </c>
      <c r="G7" s="27">
        <v>2</v>
      </c>
      <c r="H7" s="28">
        <f t="shared" si="2"/>
        <v>28796</v>
      </c>
      <c r="I7" s="29">
        <v>96968</v>
      </c>
      <c r="J7" s="29">
        <v>527</v>
      </c>
      <c r="K7" s="26">
        <v>1167</v>
      </c>
      <c r="L7" s="28">
        <f t="shared" si="3"/>
        <v>126291</v>
      </c>
      <c r="N7" s="74"/>
      <c r="O7" s="90"/>
      <c r="P7" s="101"/>
      <c r="Q7" s="30" t="s">
        <v>10</v>
      </c>
      <c r="R7" s="26">
        <f>SUM(R5:R6)</f>
        <v>94100</v>
      </c>
      <c r="S7" s="27">
        <f>SUM(S5:S6)</f>
        <v>5</v>
      </c>
      <c r="T7" s="28">
        <f t="shared" si="0"/>
        <v>94105</v>
      </c>
      <c r="U7" s="29">
        <f t="shared" ref="U7:W7" si="4">SUM(U5:U6)</f>
        <v>250078</v>
      </c>
      <c r="V7" s="29">
        <f t="shared" si="4"/>
        <v>1476</v>
      </c>
      <c r="W7" s="26">
        <f t="shared" si="4"/>
        <v>1586</v>
      </c>
      <c r="X7" s="28">
        <f t="shared" si="1"/>
        <v>345659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42119</v>
      </c>
      <c r="G8" s="27">
        <v>4</v>
      </c>
      <c r="H8" s="28">
        <f t="shared" si="2"/>
        <v>42123</v>
      </c>
      <c r="I8" s="29">
        <v>124594</v>
      </c>
      <c r="J8" s="29">
        <v>846</v>
      </c>
      <c r="K8" s="26">
        <v>1856</v>
      </c>
      <c r="L8" s="28">
        <f t="shared" si="3"/>
        <v>167563</v>
      </c>
      <c r="N8" s="74"/>
      <c r="O8" s="111" t="s">
        <v>19</v>
      </c>
      <c r="P8" s="83"/>
      <c r="Q8" s="84"/>
      <c r="R8" s="26">
        <v>84213</v>
      </c>
      <c r="S8" s="27">
        <v>10</v>
      </c>
      <c r="T8" s="28">
        <f t="shared" si="0"/>
        <v>84223</v>
      </c>
      <c r="U8" s="29">
        <v>293752</v>
      </c>
      <c r="V8" s="29">
        <v>1274</v>
      </c>
      <c r="W8" s="26">
        <v>2168</v>
      </c>
      <c r="X8" s="28">
        <f t="shared" si="1"/>
        <v>379249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22255</v>
      </c>
      <c r="G9" s="27">
        <v>2</v>
      </c>
      <c r="H9" s="28">
        <f t="shared" si="2"/>
        <v>22257</v>
      </c>
      <c r="I9" s="29">
        <v>56887</v>
      </c>
      <c r="J9" s="29">
        <v>311</v>
      </c>
      <c r="K9" s="26">
        <v>568</v>
      </c>
      <c r="L9" s="28">
        <f t="shared" si="3"/>
        <v>79455</v>
      </c>
      <c r="N9" s="74"/>
      <c r="O9" s="66" t="s">
        <v>22</v>
      </c>
      <c r="P9" s="83" t="s">
        <v>23</v>
      </c>
      <c r="Q9" s="84"/>
      <c r="R9" s="26">
        <v>55385</v>
      </c>
      <c r="S9" s="27">
        <v>5</v>
      </c>
      <c r="T9" s="28">
        <f t="shared" si="0"/>
        <v>55390</v>
      </c>
      <c r="U9" s="29">
        <v>153462</v>
      </c>
      <c r="V9" s="29">
        <v>791</v>
      </c>
      <c r="W9" s="26">
        <v>1084</v>
      </c>
      <c r="X9" s="28">
        <f t="shared" si="1"/>
        <v>209643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6422</v>
      </c>
      <c r="G10" s="27">
        <v>1</v>
      </c>
      <c r="H10" s="28">
        <f>SUM(F10:G10)</f>
        <v>6423</v>
      </c>
      <c r="I10" s="29">
        <v>37709</v>
      </c>
      <c r="J10" s="29">
        <v>194</v>
      </c>
      <c r="K10" s="26">
        <v>436</v>
      </c>
      <c r="L10" s="28">
        <f>SUM(H10:J10)</f>
        <v>44326</v>
      </c>
      <c r="N10" s="74"/>
      <c r="O10" s="66"/>
      <c r="P10" s="83" t="s">
        <v>25</v>
      </c>
      <c r="Q10" s="84"/>
      <c r="R10" s="26">
        <v>28626</v>
      </c>
      <c r="S10" s="27">
        <v>9</v>
      </c>
      <c r="T10" s="28">
        <f t="shared" si="0"/>
        <v>28635</v>
      </c>
      <c r="U10" s="26">
        <v>130206</v>
      </c>
      <c r="V10" s="26">
        <v>753</v>
      </c>
      <c r="W10" s="26">
        <v>1637</v>
      </c>
      <c r="X10" s="28">
        <f t="shared" si="1"/>
        <v>159594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28677</v>
      </c>
      <c r="G11" s="27">
        <f>SUM(G9:G10)</f>
        <v>3</v>
      </c>
      <c r="H11" s="28">
        <f>SUM(F11:G11)</f>
        <v>28680</v>
      </c>
      <c r="I11" s="29">
        <f t="shared" ref="I11:K11" si="5">SUM(I9:I10)</f>
        <v>94596</v>
      </c>
      <c r="J11" s="29">
        <f t="shared" si="5"/>
        <v>505</v>
      </c>
      <c r="K11" s="26">
        <f t="shared" si="5"/>
        <v>1004</v>
      </c>
      <c r="L11" s="28">
        <f>SUM(H11:J11)</f>
        <v>123781</v>
      </c>
      <c r="N11" s="74"/>
      <c r="O11" s="66"/>
      <c r="P11" s="83" t="s">
        <v>10</v>
      </c>
      <c r="Q11" s="84"/>
      <c r="R11" s="26">
        <f>SUM(R9:R10)</f>
        <v>84011</v>
      </c>
      <c r="S11" s="27">
        <f>SUM(S9:S10)</f>
        <v>14</v>
      </c>
      <c r="T11" s="28">
        <f t="shared" si="0"/>
        <v>84025</v>
      </c>
      <c r="U11" s="29">
        <f t="shared" ref="U11:W11" si="6">SUM(U9:U10)</f>
        <v>283668</v>
      </c>
      <c r="V11" s="29">
        <f t="shared" si="6"/>
        <v>1544</v>
      </c>
      <c r="W11" s="26">
        <f t="shared" si="6"/>
        <v>2721</v>
      </c>
      <c r="X11" s="28">
        <f t="shared" si="1"/>
        <v>369237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16253</v>
      </c>
      <c r="G12" s="27">
        <v>1</v>
      </c>
      <c r="H12" s="28">
        <f t="shared" si="2"/>
        <v>16254</v>
      </c>
      <c r="I12" s="29">
        <v>58934</v>
      </c>
      <c r="J12" s="29">
        <v>283</v>
      </c>
      <c r="K12" s="26">
        <v>653</v>
      </c>
      <c r="L12" s="28">
        <f t="shared" si="3"/>
        <v>75471</v>
      </c>
      <c r="N12" s="74"/>
      <c r="O12" s="66" t="s">
        <v>28</v>
      </c>
      <c r="P12" s="83" t="s">
        <v>29</v>
      </c>
      <c r="Q12" s="84"/>
      <c r="R12" s="26">
        <v>151978</v>
      </c>
      <c r="S12" s="27">
        <v>29</v>
      </c>
      <c r="T12" s="28">
        <f t="shared" si="0"/>
        <v>152007</v>
      </c>
      <c r="U12" s="29">
        <v>296895</v>
      </c>
      <c r="V12" s="29">
        <v>2078</v>
      </c>
      <c r="W12" s="26">
        <v>2584</v>
      </c>
      <c r="X12" s="28">
        <f t="shared" si="1"/>
        <v>450980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5736</v>
      </c>
      <c r="G13" s="27">
        <v>0</v>
      </c>
      <c r="H13" s="28">
        <f t="shared" si="2"/>
        <v>5736</v>
      </c>
      <c r="I13" s="29">
        <v>10337</v>
      </c>
      <c r="J13" s="29">
        <v>71</v>
      </c>
      <c r="K13" s="26">
        <v>140</v>
      </c>
      <c r="L13" s="28">
        <f t="shared" si="3"/>
        <v>16144</v>
      </c>
      <c r="N13" s="74"/>
      <c r="O13" s="66"/>
      <c r="P13" s="91" t="s">
        <v>31</v>
      </c>
      <c r="Q13" s="30" t="s">
        <v>32</v>
      </c>
      <c r="R13" s="31">
        <v>126447</v>
      </c>
      <c r="S13" s="32">
        <v>21</v>
      </c>
      <c r="T13" s="28">
        <f t="shared" si="0"/>
        <v>126468</v>
      </c>
      <c r="U13" s="33">
        <v>247783</v>
      </c>
      <c r="V13" s="33">
        <v>1700</v>
      </c>
      <c r="W13" s="31">
        <v>2414</v>
      </c>
      <c r="X13" s="28">
        <f t="shared" si="1"/>
        <v>375951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21989</v>
      </c>
      <c r="G14" s="27">
        <f>SUM(G12:G13)</f>
        <v>1</v>
      </c>
      <c r="H14" s="28">
        <f t="shared" si="2"/>
        <v>21990</v>
      </c>
      <c r="I14" s="29">
        <f t="shared" ref="I14:K14" si="7">SUM(I12:I13)</f>
        <v>69271</v>
      </c>
      <c r="J14" s="29">
        <f t="shared" si="7"/>
        <v>354</v>
      </c>
      <c r="K14" s="26">
        <f t="shared" si="7"/>
        <v>793</v>
      </c>
      <c r="L14" s="28">
        <f t="shared" si="3"/>
        <v>91615</v>
      </c>
      <c r="N14" s="74"/>
      <c r="O14" s="66"/>
      <c r="P14" s="108"/>
      <c r="Q14" s="30" t="s">
        <v>33</v>
      </c>
      <c r="R14" s="31">
        <v>26037</v>
      </c>
      <c r="S14" s="32">
        <v>7</v>
      </c>
      <c r="T14" s="28">
        <f t="shared" si="0"/>
        <v>26044</v>
      </c>
      <c r="U14" s="33">
        <v>58869</v>
      </c>
      <c r="V14" s="33">
        <v>362</v>
      </c>
      <c r="W14" s="31">
        <v>512</v>
      </c>
      <c r="X14" s="28">
        <f t="shared" si="1"/>
        <v>85275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27043</v>
      </c>
      <c r="G15" s="27">
        <v>3</v>
      </c>
      <c r="H15" s="28">
        <f t="shared" si="2"/>
        <v>27046</v>
      </c>
      <c r="I15" s="29">
        <v>80281</v>
      </c>
      <c r="J15" s="29">
        <v>402</v>
      </c>
      <c r="K15" s="26">
        <v>984</v>
      </c>
      <c r="L15" s="28">
        <f t="shared" si="3"/>
        <v>107729</v>
      </c>
      <c r="N15" s="74"/>
      <c r="O15" s="66"/>
      <c r="P15" s="108"/>
      <c r="Q15" s="30" t="s">
        <v>10</v>
      </c>
      <c r="R15" s="26">
        <f>SUM(R13:R14)</f>
        <v>152484</v>
      </c>
      <c r="S15" s="27">
        <f>SUM(S13:S14)</f>
        <v>28</v>
      </c>
      <c r="T15" s="28">
        <f t="shared" si="0"/>
        <v>152512</v>
      </c>
      <c r="U15" s="29">
        <f>SUM(U13:U14)</f>
        <v>306652</v>
      </c>
      <c r="V15" s="29">
        <f t="shared" ref="V15:W15" si="8">SUM(V13:V14)</f>
        <v>2062</v>
      </c>
      <c r="W15" s="26">
        <f t="shared" si="8"/>
        <v>2926</v>
      </c>
      <c r="X15" s="28">
        <f t="shared" si="1"/>
        <v>461226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22468</v>
      </c>
      <c r="G16" s="27">
        <v>4</v>
      </c>
      <c r="H16" s="28">
        <f t="shared" si="2"/>
        <v>22472</v>
      </c>
      <c r="I16" s="29">
        <v>59344</v>
      </c>
      <c r="J16" s="29">
        <v>369</v>
      </c>
      <c r="K16" s="26">
        <v>660</v>
      </c>
      <c r="L16" s="28">
        <f t="shared" si="3"/>
        <v>82185</v>
      </c>
      <c r="N16" s="75"/>
      <c r="O16" s="70" t="s">
        <v>37</v>
      </c>
      <c r="P16" s="71"/>
      <c r="Q16" s="72"/>
      <c r="R16" s="34">
        <f>SUM(R4,R11:R12,R15,R7:R8)</f>
        <v>677729</v>
      </c>
      <c r="S16" s="35">
        <f>SUM(S4,S11:S12,S15,S7:S8)</f>
        <v>91</v>
      </c>
      <c r="T16" s="36">
        <f t="shared" ref="T16" si="9">SUM(R16:S16)</f>
        <v>677820</v>
      </c>
      <c r="U16" s="34">
        <f t="shared" ref="U16:W16" si="10">SUM(U4,U11:U12,U15,U7:U8)</f>
        <v>1818549</v>
      </c>
      <c r="V16" s="34">
        <f t="shared" si="10"/>
        <v>10643</v>
      </c>
      <c r="W16" s="34">
        <f t="shared" si="10"/>
        <v>14599</v>
      </c>
      <c r="X16" s="36">
        <f t="shared" ref="X16" si="11">SUM(T16:V16)</f>
        <v>2507012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2826</v>
      </c>
      <c r="G17" s="27">
        <v>0</v>
      </c>
      <c r="H17" s="28">
        <f t="shared" si="2"/>
        <v>2826</v>
      </c>
      <c r="I17" s="29">
        <v>4289</v>
      </c>
      <c r="J17" s="29">
        <v>38</v>
      </c>
      <c r="K17" s="26">
        <v>52</v>
      </c>
      <c r="L17" s="28">
        <f t="shared" si="3"/>
        <v>7153</v>
      </c>
      <c r="N17" s="73" t="s">
        <v>38</v>
      </c>
      <c r="O17" s="76" t="s">
        <v>39</v>
      </c>
      <c r="P17" s="77"/>
      <c r="Q17" s="78"/>
      <c r="R17" s="26">
        <v>79040</v>
      </c>
      <c r="S17" s="27">
        <v>4</v>
      </c>
      <c r="T17" s="28">
        <f t="shared" ref="T17:T88" si="12">SUM(R17:S17)</f>
        <v>79044</v>
      </c>
      <c r="U17" s="29">
        <v>211834</v>
      </c>
      <c r="V17" s="29">
        <v>1174</v>
      </c>
      <c r="W17" s="26">
        <v>1389</v>
      </c>
      <c r="X17" s="28">
        <f t="shared" si="1"/>
        <v>292052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25294</v>
      </c>
      <c r="G18" s="27">
        <f>SUM(G16:G17)</f>
        <v>4</v>
      </c>
      <c r="H18" s="28">
        <f t="shared" si="2"/>
        <v>25298</v>
      </c>
      <c r="I18" s="29">
        <f t="shared" ref="I18:K18" si="13">SUM(I16:I17)</f>
        <v>63633</v>
      </c>
      <c r="J18" s="29">
        <f t="shared" si="13"/>
        <v>407</v>
      </c>
      <c r="K18" s="26">
        <f t="shared" si="13"/>
        <v>712</v>
      </c>
      <c r="L18" s="28">
        <f t="shared" si="3"/>
        <v>89338</v>
      </c>
      <c r="N18" s="74"/>
      <c r="O18" s="88" t="s">
        <v>40</v>
      </c>
      <c r="P18" s="82" t="s">
        <v>41</v>
      </c>
      <c r="Q18" s="81"/>
      <c r="R18" s="26">
        <v>151023</v>
      </c>
      <c r="S18" s="27">
        <v>27</v>
      </c>
      <c r="T18" s="28">
        <f t="shared" si="12"/>
        <v>151050</v>
      </c>
      <c r="U18" s="29">
        <v>478693</v>
      </c>
      <c r="V18" s="29">
        <v>2435</v>
      </c>
      <c r="W18" s="26">
        <v>4214</v>
      </c>
      <c r="X18" s="28">
        <f t="shared" si="1"/>
        <v>632178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266119</v>
      </c>
      <c r="G19" s="37">
        <f>SUM(G6:G8,G11,G14:G15,G18)</f>
        <v>26</v>
      </c>
      <c r="H19" s="36">
        <f t="shared" si="2"/>
        <v>266145</v>
      </c>
      <c r="I19" s="38">
        <f t="shared" ref="I19:K19" si="14">SUM(I6:I8,I11,I14:I15,I18)</f>
        <v>944708</v>
      </c>
      <c r="J19" s="38">
        <f t="shared" si="14"/>
        <v>6670</v>
      </c>
      <c r="K19" s="34">
        <f t="shared" si="14"/>
        <v>18666</v>
      </c>
      <c r="L19" s="36">
        <f t="shared" si="3"/>
        <v>1217523</v>
      </c>
      <c r="N19" s="74"/>
      <c r="O19" s="89"/>
      <c r="P19" s="82" t="s">
        <v>42</v>
      </c>
      <c r="Q19" s="81"/>
      <c r="R19" s="26">
        <v>22493</v>
      </c>
      <c r="S19" s="27">
        <v>5</v>
      </c>
      <c r="T19" s="28">
        <f t="shared" si="12"/>
        <v>22498</v>
      </c>
      <c r="U19" s="29">
        <v>39408</v>
      </c>
      <c r="V19" s="29">
        <v>291</v>
      </c>
      <c r="W19" s="26">
        <v>280</v>
      </c>
      <c r="X19" s="28">
        <f t="shared" si="1"/>
        <v>62197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65881</v>
      </c>
      <c r="G20" s="27">
        <v>3</v>
      </c>
      <c r="H20" s="28">
        <f t="shared" si="2"/>
        <v>65884</v>
      </c>
      <c r="I20" s="29">
        <v>160986</v>
      </c>
      <c r="J20" s="29">
        <v>1190</v>
      </c>
      <c r="K20" s="26">
        <v>1367</v>
      </c>
      <c r="L20" s="28">
        <f t="shared" si="3"/>
        <v>228060</v>
      </c>
      <c r="N20" s="74"/>
      <c r="O20" s="90"/>
      <c r="P20" s="82" t="s">
        <v>10</v>
      </c>
      <c r="Q20" s="81"/>
      <c r="R20" s="26">
        <f>SUM(R18:R19)</f>
        <v>173516</v>
      </c>
      <c r="S20" s="27">
        <f>SUM(S18:S19)</f>
        <v>32</v>
      </c>
      <c r="T20" s="28">
        <f t="shared" si="12"/>
        <v>173548</v>
      </c>
      <c r="U20" s="29">
        <f t="shared" ref="U20:W20" si="15">SUM(U18:U19)</f>
        <v>518101</v>
      </c>
      <c r="V20" s="29">
        <f t="shared" si="15"/>
        <v>2726</v>
      </c>
      <c r="W20" s="26">
        <f t="shared" si="15"/>
        <v>4494</v>
      </c>
      <c r="X20" s="28">
        <f t="shared" si="1"/>
        <v>694375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17511</v>
      </c>
      <c r="G21" s="27">
        <v>0</v>
      </c>
      <c r="H21" s="28">
        <f t="shared" si="2"/>
        <v>17511</v>
      </c>
      <c r="I21" s="29">
        <v>44812</v>
      </c>
      <c r="J21" s="29">
        <v>304</v>
      </c>
      <c r="K21" s="26">
        <v>328</v>
      </c>
      <c r="L21" s="28">
        <f t="shared" si="3"/>
        <v>62627</v>
      </c>
      <c r="N21" s="74"/>
      <c r="O21" s="88" t="s">
        <v>48</v>
      </c>
      <c r="P21" s="82" t="s">
        <v>49</v>
      </c>
      <c r="Q21" s="81"/>
      <c r="R21" s="26">
        <v>76056</v>
      </c>
      <c r="S21" s="27">
        <v>17</v>
      </c>
      <c r="T21" s="28">
        <f t="shared" si="12"/>
        <v>76073</v>
      </c>
      <c r="U21" s="29">
        <v>270621</v>
      </c>
      <c r="V21" s="29">
        <v>1260</v>
      </c>
      <c r="W21" s="26">
        <v>2394</v>
      </c>
      <c r="X21" s="28">
        <f t="shared" si="1"/>
        <v>347954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83392</v>
      </c>
      <c r="G22" s="27">
        <f>SUM(G20:G21)</f>
        <v>3</v>
      </c>
      <c r="H22" s="28">
        <f t="shared" si="2"/>
        <v>83395</v>
      </c>
      <c r="I22" s="29">
        <f t="shared" ref="I22:K22" si="16">SUM(I20:I21)</f>
        <v>205798</v>
      </c>
      <c r="J22" s="29">
        <f t="shared" si="16"/>
        <v>1494</v>
      </c>
      <c r="K22" s="26">
        <f t="shared" si="16"/>
        <v>1695</v>
      </c>
      <c r="L22" s="28">
        <f t="shared" si="3"/>
        <v>290687</v>
      </c>
      <c r="N22" s="74"/>
      <c r="O22" s="89"/>
      <c r="P22" s="82" t="s">
        <v>50</v>
      </c>
      <c r="Q22" s="81"/>
      <c r="R22" s="31">
        <v>103322</v>
      </c>
      <c r="S22" s="32">
        <v>17</v>
      </c>
      <c r="T22" s="39">
        <f t="shared" si="12"/>
        <v>103339</v>
      </c>
      <c r="U22" s="33">
        <v>368412</v>
      </c>
      <c r="V22" s="33">
        <v>1324</v>
      </c>
      <c r="W22" s="31">
        <v>3464</v>
      </c>
      <c r="X22" s="39">
        <f t="shared" si="1"/>
        <v>473075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51181</v>
      </c>
      <c r="G23" s="27">
        <v>0</v>
      </c>
      <c r="H23" s="28">
        <f t="shared" si="2"/>
        <v>51181</v>
      </c>
      <c r="I23" s="29">
        <v>119724</v>
      </c>
      <c r="J23" s="29">
        <v>852</v>
      </c>
      <c r="K23" s="26">
        <v>975</v>
      </c>
      <c r="L23" s="28">
        <f t="shared" si="3"/>
        <v>171757</v>
      </c>
      <c r="N23" s="74"/>
      <c r="O23" s="89"/>
      <c r="P23" s="94" t="s">
        <v>52</v>
      </c>
      <c r="Q23" s="30" t="s">
        <v>52</v>
      </c>
      <c r="R23" s="31">
        <v>17422</v>
      </c>
      <c r="S23" s="32">
        <v>1</v>
      </c>
      <c r="T23" s="39">
        <f t="shared" si="12"/>
        <v>17423</v>
      </c>
      <c r="U23" s="33">
        <v>61225</v>
      </c>
      <c r="V23" s="33">
        <v>348</v>
      </c>
      <c r="W23" s="31">
        <v>716</v>
      </c>
      <c r="X23" s="39">
        <f t="shared" si="1"/>
        <v>78996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75310</v>
      </c>
      <c r="G24" s="27">
        <v>8</v>
      </c>
      <c r="H24" s="28">
        <f t="shared" si="2"/>
        <v>75318</v>
      </c>
      <c r="I24" s="29">
        <v>147965</v>
      </c>
      <c r="J24" s="29">
        <v>1001</v>
      </c>
      <c r="K24" s="26">
        <v>1216</v>
      </c>
      <c r="L24" s="28">
        <f t="shared" si="3"/>
        <v>224284</v>
      </c>
      <c r="N24" s="74"/>
      <c r="O24" s="89"/>
      <c r="P24" s="100"/>
      <c r="Q24" s="30" t="s">
        <v>55</v>
      </c>
      <c r="R24" s="31">
        <v>37067</v>
      </c>
      <c r="S24" s="32">
        <v>5</v>
      </c>
      <c r="T24" s="39">
        <f t="shared" si="12"/>
        <v>37072</v>
      </c>
      <c r="U24" s="33">
        <v>92214</v>
      </c>
      <c r="V24" s="33">
        <v>572</v>
      </c>
      <c r="W24" s="31">
        <v>745</v>
      </c>
      <c r="X24" s="39">
        <f t="shared" si="1"/>
        <v>129858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31092</v>
      </c>
      <c r="G25" s="27">
        <v>1</v>
      </c>
      <c r="H25" s="28">
        <f t="shared" si="2"/>
        <v>31093</v>
      </c>
      <c r="I25" s="29">
        <v>99471</v>
      </c>
      <c r="J25" s="29">
        <v>576</v>
      </c>
      <c r="K25" s="26">
        <v>1198</v>
      </c>
      <c r="L25" s="28">
        <f t="shared" si="3"/>
        <v>131140</v>
      </c>
      <c r="N25" s="74"/>
      <c r="O25" s="89"/>
      <c r="P25" s="100"/>
      <c r="Q25" s="30" t="s">
        <v>57</v>
      </c>
      <c r="R25" s="31">
        <v>42871</v>
      </c>
      <c r="S25" s="27">
        <v>10</v>
      </c>
      <c r="T25" s="28">
        <f t="shared" si="12"/>
        <v>42881</v>
      </c>
      <c r="U25" s="29">
        <v>144530</v>
      </c>
      <c r="V25" s="29">
        <v>702</v>
      </c>
      <c r="W25" s="26">
        <v>1116</v>
      </c>
      <c r="X25" s="28">
        <f t="shared" si="1"/>
        <v>188113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35359</v>
      </c>
      <c r="G26" s="27">
        <v>1</v>
      </c>
      <c r="H26" s="28">
        <f t="shared" si="2"/>
        <v>35360</v>
      </c>
      <c r="I26" s="29">
        <v>72996</v>
      </c>
      <c r="J26" s="29">
        <v>368</v>
      </c>
      <c r="K26" s="26">
        <v>428</v>
      </c>
      <c r="L26" s="28">
        <f t="shared" si="3"/>
        <v>108724</v>
      </c>
      <c r="N26" s="74"/>
      <c r="O26" s="90"/>
      <c r="P26" s="101"/>
      <c r="Q26" s="30" t="s">
        <v>10</v>
      </c>
      <c r="R26" s="26">
        <f>SUM(R23:R25)</f>
        <v>97360</v>
      </c>
      <c r="S26" s="27">
        <f>SUM(S23:S25)</f>
        <v>16</v>
      </c>
      <c r="T26" s="39">
        <f t="shared" si="12"/>
        <v>97376</v>
      </c>
      <c r="U26" s="29">
        <f t="shared" ref="U26:W26" si="17">SUM(U23:U25)</f>
        <v>297969</v>
      </c>
      <c r="V26" s="29">
        <f t="shared" si="17"/>
        <v>1622</v>
      </c>
      <c r="W26" s="26">
        <f t="shared" si="17"/>
        <v>2577</v>
      </c>
      <c r="X26" s="39">
        <f t="shared" si="1"/>
        <v>396967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141761</v>
      </c>
      <c r="G27" s="27">
        <f>SUM(G24:G26)</f>
        <v>10</v>
      </c>
      <c r="H27" s="28">
        <f t="shared" si="2"/>
        <v>141771</v>
      </c>
      <c r="I27" s="29">
        <f>SUM(I24:I26)</f>
        <v>320432</v>
      </c>
      <c r="J27" s="29">
        <f>SUM(J24:J26)</f>
        <v>1945</v>
      </c>
      <c r="K27" s="26">
        <f>SUM(K24:K26)</f>
        <v>2842</v>
      </c>
      <c r="L27" s="28">
        <f>SUM(H27:J27)</f>
        <v>464148</v>
      </c>
      <c r="N27" s="74"/>
      <c r="O27" s="88" t="s">
        <v>59</v>
      </c>
      <c r="P27" s="82" t="s">
        <v>60</v>
      </c>
      <c r="Q27" s="81"/>
      <c r="R27" s="26">
        <v>130492</v>
      </c>
      <c r="S27" s="27">
        <v>28</v>
      </c>
      <c r="T27" s="28">
        <f t="shared" si="12"/>
        <v>130520</v>
      </c>
      <c r="U27" s="29">
        <v>508971</v>
      </c>
      <c r="V27" s="29">
        <v>3560</v>
      </c>
      <c r="W27" s="26">
        <v>10646</v>
      </c>
      <c r="X27" s="39">
        <f t="shared" si="1"/>
        <v>643051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122585</v>
      </c>
      <c r="G28" s="27">
        <v>9</v>
      </c>
      <c r="H28" s="28">
        <f t="shared" si="2"/>
        <v>122594</v>
      </c>
      <c r="I28" s="29">
        <v>327045</v>
      </c>
      <c r="J28" s="29">
        <v>2613</v>
      </c>
      <c r="K28" s="26">
        <v>2837</v>
      </c>
      <c r="L28" s="28">
        <f t="shared" si="3"/>
        <v>452252</v>
      </c>
      <c r="N28" s="74"/>
      <c r="O28" s="89"/>
      <c r="P28" s="82" t="s">
        <v>63</v>
      </c>
      <c r="Q28" s="81"/>
      <c r="R28" s="26">
        <v>66397</v>
      </c>
      <c r="S28" s="27">
        <v>9</v>
      </c>
      <c r="T28" s="28">
        <f t="shared" si="12"/>
        <v>66406</v>
      </c>
      <c r="U28" s="29">
        <v>186524</v>
      </c>
      <c r="V28" s="29">
        <v>772</v>
      </c>
      <c r="W28" s="26">
        <v>1743</v>
      </c>
      <c r="X28" s="39">
        <f t="shared" si="1"/>
        <v>253702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33961</v>
      </c>
      <c r="G29" s="27">
        <v>3</v>
      </c>
      <c r="H29" s="28">
        <f t="shared" si="2"/>
        <v>33964</v>
      </c>
      <c r="I29" s="29">
        <v>158044</v>
      </c>
      <c r="J29" s="29">
        <v>956</v>
      </c>
      <c r="K29" s="26">
        <v>3278</v>
      </c>
      <c r="L29" s="28">
        <f t="shared" si="3"/>
        <v>192964</v>
      </c>
      <c r="N29" s="74"/>
      <c r="O29" s="89"/>
      <c r="P29" s="94" t="s">
        <v>65</v>
      </c>
      <c r="Q29" s="30" t="s">
        <v>65</v>
      </c>
      <c r="R29" s="26">
        <v>46676</v>
      </c>
      <c r="S29" s="27">
        <v>10</v>
      </c>
      <c r="T29" s="28">
        <f t="shared" si="12"/>
        <v>46686</v>
      </c>
      <c r="U29" s="29">
        <v>167144</v>
      </c>
      <c r="V29" s="29">
        <v>805</v>
      </c>
      <c r="W29" s="26">
        <v>2432</v>
      </c>
      <c r="X29" s="39">
        <f t="shared" si="1"/>
        <v>214635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156546</v>
      </c>
      <c r="G30" s="27">
        <f>SUM(G28:G29)</f>
        <v>12</v>
      </c>
      <c r="H30" s="28">
        <f t="shared" si="2"/>
        <v>156558</v>
      </c>
      <c r="I30" s="26">
        <f>SUM(I28:I29)</f>
        <v>485089</v>
      </c>
      <c r="J30" s="26">
        <f>SUM(J28:J29)</f>
        <v>3569</v>
      </c>
      <c r="K30" s="26">
        <f>SUM(K28:K29)</f>
        <v>6115</v>
      </c>
      <c r="L30" s="28">
        <f t="shared" si="3"/>
        <v>645216</v>
      </c>
      <c r="N30" s="74"/>
      <c r="O30" s="89"/>
      <c r="P30" s="100"/>
      <c r="Q30" s="30" t="s">
        <v>66</v>
      </c>
      <c r="R30" s="26">
        <v>23571</v>
      </c>
      <c r="S30" s="27">
        <v>6</v>
      </c>
      <c r="T30" s="28">
        <f t="shared" si="12"/>
        <v>23577</v>
      </c>
      <c r="U30" s="29">
        <v>93011</v>
      </c>
      <c r="V30" s="29">
        <v>385</v>
      </c>
      <c r="W30" s="26">
        <v>1261</v>
      </c>
      <c r="X30" s="39">
        <f t="shared" si="1"/>
        <v>116973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118983</v>
      </c>
      <c r="G31" s="27">
        <v>6</v>
      </c>
      <c r="H31" s="28">
        <f t="shared" si="2"/>
        <v>118989</v>
      </c>
      <c r="I31" s="29">
        <v>250915</v>
      </c>
      <c r="J31" s="29">
        <v>1929</v>
      </c>
      <c r="K31" s="26">
        <v>2062</v>
      </c>
      <c r="L31" s="28">
        <f t="shared" si="3"/>
        <v>371833</v>
      </c>
      <c r="N31" s="74"/>
      <c r="O31" s="89"/>
      <c r="P31" s="100"/>
      <c r="Q31" s="30" t="s">
        <v>68</v>
      </c>
      <c r="R31" s="40">
        <v>25579</v>
      </c>
      <c r="S31" s="27">
        <v>12</v>
      </c>
      <c r="T31" s="28">
        <f t="shared" si="12"/>
        <v>25591</v>
      </c>
      <c r="U31" s="26">
        <v>84113</v>
      </c>
      <c r="V31" s="26">
        <v>446</v>
      </c>
      <c r="W31" s="26">
        <v>1053</v>
      </c>
      <c r="X31" s="28">
        <f t="shared" si="1"/>
        <v>110150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91761</v>
      </c>
      <c r="G32" s="27">
        <v>8</v>
      </c>
      <c r="H32" s="28">
        <f t="shared" si="2"/>
        <v>91769</v>
      </c>
      <c r="I32" s="29">
        <v>212879</v>
      </c>
      <c r="J32" s="29">
        <v>1587</v>
      </c>
      <c r="K32" s="26">
        <v>1730</v>
      </c>
      <c r="L32" s="28">
        <f t="shared" si="3"/>
        <v>306235</v>
      </c>
      <c r="N32" s="74"/>
      <c r="O32" s="89"/>
      <c r="P32" s="101"/>
      <c r="Q32" s="30" t="s">
        <v>10</v>
      </c>
      <c r="R32" s="26">
        <f>SUM(R29:R31)</f>
        <v>95826</v>
      </c>
      <c r="S32" s="27">
        <f>SUM(S29:S31)</f>
        <v>28</v>
      </c>
      <c r="T32" s="28">
        <f t="shared" si="12"/>
        <v>95854</v>
      </c>
      <c r="U32" s="29">
        <f t="shared" ref="U32:W32" si="18">SUM(U29:U31)</f>
        <v>344268</v>
      </c>
      <c r="V32" s="29">
        <f t="shared" si="18"/>
        <v>1636</v>
      </c>
      <c r="W32" s="26">
        <f t="shared" si="18"/>
        <v>4746</v>
      </c>
      <c r="X32" s="39">
        <f t="shared" si="1"/>
        <v>441758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32342</v>
      </c>
      <c r="G33" s="27">
        <v>2</v>
      </c>
      <c r="H33" s="28">
        <f t="shared" si="2"/>
        <v>32344</v>
      </c>
      <c r="I33" s="29">
        <v>75761</v>
      </c>
      <c r="J33" s="29">
        <v>704</v>
      </c>
      <c r="K33" s="26">
        <v>424</v>
      </c>
      <c r="L33" s="28">
        <f t="shared" si="3"/>
        <v>108809</v>
      </c>
      <c r="N33" s="74"/>
      <c r="O33" s="89"/>
      <c r="P33" s="94" t="s">
        <v>72</v>
      </c>
      <c r="Q33" s="30" t="s">
        <v>73</v>
      </c>
      <c r="R33" s="26">
        <v>42889</v>
      </c>
      <c r="S33" s="27">
        <v>11</v>
      </c>
      <c r="T33" s="28">
        <f t="shared" si="12"/>
        <v>42900</v>
      </c>
      <c r="U33" s="29">
        <v>191203</v>
      </c>
      <c r="V33" s="29">
        <v>1022</v>
      </c>
      <c r="W33" s="26">
        <v>2908</v>
      </c>
      <c r="X33" s="39">
        <f t="shared" si="1"/>
        <v>235125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82269</v>
      </c>
      <c r="G34" s="27">
        <v>4</v>
      </c>
      <c r="H34" s="28">
        <f t="shared" si="2"/>
        <v>82273</v>
      </c>
      <c r="I34" s="29">
        <v>193947</v>
      </c>
      <c r="J34" s="29">
        <v>1237</v>
      </c>
      <c r="K34" s="26">
        <v>1406</v>
      </c>
      <c r="L34" s="28">
        <f t="shared" si="3"/>
        <v>277457</v>
      </c>
      <c r="N34" s="74"/>
      <c r="O34" s="89"/>
      <c r="P34" s="100"/>
      <c r="Q34" s="30" t="s">
        <v>76</v>
      </c>
      <c r="R34" s="26">
        <v>14214</v>
      </c>
      <c r="S34" s="27">
        <v>5</v>
      </c>
      <c r="T34" s="28">
        <f t="shared" si="12"/>
        <v>14219</v>
      </c>
      <c r="U34" s="29">
        <v>80992</v>
      </c>
      <c r="V34" s="29">
        <v>521</v>
      </c>
      <c r="W34" s="26">
        <v>1087</v>
      </c>
      <c r="X34" s="39">
        <f t="shared" si="1"/>
        <v>95732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34476</v>
      </c>
      <c r="G35" s="27">
        <v>2</v>
      </c>
      <c r="H35" s="28">
        <f t="shared" si="2"/>
        <v>34478</v>
      </c>
      <c r="I35" s="29">
        <v>61625</v>
      </c>
      <c r="J35" s="29">
        <v>789</v>
      </c>
      <c r="K35" s="26">
        <v>579</v>
      </c>
      <c r="L35" s="28">
        <f t="shared" si="3"/>
        <v>96892</v>
      </c>
      <c r="N35" s="74"/>
      <c r="O35" s="89"/>
      <c r="P35" s="100"/>
      <c r="Q35" s="30" t="s">
        <v>78</v>
      </c>
      <c r="R35" s="26">
        <v>10844</v>
      </c>
      <c r="S35" s="27">
        <v>3</v>
      </c>
      <c r="T35" s="28">
        <f t="shared" si="12"/>
        <v>10847</v>
      </c>
      <c r="U35" s="29">
        <v>56459</v>
      </c>
      <c r="V35" s="29">
        <v>260</v>
      </c>
      <c r="W35" s="26">
        <v>687</v>
      </c>
      <c r="X35" s="28">
        <f t="shared" si="1"/>
        <v>67566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22677</v>
      </c>
      <c r="G36" s="27">
        <v>0</v>
      </c>
      <c r="H36" s="28">
        <f t="shared" si="2"/>
        <v>22677</v>
      </c>
      <c r="I36" s="29">
        <v>75458</v>
      </c>
      <c r="J36" s="29">
        <v>517</v>
      </c>
      <c r="K36" s="26">
        <v>969</v>
      </c>
      <c r="L36" s="28">
        <f t="shared" si="3"/>
        <v>98652</v>
      </c>
      <c r="N36" s="74"/>
      <c r="O36" s="90"/>
      <c r="P36" s="101"/>
      <c r="Q36" s="30" t="s">
        <v>10</v>
      </c>
      <c r="R36" s="26">
        <f>SUM(R33:R35)</f>
        <v>67947</v>
      </c>
      <c r="S36" s="27">
        <f>SUM(S33:S35)</f>
        <v>19</v>
      </c>
      <c r="T36" s="28">
        <f t="shared" si="12"/>
        <v>67966</v>
      </c>
      <c r="U36" s="29">
        <f t="shared" ref="U36:W36" si="19">SUM(U33:U35)</f>
        <v>328654</v>
      </c>
      <c r="V36" s="29">
        <f t="shared" si="19"/>
        <v>1803</v>
      </c>
      <c r="W36" s="26">
        <f t="shared" si="19"/>
        <v>4682</v>
      </c>
      <c r="X36" s="39">
        <f t="shared" si="1"/>
        <v>398423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12173</v>
      </c>
      <c r="G37" s="27">
        <v>0</v>
      </c>
      <c r="H37" s="28">
        <f t="shared" si="2"/>
        <v>12173</v>
      </c>
      <c r="I37" s="40">
        <v>27807</v>
      </c>
      <c r="J37" s="40">
        <v>203</v>
      </c>
      <c r="K37" s="26">
        <v>235</v>
      </c>
      <c r="L37" s="28">
        <f t="shared" si="3"/>
        <v>40183</v>
      </c>
      <c r="N37" s="74"/>
      <c r="O37" s="88" t="s">
        <v>81</v>
      </c>
      <c r="P37" s="82" t="s">
        <v>82</v>
      </c>
      <c r="Q37" s="81"/>
      <c r="R37" s="26">
        <v>101526</v>
      </c>
      <c r="S37" s="27">
        <v>7</v>
      </c>
      <c r="T37" s="28">
        <f t="shared" ref="T37:T39" si="20">SUM(R37:S37)</f>
        <v>101533</v>
      </c>
      <c r="U37" s="29">
        <v>271688</v>
      </c>
      <c r="V37" s="29">
        <v>1952</v>
      </c>
      <c r="W37" s="26">
        <v>2347</v>
      </c>
      <c r="X37" s="39">
        <f t="shared" si="1"/>
        <v>375173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151595</v>
      </c>
      <c r="G38" s="27">
        <f>SUM(G34:G37)</f>
        <v>6</v>
      </c>
      <c r="H38" s="28">
        <f t="shared" si="2"/>
        <v>151601</v>
      </c>
      <c r="I38" s="26">
        <f>SUM(I34:I37)</f>
        <v>358837</v>
      </c>
      <c r="J38" s="26">
        <f>SUM(J34:J37)</f>
        <v>2746</v>
      </c>
      <c r="K38" s="26">
        <f>SUM(K34:K37)</f>
        <v>3189</v>
      </c>
      <c r="L38" s="28">
        <f t="shared" si="3"/>
        <v>513184</v>
      </c>
      <c r="N38" s="74"/>
      <c r="O38" s="89"/>
      <c r="P38" s="82" t="s">
        <v>83</v>
      </c>
      <c r="Q38" s="81"/>
      <c r="R38" s="26">
        <v>23614</v>
      </c>
      <c r="S38" s="27">
        <v>5</v>
      </c>
      <c r="T38" s="28">
        <f t="shared" si="20"/>
        <v>23619</v>
      </c>
      <c r="U38" s="29">
        <v>71842</v>
      </c>
      <c r="V38" s="29">
        <v>341</v>
      </c>
      <c r="W38" s="26">
        <v>757</v>
      </c>
      <c r="X38" s="39">
        <f t="shared" si="1"/>
        <v>95802</v>
      </c>
    </row>
    <row r="39" spans="1:24" s="13" customFormat="1" ht="7.5" customHeight="1" x14ac:dyDescent="0.2">
      <c r="A39" s="42"/>
      <c r="B39" s="74"/>
      <c r="C39" s="90"/>
      <c r="D39" s="82" t="s">
        <v>243</v>
      </c>
      <c r="E39" s="81"/>
      <c r="F39" s="26">
        <v>45490</v>
      </c>
      <c r="G39" s="27">
        <v>2</v>
      </c>
      <c r="H39" s="28">
        <f t="shared" si="2"/>
        <v>45492</v>
      </c>
      <c r="I39" s="29">
        <v>111404</v>
      </c>
      <c r="J39" s="29">
        <v>650</v>
      </c>
      <c r="K39" s="26">
        <v>830</v>
      </c>
      <c r="L39" s="28">
        <f t="shared" si="3"/>
        <v>157546</v>
      </c>
      <c r="N39" s="74"/>
      <c r="O39" s="89"/>
      <c r="P39" s="82" t="s">
        <v>85</v>
      </c>
      <c r="Q39" s="81"/>
      <c r="R39" s="26">
        <v>28553</v>
      </c>
      <c r="S39" s="27">
        <v>0</v>
      </c>
      <c r="T39" s="28">
        <f t="shared" si="20"/>
        <v>28553</v>
      </c>
      <c r="U39" s="29">
        <v>71545</v>
      </c>
      <c r="V39" s="29">
        <v>583</v>
      </c>
      <c r="W39" s="26">
        <v>403</v>
      </c>
      <c r="X39" s="39">
        <f t="shared" si="1"/>
        <v>100681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873051</v>
      </c>
      <c r="G40" s="37">
        <f>SUM(G22:G23,G27,G30:G33,G38:G39)</f>
        <v>49</v>
      </c>
      <c r="H40" s="36">
        <f t="shared" si="2"/>
        <v>873100</v>
      </c>
      <c r="I40" s="34">
        <f t="shared" ref="I40:K40" si="21">SUM(I22:I23,I27,I30:I33,I38:I39)</f>
        <v>2140839</v>
      </c>
      <c r="J40" s="34">
        <f t="shared" si="21"/>
        <v>15476</v>
      </c>
      <c r="K40" s="34">
        <f t="shared" si="21"/>
        <v>19862</v>
      </c>
      <c r="L40" s="44">
        <f t="shared" si="3"/>
        <v>3029415</v>
      </c>
      <c r="N40" s="74"/>
      <c r="O40" s="89"/>
      <c r="P40" s="82" t="s">
        <v>86</v>
      </c>
      <c r="Q40" s="81"/>
      <c r="R40" s="31">
        <v>22760</v>
      </c>
      <c r="S40" s="32">
        <v>14</v>
      </c>
      <c r="T40" s="28">
        <f t="shared" si="12"/>
        <v>22774</v>
      </c>
      <c r="U40" s="33">
        <v>76164</v>
      </c>
      <c r="V40" s="33">
        <v>541</v>
      </c>
      <c r="W40" s="31">
        <v>937</v>
      </c>
      <c r="X40" s="39">
        <f t="shared" si="1"/>
        <v>99479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134356</v>
      </c>
      <c r="G41" s="27">
        <v>10</v>
      </c>
      <c r="H41" s="28">
        <f t="shared" si="2"/>
        <v>134366</v>
      </c>
      <c r="I41" s="29">
        <v>335852</v>
      </c>
      <c r="J41" s="29">
        <v>1727</v>
      </c>
      <c r="K41" s="26">
        <v>2854</v>
      </c>
      <c r="L41" s="28">
        <f t="shared" si="3"/>
        <v>471945</v>
      </c>
      <c r="N41" s="74"/>
      <c r="O41" s="90"/>
      <c r="P41" s="82" t="s">
        <v>10</v>
      </c>
      <c r="Q41" s="81"/>
      <c r="R41" s="26">
        <f>SUM(R37:R40)</f>
        <v>176453</v>
      </c>
      <c r="S41" s="27">
        <f>SUM(S37:S40)</f>
        <v>26</v>
      </c>
      <c r="T41" s="28">
        <f t="shared" si="12"/>
        <v>176479</v>
      </c>
      <c r="U41" s="29">
        <f t="shared" ref="U41:W41" si="22">SUM(U37:U40)</f>
        <v>491239</v>
      </c>
      <c r="V41" s="29">
        <f t="shared" si="22"/>
        <v>3417</v>
      </c>
      <c r="W41" s="26">
        <f t="shared" si="22"/>
        <v>4444</v>
      </c>
      <c r="X41" s="28">
        <f t="shared" si="1"/>
        <v>671135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53730</v>
      </c>
      <c r="G42" s="27">
        <v>5</v>
      </c>
      <c r="H42" s="28">
        <f t="shared" si="2"/>
        <v>53735</v>
      </c>
      <c r="I42" s="29">
        <v>155254</v>
      </c>
      <c r="J42" s="29">
        <v>833</v>
      </c>
      <c r="K42" s="26">
        <v>1865</v>
      </c>
      <c r="L42" s="28">
        <f t="shared" si="3"/>
        <v>209822</v>
      </c>
      <c r="N42" s="75"/>
      <c r="O42" s="70" t="s">
        <v>37</v>
      </c>
      <c r="P42" s="71"/>
      <c r="Q42" s="72"/>
      <c r="R42" s="34">
        <f>SUM(R17,R20:R22,R26:R28,R32,R36,R41)</f>
        <v>1066409</v>
      </c>
      <c r="S42" s="35">
        <f>SUM(S17,S20:S22,S26:S28,S32,S36,S41)</f>
        <v>196</v>
      </c>
      <c r="T42" s="36">
        <f t="shared" si="12"/>
        <v>1066605</v>
      </c>
      <c r="U42" s="34">
        <f t="shared" ref="U42:W42" si="23">SUM(U17,U20:U22,U26:U28,U32,U36,U41)</f>
        <v>3526593</v>
      </c>
      <c r="V42" s="34">
        <f t="shared" si="23"/>
        <v>19294</v>
      </c>
      <c r="W42" s="34">
        <f t="shared" si="23"/>
        <v>40579</v>
      </c>
      <c r="X42" s="36">
        <f t="shared" si="1"/>
        <v>4612492</v>
      </c>
    </row>
    <row r="43" spans="1:24" s="13" customFormat="1" ht="7.5" customHeight="1" x14ac:dyDescent="0.2">
      <c r="A43" s="42"/>
      <c r="B43" s="74"/>
      <c r="C43" s="89"/>
      <c r="D43" s="100"/>
      <c r="E43" s="30" t="s">
        <v>244</v>
      </c>
      <c r="F43" s="26">
        <v>83893</v>
      </c>
      <c r="G43" s="27">
        <v>6</v>
      </c>
      <c r="H43" s="28">
        <f t="shared" si="2"/>
        <v>83899</v>
      </c>
      <c r="I43" s="29">
        <v>215782</v>
      </c>
      <c r="J43" s="29">
        <v>938</v>
      </c>
      <c r="K43" s="26">
        <v>2131</v>
      </c>
      <c r="L43" s="28">
        <f t="shared" si="3"/>
        <v>300619</v>
      </c>
      <c r="N43" s="73" t="s">
        <v>93</v>
      </c>
      <c r="O43" s="76" t="s">
        <v>94</v>
      </c>
      <c r="P43" s="77"/>
      <c r="Q43" s="78"/>
      <c r="R43" s="26">
        <v>116386</v>
      </c>
      <c r="S43" s="27">
        <v>14</v>
      </c>
      <c r="T43" s="28">
        <f t="shared" si="12"/>
        <v>116400</v>
      </c>
      <c r="U43" s="29">
        <v>360896</v>
      </c>
      <c r="V43" s="29">
        <v>2358</v>
      </c>
      <c r="W43" s="26">
        <v>3691</v>
      </c>
      <c r="X43" s="28">
        <f t="shared" si="1"/>
        <v>479654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137623</v>
      </c>
      <c r="G44" s="27">
        <f>SUM(G42:G43)</f>
        <v>11</v>
      </c>
      <c r="H44" s="28">
        <f t="shared" si="2"/>
        <v>137634</v>
      </c>
      <c r="I44" s="26">
        <f>SUM(I42:I43)</f>
        <v>371036</v>
      </c>
      <c r="J44" s="26">
        <f>SUM(J42:J43)</f>
        <v>1771</v>
      </c>
      <c r="K44" s="26">
        <f>SUM(K42:K43)</f>
        <v>3996</v>
      </c>
      <c r="L44" s="28">
        <f t="shared" si="3"/>
        <v>510441</v>
      </c>
      <c r="N44" s="74"/>
      <c r="O44" s="79" t="s">
        <v>95</v>
      </c>
      <c r="P44" s="80"/>
      <c r="Q44" s="81"/>
      <c r="R44" s="26">
        <v>147142</v>
      </c>
      <c r="S44" s="27">
        <v>26</v>
      </c>
      <c r="T44" s="28">
        <f t="shared" si="12"/>
        <v>147168</v>
      </c>
      <c r="U44" s="29">
        <v>375077</v>
      </c>
      <c r="V44" s="29">
        <v>3675</v>
      </c>
      <c r="W44" s="26">
        <v>7639</v>
      </c>
      <c r="X44" s="28">
        <f t="shared" si="1"/>
        <v>525920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93233</v>
      </c>
      <c r="G45" s="27">
        <v>19</v>
      </c>
      <c r="H45" s="28">
        <f t="shared" si="2"/>
        <v>93252</v>
      </c>
      <c r="I45" s="29">
        <v>260039</v>
      </c>
      <c r="J45" s="29">
        <v>1413</v>
      </c>
      <c r="K45" s="26">
        <v>2457</v>
      </c>
      <c r="L45" s="28">
        <f t="shared" si="3"/>
        <v>354704</v>
      </c>
      <c r="N45" s="74"/>
      <c r="O45" s="88" t="s">
        <v>98</v>
      </c>
      <c r="P45" s="82" t="s">
        <v>245</v>
      </c>
      <c r="Q45" s="81"/>
      <c r="R45" s="45">
        <v>84617</v>
      </c>
      <c r="S45" s="46">
        <v>16</v>
      </c>
      <c r="T45" s="47">
        <f t="shared" si="12"/>
        <v>84633</v>
      </c>
      <c r="U45" s="48">
        <v>137085</v>
      </c>
      <c r="V45" s="48">
        <v>3190</v>
      </c>
      <c r="W45" s="45">
        <v>10043</v>
      </c>
      <c r="X45" s="47">
        <f t="shared" si="1"/>
        <v>224908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24990</v>
      </c>
      <c r="G46" s="27">
        <v>5</v>
      </c>
      <c r="H46" s="28">
        <f t="shared" si="2"/>
        <v>24995</v>
      </c>
      <c r="I46" s="29">
        <v>59328</v>
      </c>
      <c r="J46" s="29">
        <v>315</v>
      </c>
      <c r="K46" s="26">
        <v>358</v>
      </c>
      <c r="L46" s="28">
        <f t="shared" si="3"/>
        <v>84638</v>
      </c>
      <c r="N46" s="74"/>
      <c r="O46" s="89"/>
      <c r="P46" s="82" t="s">
        <v>101</v>
      </c>
      <c r="Q46" s="81"/>
      <c r="R46" s="26">
        <v>130421</v>
      </c>
      <c r="S46" s="27">
        <v>24</v>
      </c>
      <c r="T46" s="28">
        <f t="shared" si="12"/>
        <v>130445</v>
      </c>
      <c r="U46" s="29">
        <v>338491</v>
      </c>
      <c r="V46" s="29">
        <v>4138</v>
      </c>
      <c r="W46" s="26">
        <v>13918</v>
      </c>
      <c r="X46" s="28">
        <f t="shared" si="1"/>
        <v>473074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118223</v>
      </c>
      <c r="G47" s="27">
        <f>SUM(G45:G46)</f>
        <v>24</v>
      </c>
      <c r="H47" s="28">
        <f t="shared" si="2"/>
        <v>118247</v>
      </c>
      <c r="I47" s="26">
        <f>SUM(I45:I46)</f>
        <v>319367</v>
      </c>
      <c r="J47" s="26">
        <f>SUM(J45:J46)</f>
        <v>1728</v>
      </c>
      <c r="K47" s="26">
        <f>SUM(K45:K46)</f>
        <v>2815</v>
      </c>
      <c r="L47" s="28">
        <f t="shared" si="3"/>
        <v>439342</v>
      </c>
      <c r="N47" s="74"/>
      <c r="O47" s="89"/>
      <c r="P47" s="94" t="s">
        <v>102</v>
      </c>
      <c r="Q47" s="30" t="s">
        <v>103</v>
      </c>
      <c r="R47" s="26">
        <v>85448</v>
      </c>
      <c r="S47" s="27">
        <v>16</v>
      </c>
      <c r="T47" s="28">
        <f t="shared" si="12"/>
        <v>85464</v>
      </c>
      <c r="U47" s="29">
        <v>286196</v>
      </c>
      <c r="V47" s="29">
        <v>2228</v>
      </c>
      <c r="W47" s="26">
        <v>4489</v>
      </c>
      <c r="X47" s="28">
        <f t="shared" si="1"/>
        <v>373888</v>
      </c>
    </row>
    <row r="48" spans="1:24" s="13" customFormat="1" ht="7.5" customHeight="1" x14ac:dyDescent="0.2">
      <c r="A48" s="42"/>
      <c r="B48" s="74"/>
      <c r="C48" s="66"/>
      <c r="D48" s="83" t="s">
        <v>246</v>
      </c>
      <c r="E48" s="84"/>
      <c r="F48" s="26">
        <v>44478</v>
      </c>
      <c r="G48" s="27">
        <v>2</v>
      </c>
      <c r="H48" s="28">
        <f t="shared" si="2"/>
        <v>44480</v>
      </c>
      <c r="I48" s="29">
        <v>157597</v>
      </c>
      <c r="J48" s="29">
        <v>765</v>
      </c>
      <c r="K48" s="26">
        <v>1334</v>
      </c>
      <c r="L48" s="28">
        <f t="shared" si="3"/>
        <v>202842</v>
      </c>
      <c r="N48" s="74"/>
      <c r="O48" s="89"/>
      <c r="P48" s="100"/>
      <c r="Q48" s="30" t="s">
        <v>105</v>
      </c>
      <c r="R48" s="26">
        <v>37463</v>
      </c>
      <c r="S48" s="27">
        <v>7</v>
      </c>
      <c r="T48" s="28">
        <f t="shared" si="12"/>
        <v>37470</v>
      </c>
      <c r="U48" s="29">
        <v>109261</v>
      </c>
      <c r="V48" s="29">
        <v>972</v>
      </c>
      <c r="W48" s="26">
        <v>2728</v>
      </c>
      <c r="X48" s="28">
        <f t="shared" si="1"/>
        <v>147703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126099</v>
      </c>
      <c r="G49" s="27">
        <v>13</v>
      </c>
      <c r="H49" s="28">
        <f t="shared" si="2"/>
        <v>126112</v>
      </c>
      <c r="I49" s="29">
        <v>340228</v>
      </c>
      <c r="J49" s="29">
        <v>1959</v>
      </c>
      <c r="K49" s="26">
        <v>2804</v>
      </c>
      <c r="L49" s="28">
        <f t="shared" si="3"/>
        <v>468299</v>
      </c>
      <c r="N49" s="74"/>
      <c r="O49" s="90"/>
      <c r="P49" s="101"/>
      <c r="Q49" s="30" t="s">
        <v>10</v>
      </c>
      <c r="R49" s="26">
        <f>SUM(R47:R48)</f>
        <v>122911</v>
      </c>
      <c r="S49" s="27">
        <f>SUM(S47:S48)</f>
        <v>23</v>
      </c>
      <c r="T49" s="28">
        <f t="shared" si="12"/>
        <v>122934</v>
      </c>
      <c r="U49" s="29">
        <f>SUM(U47:U48)</f>
        <v>395457</v>
      </c>
      <c r="V49" s="29">
        <f>SUM(V47:V48)</f>
        <v>3200</v>
      </c>
      <c r="W49" s="26">
        <f>SUM(W47:W48)</f>
        <v>7217</v>
      </c>
      <c r="X49" s="28">
        <f t="shared" si="1"/>
        <v>521591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35107</v>
      </c>
      <c r="G50" s="27">
        <v>10</v>
      </c>
      <c r="H50" s="28">
        <f t="shared" si="2"/>
        <v>35117</v>
      </c>
      <c r="I50" s="29">
        <v>104589</v>
      </c>
      <c r="J50" s="29">
        <v>621</v>
      </c>
      <c r="K50" s="26">
        <v>951</v>
      </c>
      <c r="L50" s="28">
        <f t="shared" si="3"/>
        <v>140327</v>
      </c>
      <c r="N50" s="74"/>
      <c r="O50" s="105" t="s">
        <v>109</v>
      </c>
      <c r="P50" s="82" t="s">
        <v>110</v>
      </c>
      <c r="Q50" s="81"/>
      <c r="R50" s="26">
        <v>76296</v>
      </c>
      <c r="S50" s="27">
        <v>14</v>
      </c>
      <c r="T50" s="28">
        <f t="shared" si="12"/>
        <v>76310</v>
      </c>
      <c r="U50" s="29">
        <v>232946</v>
      </c>
      <c r="V50" s="29">
        <v>1930</v>
      </c>
      <c r="W50" s="26">
        <v>2887</v>
      </c>
      <c r="X50" s="28">
        <f t="shared" si="1"/>
        <v>311186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28482</v>
      </c>
      <c r="G51" s="27">
        <v>2</v>
      </c>
      <c r="H51" s="28">
        <f t="shared" si="2"/>
        <v>28484</v>
      </c>
      <c r="I51" s="40">
        <v>90446</v>
      </c>
      <c r="J51" s="40">
        <v>598</v>
      </c>
      <c r="K51" s="26">
        <v>959</v>
      </c>
      <c r="L51" s="28">
        <f t="shared" si="3"/>
        <v>119528</v>
      </c>
      <c r="N51" s="74"/>
      <c r="O51" s="100"/>
      <c r="P51" s="82" t="s">
        <v>112</v>
      </c>
      <c r="Q51" s="81"/>
      <c r="R51" s="26">
        <v>11155</v>
      </c>
      <c r="S51" s="27">
        <v>5</v>
      </c>
      <c r="T51" s="28">
        <f t="shared" si="12"/>
        <v>11160</v>
      </c>
      <c r="U51" s="29">
        <v>39971</v>
      </c>
      <c r="V51" s="29">
        <v>236</v>
      </c>
      <c r="W51" s="26">
        <v>437</v>
      </c>
      <c r="X51" s="28">
        <f t="shared" ref="X51:X52" si="24">SUM(T51:V51)</f>
        <v>51367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189688</v>
      </c>
      <c r="G52" s="27">
        <f>SUM(G49:G51)</f>
        <v>25</v>
      </c>
      <c r="H52" s="28">
        <f t="shared" ref="H52:H98" si="25">SUM(F52:G52)</f>
        <v>189713</v>
      </c>
      <c r="I52" s="40">
        <f>SUM(I49:I51)</f>
        <v>535263</v>
      </c>
      <c r="J52" s="40">
        <f>SUM(J49:J51)</f>
        <v>3178</v>
      </c>
      <c r="K52" s="40">
        <f>SUM(K49:K51)</f>
        <v>4714</v>
      </c>
      <c r="L52" s="28">
        <f t="shared" ref="L52:L98" si="26">SUM(H52:J52)</f>
        <v>728154</v>
      </c>
      <c r="N52" s="74"/>
      <c r="O52" s="101"/>
      <c r="P52" s="82" t="s">
        <v>10</v>
      </c>
      <c r="Q52" s="81"/>
      <c r="R52" s="26">
        <f>SUM(R50:R51)</f>
        <v>87451</v>
      </c>
      <c r="S52" s="27">
        <f>SUM(S50:S51)</f>
        <v>19</v>
      </c>
      <c r="T52" s="28">
        <f t="shared" si="12"/>
        <v>87470</v>
      </c>
      <c r="U52" s="29">
        <f t="shared" ref="U52:W52" si="27">SUM(U50:U51)</f>
        <v>272917</v>
      </c>
      <c r="V52" s="29">
        <f t="shared" si="27"/>
        <v>2166</v>
      </c>
      <c r="W52" s="26">
        <f t="shared" si="27"/>
        <v>3324</v>
      </c>
      <c r="X52" s="28">
        <f t="shared" si="24"/>
        <v>362553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63877</v>
      </c>
      <c r="G53" s="27">
        <v>14</v>
      </c>
      <c r="H53" s="28">
        <f t="shared" si="25"/>
        <v>63891</v>
      </c>
      <c r="I53" s="29">
        <v>234000</v>
      </c>
      <c r="J53" s="29">
        <v>1779</v>
      </c>
      <c r="K53" s="26">
        <v>6952</v>
      </c>
      <c r="L53" s="28">
        <f t="shared" si="26"/>
        <v>299670</v>
      </c>
      <c r="N53" s="74"/>
      <c r="O53" s="79" t="s">
        <v>116</v>
      </c>
      <c r="P53" s="80"/>
      <c r="Q53" s="81"/>
      <c r="R53" s="26">
        <v>117738</v>
      </c>
      <c r="S53" s="27">
        <v>20</v>
      </c>
      <c r="T53" s="28">
        <f t="shared" si="12"/>
        <v>117758</v>
      </c>
      <c r="U53" s="29">
        <v>279301</v>
      </c>
      <c r="V53" s="29">
        <v>2519</v>
      </c>
      <c r="W53" s="26">
        <v>2145</v>
      </c>
      <c r="X53" s="28">
        <f t="shared" si="1"/>
        <v>399578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18637</v>
      </c>
      <c r="G54" s="27">
        <v>3</v>
      </c>
      <c r="H54" s="28">
        <f t="shared" si="25"/>
        <v>18640</v>
      </c>
      <c r="I54" s="29">
        <v>52693</v>
      </c>
      <c r="J54" s="29">
        <v>598</v>
      </c>
      <c r="K54" s="26">
        <v>3013</v>
      </c>
      <c r="L54" s="28">
        <f t="shared" si="26"/>
        <v>71931</v>
      </c>
      <c r="N54" s="74"/>
      <c r="O54" s="88" t="s">
        <v>118</v>
      </c>
      <c r="P54" s="82" t="s">
        <v>119</v>
      </c>
      <c r="Q54" s="81"/>
      <c r="R54" s="26">
        <v>172862</v>
      </c>
      <c r="S54" s="27">
        <v>42</v>
      </c>
      <c r="T54" s="28">
        <f t="shared" si="12"/>
        <v>172904</v>
      </c>
      <c r="U54" s="29">
        <v>459867</v>
      </c>
      <c r="V54" s="29">
        <v>4167</v>
      </c>
      <c r="W54" s="26">
        <v>11147</v>
      </c>
      <c r="X54" s="28">
        <f t="shared" si="1"/>
        <v>636938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82514</v>
      </c>
      <c r="G55" s="27">
        <f>SUM(G53:G54)</f>
        <v>17</v>
      </c>
      <c r="H55" s="28">
        <f t="shared" si="25"/>
        <v>82531</v>
      </c>
      <c r="I55" s="40">
        <f>SUM(I53:I54)</f>
        <v>286693</v>
      </c>
      <c r="J55" s="40">
        <f>SUM(J53:J54)</f>
        <v>2377</v>
      </c>
      <c r="K55" s="40">
        <f>SUM(K53:K54)</f>
        <v>9965</v>
      </c>
      <c r="L55" s="28">
        <f t="shared" si="26"/>
        <v>371601</v>
      </c>
      <c r="N55" s="74"/>
      <c r="O55" s="90"/>
      <c r="P55" s="82" t="s">
        <v>120</v>
      </c>
      <c r="Q55" s="81"/>
      <c r="R55" s="26">
        <v>123492</v>
      </c>
      <c r="S55" s="27">
        <v>32</v>
      </c>
      <c r="T55" s="28">
        <f t="shared" si="12"/>
        <v>123524</v>
      </c>
      <c r="U55" s="29">
        <v>359158</v>
      </c>
      <c r="V55" s="29">
        <v>2471</v>
      </c>
      <c r="W55" s="26">
        <v>3015</v>
      </c>
      <c r="X55" s="28">
        <f t="shared" si="1"/>
        <v>485153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45141</v>
      </c>
      <c r="G56" s="27">
        <v>8</v>
      </c>
      <c r="H56" s="28">
        <f t="shared" si="25"/>
        <v>45149</v>
      </c>
      <c r="I56" s="29">
        <v>169028</v>
      </c>
      <c r="J56" s="29">
        <v>1166</v>
      </c>
      <c r="K56" s="26">
        <v>4490</v>
      </c>
      <c r="L56" s="28">
        <f t="shared" si="26"/>
        <v>215343</v>
      </c>
      <c r="N56" s="75"/>
      <c r="O56" s="70" t="s">
        <v>37</v>
      </c>
      <c r="P56" s="71"/>
      <c r="Q56" s="72"/>
      <c r="R56" s="34">
        <f>SUM(R43:R46,R52:R55,R49)</f>
        <v>1103020</v>
      </c>
      <c r="S56" s="35">
        <f>SUM(S43:S46,S52:S55,S49)</f>
        <v>216</v>
      </c>
      <c r="T56" s="36">
        <f t="shared" si="12"/>
        <v>1103236</v>
      </c>
      <c r="U56" s="34">
        <f t="shared" ref="U56:W56" si="28">SUM(U43:U46,U52:U55,U49)</f>
        <v>2978249</v>
      </c>
      <c r="V56" s="34">
        <f t="shared" si="28"/>
        <v>27884</v>
      </c>
      <c r="W56" s="34">
        <f t="shared" si="28"/>
        <v>62139</v>
      </c>
      <c r="X56" s="36">
        <f t="shared" si="1"/>
        <v>4109369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11429</v>
      </c>
      <c r="G57" s="27">
        <v>3</v>
      </c>
      <c r="H57" s="28">
        <f t="shared" si="25"/>
        <v>11432</v>
      </c>
      <c r="I57" s="29">
        <v>41146</v>
      </c>
      <c r="J57" s="29">
        <v>439</v>
      </c>
      <c r="K57" s="26">
        <v>1741</v>
      </c>
      <c r="L57" s="28">
        <f t="shared" si="26"/>
        <v>53017</v>
      </c>
      <c r="N57" s="73" t="s">
        <v>123</v>
      </c>
      <c r="O57" s="76" t="s">
        <v>124</v>
      </c>
      <c r="P57" s="77"/>
      <c r="Q57" s="78"/>
      <c r="R57" s="26">
        <v>74255</v>
      </c>
      <c r="S57" s="27">
        <v>4</v>
      </c>
      <c r="T57" s="28">
        <f t="shared" si="12"/>
        <v>74259</v>
      </c>
      <c r="U57" s="29">
        <v>167374</v>
      </c>
      <c r="V57" s="29">
        <v>945</v>
      </c>
      <c r="W57" s="26">
        <v>1197</v>
      </c>
      <c r="X57" s="28">
        <f t="shared" si="1"/>
        <v>242578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56570</v>
      </c>
      <c r="G58" s="27">
        <f>SUM(G56:G57)</f>
        <v>11</v>
      </c>
      <c r="H58" s="28">
        <f t="shared" si="25"/>
        <v>56581</v>
      </c>
      <c r="I58" s="40">
        <f>SUM(I56:I57)</f>
        <v>210174</v>
      </c>
      <c r="J58" s="40">
        <f>SUM(J56:J57)</f>
        <v>1605</v>
      </c>
      <c r="K58" s="40">
        <f>SUM(K56:K57)</f>
        <v>6231</v>
      </c>
      <c r="L58" s="28">
        <f t="shared" si="26"/>
        <v>268360</v>
      </c>
      <c r="N58" s="74"/>
      <c r="O58" s="102" t="s">
        <v>125</v>
      </c>
      <c r="P58" s="82" t="s">
        <v>126</v>
      </c>
      <c r="Q58" s="81"/>
      <c r="R58" s="26">
        <v>64384</v>
      </c>
      <c r="S58" s="27">
        <v>3</v>
      </c>
      <c r="T58" s="28">
        <f t="shared" si="12"/>
        <v>64387</v>
      </c>
      <c r="U58" s="29">
        <v>141155</v>
      </c>
      <c r="V58" s="29">
        <v>1136</v>
      </c>
      <c r="W58" s="26">
        <v>1167</v>
      </c>
      <c r="X58" s="28">
        <f t="shared" si="1"/>
        <v>206678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56977</v>
      </c>
      <c r="G59" s="27">
        <v>15</v>
      </c>
      <c r="H59" s="28">
        <f t="shared" si="25"/>
        <v>56992</v>
      </c>
      <c r="I59" s="29">
        <v>200597</v>
      </c>
      <c r="J59" s="29">
        <v>1237</v>
      </c>
      <c r="K59" s="26">
        <v>5779</v>
      </c>
      <c r="L59" s="28">
        <f t="shared" si="26"/>
        <v>258826</v>
      </c>
      <c r="M59" s="13"/>
      <c r="N59" s="74"/>
      <c r="O59" s="89"/>
      <c r="P59" s="82" t="s">
        <v>129</v>
      </c>
      <c r="Q59" s="81"/>
      <c r="R59" s="31">
        <v>24071</v>
      </c>
      <c r="S59" s="32">
        <v>0</v>
      </c>
      <c r="T59" s="28">
        <f>SUM(R59:S59)</f>
        <v>24071</v>
      </c>
      <c r="U59" s="33">
        <v>61294</v>
      </c>
      <c r="V59" s="33">
        <v>414</v>
      </c>
      <c r="W59" s="31">
        <v>387</v>
      </c>
      <c r="X59" s="39">
        <f>SUM(T59:V59)</f>
        <v>85779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26032</v>
      </c>
      <c r="G60" s="27">
        <v>6</v>
      </c>
      <c r="H60" s="28">
        <f t="shared" si="25"/>
        <v>26038</v>
      </c>
      <c r="I60" s="29">
        <v>102383</v>
      </c>
      <c r="J60" s="29">
        <v>475</v>
      </c>
      <c r="K60" s="26">
        <v>1815</v>
      </c>
      <c r="L60" s="28">
        <f t="shared" si="26"/>
        <v>128896</v>
      </c>
      <c r="M60" s="13"/>
      <c r="N60" s="74"/>
      <c r="O60" s="90"/>
      <c r="P60" s="82" t="s">
        <v>10</v>
      </c>
      <c r="Q60" s="81"/>
      <c r="R60" s="31">
        <f>SUM(R58:R59)</f>
        <v>88455</v>
      </c>
      <c r="S60" s="32">
        <f>SUM(S58:S59)</f>
        <v>3</v>
      </c>
      <c r="T60" s="28">
        <f>SUM(R60:S60)</f>
        <v>88458</v>
      </c>
      <c r="U60" s="33">
        <f t="shared" ref="U60:W60" si="29">SUM(U58:U59)</f>
        <v>202449</v>
      </c>
      <c r="V60" s="33">
        <f t="shared" si="29"/>
        <v>1550</v>
      </c>
      <c r="W60" s="31">
        <f t="shared" si="29"/>
        <v>1554</v>
      </c>
      <c r="X60" s="39">
        <f>SUM(T60:V60)</f>
        <v>292457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83009</v>
      </c>
      <c r="G61" s="27">
        <f>SUM(G59:G60)</f>
        <v>21</v>
      </c>
      <c r="H61" s="28">
        <f t="shared" si="25"/>
        <v>83030</v>
      </c>
      <c r="I61" s="26">
        <f>SUM(I59:I60)</f>
        <v>302980</v>
      </c>
      <c r="J61" s="26">
        <f>SUM(J59:J60)</f>
        <v>1712</v>
      </c>
      <c r="K61" s="26">
        <f>SUM(K59:K60)</f>
        <v>7594</v>
      </c>
      <c r="L61" s="28">
        <f t="shared" si="26"/>
        <v>387722</v>
      </c>
      <c r="M61" s="13"/>
      <c r="N61" s="74"/>
      <c r="O61" s="88" t="s">
        <v>131</v>
      </c>
      <c r="P61" s="82" t="s">
        <v>132</v>
      </c>
      <c r="Q61" s="81"/>
      <c r="R61" s="31">
        <v>137607</v>
      </c>
      <c r="S61" s="32">
        <v>33</v>
      </c>
      <c r="T61" s="28">
        <f>SUM(R61:S61)</f>
        <v>137640</v>
      </c>
      <c r="U61" s="33">
        <v>347078</v>
      </c>
      <c r="V61" s="33">
        <v>2395</v>
      </c>
      <c r="W61" s="31">
        <v>3700</v>
      </c>
      <c r="X61" s="39">
        <f>SUM(T61:V61)</f>
        <v>487113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100679</v>
      </c>
      <c r="G62" s="27">
        <v>17</v>
      </c>
      <c r="H62" s="28">
        <f t="shared" si="25"/>
        <v>100696</v>
      </c>
      <c r="I62" s="29">
        <v>313930</v>
      </c>
      <c r="J62" s="29">
        <v>1603</v>
      </c>
      <c r="K62" s="26">
        <v>3003</v>
      </c>
      <c r="L62" s="28">
        <f t="shared" si="26"/>
        <v>416229</v>
      </c>
      <c r="M62" s="13"/>
      <c r="N62" s="74"/>
      <c r="O62" s="89"/>
      <c r="P62" s="82" t="s">
        <v>134</v>
      </c>
      <c r="Q62" s="81"/>
      <c r="R62" s="31">
        <v>57632</v>
      </c>
      <c r="S62" s="32">
        <v>12</v>
      </c>
      <c r="T62" s="28">
        <f>SUM(R62:S62)</f>
        <v>57644</v>
      </c>
      <c r="U62" s="33">
        <v>189735</v>
      </c>
      <c r="V62" s="33">
        <v>891</v>
      </c>
      <c r="W62" s="31">
        <v>1403</v>
      </c>
      <c r="X62" s="39">
        <f>SUM(T62:V62)</f>
        <v>248270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98635</v>
      </c>
      <c r="G63" s="27">
        <v>15</v>
      </c>
      <c r="H63" s="28">
        <f t="shared" si="25"/>
        <v>98650</v>
      </c>
      <c r="I63" s="29">
        <v>281544</v>
      </c>
      <c r="J63" s="29">
        <v>1647</v>
      </c>
      <c r="K63" s="26">
        <v>5626</v>
      </c>
      <c r="L63" s="28">
        <f t="shared" si="26"/>
        <v>381841</v>
      </c>
      <c r="M63" s="13"/>
      <c r="N63" s="74"/>
      <c r="O63" s="90"/>
      <c r="P63" s="82" t="s">
        <v>10</v>
      </c>
      <c r="Q63" s="81"/>
      <c r="R63" s="26">
        <f>SUM(R61:R62)</f>
        <v>195239</v>
      </c>
      <c r="S63" s="27">
        <f>SUM(S61:S62)</f>
        <v>45</v>
      </c>
      <c r="T63" s="28">
        <f t="shared" si="12"/>
        <v>195284</v>
      </c>
      <c r="U63" s="29">
        <f t="shared" ref="U63:W63" si="30">SUM(U61:U62)</f>
        <v>536813</v>
      </c>
      <c r="V63" s="29">
        <f t="shared" si="30"/>
        <v>3286</v>
      </c>
      <c r="W63" s="26">
        <f t="shared" si="30"/>
        <v>5103</v>
      </c>
      <c r="X63" s="28">
        <f t="shared" si="1"/>
        <v>735383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32762</v>
      </c>
      <c r="G64" s="27">
        <v>1</v>
      </c>
      <c r="H64" s="28">
        <f t="shared" si="25"/>
        <v>32763</v>
      </c>
      <c r="I64" s="29">
        <v>71139</v>
      </c>
      <c r="J64" s="29">
        <v>387</v>
      </c>
      <c r="K64" s="26">
        <v>1110</v>
      </c>
      <c r="L64" s="28">
        <f t="shared" si="26"/>
        <v>104289</v>
      </c>
      <c r="M64" s="13"/>
      <c r="N64" s="74"/>
      <c r="O64" s="88" t="s">
        <v>139</v>
      </c>
      <c r="P64" s="82" t="s">
        <v>123</v>
      </c>
      <c r="Q64" s="81"/>
      <c r="R64" s="26">
        <v>126649</v>
      </c>
      <c r="S64" s="27">
        <v>22</v>
      </c>
      <c r="T64" s="28">
        <f t="shared" si="12"/>
        <v>126671</v>
      </c>
      <c r="U64" s="29">
        <v>407038</v>
      </c>
      <c r="V64" s="29">
        <v>2371</v>
      </c>
      <c r="W64" s="26">
        <v>6081</v>
      </c>
      <c r="X64" s="39">
        <f t="shared" si="1"/>
        <v>536080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131397</v>
      </c>
      <c r="G65" s="27">
        <f>SUM(G63:G64)</f>
        <v>16</v>
      </c>
      <c r="H65" s="28">
        <f t="shared" si="25"/>
        <v>131413</v>
      </c>
      <c r="I65" s="26">
        <f>SUM(I63:I64)</f>
        <v>352683</v>
      </c>
      <c r="J65" s="26">
        <f>SUM(J63:J64)</f>
        <v>2034</v>
      </c>
      <c r="K65" s="26">
        <f>SUM(K63:K64)</f>
        <v>6736</v>
      </c>
      <c r="L65" s="28">
        <f t="shared" si="26"/>
        <v>486130</v>
      </c>
      <c r="M65" s="13"/>
      <c r="N65" s="74"/>
      <c r="O65" s="90"/>
      <c r="P65" s="82" t="s">
        <v>140</v>
      </c>
      <c r="Q65" s="81"/>
      <c r="R65" s="26">
        <v>75892</v>
      </c>
      <c r="S65" s="27">
        <v>13</v>
      </c>
      <c r="T65" s="28">
        <f t="shared" si="12"/>
        <v>75905</v>
      </c>
      <c r="U65" s="29">
        <v>229048</v>
      </c>
      <c r="V65" s="29">
        <v>1205</v>
      </c>
      <c r="W65" s="26">
        <v>1866</v>
      </c>
      <c r="X65" s="28">
        <f t="shared" si="1"/>
        <v>306158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24332</v>
      </c>
      <c r="G66" s="27">
        <v>2</v>
      </c>
      <c r="H66" s="28">
        <f t="shared" ref="H66:H72" si="31">SUM(F66:G66)</f>
        <v>24334</v>
      </c>
      <c r="I66" s="29">
        <v>88565</v>
      </c>
      <c r="J66" s="29">
        <v>540</v>
      </c>
      <c r="K66" s="26">
        <v>2348</v>
      </c>
      <c r="L66" s="28">
        <f t="shared" ref="L66:L72" si="32">SUM(H66:J66)</f>
        <v>113439</v>
      </c>
      <c r="M66" s="13"/>
      <c r="N66" s="74"/>
      <c r="O66" s="88" t="s">
        <v>143</v>
      </c>
      <c r="P66" s="82" t="s">
        <v>144</v>
      </c>
      <c r="Q66" s="81"/>
      <c r="R66" s="26">
        <v>107116</v>
      </c>
      <c r="S66" s="27">
        <v>11</v>
      </c>
      <c r="T66" s="28">
        <f t="shared" si="12"/>
        <v>107127</v>
      </c>
      <c r="U66" s="29">
        <v>300826</v>
      </c>
      <c r="V66" s="29">
        <v>1615</v>
      </c>
      <c r="W66" s="26">
        <v>2120</v>
      </c>
      <c r="X66" s="28">
        <f t="shared" si="1"/>
        <v>409568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10131</v>
      </c>
      <c r="G67" s="27">
        <v>1</v>
      </c>
      <c r="H67" s="28">
        <f t="shared" si="31"/>
        <v>10132</v>
      </c>
      <c r="I67" s="29">
        <v>26817</v>
      </c>
      <c r="J67" s="29">
        <v>266</v>
      </c>
      <c r="K67" s="26">
        <v>1736</v>
      </c>
      <c r="L67" s="28">
        <f t="shared" si="32"/>
        <v>37215</v>
      </c>
      <c r="M67" s="13"/>
      <c r="N67" s="74"/>
      <c r="O67" s="89"/>
      <c r="P67" s="82" t="s">
        <v>146</v>
      </c>
      <c r="Q67" s="81"/>
      <c r="R67" s="31">
        <v>20372</v>
      </c>
      <c r="S67" s="32">
        <v>0</v>
      </c>
      <c r="T67" s="28">
        <f t="shared" si="12"/>
        <v>20372</v>
      </c>
      <c r="U67" s="33">
        <v>66592</v>
      </c>
      <c r="V67" s="33">
        <v>366</v>
      </c>
      <c r="W67" s="31">
        <v>564</v>
      </c>
      <c r="X67" s="28">
        <f t="shared" si="1"/>
        <v>87330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15284</v>
      </c>
      <c r="G68" s="27">
        <v>0</v>
      </c>
      <c r="H68" s="28">
        <f t="shared" si="31"/>
        <v>15284</v>
      </c>
      <c r="I68" s="29">
        <v>52104</v>
      </c>
      <c r="J68" s="29">
        <v>472</v>
      </c>
      <c r="K68" s="26">
        <v>2235</v>
      </c>
      <c r="L68" s="28">
        <f t="shared" si="32"/>
        <v>67860</v>
      </c>
      <c r="M68" s="13"/>
      <c r="N68" s="74"/>
      <c r="O68" s="90"/>
      <c r="P68" s="82" t="s">
        <v>10</v>
      </c>
      <c r="Q68" s="81"/>
      <c r="R68" s="26">
        <f>SUM(R66:R67)</f>
        <v>127488</v>
      </c>
      <c r="S68" s="27">
        <f>SUM(S66:S67)</f>
        <v>11</v>
      </c>
      <c r="T68" s="28">
        <f t="shared" si="12"/>
        <v>127499</v>
      </c>
      <c r="U68" s="29">
        <f>SUM(U66:U67)</f>
        <v>367418</v>
      </c>
      <c r="V68" s="29">
        <f>SUM(V66:V67)</f>
        <v>1981</v>
      </c>
      <c r="W68" s="26">
        <f>SUM(W66:W67)</f>
        <v>2684</v>
      </c>
      <c r="X68" s="28">
        <f t="shared" si="1"/>
        <v>496898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49747</v>
      </c>
      <c r="G69" s="27">
        <f>SUM(G66:G68)</f>
        <v>3</v>
      </c>
      <c r="H69" s="28">
        <f t="shared" si="31"/>
        <v>49750</v>
      </c>
      <c r="I69" s="26">
        <f t="shared" ref="I69:K69" si="33">SUM(I66:I68)</f>
        <v>167486</v>
      </c>
      <c r="J69" s="26">
        <f t="shared" si="33"/>
        <v>1278</v>
      </c>
      <c r="K69" s="26">
        <f t="shared" si="33"/>
        <v>6319</v>
      </c>
      <c r="L69" s="28">
        <f t="shared" si="32"/>
        <v>218514</v>
      </c>
      <c r="M69" s="13"/>
      <c r="N69" s="75"/>
      <c r="O69" s="70" t="s">
        <v>37</v>
      </c>
      <c r="P69" s="71"/>
      <c r="Q69" s="72"/>
      <c r="R69" s="34">
        <f>SUM(R57,R63:R65,R68,R60)</f>
        <v>687978</v>
      </c>
      <c r="S69" s="35">
        <f>SUM(S57,S63:S65,S68,S60)</f>
        <v>98</v>
      </c>
      <c r="T69" s="36">
        <f t="shared" si="12"/>
        <v>688076</v>
      </c>
      <c r="U69" s="34">
        <f t="shared" ref="U69:W69" si="34">SUM(U57,U63:U65,U68,U60)</f>
        <v>1910140</v>
      </c>
      <c r="V69" s="34">
        <f t="shared" si="34"/>
        <v>11338</v>
      </c>
      <c r="W69" s="34">
        <f t="shared" si="34"/>
        <v>18485</v>
      </c>
      <c r="X69" s="36">
        <f t="shared" si="1"/>
        <v>2609554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247</v>
      </c>
      <c r="F70" s="26">
        <v>77655</v>
      </c>
      <c r="G70" s="27">
        <v>6</v>
      </c>
      <c r="H70" s="28">
        <f t="shared" si="31"/>
        <v>77661</v>
      </c>
      <c r="I70" s="29">
        <v>178703</v>
      </c>
      <c r="J70" s="29">
        <v>1006</v>
      </c>
      <c r="K70" s="26">
        <v>1489</v>
      </c>
      <c r="L70" s="28">
        <f t="shared" si="32"/>
        <v>257370</v>
      </c>
      <c r="M70" s="13"/>
      <c r="N70" s="73" t="s">
        <v>150</v>
      </c>
      <c r="O70" s="76" t="s">
        <v>151</v>
      </c>
      <c r="P70" s="77"/>
      <c r="Q70" s="78"/>
      <c r="R70" s="31">
        <v>89859</v>
      </c>
      <c r="S70" s="32">
        <v>12</v>
      </c>
      <c r="T70" s="39">
        <f t="shared" si="12"/>
        <v>89871</v>
      </c>
      <c r="U70" s="33">
        <v>211710</v>
      </c>
      <c r="V70" s="33">
        <v>1132</v>
      </c>
      <c r="W70" s="31">
        <v>1875</v>
      </c>
      <c r="X70" s="39">
        <f t="shared" si="1"/>
        <v>302713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20185</v>
      </c>
      <c r="G71" s="27">
        <v>0</v>
      </c>
      <c r="H71" s="28">
        <f t="shared" si="31"/>
        <v>20185</v>
      </c>
      <c r="I71" s="29">
        <v>59265</v>
      </c>
      <c r="J71" s="29">
        <v>315</v>
      </c>
      <c r="K71" s="26">
        <v>728</v>
      </c>
      <c r="L71" s="28">
        <f t="shared" si="32"/>
        <v>79765</v>
      </c>
      <c r="M71" s="5"/>
      <c r="N71" s="74"/>
      <c r="O71" s="102" t="s">
        <v>153</v>
      </c>
      <c r="P71" s="82" t="s">
        <v>154</v>
      </c>
      <c r="Q71" s="81"/>
      <c r="R71" s="26">
        <v>70451</v>
      </c>
      <c r="S71" s="27">
        <v>19</v>
      </c>
      <c r="T71" s="28">
        <f t="shared" si="12"/>
        <v>70470</v>
      </c>
      <c r="U71" s="29">
        <v>173896</v>
      </c>
      <c r="V71" s="29">
        <v>1106</v>
      </c>
      <c r="W71" s="26">
        <v>1469</v>
      </c>
      <c r="X71" s="28">
        <f t="shared" si="1"/>
        <v>245472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97840</v>
      </c>
      <c r="G72" s="27">
        <f>SUM(G70:G71)</f>
        <v>6</v>
      </c>
      <c r="H72" s="28">
        <f t="shared" si="31"/>
        <v>97846</v>
      </c>
      <c r="I72" s="26">
        <f>SUM(I70:I71)</f>
        <v>237968</v>
      </c>
      <c r="J72" s="26">
        <f>SUM(J70:J71)</f>
        <v>1321</v>
      </c>
      <c r="K72" s="26">
        <f>SUM(K70:K71)</f>
        <v>2217</v>
      </c>
      <c r="L72" s="28">
        <f t="shared" si="32"/>
        <v>337135</v>
      </c>
      <c r="M72" s="5"/>
      <c r="N72" s="74"/>
      <c r="O72" s="89"/>
      <c r="P72" s="82" t="s">
        <v>155</v>
      </c>
      <c r="Q72" s="81"/>
      <c r="R72" s="31">
        <v>30095</v>
      </c>
      <c r="S72" s="32">
        <v>10</v>
      </c>
      <c r="T72" s="28">
        <f t="shared" si="12"/>
        <v>30105</v>
      </c>
      <c r="U72" s="33">
        <v>107676</v>
      </c>
      <c r="V72" s="33">
        <v>691</v>
      </c>
      <c r="W72" s="31">
        <v>1369</v>
      </c>
      <c r="X72" s="39">
        <f t="shared" ref="X72:X73" si="35">SUM(T72:V72)</f>
        <v>138472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14170</v>
      </c>
      <c r="G73" s="27">
        <v>5</v>
      </c>
      <c r="H73" s="28">
        <f t="shared" si="25"/>
        <v>14175</v>
      </c>
      <c r="I73" s="29">
        <v>53952</v>
      </c>
      <c r="J73" s="29">
        <v>310</v>
      </c>
      <c r="K73" s="26">
        <v>1081</v>
      </c>
      <c r="L73" s="28">
        <f t="shared" si="26"/>
        <v>68437</v>
      </c>
      <c r="M73" s="5"/>
      <c r="N73" s="74"/>
      <c r="O73" s="90"/>
      <c r="P73" s="82" t="s">
        <v>10</v>
      </c>
      <c r="Q73" s="81"/>
      <c r="R73" s="31">
        <f>SUM(R71:R72)</f>
        <v>100546</v>
      </c>
      <c r="S73" s="32">
        <f>SUM(S71:S72)</f>
        <v>29</v>
      </c>
      <c r="T73" s="28">
        <f t="shared" si="12"/>
        <v>100575</v>
      </c>
      <c r="U73" s="33">
        <f t="shared" ref="U73:W73" si="36">SUM(U71:U72)</f>
        <v>281572</v>
      </c>
      <c r="V73" s="33">
        <f t="shared" si="36"/>
        <v>1797</v>
      </c>
      <c r="W73" s="31">
        <f t="shared" si="36"/>
        <v>2838</v>
      </c>
      <c r="X73" s="39">
        <f t="shared" si="35"/>
        <v>383944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17827</v>
      </c>
      <c r="G74" s="27">
        <v>1</v>
      </c>
      <c r="H74" s="28">
        <f t="shared" si="25"/>
        <v>17828</v>
      </c>
      <c r="I74" s="29">
        <v>66431</v>
      </c>
      <c r="J74" s="29">
        <v>482</v>
      </c>
      <c r="K74" s="26">
        <v>1938</v>
      </c>
      <c r="L74" s="28">
        <f t="shared" si="26"/>
        <v>84741</v>
      </c>
      <c r="M74" s="5"/>
      <c r="N74" s="74"/>
      <c r="O74" s="79" t="s">
        <v>158</v>
      </c>
      <c r="P74" s="80"/>
      <c r="Q74" s="81"/>
      <c r="R74" s="26">
        <v>150339</v>
      </c>
      <c r="S74" s="27">
        <v>28</v>
      </c>
      <c r="T74" s="28">
        <f t="shared" si="12"/>
        <v>150367</v>
      </c>
      <c r="U74" s="29">
        <v>370270</v>
      </c>
      <c r="V74" s="29">
        <v>2673</v>
      </c>
      <c r="W74" s="26">
        <v>3642</v>
      </c>
      <c r="X74" s="28">
        <f t="shared" si="1"/>
        <v>523310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13001</v>
      </c>
      <c r="G75" s="46">
        <v>2</v>
      </c>
      <c r="H75" s="28">
        <f t="shared" si="25"/>
        <v>13003</v>
      </c>
      <c r="I75" s="48">
        <v>43450</v>
      </c>
      <c r="J75" s="48">
        <v>434</v>
      </c>
      <c r="K75" s="45">
        <v>2059</v>
      </c>
      <c r="L75" s="28">
        <f t="shared" si="26"/>
        <v>56887</v>
      </c>
      <c r="M75" s="5"/>
      <c r="N75" s="74"/>
      <c r="O75" s="79" t="s">
        <v>160</v>
      </c>
      <c r="P75" s="80"/>
      <c r="Q75" s="81"/>
      <c r="R75" s="26">
        <v>97264</v>
      </c>
      <c r="S75" s="27">
        <v>23</v>
      </c>
      <c r="T75" s="28">
        <f t="shared" si="12"/>
        <v>97287</v>
      </c>
      <c r="U75" s="29">
        <v>204529</v>
      </c>
      <c r="V75" s="29">
        <v>1224</v>
      </c>
      <c r="W75" s="26">
        <v>1778</v>
      </c>
      <c r="X75" s="28">
        <f t="shared" si="1"/>
        <v>303040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44998</v>
      </c>
      <c r="G76" s="27">
        <f>SUM(G73:G75)</f>
        <v>8</v>
      </c>
      <c r="H76" s="28">
        <f t="shared" si="25"/>
        <v>45006</v>
      </c>
      <c r="I76" s="26">
        <f t="shared" ref="I76:K76" si="37">SUM(I73:I75)</f>
        <v>163833</v>
      </c>
      <c r="J76" s="26">
        <f t="shared" si="37"/>
        <v>1226</v>
      </c>
      <c r="K76" s="26">
        <f t="shared" si="37"/>
        <v>5078</v>
      </c>
      <c r="L76" s="28">
        <f t="shared" si="26"/>
        <v>210065</v>
      </c>
      <c r="M76" s="5"/>
      <c r="N76" s="75"/>
      <c r="O76" s="70" t="s">
        <v>37</v>
      </c>
      <c r="P76" s="71"/>
      <c r="Q76" s="72"/>
      <c r="R76" s="34">
        <f>SUM(R73:R75,R70)</f>
        <v>438008</v>
      </c>
      <c r="S76" s="37">
        <f>SUM(S73:S75,S70)</f>
        <v>92</v>
      </c>
      <c r="T76" s="36">
        <f t="shared" si="12"/>
        <v>438100</v>
      </c>
      <c r="U76" s="38">
        <f t="shared" ref="U76:W76" si="38">SUM(U73:U75,U70)</f>
        <v>1068081</v>
      </c>
      <c r="V76" s="38">
        <f t="shared" si="38"/>
        <v>6826</v>
      </c>
      <c r="W76" s="34">
        <f t="shared" si="38"/>
        <v>10133</v>
      </c>
      <c r="X76" s="36">
        <f t="shared" si="1"/>
        <v>1513007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41644</v>
      </c>
      <c r="G77" s="46">
        <v>15</v>
      </c>
      <c r="H77" s="47">
        <f>SUM(F77:G77)</f>
        <v>41659</v>
      </c>
      <c r="I77" s="48">
        <v>41505</v>
      </c>
      <c r="J77" s="48">
        <v>1487</v>
      </c>
      <c r="K77" s="45">
        <v>7261</v>
      </c>
      <c r="L77" s="47">
        <f>SUM(H77:J77)</f>
        <v>84651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107600</v>
      </c>
      <c r="S77" s="15">
        <v>6</v>
      </c>
      <c r="T77" s="16">
        <f t="shared" si="12"/>
        <v>107606</v>
      </c>
      <c r="U77" s="17">
        <v>391727</v>
      </c>
      <c r="V77" s="17">
        <v>2467</v>
      </c>
      <c r="W77" s="14">
        <v>9174</v>
      </c>
      <c r="X77" s="16">
        <f t="shared" si="1"/>
        <v>501800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12551</v>
      </c>
      <c r="G78" s="46">
        <v>5</v>
      </c>
      <c r="H78" s="47">
        <f>SUM(F78:G78)</f>
        <v>12556</v>
      </c>
      <c r="I78" s="48">
        <v>15200</v>
      </c>
      <c r="J78" s="48">
        <v>422</v>
      </c>
      <c r="K78" s="45">
        <v>1881</v>
      </c>
      <c r="L78" s="47">
        <f>SUM(H78:J78)</f>
        <v>28178</v>
      </c>
      <c r="M78" s="5"/>
      <c r="N78" s="74"/>
      <c r="O78" s="89"/>
      <c r="P78" s="82" t="s">
        <v>168</v>
      </c>
      <c r="Q78" s="81"/>
      <c r="R78" s="26">
        <v>80357</v>
      </c>
      <c r="S78" s="27">
        <v>8</v>
      </c>
      <c r="T78" s="28">
        <f t="shared" si="12"/>
        <v>80365</v>
      </c>
      <c r="U78" s="29">
        <v>288301</v>
      </c>
      <c r="V78" s="29">
        <v>1384</v>
      </c>
      <c r="W78" s="26">
        <v>3110</v>
      </c>
      <c r="X78" s="28">
        <f t="shared" ref="X78:X88" si="39">SUM(T78:V78)</f>
        <v>370050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54195</v>
      </c>
      <c r="G79" s="27">
        <f>SUM(G77:G78)</f>
        <v>20</v>
      </c>
      <c r="H79" s="28">
        <f>SUM(F79:G79)</f>
        <v>54215</v>
      </c>
      <c r="I79" s="40">
        <f>SUM(I77:I78)</f>
        <v>56705</v>
      </c>
      <c r="J79" s="40">
        <f>SUM(J77:J78)</f>
        <v>1909</v>
      </c>
      <c r="K79" s="40">
        <f>SUM(K77:K78)</f>
        <v>9142</v>
      </c>
      <c r="L79" s="47">
        <f>SUM(H79:J79)</f>
        <v>112829</v>
      </c>
      <c r="M79" s="5"/>
      <c r="N79" s="74"/>
      <c r="O79" s="89"/>
      <c r="P79" s="82" t="s">
        <v>169</v>
      </c>
      <c r="Q79" s="81"/>
      <c r="R79" s="26">
        <v>92219</v>
      </c>
      <c r="S79" s="27">
        <v>6</v>
      </c>
      <c r="T79" s="28">
        <f t="shared" si="12"/>
        <v>92225</v>
      </c>
      <c r="U79" s="29">
        <v>251164</v>
      </c>
      <c r="V79" s="29">
        <v>1239</v>
      </c>
      <c r="W79" s="26">
        <v>2069</v>
      </c>
      <c r="X79" s="28">
        <f t="shared" si="39"/>
        <v>344628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35198</v>
      </c>
      <c r="G80" s="27">
        <v>6</v>
      </c>
      <c r="H80" s="28">
        <f t="shared" si="25"/>
        <v>35204</v>
      </c>
      <c r="I80" s="29">
        <v>45622</v>
      </c>
      <c r="J80" s="29">
        <v>1150</v>
      </c>
      <c r="K80" s="26">
        <v>5613</v>
      </c>
      <c r="L80" s="28">
        <f t="shared" si="26"/>
        <v>81976</v>
      </c>
      <c r="M80" s="5"/>
      <c r="N80" s="74"/>
      <c r="O80" s="90"/>
      <c r="P80" s="82" t="s">
        <v>171</v>
      </c>
      <c r="Q80" s="81"/>
      <c r="R80" s="26">
        <v>43587</v>
      </c>
      <c r="S80" s="27">
        <v>4</v>
      </c>
      <c r="T80" s="28">
        <f t="shared" si="12"/>
        <v>43591</v>
      </c>
      <c r="U80" s="29">
        <v>126843</v>
      </c>
      <c r="V80" s="29">
        <v>520</v>
      </c>
      <c r="W80" s="26">
        <v>995</v>
      </c>
      <c r="X80" s="28">
        <f t="shared" si="39"/>
        <v>170954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7518</v>
      </c>
      <c r="G81" s="46">
        <v>2</v>
      </c>
      <c r="H81" s="47">
        <f>SUM(F81:G81)</f>
        <v>7520</v>
      </c>
      <c r="I81" s="48">
        <v>9841</v>
      </c>
      <c r="J81" s="48">
        <v>247</v>
      </c>
      <c r="K81" s="45">
        <v>1091</v>
      </c>
      <c r="L81" s="47">
        <f>SUM(H81:J81)</f>
        <v>17608</v>
      </c>
      <c r="M81" s="5"/>
      <c r="N81" s="74"/>
      <c r="O81" s="79" t="s">
        <v>173</v>
      </c>
      <c r="P81" s="80"/>
      <c r="Q81" s="81"/>
      <c r="R81" s="26">
        <v>89908</v>
      </c>
      <c r="S81" s="27">
        <v>15</v>
      </c>
      <c r="T81" s="28">
        <f t="shared" si="12"/>
        <v>89923</v>
      </c>
      <c r="U81" s="29">
        <v>252330</v>
      </c>
      <c r="V81" s="29">
        <v>1343</v>
      </c>
      <c r="W81" s="26">
        <v>1610</v>
      </c>
      <c r="X81" s="28">
        <f t="shared" si="39"/>
        <v>343596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10205</v>
      </c>
      <c r="G82" s="46">
        <v>3</v>
      </c>
      <c r="H82" s="47">
        <f>SUM(F82:G82)</f>
        <v>10208</v>
      </c>
      <c r="I82" s="48">
        <v>14173</v>
      </c>
      <c r="J82" s="48">
        <v>345</v>
      </c>
      <c r="K82" s="45">
        <v>1978</v>
      </c>
      <c r="L82" s="47">
        <f>SUM(H82:J82)</f>
        <v>24726</v>
      </c>
      <c r="M82" s="5"/>
      <c r="N82" s="74"/>
      <c r="O82" s="88" t="s">
        <v>175</v>
      </c>
      <c r="P82" s="82" t="s">
        <v>176</v>
      </c>
      <c r="Q82" s="81"/>
      <c r="R82" s="26">
        <v>83663</v>
      </c>
      <c r="S82" s="27">
        <v>8</v>
      </c>
      <c r="T82" s="28">
        <f t="shared" si="12"/>
        <v>83671</v>
      </c>
      <c r="U82" s="29">
        <v>240649</v>
      </c>
      <c r="V82" s="29">
        <v>1290</v>
      </c>
      <c r="W82" s="26">
        <v>2313</v>
      </c>
      <c r="X82" s="28">
        <f t="shared" si="39"/>
        <v>325610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52921</v>
      </c>
      <c r="G83" s="27">
        <f>SUM(G80:G82)</f>
        <v>11</v>
      </c>
      <c r="H83" s="28">
        <f>SUM(F83:G83)</f>
        <v>52932</v>
      </c>
      <c r="I83" s="40">
        <f t="shared" ref="I83:K83" si="40">SUM(I80:I82)</f>
        <v>69636</v>
      </c>
      <c r="J83" s="40">
        <f t="shared" si="40"/>
        <v>1742</v>
      </c>
      <c r="K83" s="40">
        <f t="shared" si="40"/>
        <v>8682</v>
      </c>
      <c r="L83" s="47">
        <f>SUM(H83:J83)</f>
        <v>124310</v>
      </c>
      <c r="M83" s="5"/>
      <c r="N83" s="74"/>
      <c r="O83" s="89"/>
      <c r="P83" s="82" t="s">
        <v>177</v>
      </c>
      <c r="Q83" s="81"/>
      <c r="R83" s="26">
        <v>41707</v>
      </c>
      <c r="S83" s="27">
        <v>4</v>
      </c>
      <c r="T83" s="28">
        <f t="shared" si="12"/>
        <v>41711</v>
      </c>
      <c r="U83" s="29">
        <v>109882</v>
      </c>
      <c r="V83" s="29">
        <v>490</v>
      </c>
      <c r="W83" s="26">
        <v>835</v>
      </c>
      <c r="X83" s="28">
        <f t="shared" si="39"/>
        <v>152083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46871</v>
      </c>
      <c r="G84" s="46">
        <v>8</v>
      </c>
      <c r="H84" s="47">
        <f>SUM(F84:G84)</f>
        <v>46879</v>
      </c>
      <c r="I84" s="48">
        <v>72146</v>
      </c>
      <c r="J84" s="48">
        <v>1703</v>
      </c>
      <c r="K84" s="45">
        <v>8817</v>
      </c>
      <c r="L84" s="47">
        <f>SUM(H84:J84)</f>
        <v>120728</v>
      </c>
      <c r="M84" s="5"/>
      <c r="N84" s="74"/>
      <c r="O84" s="90"/>
      <c r="P84" s="82" t="s">
        <v>179</v>
      </c>
      <c r="Q84" s="81"/>
      <c r="R84" s="26">
        <v>12532</v>
      </c>
      <c r="S84" s="27">
        <v>0</v>
      </c>
      <c r="T84" s="28">
        <f t="shared" si="12"/>
        <v>12532</v>
      </c>
      <c r="U84" s="29">
        <v>20741</v>
      </c>
      <c r="V84" s="29">
        <v>190</v>
      </c>
      <c r="W84" s="26">
        <v>148</v>
      </c>
      <c r="X84" s="28">
        <f t="shared" si="39"/>
        <v>33463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7548</v>
      </c>
      <c r="G85" s="46">
        <v>0</v>
      </c>
      <c r="H85" s="47">
        <f>SUM(F85:G85)</f>
        <v>7548</v>
      </c>
      <c r="I85" s="48">
        <v>8193</v>
      </c>
      <c r="J85" s="48">
        <v>537</v>
      </c>
      <c r="K85" s="45">
        <v>1924</v>
      </c>
      <c r="L85" s="47">
        <f>SUM(H85:J85)</f>
        <v>16278</v>
      </c>
      <c r="M85" s="49"/>
      <c r="N85" s="74"/>
      <c r="O85" s="79" t="s">
        <v>181</v>
      </c>
      <c r="P85" s="80"/>
      <c r="Q85" s="81"/>
      <c r="R85" s="26">
        <v>185918</v>
      </c>
      <c r="S85" s="27">
        <v>13</v>
      </c>
      <c r="T85" s="28">
        <f t="shared" si="12"/>
        <v>185931</v>
      </c>
      <c r="U85" s="29">
        <v>486068</v>
      </c>
      <c r="V85" s="29">
        <v>3398</v>
      </c>
      <c r="W85" s="26">
        <v>4097</v>
      </c>
      <c r="X85" s="28">
        <f t="shared" si="39"/>
        <v>675397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9633</v>
      </c>
      <c r="G86" s="27">
        <v>5</v>
      </c>
      <c r="H86" s="28">
        <f t="shared" si="25"/>
        <v>9638</v>
      </c>
      <c r="I86" s="29">
        <v>18095</v>
      </c>
      <c r="J86" s="29">
        <v>331</v>
      </c>
      <c r="K86" s="26">
        <v>1918</v>
      </c>
      <c r="L86" s="28">
        <f t="shared" si="26"/>
        <v>28064</v>
      </c>
      <c r="M86" s="49"/>
      <c r="N86" s="74"/>
      <c r="O86" s="79" t="s">
        <v>183</v>
      </c>
      <c r="P86" s="80"/>
      <c r="Q86" s="81"/>
      <c r="R86" s="26">
        <v>125111</v>
      </c>
      <c r="S86" s="27">
        <v>14</v>
      </c>
      <c r="T86" s="28">
        <f t="shared" si="12"/>
        <v>125125</v>
      </c>
      <c r="U86" s="50">
        <v>325453</v>
      </c>
      <c r="V86" s="50">
        <v>1795</v>
      </c>
      <c r="W86" s="26">
        <v>2545</v>
      </c>
      <c r="X86" s="28">
        <f t="shared" si="39"/>
        <v>452373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64052</v>
      </c>
      <c r="G87" s="27">
        <f>SUM(G84:G86)</f>
        <v>13</v>
      </c>
      <c r="H87" s="28">
        <f t="shared" si="25"/>
        <v>64065</v>
      </c>
      <c r="I87" s="40">
        <f t="shared" ref="I87:K87" si="41">SUM(I84:I86)</f>
        <v>98434</v>
      </c>
      <c r="J87" s="40">
        <f t="shared" si="41"/>
        <v>2571</v>
      </c>
      <c r="K87" s="40">
        <f t="shared" si="41"/>
        <v>12659</v>
      </c>
      <c r="L87" s="28">
        <f t="shared" si="26"/>
        <v>165070</v>
      </c>
      <c r="M87" s="49"/>
      <c r="N87" s="74"/>
      <c r="O87" s="79" t="s">
        <v>184</v>
      </c>
      <c r="P87" s="80"/>
      <c r="Q87" s="81"/>
      <c r="R87" s="26">
        <v>144910</v>
      </c>
      <c r="S87" s="27">
        <v>6</v>
      </c>
      <c r="T87" s="28">
        <f t="shared" si="12"/>
        <v>144916</v>
      </c>
      <c r="U87" s="50">
        <v>327168</v>
      </c>
      <c r="V87" s="50">
        <v>1729</v>
      </c>
      <c r="W87" s="52">
        <v>2146</v>
      </c>
      <c r="X87" s="28">
        <f t="shared" si="39"/>
        <v>473813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48600</v>
      </c>
      <c r="G88" s="27">
        <v>13</v>
      </c>
      <c r="H88" s="28">
        <f t="shared" si="25"/>
        <v>48613</v>
      </c>
      <c r="I88" s="29">
        <v>149888</v>
      </c>
      <c r="J88" s="29">
        <v>1122</v>
      </c>
      <c r="K88" s="26">
        <v>4144</v>
      </c>
      <c r="L88" s="28">
        <f t="shared" si="26"/>
        <v>199623</v>
      </c>
      <c r="M88" s="49"/>
      <c r="N88" s="74"/>
      <c r="O88" s="96" t="s">
        <v>186</v>
      </c>
      <c r="P88" s="82" t="s">
        <v>187</v>
      </c>
      <c r="Q88" s="81"/>
      <c r="R88" s="26">
        <v>195226</v>
      </c>
      <c r="S88" s="27">
        <v>12</v>
      </c>
      <c r="T88" s="28">
        <f t="shared" si="12"/>
        <v>195238</v>
      </c>
      <c r="U88" s="50">
        <v>442494</v>
      </c>
      <c r="V88" s="50">
        <v>2219</v>
      </c>
      <c r="W88" s="52">
        <v>3380</v>
      </c>
      <c r="X88" s="28">
        <f t="shared" si="39"/>
        <v>639951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76704</v>
      </c>
      <c r="G89" s="27">
        <v>22</v>
      </c>
      <c r="H89" s="28">
        <f t="shared" si="25"/>
        <v>76726</v>
      </c>
      <c r="I89" s="29">
        <v>197107</v>
      </c>
      <c r="J89" s="29">
        <v>1919</v>
      </c>
      <c r="K89" s="26">
        <v>9293</v>
      </c>
      <c r="L89" s="28">
        <f t="shared" si="26"/>
        <v>275752</v>
      </c>
      <c r="N89" s="74"/>
      <c r="O89" s="97"/>
      <c r="P89" s="98" t="s">
        <v>189</v>
      </c>
      <c r="Q89" s="99"/>
      <c r="R89" s="26">
        <f t="shared" ref="R89:W89" si="42">SUM(R101:R102)</f>
        <v>24795</v>
      </c>
      <c r="S89" s="27">
        <f t="shared" si="42"/>
        <v>0</v>
      </c>
      <c r="T89" s="28">
        <f>SUM(T101:T102)</f>
        <v>24795</v>
      </c>
      <c r="U89" s="50">
        <f>SUM(U101:U102)</f>
        <v>36200</v>
      </c>
      <c r="V89" s="50">
        <f t="shared" si="42"/>
        <v>275</v>
      </c>
      <c r="W89" s="52">
        <f t="shared" si="42"/>
        <v>387</v>
      </c>
      <c r="X89" s="28">
        <f>SUM(T89:V89)</f>
        <v>61270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112694</v>
      </c>
      <c r="G90" s="27">
        <v>26</v>
      </c>
      <c r="H90" s="28">
        <f t="shared" si="25"/>
        <v>112720</v>
      </c>
      <c r="I90" s="29">
        <v>277098</v>
      </c>
      <c r="J90" s="29">
        <v>3627</v>
      </c>
      <c r="K90" s="26">
        <v>13972</v>
      </c>
      <c r="L90" s="28">
        <f t="shared" si="26"/>
        <v>393445</v>
      </c>
      <c r="N90" s="75"/>
      <c r="O90" s="70" t="s">
        <v>37</v>
      </c>
      <c r="P90" s="71"/>
      <c r="Q90" s="72"/>
      <c r="R90" s="34">
        <f>SUM(R77:R89)</f>
        <v>1227533</v>
      </c>
      <c r="S90" s="37">
        <f>SUM(S77:S89)</f>
        <v>96</v>
      </c>
      <c r="T90" s="36">
        <f t="shared" ref="T90:T95" si="43">SUM(R90:S90)</f>
        <v>1227629</v>
      </c>
      <c r="U90" s="44">
        <f>SUM(U77:U89)</f>
        <v>3299020</v>
      </c>
      <c r="V90" s="44">
        <f>SUM(V77:V89)</f>
        <v>18339</v>
      </c>
      <c r="W90" s="35">
        <f>SUM(W77:W89)</f>
        <v>32809</v>
      </c>
      <c r="X90" s="36">
        <f t="shared" ref="X90:X95" si="44">SUM(T90:V90)</f>
        <v>4544988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28720</v>
      </c>
      <c r="G91" s="27">
        <v>6</v>
      </c>
      <c r="H91" s="28">
        <f t="shared" si="25"/>
        <v>28726</v>
      </c>
      <c r="I91" s="29">
        <v>56122</v>
      </c>
      <c r="J91" s="29">
        <v>943</v>
      </c>
      <c r="K91" s="26">
        <v>4771</v>
      </c>
      <c r="L91" s="28">
        <f t="shared" si="26"/>
        <v>85791</v>
      </c>
      <c r="N91" s="73" t="s">
        <v>193</v>
      </c>
      <c r="O91" s="76" t="s">
        <v>194</v>
      </c>
      <c r="P91" s="77"/>
      <c r="Q91" s="78"/>
      <c r="R91" s="14">
        <v>121986</v>
      </c>
      <c r="S91" s="15">
        <v>3</v>
      </c>
      <c r="T91" s="16">
        <f t="shared" si="43"/>
        <v>121989</v>
      </c>
      <c r="U91" s="53">
        <v>440027</v>
      </c>
      <c r="V91" s="17">
        <v>2532</v>
      </c>
      <c r="W91" s="14">
        <v>2808</v>
      </c>
      <c r="X91" s="16">
        <f t="shared" si="44"/>
        <v>564548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141414</v>
      </c>
      <c r="G92" s="27">
        <f>SUM(G90:G91)</f>
        <v>32</v>
      </c>
      <c r="H92" s="28">
        <f t="shared" si="25"/>
        <v>141446</v>
      </c>
      <c r="I92" s="29">
        <f>SUM(I90:I91)</f>
        <v>333220</v>
      </c>
      <c r="J92" s="29">
        <f>SUM(J90:J91)</f>
        <v>4570</v>
      </c>
      <c r="K92" s="26">
        <f>SUM(K90:K91)</f>
        <v>18743</v>
      </c>
      <c r="L92" s="28">
        <f t="shared" si="26"/>
        <v>479236</v>
      </c>
      <c r="N92" s="74"/>
      <c r="O92" s="79" t="s">
        <v>195</v>
      </c>
      <c r="P92" s="80"/>
      <c r="Q92" s="81"/>
      <c r="R92" s="26">
        <v>11955</v>
      </c>
      <c r="S92" s="27">
        <v>0</v>
      </c>
      <c r="T92" s="28">
        <f t="shared" si="43"/>
        <v>11955</v>
      </c>
      <c r="U92" s="29">
        <v>22753</v>
      </c>
      <c r="V92" s="29">
        <v>237</v>
      </c>
      <c r="W92" s="26">
        <v>137</v>
      </c>
      <c r="X92" s="28">
        <f t="shared" si="44"/>
        <v>34945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75798</v>
      </c>
      <c r="G93" s="27">
        <v>11</v>
      </c>
      <c r="H93" s="28">
        <f t="shared" si="25"/>
        <v>75809</v>
      </c>
      <c r="I93" s="29">
        <v>229050</v>
      </c>
      <c r="J93" s="29">
        <v>1646</v>
      </c>
      <c r="K93" s="26">
        <v>4619</v>
      </c>
      <c r="L93" s="28">
        <f t="shared" si="26"/>
        <v>306505</v>
      </c>
      <c r="N93" s="74"/>
      <c r="O93" s="79" t="s">
        <v>197</v>
      </c>
      <c r="P93" s="80"/>
      <c r="Q93" s="81"/>
      <c r="R93" s="26">
        <v>11164</v>
      </c>
      <c r="S93" s="27">
        <v>0</v>
      </c>
      <c r="T93" s="28">
        <f t="shared" si="43"/>
        <v>11164</v>
      </c>
      <c r="U93" s="29">
        <v>20183</v>
      </c>
      <c r="V93" s="29">
        <v>197</v>
      </c>
      <c r="W93" s="26">
        <v>206</v>
      </c>
      <c r="X93" s="28">
        <f t="shared" si="44"/>
        <v>31544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67253</v>
      </c>
      <c r="G94" s="27">
        <v>20</v>
      </c>
      <c r="H94" s="28">
        <f t="shared" si="25"/>
        <v>67273</v>
      </c>
      <c r="I94" s="29">
        <v>205300</v>
      </c>
      <c r="J94" s="29">
        <v>1641</v>
      </c>
      <c r="K94" s="26">
        <v>6659</v>
      </c>
      <c r="L94" s="28">
        <f t="shared" si="26"/>
        <v>274214</v>
      </c>
      <c r="N94" s="75"/>
      <c r="O94" s="70" t="s">
        <v>37</v>
      </c>
      <c r="P94" s="71"/>
      <c r="Q94" s="72"/>
      <c r="R94" s="34">
        <f>SUM(R91:R93)</f>
        <v>145105</v>
      </c>
      <c r="S94" s="37">
        <f>SUM(S91:S93)</f>
        <v>3</v>
      </c>
      <c r="T94" s="36">
        <f t="shared" si="43"/>
        <v>145108</v>
      </c>
      <c r="U94" s="38">
        <f>SUM(U91:U93)</f>
        <v>482963</v>
      </c>
      <c r="V94" s="38">
        <f>SUM(V91:V93)</f>
        <v>2966</v>
      </c>
      <c r="W94" s="34">
        <f>SUM(W91:W93)</f>
        <v>3151</v>
      </c>
      <c r="X94" s="36">
        <f t="shared" si="44"/>
        <v>631037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99007</v>
      </c>
      <c r="G95" s="27">
        <v>22</v>
      </c>
      <c r="H95" s="28">
        <f t="shared" si="25"/>
        <v>99029</v>
      </c>
      <c r="I95" s="29">
        <v>207058</v>
      </c>
      <c r="J95" s="29">
        <v>1504</v>
      </c>
      <c r="K95" s="26">
        <v>2063</v>
      </c>
      <c r="L95" s="28">
        <f t="shared" si="26"/>
        <v>307591</v>
      </c>
      <c r="N95" s="85" t="s">
        <v>201</v>
      </c>
      <c r="O95" s="86"/>
      <c r="P95" s="86"/>
      <c r="Q95" s="87"/>
      <c r="R95" s="54">
        <f>SUM(F40,F19,F98,R16,R42,R56,R69,R76,R90,R94)</f>
        <v>8447581</v>
      </c>
      <c r="S95" s="54">
        <f>SUM(G40,G19,G98,S16,S42,S56,S69,S76,S90,S94)</f>
        <v>1206</v>
      </c>
      <c r="T95" s="55">
        <f t="shared" si="43"/>
        <v>8448787</v>
      </c>
      <c r="U95" s="56">
        <f t="shared" ref="U95:W95" si="45">SUM(I40,I19,I98,U16,U42,U56,U69,U76,U90,U94)</f>
        <v>23498165</v>
      </c>
      <c r="V95" s="56">
        <f t="shared" si="45"/>
        <v>160601</v>
      </c>
      <c r="W95" s="57">
        <f t="shared" si="45"/>
        <v>359424</v>
      </c>
      <c r="X95" s="55">
        <f t="shared" si="44"/>
        <v>32107553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11563</v>
      </c>
      <c r="G96" s="27">
        <v>4</v>
      </c>
      <c r="H96" s="28">
        <f t="shared" si="25"/>
        <v>11567</v>
      </c>
      <c r="I96" s="29">
        <v>27763</v>
      </c>
      <c r="J96" s="29">
        <v>216</v>
      </c>
      <c r="K96" s="26">
        <v>141</v>
      </c>
      <c r="L96" s="28">
        <f t="shared" si="26"/>
        <v>39546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110570</v>
      </c>
      <c r="G97" s="27">
        <f>SUM(G95:G96)</f>
        <v>26</v>
      </c>
      <c r="H97" s="28">
        <f t="shared" si="25"/>
        <v>110596</v>
      </c>
      <c r="I97" s="26">
        <f>SUM(I95:I96)</f>
        <v>234821</v>
      </c>
      <c r="J97" s="26">
        <f>SUM(J95:J96)</f>
        <v>1720</v>
      </c>
      <c r="K97" s="26">
        <f>SUM(K95:K96)</f>
        <v>2204</v>
      </c>
      <c r="L97" s="28">
        <f t="shared" si="26"/>
        <v>347137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1962629</v>
      </c>
      <c r="G98" s="37">
        <f>SUM(G41,G44,G47:G48,G52,G55,G58,G61:G62,G65,G69,G72,G76,G79,G83,G87:G89,G92:G94,G97)</f>
        <v>339</v>
      </c>
      <c r="H98" s="36">
        <f t="shared" si="25"/>
        <v>1962968</v>
      </c>
      <c r="I98" s="34">
        <f t="shared" ref="I98:K98" si="46">SUM(I41,I44,I47:I48,I52,I55,I58,I61:I62,I65,I69,I72,I76,I79,I83,I87:I89,I92:I94,I97)</f>
        <v>5329023</v>
      </c>
      <c r="J98" s="34">
        <f t="shared" si="46"/>
        <v>41165</v>
      </c>
      <c r="K98" s="34">
        <f t="shared" si="46"/>
        <v>139001</v>
      </c>
      <c r="L98" s="36">
        <f t="shared" si="26"/>
        <v>7333156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323</v>
      </c>
      <c r="V101" s="63">
        <v>3</v>
      </c>
      <c r="W101" s="63">
        <v>14</v>
      </c>
      <c r="X101" s="63">
        <f t="shared" ref="X101:X102" si="47">SUM(T101:V101)</f>
        <v>1050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24071</v>
      </c>
      <c r="S102" s="63">
        <v>0</v>
      </c>
      <c r="T102" s="63">
        <f>SUM(R102:S102)</f>
        <v>24071</v>
      </c>
      <c r="U102" s="63">
        <v>35877</v>
      </c>
      <c r="V102" s="63">
        <v>272</v>
      </c>
      <c r="W102" s="63">
        <v>373</v>
      </c>
      <c r="X102" s="63">
        <f t="shared" si="47"/>
        <v>60220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B032-D604-4BD3-9348-D3483296AD6B}">
  <sheetPr>
    <pageSetUpPr fitToPage="1"/>
  </sheetPr>
  <dimension ref="A1:X103"/>
  <sheetViews>
    <sheetView tabSelected="1" topLeftCell="B1" zoomScaleNormal="100" zoomScaleSheetLayoutView="120" workbookViewId="0">
      <selection activeCell="AA61" sqref="AA6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4" customWidth="1"/>
    <col min="5" max="5" width="6.6328125" style="64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4" customWidth="1"/>
    <col min="17" max="17" width="6.6328125" style="64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248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3" t="s">
        <v>2</v>
      </c>
      <c r="G4" s="114"/>
      <c r="H4" s="115"/>
      <c r="I4" s="116" t="s">
        <v>3</v>
      </c>
      <c r="J4" s="117" t="s">
        <v>4</v>
      </c>
      <c r="K4" s="113" t="s">
        <v>5</v>
      </c>
      <c r="L4" s="118"/>
      <c r="N4" s="73" t="s">
        <v>6</v>
      </c>
      <c r="O4" s="92" t="s">
        <v>7</v>
      </c>
      <c r="P4" s="109" t="s">
        <v>6</v>
      </c>
      <c r="Q4" s="110"/>
      <c r="R4" s="14">
        <v>110919</v>
      </c>
      <c r="S4" s="15">
        <v>5</v>
      </c>
      <c r="T4" s="16">
        <f t="shared" ref="T4:T15" si="0">SUM(R4:S4)</f>
        <v>110924</v>
      </c>
      <c r="U4" s="17">
        <v>387350</v>
      </c>
      <c r="V4" s="17">
        <v>2209</v>
      </c>
      <c r="W4" s="14">
        <v>2635</v>
      </c>
      <c r="X4" s="16">
        <f t="shared" ref="X4:X77" si="1">SUM(T4:V4)</f>
        <v>500483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6"/>
      <c r="J5" s="117"/>
      <c r="K5" s="21" t="s">
        <v>11</v>
      </c>
      <c r="L5" s="24"/>
      <c r="N5" s="74"/>
      <c r="O5" s="89"/>
      <c r="P5" s="94" t="s">
        <v>12</v>
      </c>
      <c r="Q5" s="25" t="s">
        <v>13</v>
      </c>
      <c r="R5" s="26">
        <v>62397</v>
      </c>
      <c r="S5" s="27">
        <v>3</v>
      </c>
      <c r="T5" s="28">
        <f t="shared" si="0"/>
        <v>62400</v>
      </c>
      <c r="U5" s="29">
        <v>171098</v>
      </c>
      <c r="V5" s="29">
        <v>1140</v>
      </c>
      <c r="W5" s="26">
        <v>1055</v>
      </c>
      <c r="X5" s="28">
        <f t="shared" si="1"/>
        <v>234638</v>
      </c>
    </row>
    <row r="6" spans="1:24" s="13" customFormat="1" ht="7.5" customHeight="1" x14ac:dyDescent="0.2">
      <c r="A6" s="9"/>
      <c r="B6" s="73" t="s">
        <v>14</v>
      </c>
      <c r="C6" s="76" t="s">
        <v>15</v>
      </c>
      <c r="D6" s="77"/>
      <c r="E6" s="78"/>
      <c r="F6" s="14">
        <v>92175</v>
      </c>
      <c r="G6" s="15">
        <v>9</v>
      </c>
      <c r="H6" s="16">
        <f t="shared" ref="H6:H51" si="2">SUM(F6:G6)</f>
        <v>92184</v>
      </c>
      <c r="I6" s="17">
        <v>415224</v>
      </c>
      <c r="J6" s="17">
        <v>3631</v>
      </c>
      <c r="K6" s="14">
        <v>12252</v>
      </c>
      <c r="L6" s="16">
        <f t="shared" ref="L6:L51" si="3">SUM(H6:J6)</f>
        <v>511039</v>
      </c>
      <c r="N6" s="74"/>
      <c r="O6" s="89"/>
      <c r="P6" s="100"/>
      <c r="Q6" s="30" t="s">
        <v>16</v>
      </c>
      <c r="R6" s="26">
        <v>31517</v>
      </c>
      <c r="S6" s="27">
        <v>2</v>
      </c>
      <c r="T6" s="28">
        <f t="shared" si="0"/>
        <v>31519</v>
      </c>
      <c r="U6" s="29">
        <v>78646</v>
      </c>
      <c r="V6" s="29">
        <v>331</v>
      </c>
      <c r="W6" s="26">
        <v>514</v>
      </c>
      <c r="X6" s="28">
        <f t="shared" si="1"/>
        <v>110496</v>
      </c>
    </row>
    <row r="7" spans="1:24" s="13" customFormat="1" ht="7.5" customHeight="1" x14ac:dyDescent="0.2">
      <c r="A7" s="9"/>
      <c r="B7" s="74"/>
      <c r="C7" s="79" t="s">
        <v>17</v>
      </c>
      <c r="D7" s="80"/>
      <c r="E7" s="81"/>
      <c r="F7" s="26">
        <v>28732</v>
      </c>
      <c r="G7" s="27">
        <v>2</v>
      </c>
      <c r="H7" s="28">
        <f t="shared" si="2"/>
        <v>28734</v>
      </c>
      <c r="I7" s="29">
        <v>96766</v>
      </c>
      <c r="J7" s="29">
        <v>530</v>
      </c>
      <c r="K7" s="26">
        <v>1178</v>
      </c>
      <c r="L7" s="28">
        <f t="shared" si="3"/>
        <v>126030</v>
      </c>
      <c r="N7" s="74"/>
      <c r="O7" s="90"/>
      <c r="P7" s="101"/>
      <c r="Q7" s="30" t="s">
        <v>10</v>
      </c>
      <c r="R7" s="26">
        <f>SUM(R5:R6)</f>
        <v>93914</v>
      </c>
      <c r="S7" s="27">
        <f>SUM(S5:S6)</f>
        <v>5</v>
      </c>
      <c r="T7" s="28">
        <f t="shared" si="0"/>
        <v>93919</v>
      </c>
      <c r="U7" s="29">
        <f t="shared" ref="U7:W7" si="4">SUM(U5:U6)</f>
        <v>249744</v>
      </c>
      <c r="V7" s="29">
        <f t="shared" si="4"/>
        <v>1471</v>
      </c>
      <c r="W7" s="26">
        <f t="shared" si="4"/>
        <v>1569</v>
      </c>
      <c r="X7" s="28">
        <f t="shared" si="1"/>
        <v>345134</v>
      </c>
    </row>
    <row r="8" spans="1:24" s="13" customFormat="1" ht="7.5" customHeight="1" x14ac:dyDescent="0.2">
      <c r="A8" s="9"/>
      <c r="B8" s="74"/>
      <c r="C8" s="79" t="s">
        <v>18</v>
      </c>
      <c r="D8" s="80"/>
      <c r="E8" s="81"/>
      <c r="F8" s="26">
        <v>42060</v>
      </c>
      <c r="G8" s="27">
        <v>4</v>
      </c>
      <c r="H8" s="28">
        <f t="shared" si="2"/>
        <v>42064</v>
      </c>
      <c r="I8" s="29">
        <v>124414</v>
      </c>
      <c r="J8" s="29">
        <v>840</v>
      </c>
      <c r="K8" s="26">
        <v>1869</v>
      </c>
      <c r="L8" s="28">
        <f t="shared" si="3"/>
        <v>167318</v>
      </c>
      <c r="N8" s="74"/>
      <c r="O8" s="111" t="s">
        <v>19</v>
      </c>
      <c r="P8" s="83"/>
      <c r="Q8" s="84"/>
      <c r="R8" s="26">
        <v>84181</v>
      </c>
      <c r="S8" s="27">
        <v>10</v>
      </c>
      <c r="T8" s="28">
        <f t="shared" si="0"/>
        <v>84191</v>
      </c>
      <c r="U8" s="29">
        <v>293741</v>
      </c>
      <c r="V8" s="29">
        <v>1278</v>
      </c>
      <c r="W8" s="26">
        <v>2166</v>
      </c>
      <c r="X8" s="28">
        <f t="shared" si="1"/>
        <v>379210</v>
      </c>
    </row>
    <row r="9" spans="1:24" s="13" customFormat="1" ht="7.5" customHeight="1" x14ac:dyDescent="0.2">
      <c r="A9" s="9"/>
      <c r="B9" s="74"/>
      <c r="C9" s="88" t="s">
        <v>20</v>
      </c>
      <c r="D9" s="82" t="s">
        <v>21</v>
      </c>
      <c r="E9" s="81"/>
      <c r="F9" s="26">
        <v>22232</v>
      </c>
      <c r="G9" s="27">
        <v>2</v>
      </c>
      <c r="H9" s="28">
        <f t="shared" si="2"/>
        <v>22234</v>
      </c>
      <c r="I9" s="29">
        <v>56824</v>
      </c>
      <c r="J9" s="29">
        <v>315</v>
      </c>
      <c r="K9" s="26">
        <v>571</v>
      </c>
      <c r="L9" s="28">
        <f t="shared" si="3"/>
        <v>79373</v>
      </c>
      <c r="N9" s="74"/>
      <c r="O9" s="66" t="s">
        <v>22</v>
      </c>
      <c r="P9" s="83" t="s">
        <v>23</v>
      </c>
      <c r="Q9" s="84"/>
      <c r="R9" s="26">
        <v>55305</v>
      </c>
      <c r="S9" s="27">
        <v>5</v>
      </c>
      <c r="T9" s="28">
        <f t="shared" si="0"/>
        <v>55310</v>
      </c>
      <c r="U9" s="29">
        <v>153421</v>
      </c>
      <c r="V9" s="29">
        <v>791</v>
      </c>
      <c r="W9" s="26">
        <v>1072</v>
      </c>
      <c r="X9" s="28">
        <f t="shared" si="1"/>
        <v>209522</v>
      </c>
    </row>
    <row r="10" spans="1:24" s="13" customFormat="1" ht="7.5" customHeight="1" x14ac:dyDescent="0.2">
      <c r="A10" s="9"/>
      <c r="B10" s="74"/>
      <c r="C10" s="89"/>
      <c r="D10" s="83" t="s">
        <v>24</v>
      </c>
      <c r="E10" s="84"/>
      <c r="F10" s="26">
        <v>6443</v>
      </c>
      <c r="G10" s="27">
        <v>1</v>
      </c>
      <c r="H10" s="28">
        <f>SUM(F10:G10)</f>
        <v>6444</v>
      </c>
      <c r="I10" s="29">
        <v>37706</v>
      </c>
      <c r="J10" s="29">
        <v>194</v>
      </c>
      <c r="K10" s="26">
        <v>442</v>
      </c>
      <c r="L10" s="28">
        <f>SUM(H10:J10)</f>
        <v>44344</v>
      </c>
      <c r="N10" s="74"/>
      <c r="O10" s="66"/>
      <c r="P10" s="83" t="s">
        <v>25</v>
      </c>
      <c r="Q10" s="84"/>
      <c r="R10" s="26">
        <v>28639</v>
      </c>
      <c r="S10" s="27">
        <v>9</v>
      </c>
      <c r="T10" s="28">
        <f t="shared" si="0"/>
        <v>28648</v>
      </c>
      <c r="U10" s="26">
        <v>130325</v>
      </c>
      <c r="V10" s="26">
        <v>755</v>
      </c>
      <c r="W10" s="26">
        <v>1642</v>
      </c>
      <c r="X10" s="28">
        <f t="shared" si="1"/>
        <v>159728</v>
      </c>
    </row>
    <row r="11" spans="1:24" s="13" customFormat="1" ht="7.5" customHeight="1" x14ac:dyDescent="0.2">
      <c r="A11" s="9"/>
      <c r="B11" s="74"/>
      <c r="C11" s="90"/>
      <c r="D11" s="83" t="s">
        <v>10</v>
      </c>
      <c r="E11" s="84"/>
      <c r="F11" s="26">
        <f>SUM(F9:F10)</f>
        <v>28675</v>
      </c>
      <c r="G11" s="27">
        <f>SUM(G9:G10)</f>
        <v>3</v>
      </c>
      <c r="H11" s="28">
        <f>SUM(F11:G11)</f>
        <v>28678</v>
      </c>
      <c r="I11" s="29">
        <f t="shared" ref="I11:K11" si="5">SUM(I9:I10)</f>
        <v>94530</v>
      </c>
      <c r="J11" s="29">
        <f t="shared" si="5"/>
        <v>509</v>
      </c>
      <c r="K11" s="26">
        <f t="shared" si="5"/>
        <v>1013</v>
      </c>
      <c r="L11" s="28">
        <f>SUM(H11:J11)</f>
        <v>123717</v>
      </c>
      <c r="N11" s="74"/>
      <c r="O11" s="66"/>
      <c r="P11" s="83" t="s">
        <v>10</v>
      </c>
      <c r="Q11" s="84"/>
      <c r="R11" s="26">
        <f>SUM(R9:R10)</f>
        <v>83944</v>
      </c>
      <c r="S11" s="27">
        <f>SUM(S9:S10)</f>
        <v>14</v>
      </c>
      <c r="T11" s="28">
        <f t="shared" si="0"/>
        <v>83958</v>
      </c>
      <c r="U11" s="29">
        <f t="shared" ref="U11:W11" si="6">SUM(U9:U10)</f>
        <v>283746</v>
      </c>
      <c r="V11" s="29">
        <f t="shared" si="6"/>
        <v>1546</v>
      </c>
      <c r="W11" s="26">
        <f t="shared" si="6"/>
        <v>2714</v>
      </c>
      <c r="X11" s="28">
        <f t="shared" si="1"/>
        <v>369250</v>
      </c>
    </row>
    <row r="12" spans="1:24" s="13" customFormat="1" ht="7.5" customHeight="1" x14ac:dyDescent="0.2">
      <c r="A12" s="9"/>
      <c r="B12" s="74"/>
      <c r="C12" s="102" t="s">
        <v>26</v>
      </c>
      <c r="D12" s="82" t="s">
        <v>27</v>
      </c>
      <c r="E12" s="81"/>
      <c r="F12" s="26">
        <v>16218</v>
      </c>
      <c r="G12" s="27">
        <v>1</v>
      </c>
      <c r="H12" s="28">
        <f t="shared" si="2"/>
        <v>16219</v>
      </c>
      <c r="I12" s="29">
        <v>58870</v>
      </c>
      <c r="J12" s="29">
        <v>283</v>
      </c>
      <c r="K12" s="26">
        <v>655</v>
      </c>
      <c r="L12" s="28">
        <f t="shared" si="3"/>
        <v>75372</v>
      </c>
      <c r="N12" s="74"/>
      <c r="O12" s="66" t="s">
        <v>28</v>
      </c>
      <c r="P12" s="83" t="s">
        <v>29</v>
      </c>
      <c r="Q12" s="84"/>
      <c r="R12" s="26">
        <v>151884</v>
      </c>
      <c r="S12" s="27">
        <v>29</v>
      </c>
      <c r="T12" s="28">
        <f t="shared" si="0"/>
        <v>151913</v>
      </c>
      <c r="U12" s="29">
        <v>296967</v>
      </c>
      <c r="V12" s="29">
        <v>2077</v>
      </c>
      <c r="W12" s="26">
        <v>2591</v>
      </c>
      <c r="X12" s="28">
        <f t="shared" si="1"/>
        <v>450957</v>
      </c>
    </row>
    <row r="13" spans="1:24" s="13" customFormat="1" ht="7.5" customHeight="1" x14ac:dyDescent="0.2">
      <c r="A13" s="9"/>
      <c r="B13" s="74"/>
      <c r="C13" s="119"/>
      <c r="D13" s="82" t="s">
        <v>30</v>
      </c>
      <c r="E13" s="81"/>
      <c r="F13" s="26">
        <v>5732</v>
      </c>
      <c r="G13" s="27">
        <v>0</v>
      </c>
      <c r="H13" s="28">
        <f t="shared" si="2"/>
        <v>5732</v>
      </c>
      <c r="I13" s="29">
        <v>10323</v>
      </c>
      <c r="J13" s="29">
        <v>70</v>
      </c>
      <c r="K13" s="26">
        <v>140</v>
      </c>
      <c r="L13" s="28">
        <f t="shared" si="3"/>
        <v>16125</v>
      </c>
      <c r="N13" s="74"/>
      <c r="O13" s="66"/>
      <c r="P13" s="91" t="s">
        <v>31</v>
      </c>
      <c r="Q13" s="30" t="s">
        <v>32</v>
      </c>
      <c r="R13" s="31">
        <v>126387</v>
      </c>
      <c r="S13" s="32">
        <v>21</v>
      </c>
      <c r="T13" s="28">
        <f t="shared" si="0"/>
        <v>126408</v>
      </c>
      <c r="U13" s="33">
        <v>247815</v>
      </c>
      <c r="V13" s="33">
        <v>1706</v>
      </c>
      <c r="W13" s="31">
        <v>2415</v>
      </c>
      <c r="X13" s="28">
        <f t="shared" si="1"/>
        <v>375929</v>
      </c>
    </row>
    <row r="14" spans="1:24" s="13" customFormat="1" ht="7.5" customHeight="1" x14ac:dyDescent="0.2">
      <c r="A14" s="9"/>
      <c r="B14" s="74"/>
      <c r="C14" s="120"/>
      <c r="D14" s="83" t="s">
        <v>10</v>
      </c>
      <c r="E14" s="84"/>
      <c r="F14" s="26">
        <f>SUM(F12:F13)</f>
        <v>21950</v>
      </c>
      <c r="G14" s="27">
        <f>SUM(G12:G13)</f>
        <v>1</v>
      </c>
      <c r="H14" s="28">
        <f t="shared" si="2"/>
        <v>21951</v>
      </c>
      <c r="I14" s="29">
        <f t="shared" ref="I14:K14" si="7">SUM(I12:I13)</f>
        <v>69193</v>
      </c>
      <c r="J14" s="29">
        <f t="shared" si="7"/>
        <v>353</v>
      </c>
      <c r="K14" s="26">
        <f t="shared" si="7"/>
        <v>795</v>
      </c>
      <c r="L14" s="28">
        <f t="shared" si="3"/>
        <v>91497</v>
      </c>
      <c r="N14" s="74"/>
      <c r="O14" s="66"/>
      <c r="P14" s="108"/>
      <c r="Q14" s="30" t="s">
        <v>33</v>
      </c>
      <c r="R14" s="31">
        <v>26013</v>
      </c>
      <c r="S14" s="32">
        <v>7</v>
      </c>
      <c r="T14" s="28">
        <f t="shared" si="0"/>
        <v>26020</v>
      </c>
      <c r="U14" s="33">
        <v>58861</v>
      </c>
      <c r="V14" s="33">
        <v>361</v>
      </c>
      <c r="W14" s="31">
        <v>504</v>
      </c>
      <c r="X14" s="28">
        <f t="shared" si="1"/>
        <v>85242</v>
      </c>
    </row>
    <row r="15" spans="1:24" s="13" customFormat="1" ht="7.5" customHeight="1" x14ac:dyDescent="0.2">
      <c r="A15" s="9"/>
      <c r="B15" s="74"/>
      <c r="C15" s="79" t="s">
        <v>34</v>
      </c>
      <c r="D15" s="80"/>
      <c r="E15" s="81"/>
      <c r="F15" s="26">
        <v>27014</v>
      </c>
      <c r="G15" s="27">
        <v>3</v>
      </c>
      <c r="H15" s="28">
        <f t="shared" si="2"/>
        <v>27017</v>
      </c>
      <c r="I15" s="29">
        <v>80179</v>
      </c>
      <c r="J15" s="29">
        <v>400</v>
      </c>
      <c r="K15" s="26">
        <v>995</v>
      </c>
      <c r="L15" s="28">
        <f t="shared" si="3"/>
        <v>107596</v>
      </c>
      <c r="N15" s="74"/>
      <c r="O15" s="66"/>
      <c r="P15" s="108"/>
      <c r="Q15" s="30" t="s">
        <v>10</v>
      </c>
      <c r="R15" s="26">
        <f>SUM(R13:R14)</f>
        <v>152400</v>
      </c>
      <c r="S15" s="27">
        <f>SUM(S13:S14)</f>
        <v>28</v>
      </c>
      <c r="T15" s="28">
        <f t="shared" si="0"/>
        <v>152428</v>
      </c>
      <c r="U15" s="29">
        <f>SUM(U13:U14)</f>
        <v>306676</v>
      </c>
      <c r="V15" s="29">
        <f t="shared" ref="V15:W15" si="8">SUM(V13:V14)</f>
        <v>2067</v>
      </c>
      <c r="W15" s="26">
        <f t="shared" si="8"/>
        <v>2919</v>
      </c>
      <c r="X15" s="28">
        <f t="shared" si="1"/>
        <v>461171</v>
      </c>
    </row>
    <row r="16" spans="1:24" s="13" customFormat="1" ht="7.5" customHeight="1" x14ac:dyDescent="0.2">
      <c r="A16" s="9"/>
      <c r="B16" s="74"/>
      <c r="C16" s="102" t="s">
        <v>35</v>
      </c>
      <c r="D16" s="82" t="s">
        <v>36</v>
      </c>
      <c r="E16" s="81"/>
      <c r="F16" s="26">
        <v>22442</v>
      </c>
      <c r="G16" s="27">
        <v>4</v>
      </c>
      <c r="H16" s="28">
        <f t="shared" si="2"/>
        <v>22446</v>
      </c>
      <c r="I16" s="29">
        <v>59281</v>
      </c>
      <c r="J16" s="29">
        <v>367</v>
      </c>
      <c r="K16" s="26">
        <v>666</v>
      </c>
      <c r="L16" s="28">
        <f t="shared" si="3"/>
        <v>82094</v>
      </c>
      <c r="N16" s="75"/>
      <c r="O16" s="70" t="s">
        <v>37</v>
      </c>
      <c r="P16" s="71"/>
      <c r="Q16" s="72"/>
      <c r="R16" s="34">
        <f>SUM(R4,R11:R12,R15,R7:R8)</f>
        <v>677242</v>
      </c>
      <c r="S16" s="35">
        <f>SUM(S4,S11:S12,S15,S7:S8)</f>
        <v>91</v>
      </c>
      <c r="T16" s="36">
        <f t="shared" ref="T16" si="9">SUM(R16:S16)</f>
        <v>677333</v>
      </c>
      <c r="U16" s="34">
        <f t="shared" ref="U16:W16" si="10">SUM(U4,U11:U12,U15,U7:U8)</f>
        <v>1818224</v>
      </c>
      <c r="V16" s="34">
        <f t="shared" si="10"/>
        <v>10648</v>
      </c>
      <c r="W16" s="34">
        <f t="shared" si="10"/>
        <v>14594</v>
      </c>
      <c r="X16" s="36">
        <f t="shared" ref="X16" si="11">SUM(T16:V16)</f>
        <v>2506205</v>
      </c>
    </row>
    <row r="17" spans="1:24" s="13" customFormat="1" ht="7.5" customHeight="1" x14ac:dyDescent="0.2">
      <c r="A17" s="9"/>
      <c r="B17" s="74"/>
      <c r="C17" s="119"/>
      <c r="D17" s="82" t="s">
        <v>30</v>
      </c>
      <c r="E17" s="81"/>
      <c r="F17" s="26">
        <v>2809</v>
      </c>
      <c r="G17" s="27">
        <v>0</v>
      </c>
      <c r="H17" s="28">
        <f t="shared" si="2"/>
        <v>2809</v>
      </c>
      <c r="I17" s="29">
        <v>4285</v>
      </c>
      <c r="J17" s="29">
        <v>38</v>
      </c>
      <c r="K17" s="26">
        <v>52</v>
      </c>
      <c r="L17" s="28">
        <f t="shared" si="3"/>
        <v>7132</v>
      </c>
      <c r="N17" s="73" t="s">
        <v>38</v>
      </c>
      <c r="O17" s="76" t="s">
        <v>39</v>
      </c>
      <c r="P17" s="77"/>
      <c r="Q17" s="78"/>
      <c r="R17" s="26">
        <v>78960</v>
      </c>
      <c r="S17" s="27">
        <v>4</v>
      </c>
      <c r="T17" s="28">
        <f t="shared" ref="T17:T88" si="12">SUM(R17:S17)</f>
        <v>78964</v>
      </c>
      <c r="U17" s="29">
        <v>211776</v>
      </c>
      <c r="V17" s="29">
        <v>1175</v>
      </c>
      <c r="W17" s="26">
        <v>1379</v>
      </c>
      <c r="X17" s="28">
        <f t="shared" si="1"/>
        <v>291915</v>
      </c>
    </row>
    <row r="18" spans="1:24" s="13" customFormat="1" ht="7.5" customHeight="1" x14ac:dyDescent="0.2">
      <c r="A18" s="9"/>
      <c r="B18" s="74"/>
      <c r="C18" s="120"/>
      <c r="D18" s="83" t="s">
        <v>10</v>
      </c>
      <c r="E18" s="84"/>
      <c r="F18" s="26">
        <f>SUM(F16:F17)</f>
        <v>25251</v>
      </c>
      <c r="G18" s="27">
        <f>SUM(G16:G17)</f>
        <v>4</v>
      </c>
      <c r="H18" s="28">
        <f t="shared" si="2"/>
        <v>25255</v>
      </c>
      <c r="I18" s="29">
        <f t="shared" ref="I18:K18" si="13">SUM(I16:I17)</f>
        <v>63566</v>
      </c>
      <c r="J18" s="29">
        <f t="shared" si="13"/>
        <v>405</v>
      </c>
      <c r="K18" s="26">
        <f t="shared" si="13"/>
        <v>718</v>
      </c>
      <c r="L18" s="28">
        <f t="shared" si="3"/>
        <v>89226</v>
      </c>
      <c r="N18" s="74"/>
      <c r="O18" s="88" t="s">
        <v>40</v>
      </c>
      <c r="P18" s="82" t="s">
        <v>41</v>
      </c>
      <c r="Q18" s="81"/>
      <c r="R18" s="26">
        <v>150968</v>
      </c>
      <c r="S18" s="27">
        <v>27</v>
      </c>
      <c r="T18" s="28">
        <f t="shared" si="12"/>
        <v>150995</v>
      </c>
      <c r="U18" s="29">
        <v>479153</v>
      </c>
      <c r="V18" s="29">
        <v>2437</v>
      </c>
      <c r="W18" s="26">
        <v>4230</v>
      </c>
      <c r="X18" s="28">
        <f t="shared" si="1"/>
        <v>632585</v>
      </c>
    </row>
    <row r="19" spans="1:24" s="13" customFormat="1" ht="7.5" customHeight="1" x14ac:dyDescent="0.2">
      <c r="A19" s="9"/>
      <c r="B19" s="75"/>
      <c r="C19" s="70" t="s">
        <v>37</v>
      </c>
      <c r="D19" s="71"/>
      <c r="E19" s="72"/>
      <c r="F19" s="34">
        <f>SUM(F6:F8,F11,F14:F15,F18)</f>
        <v>265857</v>
      </c>
      <c r="G19" s="37">
        <f>SUM(G6:G8,G11,G14:G15,G18)</f>
        <v>26</v>
      </c>
      <c r="H19" s="36">
        <f t="shared" si="2"/>
        <v>265883</v>
      </c>
      <c r="I19" s="38">
        <f t="shared" ref="I19:K19" si="14">SUM(I6:I8,I11,I14:I15,I18)</f>
        <v>943872</v>
      </c>
      <c r="J19" s="38">
        <f t="shared" si="14"/>
        <v>6668</v>
      </c>
      <c r="K19" s="34">
        <f t="shared" si="14"/>
        <v>18820</v>
      </c>
      <c r="L19" s="36">
        <f t="shared" si="3"/>
        <v>1216423</v>
      </c>
      <c r="N19" s="74"/>
      <c r="O19" s="89"/>
      <c r="P19" s="82" t="s">
        <v>42</v>
      </c>
      <c r="Q19" s="81"/>
      <c r="R19" s="26">
        <v>22490</v>
      </c>
      <c r="S19" s="27">
        <v>5</v>
      </c>
      <c r="T19" s="28">
        <f t="shared" si="12"/>
        <v>22495</v>
      </c>
      <c r="U19" s="29">
        <v>39374</v>
      </c>
      <c r="V19" s="29">
        <v>285</v>
      </c>
      <c r="W19" s="26">
        <v>280</v>
      </c>
      <c r="X19" s="28">
        <f t="shared" si="1"/>
        <v>62154</v>
      </c>
    </row>
    <row r="20" spans="1:24" s="13" customFormat="1" ht="7.5" customHeight="1" x14ac:dyDescent="0.2">
      <c r="A20" s="9"/>
      <c r="B20" s="73" t="s">
        <v>43</v>
      </c>
      <c r="C20" s="92" t="s">
        <v>44</v>
      </c>
      <c r="D20" s="91" t="s">
        <v>45</v>
      </c>
      <c r="E20" s="30" t="s">
        <v>46</v>
      </c>
      <c r="F20" s="26">
        <v>65705</v>
      </c>
      <c r="G20" s="27">
        <v>3</v>
      </c>
      <c r="H20" s="28">
        <f t="shared" si="2"/>
        <v>65708</v>
      </c>
      <c r="I20" s="29">
        <v>160824</v>
      </c>
      <c r="J20" s="29">
        <v>1187</v>
      </c>
      <c r="K20" s="26">
        <v>1318</v>
      </c>
      <c r="L20" s="28">
        <f t="shared" si="3"/>
        <v>227719</v>
      </c>
      <c r="N20" s="74"/>
      <c r="O20" s="90"/>
      <c r="P20" s="82" t="s">
        <v>10</v>
      </c>
      <c r="Q20" s="81"/>
      <c r="R20" s="26">
        <f>SUM(R18:R19)</f>
        <v>173458</v>
      </c>
      <c r="S20" s="27">
        <f>SUM(S18:S19)</f>
        <v>32</v>
      </c>
      <c r="T20" s="28">
        <f t="shared" si="12"/>
        <v>173490</v>
      </c>
      <c r="U20" s="29">
        <f t="shared" ref="U20:W20" si="15">SUM(U18:U19)</f>
        <v>518527</v>
      </c>
      <c r="V20" s="29">
        <f t="shared" si="15"/>
        <v>2722</v>
      </c>
      <c r="W20" s="26">
        <f t="shared" si="15"/>
        <v>4510</v>
      </c>
      <c r="X20" s="28">
        <f t="shared" si="1"/>
        <v>694739</v>
      </c>
    </row>
    <row r="21" spans="1:24" s="13" customFormat="1" ht="7.5" customHeight="1" x14ac:dyDescent="0.2">
      <c r="A21" s="9"/>
      <c r="B21" s="74"/>
      <c r="C21" s="89"/>
      <c r="D21" s="108"/>
      <c r="E21" s="30" t="s">
        <v>47</v>
      </c>
      <c r="F21" s="26">
        <v>17485</v>
      </c>
      <c r="G21" s="27">
        <v>0</v>
      </c>
      <c r="H21" s="28">
        <f t="shared" si="2"/>
        <v>17485</v>
      </c>
      <c r="I21" s="29">
        <v>44757</v>
      </c>
      <c r="J21" s="29">
        <v>304</v>
      </c>
      <c r="K21" s="26">
        <v>327</v>
      </c>
      <c r="L21" s="28">
        <f t="shared" si="3"/>
        <v>62546</v>
      </c>
      <c r="N21" s="74"/>
      <c r="O21" s="88" t="s">
        <v>48</v>
      </c>
      <c r="P21" s="82" t="s">
        <v>49</v>
      </c>
      <c r="Q21" s="81"/>
      <c r="R21" s="26">
        <v>76002</v>
      </c>
      <c r="S21" s="27">
        <v>17</v>
      </c>
      <c r="T21" s="28">
        <f t="shared" si="12"/>
        <v>76019</v>
      </c>
      <c r="U21" s="29">
        <v>270698</v>
      </c>
      <c r="V21" s="29">
        <v>1255</v>
      </c>
      <c r="W21" s="26">
        <v>2396</v>
      </c>
      <c r="X21" s="28">
        <f t="shared" si="1"/>
        <v>347972</v>
      </c>
    </row>
    <row r="22" spans="1:24" s="13" customFormat="1" ht="7.5" customHeight="1" x14ac:dyDescent="0.2">
      <c r="A22" s="9"/>
      <c r="B22" s="74"/>
      <c r="C22" s="89"/>
      <c r="D22" s="108"/>
      <c r="E22" s="30" t="s">
        <v>10</v>
      </c>
      <c r="F22" s="26">
        <f>SUM(F20:F21)</f>
        <v>83190</v>
      </c>
      <c r="G22" s="27">
        <f>SUM(G20:G21)</f>
        <v>3</v>
      </c>
      <c r="H22" s="28">
        <f t="shared" si="2"/>
        <v>83193</v>
      </c>
      <c r="I22" s="29">
        <f t="shared" ref="I22:K22" si="16">SUM(I20:I21)</f>
        <v>205581</v>
      </c>
      <c r="J22" s="29">
        <f t="shared" si="16"/>
        <v>1491</v>
      </c>
      <c r="K22" s="26">
        <f t="shared" si="16"/>
        <v>1645</v>
      </c>
      <c r="L22" s="28">
        <f t="shared" si="3"/>
        <v>290265</v>
      </c>
      <c r="N22" s="74"/>
      <c r="O22" s="89"/>
      <c r="P22" s="82" t="s">
        <v>50</v>
      </c>
      <c r="Q22" s="81"/>
      <c r="R22" s="31">
        <v>103335</v>
      </c>
      <c r="S22" s="32">
        <v>17</v>
      </c>
      <c r="T22" s="39">
        <f t="shared" si="12"/>
        <v>103352</v>
      </c>
      <c r="U22" s="33">
        <v>368605</v>
      </c>
      <c r="V22" s="33">
        <v>1327</v>
      </c>
      <c r="W22" s="31">
        <v>3486</v>
      </c>
      <c r="X22" s="39">
        <f t="shared" si="1"/>
        <v>473284</v>
      </c>
    </row>
    <row r="23" spans="1:24" s="13" customFormat="1" ht="7.5" customHeight="1" x14ac:dyDescent="0.2">
      <c r="A23" s="9"/>
      <c r="B23" s="74"/>
      <c r="C23" s="90"/>
      <c r="D23" s="82" t="s">
        <v>51</v>
      </c>
      <c r="E23" s="81"/>
      <c r="F23" s="26">
        <v>51065</v>
      </c>
      <c r="G23" s="27">
        <v>0</v>
      </c>
      <c r="H23" s="28">
        <f t="shared" si="2"/>
        <v>51065</v>
      </c>
      <c r="I23" s="29">
        <v>119717</v>
      </c>
      <c r="J23" s="29">
        <v>854</v>
      </c>
      <c r="K23" s="26">
        <v>947</v>
      </c>
      <c r="L23" s="28">
        <f t="shared" si="3"/>
        <v>171636</v>
      </c>
      <c r="N23" s="74"/>
      <c r="O23" s="89"/>
      <c r="P23" s="94" t="s">
        <v>52</v>
      </c>
      <c r="Q23" s="30" t="s">
        <v>52</v>
      </c>
      <c r="R23" s="31">
        <v>17388</v>
      </c>
      <c r="S23" s="32">
        <v>1</v>
      </c>
      <c r="T23" s="39">
        <f t="shared" si="12"/>
        <v>17389</v>
      </c>
      <c r="U23" s="33">
        <v>61296</v>
      </c>
      <c r="V23" s="33">
        <v>345</v>
      </c>
      <c r="W23" s="31">
        <v>709</v>
      </c>
      <c r="X23" s="39">
        <f t="shared" si="1"/>
        <v>79030</v>
      </c>
    </row>
    <row r="24" spans="1:24" s="13" customFormat="1" ht="7.5" customHeight="1" x14ac:dyDescent="0.2">
      <c r="A24" s="9"/>
      <c r="B24" s="74"/>
      <c r="C24" s="66" t="s">
        <v>53</v>
      </c>
      <c r="D24" s="103" t="s">
        <v>54</v>
      </c>
      <c r="E24" s="104"/>
      <c r="F24" s="26">
        <v>75133</v>
      </c>
      <c r="G24" s="27">
        <v>7</v>
      </c>
      <c r="H24" s="28">
        <f t="shared" si="2"/>
        <v>75140</v>
      </c>
      <c r="I24" s="29">
        <v>147814</v>
      </c>
      <c r="J24" s="29">
        <v>1004</v>
      </c>
      <c r="K24" s="26">
        <v>1180</v>
      </c>
      <c r="L24" s="28">
        <f t="shared" si="3"/>
        <v>223958</v>
      </c>
      <c r="N24" s="74"/>
      <c r="O24" s="89"/>
      <c r="P24" s="100"/>
      <c r="Q24" s="30" t="s">
        <v>55</v>
      </c>
      <c r="R24" s="31">
        <v>37031</v>
      </c>
      <c r="S24" s="32">
        <v>5</v>
      </c>
      <c r="T24" s="39">
        <f t="shared" si="12"/>
        <v>37036</v>
      </c>
      <c r="U24" s="33">
        <v>92194</v>
      </c>
      <c r="V24" s="33">
        <v>570</v>
      </c>
      <c r="W24" s="31">
        <v>738</v>
      </c>
      <c r="X24" s="39">
        <f t="shared" si="1"/>
        <v>129800</v>
      </c>
    </row>
    <row r="25" spans="1:24" s="13" customFormat="1" ht="7.5" customHeight="1" x14ac:dyDescent="0.2">
      <c r="A25" s="9"/>
      <c r="B25" s="74"/>
      <c r="C25" s="66"/>
      <c r="D25" s="82" t="s">
        <v>56</v>
      </c>
      <c r="E25" s="81"/>
      <c r="F25" s="26">
        <v>31103</v>
      </c>
      <c r="G25" s="27">
        <v>2</v>
      </c>
      <c r="H25" s="28">
        <f t="shared" si="2"/>
        <v>31105</v>
      </c>
      <c r="I25" s="29">
        <v>99466</v>
      </c>
      <c r="J25" s="29">
        <v>578</v>
      </c>
      <c r="K25" s="26">
        <v>1193</v>
      </c>
      <c r="L25" s="28">
        <f t="shared" si="3"/>
        <v>131149</v>
      </c>
      <c r="N25" s="74"/>
      <c r="O25" s="89"/>
      <c r="P25" s="100"/>
      <c r="Q25" s="30" t="s">
        <v>57</v>
      </c>
      <c r="R25" s="31">
        <v>42883</v>
      </c>
      <c r="S25" s="27">
        <v>10</v>
      </c>
      <c r="T25" s="28">
        <f t="shared" si="12"/>
        <v>42893</v>
      </c>
      <c r="U25" s="29">
        <v>144722</v>
      </c>
      <c r="V25" s="29">
        <v>705</v>
      </c>
      <c r="W25" s="26">
        <v>1129</v>
      </c>
      <c r="X25" s="28">
        <f t="shared" si="1"/>
        <v>188320</v>
      </c>
    </row>
    <row r="26" spans="1:24" s="13" customFormat="1" ht="7.5" customHeight="1" x14ac:dyDescent="0.2">
      <c r="A26" s="9"/>
      <c r="B26" s="74"/>
      <c r="C26" s="66"/>
      <c r="D26" s="82" t="s">
        <v>58</v>
      </c>
      <c r="E26" s="81"/>
      <c r="F26" s="26">
        <v>35345</v>
      </c>
      <c r="G26" s="27">
        <v>1</v>
      </c>
      <c r="H26" s="28">
        <f t="shared" si="2"/>
        <v>35346</v>
      </c>
      <c r="I26" s="29">
        <v>72933</v>
      </c>
      <c r="J26" s="29">
        <v>367</v>
      </c>
      <c r="K26" s="26">
        <v>420</v>
      </c>
      <c r="L26" s="28">
        <f t="shared" si="3"/>
        <v>108646</v>
      </c>
      <c r="N26" s="74"/>
      <c r="O26" s="90"/>
      <c r="P26" s="101"/>
      <c r="Q26" s="30" t="s">
        <v>10</v>
      </c>
      <c r="R26" s="26">
        <f>SUM(R23:R25)</f>
        <v>97302</v>
      </c>
      <c r="S26" s="27">
        <f>SUM(S23:S25)</f>
        <v>16</v>
      </c>
      <c r="T26" s="39">
        <f t="shared" si="12"/>
        <v>97318</v>
      </c>
      <c r="U26" s="29">
        <f t="shared" ref="U26:W26" si="17">SUM(U23:U25)</f>
        <v>298212</v>
      </c>
      <c r="V26" s="29">
        <f t="shared" si="17"/>
        <v>1620</v>
      </c>
      <c r="W26" s="26">
        <f t="shared" si="17"/>
        <v>2576</v>
      </c>
      <c r="X26" s="39">
        <f t="shared" si="1"/>
        <v>397150</v>
      </c>
    </row>
    <row r="27" spans="1:24" s="13" customFormat="1" ht="7.5" customHeight="1" x14ac:dyDescent="0.2">
      <c r="A27" s="9"/>
      <c r="B27" s="74"/>
      <c r="C27" s="66"/>
      <c r="D27" s="106" t="s">
        <v>10</v>
      </c>
      <c r="E27" s="107"/>
      <c r="F27" s="40">
        <f>SUM(F24:F26)</f>
        <v>141581</v>
      </c>
      <c r="G27" s="27">
        <f>SUM(G24:G26)</f>
        <v>10</v>
      </c>
      <c r="H27" s="28">
        <f t="shared" si="2"/>
        <v>141591</v>
      </c>
      <c r="I27" s="29">
        <f>SUM(I24:I26)</f>
        <v>320213</v>
      </c>
      <c r="J27" s="29">
        <f>SUM(J24:J26)</f>
        <v>1949</v>
      </c>
      <c r="K27" s="26">
        <f>SUM(K24:K26)</f>
        <v>2793</v>
      </c>
      <c r="L27" s="28">
        <f>SUM(H27:J27)</f>
        <v>463753</v>
      </c>
      <c r="N27" s="74"/>
      <c r="O27" s="88" t="s">
        <v>59</v>
      </c>
      <c r="P27" s="82" t="s">
        <v>60</v>
      </c>
      <c r="Q27" s="81"/>
      <c r="R27" s="26">
        <v>130407</v>
      </c>
      <c r="S27" s="27">
        <v>28</v>
      </c>
      <c r="T27" s="28">
        <f t="shared" si="12"/>
        <v>130435</v>
      </c>
      <c r="U27" s="29">
        <v>509480</v>
      </c>
      <c r="V27" s="29">
        <v>3563</v>
      </c>
      <c r="W27" s="26">
        <v>10689</v>
      </c>
      <c r="X27" s="39">
        <f t="shared" si="1"/>
        <v>643478</v>
      </c>
    </row>
    <row r="28" spans="1:24" s="13" customFormat="1" ht="7.5" customHeight="1" x14ac:dyDescent="0.2">
      <c r="A28" s="9"/>
      <c r="B28" s="74"/>
      <c r="C28" s="88" t="s">
        <v>61</v>
      </c>
      <c r="D28" s="82" t="s">
        <v>62</v>
      </c>
      <c r="E28" s="81"/>
      <c r="F28" s="26">
        <v>122417</v>
      </c>
      <c r="G28" s="27">
        <v>9</v>
      </c>
      <c r="H28" s="28">
        <f t="shared" si="2"/>
        <v>122426</v>
      </c>
      <c r="I28" s="29">
        <v>326953</v>
      </c>
      <c r="J28" s="29">
        <v>2608</v>
      </c>
      <c r="K28" s="26">
        <v>2771</v>
      </c>
      <c r="L28" s="28">
        <f t="shared" si="3"/>
        <v>451987</v>
      </c>
      <c r="N28" s="74"/>
      <c r="O28" s="89"/>
      <c r="P28" s="82" t="s">
        <v>63</v>
      </c>
      <c r="Q28" s="81"/>
      <c r="R28" s="26">
        <v>66407</v>
      </c>
      <c r="S28" s="27">
        <v>9</v>
      </c>
      <c r="T28" s="28">
        <f t="shared" si="12"/>
        <v>66416</v>
      </c>
      <c r="U28" s="29">
        <v>186567</v>
      </c>
      <c r="V28" s="29">
        <v>771</v>
      </c>
      <c r="W28" s="26">
        <v>1740</v>
      </c>
      <c r="X28" s="39">
        <f t="shared" si="1"/>
        <v>253754</v>
      </c>
    </row>
    <row r="29" spans="1:24" s="13" customFormat="1" ht="7.5" customHeight="1" x14ac:dyDescent="0.2">
      <c r="A29" s="9"/>
      <c r="B29" s="74"/>
      <c r="C29" s="89"/>
      <c r="D29" s="82" t="s">
        <v>64</v>
      </c>
      <c r="E29" s="81"/>
      <c r="F29" s="26">
        <v>33949</v>
      </c>
      <c r="G29" s="27">
        <v>3</v>
      </c>
      <c r="H29" s="28">
        <f t="shared" si="2"/>
        <v>33952</v>
      </c>
      <c r="I29" s="29">
        <v>158176</v>
      </c>
      <c r="J29" s="29">
        <v>953</v>
      </c>
      <c r="K29" s="26">
        <v>3271</v>
      </c>
      <c r="L29" s="28">
        <f t="shared" si="3"/>
        <v>193081</v>
      </c>
      <c r="N29" s="74"/>
      <c r="O29" s="89"/>
      <c r="P29" s="94" t="s">
        <v>65</v>
      </c>
      <c r="Q29" s="30" t="s">
        <v>65</v>
      </c>
      <c r="R29" s="26">
        <v>46670</v>
      </c>
      <c r="S29" s="27">
        <v>10</v>
      </c>
      <c r="T29" s="28">
        <f t="shared" si="12"/>
        <v>46680</v>
      </c>
      <c r="U29" s="29">
        <v>167255</v>
      </c>
      <c r="V29" s="29">
        <v>801</v>
      </c>
      <c r="W29" s="26">
        <v>2428</v>
      </c>
      <c r="X29" s="39">
        <f t="shared" si="1"/>
        <v>214736</v>
      </c>
    </row>
    <row r="30" spans="1:24" s="13" customFormat="1" ht="7.5" customHeight="1" x14ac:dyDescent="0.2">
      <c r="A30" s="9"/>
      <c r="B30" s="74"/>
      <c r="C30" s="90"/>
      <c r="D30" s="82" t="s">
        <v>10</v>
      </c>
      <c r="E30" s="81"/>
      <c r="F30" s="40">
        <f>SUM(F28:F29)</f>
        <v>156366</v>
      </c>
      <c r="G30" s="27">
        <f>SUM(G28:G29)</f>
        <v>12</v>
      </c>
      <c r="H30" s="28">
        <f t="shared" si="2"/>
        <v>156378</v>
      </c>
      <c r="I30" s="26">
        <f>SUM(I28:I29)</f>
        <v>485129</v>
      </c>
      <c r="J30" s="26">
        <f>SUM(J28:J29)</f>
        <v>3561</v>
      </c>
      <c r="K30" s="26">
        <f>SUM(K28:K29)</f>
        <v>6042</v>
      </c>
      <c r="L30" s="28">
        <f t="shared" si="3"/>
        <v>645068</v>
      </c>
      <c r="N30" s="74"/>
      <c r="O30" s="89"/>
      <c r="P30" s="100"/>
      <c r="Q30" s="30" t="s">
        <v>66</v>
      </c>
      <c r="R30" s="26">
        <v>23567</v>
      </c>
      <c r="S30" s="27">
        <v>6</v>
      </c>
      <c r="T30" s="28">
        <f t="shared" si="12"/>
        <v>23573</v>
      </c>
      <c r="U30" s="29">
        <v>92990</v>
      </c>
      <c r="V30" s="29">
        <v>388</v>
      </c>
      <c r="W30" s="26">
        <v>1257</v>
      </c>
      <c r="X30" s="39">
        <f t="shared" si="1"/>
        <v>116951</v>
      </c>
    </row>
    <row r="31" spans="1:24" s="13" customFormat="1" ht="7.5" customHeight="1" x14ac:dyDescent="0.2">
      <c r="A31" s="9"/>
      <c r="B31" s="74"/>
      <c r="C31" s="79" t="s">
        <v>67</v>
      </c>
      <c r="D31" s="80"/>
      <c r="E31" s="81"/>
      <c r="F31" s="26">
        <v>118612</v>
      </c>
      <c r="G31" s="27">
        <v>6</v>
      </c>
      <c r="H31" s="28">
        <f t="shared" si="2"/>
        <v>118618</v>
      </c>
      <c r="I31" s="29">
        <v>250642</v>
      </c>
      <c r="J31" s="29">
        <v>1925</v>
      </c>
      <c r="K31" s="26">
        <v>2022</v>
      </c>
      <c r="L31" s="28">
        <f t="shared" si="3"/>
        <v>371185</v>
      </c>
      <c r="N31" s="74"/>
      <c r="O31" s="89"/>
      <c r="P31" s="100"/>
      <c r="Q31" s="30" t="s">
        <v>68</v>
      </c>
      <c r="R31" s="40">
        <v>25570</v>
      </c>
      <c r="S31" s="27">
        <v>12</v>
      </c>
      <c r="T31" s="28">
        <f t="shared" si="12"/>
        <v>25582</v>
      </c>
      <c r="U31" s="26">
        <v>84236</v>
      </c>
      <c r="V31" s="26">
        <v>446</v>
      </c>
      <c r="W31" s="26">
        <v>1058</v>
      </c>
      <c r="X31" s="28">
        <f t="shared" si="1"/>
        <v>110264</v>
      </c>
    </row>
    <row r="32" spans="1:24" s="13" customFormat="1" ht="7.5" customHeight="1" x14ac:dyDescent="0.2">
      <c r="A32" s="9"/>
      <c r="B32" s="74"/>
      <c r="C32" s="88" t="s">
        <v>69</v>
      </c>
      <c r="D32" s="82" t="s">
        <v>70</v>
      </c>
      <c r="E32" s="81"/>
      <c r="F32" s="26">
        <v>91489</v>
      </c>
      <c r="G32" s="27">
        <v>8</v>
      </c>
      <c r="H32" s="28">
        <f t="shared" si="2"/>
        <v>91497</v>
      </c>
      <c r="I32" s="29">
        <v>212704</v>
      </c>
      <c r="J32" s="29">
        <v>1581</v>
      </c>
      <c r="K32" s="26">
        <v>1704</v>
      </c>
      <c r="L32" s="28">
        <f t="shared" si="3"/>
        <v>305782</v>
      </c>
      <c r="N32" s="74"/>
      <c r="O32" s="89"/>
      <c r="P32" s="101"/>
      <c r="Q32" s="30" t="s">
        <v>10</v>
      </c>
      <c r="R32" s="26">
        <f>SUM(R29:R31)</f>
        <v>95807</v>
      </c>
      <c r="S32" s="27">
        <f>SUM(S29:S31)</f>
        <v>28</v>
      </c>
      <c r="T32" s="28">
        <f t="shared" si="12"/>
        <v>95835</v>
      </c>
      <c r="U32" s="29">
        <f t="shared" ref="U32:W32" si="18">SUM(U29:U31)</f>
        <v>344481</v>
      </c>
      <c r="V32" s="29">
        <f t="shared" si="18"/>
        <v>1635</v>
      </c>
      <c r="W32" s="26">
        <f t="shared" si="18"/>
        <v>4743</v>
      </c>
      <c r="X32" s="39">
        <f t="shared" si="1"/>
        <v>441951</v>
      </c>
    </row>
    <row r="33" spans="1:24" s="13" customFormat="1" ht="7.5" customHeight="1" x14ac:dyDescent="0.2">
      <c r="A33" s="41"/>
      <c r="B33" s="74"/>
      <c r="C33" s="90"/>
      <c r="D33" s="82" t="s">
        <v>71</v>
      </c>
      <c r="E33" s="81"/>
      <c r="F33" s="26">
        <v>32281</v>
      </c>
      <c r="G33" s="27">
        <v>2</v>
      </c>
      <c r="H33" s="28">
        <f t="shared" si="2"/>
        <v>32283</v>
      </c>
      <c r="I33" s="29">
        <v>75646</v>
      </c>
      <c r="J33" s="29">
        <v>699</v>
      </c>
      <c r="K33" s="26">
        <v>418</v>
      </c>
      <c r="L33" s="28">
        <f t="shared" si="3"/>
        <v>108628</v>
      </c>
      <c r="N33" s="74"/>
      <c r="O33" s="89"/>
      <c r="P33" s="94" t="s">
        <v>72</v>
      </c>
      <c r="Q33" s="30" t="s">
        <v>73</v>
      </c>
      <c r="R33" s="26">
        <v>42864</v>
      </c>
      <c r="S33" s="27">
        <v>11</v>
      </c>
      <c r="T33" s="28">
        <f t="shared" si="12"/>
        <v>42875</v>
      </c>
      <c r="U33" s="29">
        <v>191509</v>
      </c>
      <c r="V33" s="29">
        <v>1018</v>
      </c>
      <c r="W33" s="26">
        <v>2896</v>
      </c>
      <c r="X33" s="39">
        <f t="shared" si="1"/>
        <v>235402</v>
      </c>
    </row>
    <row r="34" spans="1:24" s="13" customFormat="1" ht="7.5" customHeight="1" x14ac:dyDescent="0.2">
      <c r="A34" s="42"/>
      <c r="B34" s="74"/>
      <c r="C34" s="88" t="s">
        <v>74</v>
      </c>
      <c r="D34" s="94" t="s">
        <v>75</v>
      </c>
      <c r="E34" s="30" t="s">
        <v>75</v>
      </c>
      <c r="F34" s="26">
        <v>82161</v>
      </c>
      <c r="G34" s="27">
        <v>4</v>
      </c>
      <c r="H34" s="28">
        <f t="shared" si="2"/>
        <v>82165</v>
      </c>
      <c r="I34" s="29">
        <v>193848</v>
      </c>
      <c r="J34" s="29">
        <v>1238</v>
      </c>
      <c r="K34" s="26">
        <v>1378</v>
      </c>
      <c r="L34" s="28">
        <f t="shared" si="3"/>
        <v>277251</v>
      </c>
      <c r="N34" s="74"/>
      <c r="O34" s="89"/>
      <c r="P34" s="100"/>
      <c r="Q34" s="30" t="s">
        <v>76</v>
      </c>
      <c r="R34" s="26">
        <v>14211</v>
      </c>
      <c r="S34" s="27">
        <v>5</v>
      </c>
      <c r="T34" s="28">
        <f t="shared" si="12"/>
        <v>14216</v>
      </c>
      <c r="U34" s="29">
        <v>81032</v>
      </c>
      <c r="V34" s="29">
        <v>521</v>
      </c>
      <c r="W34" s="26">
        <v>1099</v>
      </c>
      <c r="X34" s="39">
        <f t="shared" si="1"/>
        <v>95769</v>
      </c>
    </row>
    <row r="35" spans="1:24" s="13" customFormat="1" ht="7.5" customHeight="1" x14ac:dyDescent="0.2">
      <c r="A35" s="42"/>
      <c r="B35" s="74"/>
      <c r="C35" s="89"/>
      <c r="D35" s="100"/>
      <c r="E35" s="30" t="s">
        <v>77</v>
      </c>
      <c r="F35" s="26">
        <v>34418</v>
      </c>
      <c r="G35" s="27">
        <v>2</v>
      </c>
      <c r="H35" s="28">
        <f t="shared" si="2"/>
        <v>34420</v>
      </c>
      <c r="I35" s="29">
        <v>61499</v>
      </c>
      <c r="J35" s="29">
        <v>792</v>
      </c>
      <c r="K35" s="26">
        <v>577</v>
      </c>
      <c r="L35" s="28">
        <f t="shared" si="3"/>
        <v>96711</v>
      </c>
      <c r="N35" s="74"/>
      <c r="O35" s="89"/>
      <c r="P35" s="100"/>
      <c r="Q35" s="30" t="s">
        <v>78</v>
      </c>
      <c r="R35" s="26">
        <v>10873</v>
      </c>
      <c r="S35" s="27">
        <v>3</v>
      </c>
      <c r="T35" s="28">
        <f t="shared" si="12"/>
        <v>10876</v>
      </c>
      <c r="U35" s="29">
        <v>56447</v>
      </c>
      <c r="V35" s="29">
        <v>260</v>
      </c>
      <c r="W35" s="26">
        <v>690</v>
      </c>
      <c r="X35" s="28">
        <f t="shared" si="1"/>
        <v>67583</v>
      </c>
    </row>
    <row r="36" spans="1:24" s="13" customFormat="1" ht="7.5" customHeight="1" x14ac:dyDescent="0.2">
      <c r="A36" s="42"/>
      <c r="B36" s="74"/>
      <c r="C36" s="89"/>
      <c r="D36" s="100"/>
      <c r="E36" s="30" t="s">
        <v>79</v>
      </c>
      <c r="F36" s="26">
        <v>22650</v>
      </c>
      <c r="G36" s="27">
        <v>0</v>
      </c>
      <c r="H36" s="28">
        <f t="shared" si="2"/>
        <v>22650</v>
      </c>
      <c r="I36" s="29">
        <v>75546</v>
      </c>
      <c r="J36" s="29">
        <v>515</v>
      </c>
      <c r="K36" s="26">
        <v>972</v>
      </c>
      <c r="L36" s="28">
        <f t="shared" si="3"/>
        <v>98711</v>
      </c>
      <c r="N36" s="74"/>
      <c r="O36" s="90"/>
      <c r="P36" s="101"/>
      <c r="Q36" s="30" t="s">
        <v>10</v>
      </c>
      <c r="R36" s="26">
        <f>SUM(R33:R35)</f>
        <v>67948</v>
      </c>
      <c r="S36" s="27">
        <f>SUM(S33:S35)</f>
        <v>19</v>
      </c>
      <c r="T36" s="28">
        <f t="shared" si="12"/>
        <v>67967</v>
      </c>
      <c r="U36" s="29">
        <f t="shared" ref="U36:W36" si="19">SUM(U33:U35)</f>
        <v>328988</v>
      </c>
      <c r="V36" s="29">
        <f t="shared" si="19"/>
        <v>1799</v>
      </c>
      <c r="W36" s="26">
        <f t="shared" si="19"/>
        <v>4685</v>
      </c>
      <c r="X36" s="39">
        <f t="shared" si="1"/>
        <v>398754</v>
      </c>
    </row>
    <row r="37" spans="1:24" s="13" customFormat="1" ht="7.5" customHeight="1" x14ac:dyDescent="0.2">
      <c r="A37" s="42"/>
      <c r="B37" s="74"/>
      <c r="C37" s="89"/>
      <c r="D37" s="100"/>
      <c r="E37" s="30" t="s">
        <v>80</v>
      </c>
      <c r="F37" s="40">
        <v>12157</v>
      </c>
      <c r="G37" s="27">
        <v>0</v>
      </c>
      <c r="H37" s="28">
        <f t="shared" si="2"/>
        <v>12157</v>
      </c>
      <c r="I37" s="40">
        <v>27834</v>
      </c>
      <c r="J37" s="40">
        <v>202</v>
      </c>
      <c r="K37" s="26">
        <v>226</v>
      </c>
      <c r="L37" s="28">
        <f t="shared" si="3"/>
        <v>40193</v>
      </c>
      <c r="N37" s="74"/>
      <c r="O37" s="88" t="s">
        <v>81</v>
      </c>
      <c r="P37" s="82" t="s">
        <v>82</v>
      </c>
      <c r="Q37" s="81"/>
      <c r="R37" s="26">
        <v>101604</v>
      </c>
      <c r="S37" s="27">
        <v>7</v>
      </c>
      <c r="T37" s="28">
        <f t="shared" ref="T37:T39" si="20">SUM(R37:S37)</f>
        <v>101611</v>
      </c>
      <c r="U37" s="29">
        <v>271955</v>
      </c>
      <c r="V37" s="29">
        <v>1951</v>
      </c>
      <c r="W37" s="26">
        <v>2356</v>
      </c>
      <c r="X37" s="39">
        <f t="shared" si="1"/>
        <v>375517</v>
      </c>
    </row>
    <row r="38" spans="1:24" s="13" customFormat="1" ht="7.5" customHeight="1" x14ac:dyDescent="0.2">
      <c r="A38" s="42"/>
      <c r="B38" s="74"/>
      <c r="C38" s="89"/>
      <c r="D38" s="101"/>
      <c r="E38" s="30" t="s">
        <v>10</v>
      </c>
      <c r="F38" s="40">
        <f>SUM(F34:F37)</f>
        <v>151386</v>
      </c>
      <c r="G38" s="27">
        <f>SUM(G34:G37)</f>
        <v>6</v>
      </c>
      <c r="H38" s="28">
        <f t="shared" si="2"/>
        <v>151392</v>
      </c>
      <c r="I38" s="26">
        <f>SUM(I34:I37)</f>
        <v>358727</v>
      </c>
      <c r="J38" s="26">
        <f>SUM(J34:J37)</f>
        <v>2747</v>
      </c>
      <c r="K38" s="26">
        <f>SUM(K34:K37)</f>
        <v>3153</v>
      </c>
      <c r="L38" s="28">
        <f t="shared" si="3"/>
        <v>512866</v>
      </c>
      <c r="N38" s="74"/>
      <c r="O38" s="89"/>
      <c r="P38" s="82" t="s">
        <v>83</v>
      </c>
      <c r="Q38" s="81"/>
      <c r="R38" s="26">
        <v>23608</v>
      </c>
      <c r="S38" s="27">
        <v>5</v>
      </c>
      <c r="T38" s="28">
        <f t="shared" si="20"/>
        <v>23613</v>
      </c>
      <c r="U38" s="29">
        <v>71824</v>
      </c>
      <c r="V38" s="29">
        <v>340</v>
      </c>
      <c r="W38" s="26">
        <v>758</v>
      </c>
      <c r="X38" s="39">
        <f t="shared" si="1"/>
        <v>95777</v>
      </c>
    </row>
    <row r="39" spans="1:24" s="13" customFormat="1" ht="7.5" customHeight="1" x14ac:dyDescent="0.2">
      <c r="A39" s="42"/>
      <c r="B39" s="74"/>
      <c r="C39" s="90"/>
      <c r="D39" s="82" t="s">
        <v>84</v>
      </c>
      <c r="E39" s="81"/>
      <c r="F39" s="26">
        <v>45409</v>
      </c>
      <c r="G39" s="27">
        <v>2</v>
      </c>
      <c r="H39" s="28">
        <f t="shared" si="2"/>
        <v>45411</v>
      </c>
      <c r="I39" s="29">
        <v>111355</v>
      </c>
      <c r="J39" s="29">
        <v>651</v>
      </c>
      <c r="K39" s="26">
        <v>817</v>
      </c>
      <c r="L39" s="28">
        <f t="shared" si="3"/>
        <v>157417</v>
      </c>
      <c r="N39" s="74"/>
      <c r="O39" s="89"/>
      <c r="P39" s="82" t="s">
        <v>85</v>
      </c>
      <c r="Q39" s="81"/>
      <c r="R39" s="26">
        <v>28536</v>
      </c>
      <c r="S39" s="27">
        <v>0</v>
      </c>
      <c r="T39" s="28">
        <f t="shared" si="20"/>
        <v>28536</v>
      </c>
      <c r="U39" s="29">
        <v>71570</v>
      </c>
      <c r="V39" s="29">
        <v>582</v>
      </c>
      <c r="W39" s="26">
        <v>410</v>
      </c>
      <c r="X39" s="39">
        <f t="shared" si="1"/>
        <v>100688</v>
      </c>
    </row>
    <row r="40" spans="1:24" s="13" customFormat="1" ht="7.5" customHeight="1" x14ac:dyDescent="0.2">
      <c r="A40" s="42"/>
      <c r="B40" s="75"/>
      <c r="C40" s="70" t="s">
        <v>37</v>
      </c>
      <c r="D40" s="71"/>
      <c r="E40" s="72"/>
      <c r="F40" s="43">
        <f>SUM(F22:F23,F27,F30:F33,F38:F39)</f>
        <v>871379</v>
      </c>
      <c r="G40" s="37">
        <f>SUM(G22:G23,G27,G30:G33,G38:G39)</f>
        <v>49</v>
      </c>
      <c r="H40" s="36">
        <f t="shared" si="2"/>
        <v>871428</v>
      </c>
      <c r="I40" s="34">
        <f t="shared" ref="I40:K40" si="21">SUM(I22:I23,I27,I30:I33,I38:I39)</f>
        <v>2139714</v>
      </c>
      <c r="J40" s="34">
        <f t="shared" si="21"/>
        <v>15458</v>
      </c>
      <c r="K40" s="34">
        <f t="shared" si="21"/>
        <v>19541</v>
      </c>
      <c r="L40" s="44">
        <f t="shared" si="3"/>
        <v>3026600</v>
      </c>
      <c r="N40" s="74"/>
      <c r="O40" s="89"/>
      <c r="P40" s="82" t="s">
        <v>86</v>
      </c>
      <c r="Q40" s="81"/>
      <c r="R40" s="31">
        <v>22779</v>
      </c>
      <c r="S40" s="32">
        <v>14</v>
      </c>
      <c r="T40" s="28">
        <f t="shared" si="12"/>
        <v>22793</v>
      </c>
      <c r="U40" s="33">
        <v>76196</v>
      </c>
      <c r="V40" s="33">
        <v>540</v>
      </c>
      <c r="W40" s="31">
        <v>944</v>
      </c>
      <c r="X40" s="39">
        <f t="shared" si="1"/>
        <v>99529</v>
      </c>
    </row>
    <row r="41" spans="1:24" s="13" customFormat="1" ht="7.5" customHeight="1" x14ac:dyDescent="0.2">
      <c r="A41" s="42"/>
      <c r="B41" s="73" t="s">
        <v>87</v>
      </c>
      <c r="C41" s="92" t="s">
        <v>88</v>
      </c>
      <c r="D41" s="93" t="s">
        <v>89</v>
      </c>
      <c r="E41" s="78"/>
      <c r="F41" s="26">
        <v>134325</v>
      </c>
      <c r="G41" s="27">
        <v>10</v>
      </c>
      <c r="H41" s="28">
        <f t="shared" si="2"/>
        <v>134335</v>
      </c>
      <c r="I41" s="29">
        <v>335924</v>
      </c>
      <c r="J41" s="29">
        <v>1726</v>
      </c>
      <c r="K41" s="26">
        <v>2862</v>
      </c>
      <c r="L41" s="28">
        <f t="shared" si="3"/>
        <v>471985</v>
      </c>
      <c r="N41" s="74"/>
      <c r="O41" s="90"/>
      <c r="P41" s="82" t="s">
        <v>10</v>
      </c>
      <c r="Q41" s="81"/>
      <c r="R41" s="26">
        <f>SUM(R37:R40)</f>
        <v>176527</v>
      </c>
      <c r="S41" s="27">
        <f>SUM(S37:S40)</f>
        <v>26</v>
      </c>
      <c r="T41" s="28">
        <f t="shared" si="12"/>
        <v>176553</v>
      </c>
      <c r="U41" s="29">
        <f t="shared" ref="U41:W41" si="22">SUM(U37:U40)</f>
        <v>491545</v>
      </c>
      <c r="V41" s="29">
        <f t="shared" si="22"/>
        <v>3413</v>
      </c>
      <c r="W41" s="26">
        <f t="shared" si="22"/>
        <v>4468</v>
      </c>
      <c r="X41" s="28">
        <f t="shared" si="1"/>
        <v>671511</v>
      </c>
    </row>
    <row r="42" spans="1:24" s="13" customFormat="1" ht="7.5" customHeight="1" x14ac:dyDescent="0.2">
      <c r="A42" s="42"/>
      <c r="B42" s="74"/>
      <c r="C42" s="89"/>
      <c r="D42" s="94" t="s">
        <v>90</v>
      </c>
      <c r="E42" s="30" t="s">
        <v>91</v>
      </c>
      <c r="F42" s="26">
        <v>53729</v>
      </c>
      <c r="G42" s="27">
        <v>5</v>
      </c>
      <c r="H42" s="28">
        <f t="shared" si="2"/>
        <v>53734</v>
      </c>
      <c r="I42" s="29">
        <v>155640</v>
      </c>
      <c r="J42" s="29">
        <v>835</v>
      </c>
      <c r="K42" s="26">
        <v>1879</v>
      </c>
      <c r="L42" s="28">
        <f t="shared" si="3"/>
        <v>210209</v>
      </c>
      <c r="N42" s="75"/>
      <c r="O42" s="70" t="s">
        <v>37</v>
      </c>
      <c r="P42" s="71"/>
      <c r="Q42" s="72"/>
      <c r="R42" s="34">
        <f>SUM(R17,R20:R22,R26:R28,R32,R36,R41)</f>
        <v>1066153</v>
      </c>
      <c r="S42" s="35">
        <f>SUM(S17,S20:S22,S26:S28,S32,S36,S41)</f>
        <v>196</v>
      </c>
      <c r="T42" s="36">
        <f t="shared" si="12"/>
        <v>1066349</v>
      </c>
      <c r="U42" s="34">
        <f t="shared" ref="U42:W42" si="23">SUM(U17,U20:U22,U26:U28,U32,U36,U41)</f>
        <v>3528879</v>
      </c>
      <c r="V42" s="34">
        <f t="shared" si="23"/>
        <v>19280</v>
      </c>
      <c r="W42" s="34">
        <f t="shared" si="23"/>
        <v>40672</v>
      </c>
      <c r="X42" s="36">
        <f t="shared" si="1"/>
        <v>4614508</v>
      </c>
    </row>
    <row r="43" spans="1:24" s="13" customFormat="1" ht="7.5" customHeight="1" x14ac:dyDescent="0.2">
      <c r="A43" s="42"/>
      <c r="B43" s="74"/>
      <c r="C43" s="89"/>
      <c r="D43" s="100"/>
      <c r="E43" s="30" t="s">
        <v>92</v>
      </c>
      <c r="F43" s="26">
        <v>83897</v>
      </c>
      <c r="G43" s="27">
        <v>6</v>
      </c>
      <c r="H43" s="28">
        <f t="shared" si="2"/>
        <v>83903</v>
      </c>
      <c r="I43" s="29">
        <v>215911</v>
      </c>
      <c r="J43" s="29">
        <v>945</v>
      </c>
      <c r="K43" s="26">
        <v>2139</v>
      </c>
      <c r="L43" s="28">
        <f t="shared" si="3"/>
        <v>300759</v>
      </c>
      <c r="N43" s="73" t="s">
        <v>93</v>
      </c>
      <c r="O43" s="76" t="s">
        <v>94</v>
      </c>
      <c r="P43" s="77"/>
      <c r="Q43" s="78"/>
      <c r="R43" s="26">
        <v>116374</v>
      </c>
      <c r="S43" s="27">
        <v>14</v>
      </c>
      <c r="T43" s="28">
        <f t="shared" si="12"/>
        <v>116388</v>
      </c>
      <c r="U43" s="29">
        <v>361074</v>
      </c>
      <c r="V43" s="29">
        <v>2354</v>
      </c>
      <c r="W43" s="26">
        <v>3698</v>
      </c>
      <c r="X43" s="28">
        <f t="shared" si="1"/>
        <v>479816</v>
      </c>
    </row>
    <row r="44" spans="1:24" s="13" customFormat="1" ht="7.5" customHeight="1" x14ac:dyDescent="0.2">
      <c r="A44" s="42"/>
      <c r="B44" s="74"/>
      <c r="C44" s="90"/>
      <c r="D44" s="101"/>
      <c r="E44" s="30" t="s">
        <v>10</v>
      </c>
      <c r="F44" s="40">
        <f>SUM(F42:F43)</f>
        <v>137626</v>
      </c>
      <c r="G44" s="27">
        <f>SUM(G42:G43)</f>
        <v>11</v>
      </c>
      <c r="H44" s="28">
        <f t="shared" si="2"/>
        <v>137637</v>
      </c>
      <c r="I44" s="26">
        <f>SUM(I42:I43)</f>
        <v>371551</v>
      </c>
      <c r="J44" s="26">
        <f>SUM(J42:J43)</f>
        <v>1780</v>
      </c>
      <c r="K44" s="26">
        <f>SUM(K42:K43)</f>
        <v>4018</v>
      </c>
      <c r="L44" s="28">
        <f t="shared" si="3"/>
        <v>510968</v>
      </c>
      <c r="N44" s="74"/>
      <c r="O44" s="79" t="s">
        <v>95</v>
      </c>
      <c r="P44" s="80"/>
      <c r="Q44" s="81"/>
      <c r="R44" s="26">
        <v>147093</v>
      </c>
      <c r="S44" s="27">
        <v>26</v>
      </c>
      <c r="T44" s="28">
        <f t="shared" si="12"/>
        <v>147119</v>
      </c>
      <c r="U44" s="29">
        <v>375139</v>
      </c>
      <c r="V44" s="29">
        <v>3670</v>
      </c>
      <c r="W44" s="26">
        <v>7634</v>
      </c>
      <c r="X44" s="28">
        <f t="shared" si="1"/>
        <v>525928</v>
      </c>
    </row>
    <row r="45" spans="1:24" s="13" customFormat="1" ht="7.5" customHeight="1" x14ac:dyDescent="0.2">
      <c r="A45" s="42"/>
      <c r="B45" s="74"/>
      <c r="C45" s="66" t="s">
        <v>96</v>
      </c>
      <c r="D45" s="91" t="s">
        <v>96</v>
      </c>
      <c r="E45" s="30" t="s">
        <v>97</v>
      </c>
      <c r="F45" s="26">
        <v>93194</v>
      </c>
      <c r="G45" s="27">
        <v>19</v>
      </c>
      <c r="H45" s="28">
        <f t="shared" si="2"/>
        <v>93213</v>
      </c>
      <c r="I45" s="29">
        <v>259974</v>
      </c>
      <c r="J45" s="29">
        <v>1403</v>
      </c>
      <c r="K45" s="26">
        <v>2473</v>
      </c>
      <c r="L45" s="28">
        <f t="shared" si="3"/>
        <v>354590</v>
      </c>
      <c r="N45" s="74"/>
      <c r="O45" s="88" t="s">
        <v>98</v>
      </c>
      <c r="P45" s="82" t="s">
        <v>99</v>
      </c>
      <c r="Q45" s="81"/>
      <c r="R45" s="45">
        <v>84656</v>
      </c>
      <c r="S45" s="46">
        <v>16</v>
      </c>
      <c r="T45" s="47">
        <f t="shared" si="12"/>
        <v>84672</v>
      </c>
      <c r="U45" s="48">
        <v>137175</v>
      </c>
      <c r="V45" s="48">
        <v>3175</v>
      </c>
      <c r="W45" s="45">
        <v>10106</v>
      </c>
      <c r="X45" s="47">
        <f t="shared" si="1"/>
        <v>225022</v>
      </c>
    </row>
    <row r="46" spans="1:24" s="13" customFormat="1" ht="7.5" customHeight="1" x14ac:dyDescent="0.2">
      <c r="A46" s="42"/>
      <c r="B46" s="74"/>
      <c r="C46" s="66"/>
      <c r="D46" s="91"/>
      <c r="E46" s="30" t="s">
        <v>100</v>
      </c>
      <c r="F46" s="26">
        <v>24998</v>
      </c>
      <c r="G46" s="27">
        <v>5</v>
      </c>
      <c r="H46" s="28">
        <f t="shared" si="2"/>
        <v>25003</v>
      </c>
      <c r="I46" s="29">
        <v>59349</v>
      </c>
      <c r="J46" s="29">
        <v>313</v>
      </c>
      <c r="K46" s="26">
        <v>356</v>
      </c>
      <c r="L46" s="28">
        <f t="shared" si="3"/>
        <v>84665</v>
      </c>
      <c r="N46" s="74"/>
      <c r="O46" s="89"/>
      <c r="P46" s="82" t="s">
        <v>101</v>
      </c>
      <c r="Q46" s="81"/>
      <c r="R46" s="26">
        <v>130311</v>
      </c>
      <c r="S46" s="27">
        <v>24</v>
      </c>
      <c r="T46" s="28">
        <f t="shared" si="12"/>
        <v>130335</v>
      </c>
      <c r="U46" s="29">
        <v>338454</v>
      </c>
      <c r="V46" s="29">
        <v>4145</v>
      </c>
      <c r="W46" s="26">
        <v>13915</v>
      </c>
      <c r="X46" s="28">
        <f t="shared" si="1"/>
        <v>472934</v>
      </c>
    </row>
    <row r="47" spans="1:24" s="13" customFormat="1" ht="7.5" customHeight="1" x14ac:dyDescent="0.2">
      <c r="A47" s="42"/>
      <c r="B47" s="74"/>
      <c r="C47" s="66"/>
      <c r="D47" s="91"/>
      <c r="E47" s="30" t="s">
        <v>10</v>
      </c>
      <c r="F47" s="40">
        <f>SUM(F45:F46)</f>
        <v>118192</v>
      </c>
      <c r="G47" s="27">
        <f>SUM(G45:G46)</f>
        <v>24</v>
      </c>
      <c r="H47" s="28">
        <f t="shared" si="2"/>
        <v>118216</v>
      </c>
      <c r="I47" s="26">
        <f>SUM(I45:I46)</f>
        <v>319323</v>
      </c>
      <c r="J47" s="26">
        <f>SUM(J45:J46)</f>
        <v>1716</v>
      </c>
      <c r="K47" s="26">
        <f>SUM(K45:K46)</f>
        <v>2829</v>
      </c>
      <c r="L47" s="28">
        <f t="shared" si="3"/>
        <v>439255</v>
      </c>
      <c r="N47" s="74"/>
      <c r="O47" s="89"/>
      <c r="P47" s="94" t="s">
        <v>102</v>
      </c>
      <c r="Q47" s="30" t="s">
        <v>103</v>
      </c>
      <c r="R47" s="26">
        <v>85451</v>
      </c>
      <c r="S47" s="27">
        <v>16</v>
      </c>
      <c r="T47" s="28">
        <f t="shared" si="12"/>
        <v>85467</v>
      </c>
      <c r="U47" s="29">
        <v>286224</v>
      </c>
      <c r="V47" s="29">
        <v>2233</v>
      </c>
      <c r="W47" s="26">
        <v>4510</v>
      </c>
      <c r="X47" s="28">
        <f t="shared" si="1"/>
        <v>373924</v>
      </c>
    </row>
    <row r="48" spans="1:24" s="13" customFormat="1" ht="7.5" customHeight="1" x14ac:dyDescent="0.2">
      <c r="A48" s="42"/>
      <c r="B48" s="74"/>
      <c r="C48" s="66"/>
      <c r="D48" s="83" t="s">
        <v>104</v>
      </c>
      <c r="E48" s="84"/>
      <c r="F48" s="26">
        <v>44449</v>
      </c>
      <c r="G48" s="27">
        <v>2</v>
      </c>
      <c r="H48" s="28">
        <f t="shared" si="2"/>
        <v>44451</v>
      </c>
      <c r="I48" s="29">
        <v>157690</v>
      </c>
      <c r="J48" s="29">
        <v>759</v>
      </c>
      <c r="K48" s="26">
        <v>1325</v>
      </c>
      <c r="L48" s="28">
        <f t="shared" si="3"/>
        <v>202900</v>
      </c>
      <c r="N48" s="74"/>
      <c r="O48" s="89"/>
      <c r="P48" s="100"/>
      <c r="Q48" s="30" t="s">
        <v>105</v>
      </c>
      <c r="R48" s="26">
        <v>37446</v>
      </c>
      <c r="S48" s="27">
        <v>7</v>
      </c>
      <c r="T48" s="28">
        <f t="shared" si="12"/>
        <v>37453</v>
      </c>
      <c r="U48" s="29">
        <v>109295</v>
      </c>
      <c r="V48" s="29">
        <v>970</v>
      </c>
      <c r="W48" s="26">
        <v>2741</v>
      </c>
      <c r="X48" s="28">
        <f t="shared" si="1"/>
        <v>147718</v>
      </c>
    </row>
    <row r="49" spans="1:24" s="13" customFormat="1" ht="7.5" customHeight="1" x14ac:dyDescent="0.2">
      <c r="A49" s="42"/>
      <c r="B49" s="74"/>
      <c r="C49" s="66" t="s">
        <v>106</v>
      </c>
      <c r="D49" s="103" t="s">
        <v>107</v>
      </c>
      <c r="E49" s="104"/>
      <c r="F49" s="26">
        <v>126080</v>
      </c>
      <c r="G49" s="27">
        <v>13</v>
      </c>
      <c r="H49" s="28">
        <f t="shared" si="2"/>
        <v>126093</v>
      </c>
      <c r="I49" s="29">
        <v>340249</v>
      </c>
      <c r="J49" s="29">
        <v>1964</v>
      </c>
      <c r="K49" s="26">
        <v>2805</v>
      </c>
      <c r="L49" s="28">
        <f t="shared" si="3"/>
        <v>468306</v>
      </c>
      <c r="N49" s="74"/>
      <c r="O49" s="90"/>
      <c r="P49" s="101"/>
      <c r="Q49" s="30" t="s">
        <v>10</v>
      </c>
      <c r="R49" s="26">
        <f>SUM(R47:R48)</f>
        <v>122897</v>
      </c>
      <c r="S49" s="27">
        <f>SUM(S47:S48)</f>
        <v>23</v>
      </c>
      <c r="T49" s="28">
        <f t="shared" si="12"/>
        <v>122920</v>
      </c>
      <c r="U49" s="29">
        <f>SUM(U47:U48)</f>
        <v>395519</v>
      </c>
      <c r="V49" s="29">
        <f>SUM(V47:V48)</f>
        <v>3203</v>
      </c>
      <c r="W49" s="26">
        <f>SUM(W47:W48)</f>
        <v>7251</v>
      </c>
      <c r="X49" s="28">
        <f t="shared" si="1"/>
        <v>521642</v>
      </c>
    </row>
    <row r="50" spans="1:24" s="13" customFormat="1" ht="7.5" customHeight="1" x14ac:dyDescent="0.2">
      <c r="A50" s="42"/>
      <c r="B50" s="74"/>
      <c r="C50" s="66"/>
      <c r="D50" s="82" t="s">
        <v>108</v>
      </c>
      <c r="E50" s="81"/>
      <c r="F50" s="26">
        <v>35082</v>
      </c>
      <c r="G50" s="27">
        <v>9</v>
      </c>
      <c r="H50" s="28">
        <f t="shared" si="2"/>
        <v>35091</v>
      </c>
      <c r="I50" s="29">
        <v>104682</v>
      </c>
      <c r="J50" s="29">
        <v>612</v>
      </c>
      <c r="K50" s="26">
        <v>957</v>
      </c>
      <c r="L50" s="28">
        <f t="shared" si="3"/>
        <v>140385</v>
      </c>
      <c r="N50" s="74"/>
      <c r="O50" s="105" t="s">
        <v>109</v>
      </c>
      <c r="P50" s="82" t="s">
        <v>110</v>
      </c>
      <c r="Q50" s="81"/>
      <c r="R50" s="26">
        <v>76243</v>
      </c>
      <c r="S50" s="27">
        <v>14</v>
      </c>
      <c r="T50" s="28">
        <f t="shared" si="12"/>
        <v>76257</v>
      </c>
      <c r="U50" s="29">
        <v>233056</v>
      </c>
      <c r="V50" s="29">
        <v>1933</v>
      </c>
      <c r="W50" s="26">
        <v>2869</v>
      </c>
      <c r="X50" s="28">
        <f t="shared" si="1"/>
        <v>311246</v>
      </c>
    </row>
    <row r="51" spans="1:24" s="13" customFormat="1" ht="7.5" customHeight="1" x14ac:dyDescent="0.2">
      <c r="A51" s="42"/>
      <c r="B51" s="74"/>
      <c r="C51" s="66"/>
      <c r="D51" s="82" t="s">
        <v>111</v>
      </c>
      <c r="E51" s="81"/>
      <c r="F51" s="40">
        <v>28522</v>
      </c>
      <c r="G51" s="27">
        <v>3</v>
      </c>
      <c r="H51" s="28">
        <f t="shared" si="2"/>
        <v>28525</v>
      </c>
      <c r="I51" s="40">
        <v>90534</v>
      </c>
      <c r="J51" s="40">
        <v>596</v>
      </c>
      <c r="K51" s="26">
        <v>961</v>
      </c>
      <c r="L51" s="28">
        <f t="shared" si="3"/>
        <v>119655</v>
      </c>
      <c r="N51" s="74"/>
      <c r="O51" s="100"/>
      <c r="P51" s="82" t="s">
        <v>112</v>
      </c>
      <c r="Q51" s="81"/>
      <c r="R51" s="26">
        <v>11138</v>
      </c>
      <c r="S51" s="27">
        <v>5</v>
      </c>
      <c r="T51" s="28">
        <f t="shared" si="12"/>
        <v>11143</v>
      </c>
      <c r="U51" s="29">
        <v>39967</v>
      </c>
      <c r="V51" s="29">
        <v>237</v>
      </c>
      <c r="W51" s="26">
        <v>438</v>
      </c>
      <c r="X51" s="28">
        <f t="shared" ref="X51:X52" si="24">SUM(T51:V51)</f>
        <v>51347</v>
      </c>
    </row>
    <row r="52" spans="1:24" s="13" customFormat="1" ht="7.5" customHeight="1" x14ac:dyDescent="0.2">
      <c r="A52" s="42"/>
      <c r="B52" s="74"/>
      <c r="C52" s="66"/>
      <c r="D52" s="106" t="s">
        <v>10</v>
      </c>
      <c r="E52" s="107"/>
      <c r="F52" s="40">
        <f>SUM(F49:F51)</f>
        <v>189684</v>
      </c>
      <c r="G52" s="27">
        <f>SUM(G49:G51)</f>
        <v>25</v>
      </c>
      <c r="H52" s="28">
        <f t="shared" ref="H52:H98" si="25">SUM(F52:G52)</f>
        <v>189709</v>
      </c>
      <c r="I52" s="40">
        <f>SUM(I49:I51)</f>
        <v>535465</v>
      </c>
      <c r="J52" s="40">
        <f>SUM(J49:J51)</f>
        <v>3172</v>
      </c>
      <c r="K52" s="40">
        <f>SUM(K49:K51)</f>
        <v>4723</v>
      </c>
      <c r="L52" s="28">
        <f t="shared" ref="L52:L98" si="26">SUM(H52:J52)</f>
        <v>728346</v>
      </c>
      <c r="N52" s="74"/>
      <c r="O52" s="101"/>
      <c r="P52" s="82" t="s">
        <v>10</v>
      </c>
      <c r="Q52" s="81"/>
      <c r="R52" s="26">
        <f>SUM(R50:R51)</f>
        <v>87381</v>
      </c>
      <c r="S52" s="27">
        <f>SUM(S50:S51)</f>
        <v>19</v>
      </c>
      <c r="T52" s="28">
        <f t="shared" si="12"/>
        <v>87400</v>
      </c>
      <c r="U52" s="29">
        <f t="shared" ref="U52:W52" si="27">SUM(U50:U51)</f>
        <v>273023</v>
      </c>
      <c r="V52" s="29">
        <f t="shared" si="27"/>
        <v>2170</v>
      </c>
      <c r="W52" s="26">
        <f t="shared" si="27"/>
        <v>3307</v>
      </c>
      <c r="X52" s="28">
        <f t="shared" si="24"/>
        <v>362593</v>
      </c>
    </row>
    <row r="53" spans="1:24" s="13" customFormat="1" ht="7.5" customHeight="1" x14ac:dyDescent="0.2">
      <c r="A53" s="42"/>
      <c r="B53" s="74"/>
      <c r="C53" s="88" t="s">
        <v>113</v>
      </c>
      <c r="D53" s="91" t="s">
        <v>114</v>
      </c>
      <c r="E53" s="30" t="s">
        <v>115</v>
      </c>
      <c r="F53" s="26">
        <v>63893</v>
      </c>
      <c r="G53" s="27">
        <v>14</v>
      </c>
      <c r="H53" s="28">
        <f t="shared" si="25"/>
        <v>63907</v>
      </c>
      <c r="I53" s="29">
        <v>234470</v>
      </c>
      <c r="J53" s="29">
        <v>1781</v>
      </c>
      <c r="K53" s="26">
        <v>6968</v>
      </c>
      <c r="L53" s="28">
        <f t="shared" si="26"/>
        <v>300158</v>
      </c>
      <c r="N53" s="74"/>
      <c r="O53" s="79" t="s">
        <v>116</v>
      </c>
      <c r="P53" s="80"/>
      <c r="Q53" s="81"/>
      <c r="R53" s="26">
        <v>117657</v>
      </c>
      <c r="S53" s="27">
        <v>20</v>
      </c>
      <c r="T53" s="28">
        <f t="shared" si="12"/>
        <v>117677</v>
      </c>
      <c r="U53" s="29">
        <v>279451</v>
      </c>
      <c r="V53" s="29">
        <v>2510</v>
      </c>
      <c r="W53" s="26">
        <v>2139</v>
      </c>
      <c r="X53" s="28">
        <f t="shared" si="1"/>
        <v>399638</v>
      </c>
    </row>
    <row r="54" spans="1:24" s="13" customFormat="1" ht="7.5" customHeight="1" x14ac:dyDescent="0.2">
      <c r="A54" s="42"/>
      <c r="B54" s="74"/>
      <c r="C54" s="89"/>
      <c r="D54" s="91"/>
      <c r="E54" s="30" t="s">
        <v>117</v>
      </c>
      <c r="F54" s="26">
        <v>18609</v>
      </c>
      <c r="G54" s="27">
        <v>3</v>
      </c>
      <c r="H54" s="28">
        <f t="shared" si="25"/>
        <v>18612</v>
      </c>
      <c r="I54" s="29">
        <v>52738</v>
      </c>
      <c r="J54" s="29">
        <v>600</v>
      </c>
      <c r="K54" s="26">
        <v>2988</v>
      </c>
      <c r="L54" s="28">
        <f t="shared" si="26"/>
        <v>71950</v>
      </c>
      <c r="N54" s="74"/>
      <c r="O54" s="88" t="s">
        <v>118</v>
      </c>
      <c r="P54" s="82" t="s">
        <v>119</v>
      </c>
      <c r="Q54" s="81"/>
      <c r="R54" s="26">
        <v>172729</v>
      </c>
      <c r="S54" s="27">
        <v>42</v>
      </c>
      <c r="T54" s="28">
        <f t="shared" si="12"/>
        <v>172771</v>
      </c>
      <c r="U54" s="29">
        <v>459960</v>
      </c>
      <c r="V54" s="29">
        <v>4173</v>
      </c>
      <c r="W54" s="26">
        <v>11140</v>
      </c>
      <c r="X54" s="28">
        <f t="shared" si="1"/>
        <v>636904</v>
      </c>
    </row>
    <row r="55" spans="1:24" s="13" customFormat="1" ht="7.5" customHeight="1" x14ac:dyDescent="0.2">
      <c r="A55" s="42"/>
      <c r="B55" s="74"/>
      <c r="C55" s="89"/>
      <c r="D55" s="91"/>
      <c r="E55" s="30" t="s">
        <v>10</v>
      </c>
      <c r="F55" s="40">
        <f>SUM(F53:F54)</f>
        <v>82502</v>
      </c>
      <c r="G55" s="27">
        <f>SUM(G53:G54)</f>
        <v>17</v>
      </c>
      <c r="H55" s="28">
        <f t="shared" si="25"/>
        <v>82519</v>
      </c>
      <c r="I55" s="40">
        <f>SUM(I53:I54)</f>
        <v>287208</v>
      </c>
      <c r="J55" s="40">
        <f>SUM(J53:J54)</f>
        <v>2381</v>
      </c>
      <c r="K55" s="40">
        <f>SUM(K53:K54)</f>
        <v>9956</v>
      </c>
      <c r="L55" s="28">
        <f t="shared" si="26"/>
        <v>372108</v>
      </c>
      <c r="N55" s="74"/>
      <c r="O55" s="90"/>
      <c r="P55" s="82" t="s">
        <v>120</v>
      </c>
      <c r="Q55" s="81"/>
      <c r="R55" s="26">
        <v>123372</v>
      </c>
      <c r="S55" s="27">
        <v>32</v>
      </c>
      <c r="T55" s="28">
        <f t="shared" si="12"/>
        <v>123404</v>
      </c>
      <c r="U55" s="29">
        <v>358777</v>
      </c>
      <c r="V55" s="29">
        <v>2466</v>
      </c>
      <c r="W55" s="26">
        <v>3048</v>
      </c>
      <c r="X55" s="28">
        <f t="shared" si="1"/>
        <v>484647</v>
      </c>
    </row>
    <row r="56" spans="1:24" s="13" customFormat="1" ht="7.5" customHeight="1" x14ac:dyDescent="0.2">
      <c r="A56" s="42"/>
      <c r="B56" s="74"/>
      <c r="C56" s="89"/>
      <c r="D56" s="67" t="s">
        <v>121</v>
      </c>
      <c r="E56" s="30" t="s">
        <v>121</v>
      </c>
      <c r="F56" s="26">
        <v>45137</v>
      </c>
      <c r="G56" s="27">
        <v>8</v>
      </c>
      <c r="H56" s="28">
        <f t="shared" si="25"/>
        <v>45145</v>
      </c>
      <c r="I56" s="29">
        <v>169231</v>
      </c>
      <c r="J56" s="29">
        <v>1163</v>
      </c>
      <c r="K56" s="26">
        <v>4499</v>
      </c>
      <c r="L56" s="28">
        <f t="shared" si="26"/>
        <v>215539</v>
      </c>
      <c r="N56" s="75"/>
      <c r="O56" s="70" t="s">
        <v>37</v>
      </c>
      <c r="P56" s="71"/>
      <c r="Q56" s="72"/>
      <c r="R56" s="34">
        <f>SUM(R43:R46,R52:R55,R49)</f>
        <v>1102470</v>
      </c>
      <c r="S56" s="35">
        <f>SUM(S43:S46,S52:S55,S49)</f>
        <v>216</v>
      </c>
      <c r="T56" s="36">
        <f t="shared" si="12"/>
        <v>1102686</v>
      </c>
      <c r="U56" s="34">
        <f t="shared" ref="U56:W56" si="28">SUM(U43:U46,U52:U55,U49)</f>
        <v>2978572</v>
      </c>
      <c r="V56" s="34">
        <f t="shared" si="28"/>
        <v>27866</v>
      </c>
      <c r="W56" s="34">
        <f t="shared" si="28"/>
        <v>62238</v>
      </c>
      <c r="X56" s="36">
        <f t="shared" si="1"/>
        <v>4109124</v>
      </c>
    </row>
    <row r="57" spans="1:24" s="13" customFormat="1" ht="7.5" customHeight="1" x14ac:dyDescent="0.2">
      <c r="A57" s="42"/>
      <c r="B57" s="74"/>
      <c r="C57" s="89"/>
      <c r="D57" s="68"/>
      <c r="E57" s="30" t="s">
        <v>122</v>
      </c>
      <c r="F57" s="26">
        <v>11435</v>
      </c>
      <c r="G57" s="27">
        <v>3</v>
      </c>
      <c r="H57" s="28">
        <f t="shared" si="25"/>
        <v>11438</v>
      </c>
      <c r="I57" s="29">
        <v>41168</v>
      </c>
      <c r="J57" s="29">
        <v>439</v>
      </c>
      <c r="K57" s="26">
        <v>1748</v>
      </c>
      <c r="L57" s="28">
        <f t="shared" si="26"/>
        <v>53045</v>
      </c>
      <c r="N57" s="73" t="s">
        <v>123</v>
      </c>
      <c r="O57" s="76" t="s">
        <v>124</v>
      </c>
      <c r="P57" s="77"/>
      <c r="Q57" s="78"/>
      <c r="R57" s="26">
        <v>74157</v>
      </c>
      <c r="S57" s="27">
        <v>4</v>
      </c>
      <c r="T57" s="28">
        <f t="shared" si="12"/>
        <v>74161</v>
      </c>
      <c r="U57" s="29">
        <v>167436</v>
      </c>
      <c r="V57" s="29">
        <v>943</v>
      </c>
      <c r="W57" s="26">
        <v>1185</v>
      </c>
      <c r="X57" s="28">
        <f t="shared" si="1"/>
        <v>242540</v>
      </c>
    </row>
    <row r="58" spans="1:24" s="13" customFormat="1" ht="7.5" customHeight="1" x14ac:dyDescent="0.2">
      <c r="A58" s="42"/>
      <c r="B58" s="74"/>
      <c r="C58" s="89"/>
      <c r="D58" s="69"/>
      <c r="E58" s="30" t="s">
        <v>10</v>
      </c>
      <c r="F58" s="40">
        <f>SUM(F56:F57)</f>
        <v>56572</v>
      </c>
      <c r="G58" s="27">
        <f>SUM(G56:G57)</f>
        <v>11</v>
      </c>
      <c r="H58" s="28">
        <f t="shared" si="25"/>
        <v>56583</v>
      </c>
      <c r="I58" s="40">
        <f>SUM(I56:I57)</f>
        <v>210399</v>
      </c>
      <c r="J58" s="40">
        <f>SUM(J56:J57)</f>
        <v>1602</v>
      </c>
      <c r="K58" s="40">
        <f>SUM(K56:K57)</f>
        <v>6247</v>
      </c>
      <c r="L58" s="28">
        <f t="shared" si="26"/>
        <v>268584</v>
      </c>
      <c r="N58" s="74"/>
      <c r="O58" s="102" t="s">
        <v>125</v>
      </c>
      <c r="P58" s="82" t="s">
        <v>126</v>
      </c>
      <c r="Q58" s="81"/>
      <c r="R58" s="26">
        <v>64311</v>
      </c>
      <c r="S58" s="27">
        <v>3</v>
      </c>
      <c r="T58" s="28">
        <f t="shared" si="12"/>
        <v>64314</v>
      </c>
      <c r="U58" s="29">
        <v>141101</v>
      </c>
      <c r="V58" s="29">
        <v>1145</v>
      </c>
      <c r="W58" s="26">
        <v>1157</v>
      </c>
      <c r="X58" s="28">
        <f t="shared" si="1"/>
        <v>206560</v>
      </c>
    </row>
    <row r="59" spans="1:24" ht="7.5" customHeight="1" x14ac:dyDescent="0.2">
      <c r="A59" s="42"/>
      <c r="B59" s="74"/>
      <c r="C59" s="89"/>
      <c r="D59" s="91" t="s">
        <v>127</v>
      </c>
      <c r="E59" s="30" t="s">
        <v>128</v>
      </c>
      <c r="F59" s="26">
        <v>57035</v>
      </c>
      <c r="G59" s="27">
        <v>15</v>
      </c>
      <c r="H59" s="28">
        <f t="shared" si="25"/>
        <v>57050</v>
      </c>
      <c r="I59" s="29">
        <v>200841</v>
      </c>
      <c r="J59" s="29">
        <v>1232</v>
      </c>
      <c r="K59" s="26">
        <v>5789</v>
      </c>
      <c r="L59" s="28">
        <f t="shared" si="26"/>
        <v>259123</v>
      </c>
      <c r="M59" s="13"/>
      <c r="N59" s="74"/>
      <c r="O59" s="89"/>
      <c r="P59" s="82" t="s">
        <v>129</v>
      </c>
      <c r="Q59" s="81"/>
      <c r="R59" s="31">
        <v>24081</v>
      </c>
      <c r="S59" s="32">
        <v>1</v>
      </c>
      <c r="T59" s="28">
        <f>SUM(R59:S59)</f>
        <v>24082</v>
      </c>
      <c r="U59" s="33">
        <v>61327</v>
      </c>
      <c r="V59" s="33">
        <v>415</v>
      </c>
      <c r="W59" s="31">
        <v>383</v>
      </c>
      <c r="X59" s="39">
        <f>SUM(T59:V59)</f>
        <v>85824</v>
      </c>
    </row>
    <row r="60" spans="1:24" ht="7.5" customHeight="1" x14ac:dyDescent="0.2">
      <c r="A60" s="42"/>
      <c r="B60" s="74"/>
      <c r="C60" s="89"/>
      <c r="D60" s="91"/>
      <c r="E60" s="30" t="s">
        <v>130</v>
      </c>
      <c r="F60" s="26">
        <v>26000</v>
      </c>
      <c r="G60" s="27">
        <v>6</v>
      </c>
      <c r="H60" s="28">
        <f t="shared" si="25"/>
        <v>26006</v>
      </c>
      <c r="I60" s="29">
        <v>102492</v>
      </c>
      <c r="J60" s="29">
        <v>472</v>
      </c>
      <c r="K60" s="26">
        <v>1806</v>
      </c>
      <c r="L60" s="28">
        <f t="shared" si="26"/>
        <v>128970</v>
      </c>
      <c r="M60" s="13"/>
      <c r="N60" s="74"/>
      <c r="O60" s="90"/>
      <c r="P60" s="82" t="s">
        <v>10</v>
      </c>
      <c r="Q60" s="81"/>
      <c r="R60" s="31">
        <f>SUM(R58:R59)</f>
        <v>88392</v>
      </c>
      <c r="S60" s="32">
        <f>SUM(S58:S59)</f>
        <v>4</v>
      </c>
      <c r="T60" s="28">
        <f>SUM(R60:S60)</f>
        <v>88396</v>
      </c>
      <c r="U60" s="33">
        <f t="shared" ref="U60:W60" si="29">SUM(U58:U59)</f>
        <v>202428</v>
      </c>
      <c r="V60" s="33">
        <f t="shared" si="29"/>
        <v>1560</v>
      </c>
      <c r="W60" s="31">
        <f t="shared" si="29"/>
        <v>1540</v>
      </c>
      <c r="X60" s="39">
        <f>SUM(T60:V60)</f>
        <v>292384</v>
      </c>
    </row>
    <row r="61" spans="1:24" ht="7.5" customHeight="1" x14ac:dyDescent="0.2">
      <c r="A61" s="42"/>
      <c r="B61" s="74"/>
      <c r="C61" s="89"/>
      <c r="D61" s="91"/>
      <c r="E61" s="30" t="s">
        <v>10</v>
      </c>
      <c r="F61" s="40">
        <f>SUM(F59:F60)</f>
        <v>83035</v>
      </c>
      <c r="G61" s="27">
        <f>SUM(G59:G60)</f>
        <v>21</v>
      </c>
      <c r="H61" s="28">
        <f t="shared" si="25"/>
        <v>83056</v>
      </c>
      <c r="I61" s="26">
        <f>SUM(I59:I60)</f>
        <v>303333</v>
      </c>
      <c r="J61" s="26">
        <f>SUM(J59:J60)</f>
        <v>1704</v>
      </c>
      <c r="K61" s="26">
        <f>SUM(K59:K60)</f>
        <v>7595</v>
      </c>
      <c r="L61" s="28">
        <f t="shared" si="26"/>
        <v>388093</v>
      </c>
      <c r="M61" s="13"/>
      <c r="N61" s="74"/>
      <c r="O61" s="88" t="s">
        <v>131</v>
      </c>
      <c r="P61" s="82" t="s">
        <v>132</v>
      </c>
      <c r="Q61" s="81"/>
      <c r="R61" s="31">
        <v>137559</v>
      </c>
      <c r="S61" s="32">
        <v>33</v>
      </c>
      <c r="T61" s="28">
        <f>SUM(R61:S61)</f>
        <v>137592</v>
      </c>
      <c r="U61" s="33">
        <v>347079</v>
      </c>
      <c r="V61" s="33">
        <v>2400</v>
      </c>
      <c r="W61" s="31">
        <v>3656</v>
      </c>
      <c r="X61" s="39">
        <f>SUM(T61:V61)</f>
        <v>487071</v>
      </c>
    </row>
    <row r="62" spans="1:24" ht="7.5" customHeight="1" x14ac:dyDescent="0.2">
      <c r="A62" s="42"/>
      <c r="B62" s="74"/>
      <c r="C62" s="90"/>
      <c r="D62" s="83" t="s">
        <v>133</v>
      </c>
      <c r="E62" s="84"/>
      <c r="F62" s="26">
        <v>100618</v>
      </c>
      <c r="G62" s="27">
        <v>17</v>
      </c>
      <c r="H62" s="28">
        <f t="shared" si="25"/>
        <v>100635</v>
      </c>
      <c r="I62" s="29">
        <v>314078</v>
      </c>
      <c r="J62" s="29">
        <v>1597</v>
      </c>
      <c r="K62" s="26">
        <v>2999</v>
      </c>
      <c r="L62" s="28">
        <f t="shared" si="26"/>
        <v>416310</v>
      </c>
      <c r="M62" s="13"/>
      <c r="N62" s="74"/>
      <c r="O62" s="89"/>
      <c r="P62" s="82" t="s">
        <v>134</v>
      </c>
      <c r="Q62" s="81"/>
      <c r="R62" s="31">
        <v>57618</v>
      </c>
      <c r="S62" s="32">
        <v>12</v>
      </c>
      <c r="T62" s="28">
        <f>SUM(R62:S62)</f>
        <v>57630</v>
      </c>
      <c r="U62" s="33">
        <v>189729</v>
      </c>
      <c r="V62" s="33">
        <v>890</v>
      </c>
      <c r="W62" s="31">
        <v>1396</v>
      </c>
      <c r="X62" s="39">
        <f>SUM(T62:V62)</f>
        <v>248249</v>
      </c>
    </row>
    <row r="63" spans="1:24" ht="7.5" customHeight="1" x14ac:dyDescent="0.2">
      <c r="A63" s="42"/>
      <c r="B63" s="74"/>
      <c r="C63" s="88" t="s">
        <v>135</v>
      </c>
      <c r="D63" s="94" t="s">
        <v>136</v>
      </c>
      <c r="E63" s="25" t="s">
        <v>137</v>
      </c>
      <c r="F63" s="26">
        <v>98550</v>
      </c>
      <c r="G63" s="27">
        <v>15</v>
      </c>
      <c r="H63" s="28">
        <f t="shared" si="25"/>
        <v>98565</v>
      </c>
      <c r="I63" s="29">
        <v>281861</v>
      </c>
      <c r="J63" s="29">
        <v>1640</v>
      </c>
      <c r="K63" s="26">
        <v>5633</v>
      </c>
      <c r="L63" s="28">
        <f t="shared" si="26"/>
        <v>382066</v>
      </c>
      <c r="M63" s="13"/>
      <c r="N63" s="74"/>
      <c r="O63" s="90"/>
      <c r="P63" s="82" t="s">
        <v>10</v>
      </c>
      <c r="Q63" s="81"/>
      <c r="R63" s="26">
        <f>SUM(R61:R62)</f>
        <v>195177</v>
      </c>
      <c r="S63" s="27">
        <f>SUM(S61:S62)</f>
        <v>45</v>
      </c>
      <c r="T63" s="28">
        <f t="shared" si="12"/>
        <v>195222</v>
      </c>
      <c r="U63" s="29">
        <f t="shared" ref="U63:W63" si="30">SUM(U61:U62)</f>
        <v>536808</v>
      </c>
      <c r="V63" s="29">
        <f t="shared" si="30"/>
        <v>3290</v>
      </c>
      <c r="W63" s="26">
        <f t="shared" si="30"/>
        <v>5052</v>
      </c>
      <c r="X63" s="28">
        <f t="shared" si="1"/>
        <v>735320</v>
      </c>
    </row>
    <row r="64" spans="1:24" ht="7.5" customHeight="1" x14ac:dyDescent="0.2">
      <c r="A64" s="42"/>
      <c r="B64" s="74"/>
      <c r="C64" s="89"/>
      <c r="D64" s="95"/>
      <c r="E64" s="25" t="s">
        <v>138</v>
      </c>
      <c r="F64" s="26">
        <v>32759</v>
      </c>
      <c r="G64" s="27">
        <v>1</v>
      </c>
      <c r="H64" s="28">
        <f t="shared" si="25"/>
        <v>32760</v>
      </c>
      <c r="I64" s="29">
        <v>71191</v>
      </c>
      <c r="J64" s="29">
        <v>388</v>
      </c>
      <c r="K64" s="26">
        <v>1103</v>
      </c>
      <c r="L64" s="28">
        <f t="shared" si="26"/>
        <v>104339</v>
      </c>
      <c r="M64" s="13"/>
      <c r="N64" s="74"/>
      <c r="O64" s="88" t="s">
        <v>139</v>
      </c>
      <c r="P64" s="82" t="s">
        <v>123</v>
      </c>
      <c r="Q64" s="81"/>
      <c r="R64" s="26">
        <v>126589</v>
      </c>
      <c r="S64" s="27">
        <v>22</v>
      </c>
      <c r="T64" s="28">
        <f t="shared" si="12"/>
        <v>126611</v>
      </c>
      <c r="U64" s="29">
        <v>407158</v>
      </c>
      <c r="V64" s="29">
        <v>2372</v>
      </c>
      <c r="W64" s="26">
        <v>6040</v>
      </c>
      <c r="X64" s="39">
        <f t="shared" si="1"/>
        <v>536141</v>
      </c>
    </row>
    <row r="65" spans="1:24" ht="7.5" customHeight="1" x14ac:dyDescent="0.2">
      <c r="A65" s="42"/>
      <c r="B65" s="74"/>
      <c r="C65" s="89"/>
      <c r="D65" s="95"/>
      <c r="E65" s="30" t="s">
        <v>10</v>
      </c>
      <c r="F65" s="40">
        <f>SUM(F63:F64)</f>
        <v>131309</v>
      </c>
      <c r="G65" s="27">
        <f>SUM(G63:G64)</f>
        <v>16</v>
      </c>
      <c r="H65" s="28">
        <f t="shared" si="25"/>
        <v>131325</v>
      </c>
      <c r="I65" s="26">
        <f>SUM(I63:I64)</f>
        <v>353052</v>
      </c>
      <c r="J65" s="26">
        <f>SUM(J63:J64)</f>
        <v>2028</v>
      </c>
      <c r="K65" s="26">
        <f>SUM(K63:K64)</f>
        <v>6736</v>
      </c>
      <c r="L65" s="28">
        <f t="shared" si="26"/>
        <v>486405</v>
      </c>
      <c r="M65" s="13"/>
      <c r="N65" s="74"/>
      <c r="O65" s="90"/>
      <c r="P65" s="82" t="s">
        <v>140</v>
      </c>
      <c r="Q65" s="81"/>
      <c r="R65" s="26">
        <v>75859</v>
      </c>
      <c r="S65" s="27">
        <v>13</v>
      </c>
      <c r="T65" s="28">
        <f t="shared" si="12"/>
        <v>75872</v>
      </c>
      <c r="U65" s="29">
        <v>229067</v>
      </c>
      <c r="V65" s="29">
        <v>1206</v>
      </c>
      <c r="W65" s="26">
        <v>1877</v>
      </c>
      <c r="X65" s="28">
        <f t="shared" si="1"/>
        <v>306145</v>
      </c>
    </row>
    <row r="66" spans="1:24" ht="7.5" customHeight="1" x14ac:dyDescent="0.2">
      <c r="A66" s="42"/>
      <c r="B66" s="74"/>
      <c r="C66" s="89"/>
      <c r="D66" s="94" t="s">
        <v>141</v>
      </c>
      <c r="E66" s="30" t="s">
        <v>142</v>
      </c>
      <c r="F66" s="26">
        <v>24347</v>
      </c>
      <c r="G66" s="27">
        <v>2</v>
      </c>
      <c r="H66" s="28">
        <f t="shared" ref="H66:H72" si="31">SUM(F66:G66)</f>
        <v>24349</v>
      </c>
      <c r="I66" s="29">
        <v>88655</v>
      </c>
      <c r="J66" s="29">
        <v>539</v>
      </c>
      <c r="K66" s="26">
        <v>2343</v>
      </c>
      <c r="L66" s="28">
        <f t="shared" ref="L66:L72" si="32">SUM(H66:J66)</f>
        <v>113543</v>
      </c>
      <c r="M66" s="13"/>
      <c r="N66" s="74"/>
      <c r="O66" s="88" t="s">
        <v>143</v>
      </c>
      <c r="P66" s="82" t="s">
        <v>144</v>
      </c>
      <c r="Q66" s="81"/>
      <c r="R66" s="26">
        <v>107007</v>
      </c>
      <c r="S66" s="27">
        <v>11</v>
      </c>
      <c r="T66" s="28">
        <f t="shared" si="12"/>
        <v>107018</v>
      </c>
      <c r="U66" s="29">
        <v>300682</v>
      </c>
      <c r="V66" s="29">
        <v>1616</v>
      </c>
      <c r="W66" s="26">
        <v>2121</v>
      </c>
      <c r="X66" s="28">
        <f t="shared" si="1"/>
        <v>409316</v>
      </c>
    </row>
    <row r="67" spans="1:24" ht="7.5" customHeight="1" x14ac:dyDescent="0.2">
      <c r="A67" s="42"/>
      <c r="B67" s="74"/>
      <c r="C67" s="89"/>
      <c r="D67" s="100"/>
      <c r="E67" s="30" t="s">
        <v>145</v>
      </c>
      <c r="F67" s="26">
        <v>10106</v>
      </c>
      <c r="G67" s="27">
        <v>1</v>
      </c>
      <c r="H67" s="28">
        <f t="shared" si="31"/>
        <v>10107</v>
      </c>
      <c r="I67" s="29">
        <v>26817</v>
      </c>
      <c r="J67" s="29">
        <v>264</v>
      </c>
      <c r="K67" s="26">
        <v>1722</v>
      </c>
      <c r="L67" s="28">
        <f t="shared" si="32"/>
        <v>37188</v>
      </c>
      <c r="M67" s="13"/>
      <c r="N67" s="74"/>
      <c r="O67" s="89"/>
      <c r="P67" s="82" t="s">
        <v>146</v>
      </c>
      <c r="Q67" s="81"/>
      <c r="R67" s="31">
        <v>20371</v>
      </c>
      <c r="S67" s="32">
        <v>0</v>
      </c>
      <c r="T67" s="28">
        <f t="shared" si="12"/>
        <v>20371</v>
      </c>
      <c r="U67" s="33">
        <v>66563</v>
      </c>
      <c r="V67" s="33">
        <v>367</v>
      </c>
      <c r="W67" s="31">
        <v>574</v>
      </c>
      <c r="X67" s="28">
        <f t="shared" si="1"/>
        <v>87301</v>
      </c>
    </row>
    <row r="68" spans="1:24" ht="7.5" customHeight="1" x14ac:dyDescent="0.2">
      <c r="A68" s="42"/>
      <c r="B68" s="74"/>
      <c r="C68" s="89"/>
      <c r="D68" s="100"/>
      <c r="E68" s="30" t="s">
        <v>147</v>
      </c>
      <c r="F68" s="26">
        <v>15290</v>
      </c>
      <c r="G68" s="27">
        <v>0</v>
      </c>
      <c r="H68" s="28">
        <f t="shared" si="31"/>
        <v>15290</v>
      </c>
      <c r="I68" s="29">
        <v>52107</v>
      </c>
      <c r="J68" s="29">
        <v>469</v>
      </c>
      <c r="K68" s="26">
        <v>2237</v>
      </c>
      <c r="L68" s="28">
        <f t="shared" si="32"/>
        <v>67866</v>
      </c>
      <c r="M68" s="13"/>
      <c r="N68" s="74"/>
      <c r="O68" s="90"/>
      <c r="P68" s="82" t="s">
        <v>10</v>
      </c>
      <c r="Q68" s="81"/>
      <c r="R68" s="26">
        <f>SUM(R66:R67)</f>
        <v>127378</v>
      </c>
      <c r="S68" s="27">
        <f>SUM(S66:S67)</f>
        <v>11</v>
      </c>
      <c r="T68" s="28">
        <f t="shared" si="12"/>
        <v>127389</v>
      </c>
      <c r="U68" s="29">
        <f>SUM(U66:U67)</f>
        <v>367245</v>
      </c>
      <c r="V68" s="29">
        <f>SUM(V66:V67)</f>
        <v>1983</v>
      </c>
      <c r="W68" s="26">
        <f>SUM(W66:W67)</f>
        <v>2695</v>
      </c>
      <c r="X68" s="28">
        <f t="shared" si="1"/>
        <v>496617</v>
      </c>
    </row>
    <row r="69" spans="1:24" ht="7.5" customHeight="1" x14ac:dyDescent="0.2">
      <c r="A69" s="42"/>
      <c r="B69" s="74"/>
      <c r="C69" s="89"/>
      <c r="D69" s="101"/>
      <c r="E69" s="30" t="s">
        <v>10</v>
      </c>
      <c r="F69" s="40">
        <f>SUM(F66:F68)</f>
        <v>49743</v>
      </c>
      <c r="G69" s="27">
        <f>SUM(G66:G68)</f>
        <v>3</v>
      </c>
      <c r="H69" s="28">
        <f t="shared" si="31"/>
        <v>49746</v>
      </c>
      <c r="I69" s="26">
        <f t="shared" ref="I69:K69" si="33">SUM(I66:I68)</f>
        <v>167579</v>
      </c>
      <c r="J69" s="26">
        <f t="shared" si="33"/>
        <v>1272</v>
      </c>
      <c r="K69" s="26">
        <f t="shared" si="33"/>
        <v>6302</v>
      </c>
      <c r="L69" s="28">
        <f t="shared" si="32"/>
        <v>218597</v>
      </c>
      <c r="M69" s="13"/>
      <c r="N69" s="75"/>
      <c r="O69" s="70" t="s">
        <v>37</v>
      </c>
      <c r="P69" s="71"/>
      <c r="Q69" s="72"/>
      <c r="R69" s="34">
        <f>SUM(R57,R63:R65,R68,R60)</f>
        <v>687552</v>
      </c>
      <c r="S69" s="35">
        <f>SUM(S57,S63:S65,S68,S60)</f>
        <v>99</v>
      </c>
      <c r="T69" s="36">
        <f t="shared" si="12"/>
        <v>687651</v>
      </c>
      <c r="U69" s="34">
        <f t="shared" ref="U69:W69" si="34">SUM(U57,U63:U65,U68,U60)</f>
        <v>1910142</v>
      </c>
      <c r="V69" s="34">
        <f t="shared" si="34"/>
        <v>11354</v>
      </c>
      <c r="W69" s="34">
        <f t="shared" si="34"/>
        <v>18389</v>
      </c>
      <c r="X69" s="36">
        <f t="shared" si="1"/>
        <v>2609147</v>
      </c>
    </row>
    <row r="70" spans="1:24" ht="7.5" customHeight="1" x14ac:dyDescent="0.2">
      <c r="A70" s="42"/>
      <c r="B70" s="74"/>
      <c r="C70" s="89"/>
      <c r="D70" s="67" t="s">
        <v>148</v>
      </c>
      <c r="E70" s="30" t="s">
        <v>149</v>
      </c>
      <c r="F70" s="26">
        <v>77610</v>
      </c>
      <c r="G70" s="27">
        <v>6</v>
      </c>
      <c r="H70" s="28">
        <f t="shared" si="31"/>
        <v>77616</v>
      </c>
      <c r="I70" s="29">
        <v>178749</v>
      </c>
      <c r="J70" s="29">
        <v>999</v>
      </c>
      <c r="K70" s="26">
        <v>1462</v>
      </c>
      <c r="L70" s="28">
        <f t="shared" si="32"/>
        <v>257364</v>
      </c>
      <c r="M70" s="13"/>
      <c r="N70" s="73" t="s">
        <v>150</v>
      </c>
      <c r="O70" s="76" t="s">
        <v>151</v>
      </c>
      <c r="P70" s="77"/>
      <c r="Q70" s="78"/>
      <c r="R70" s="31">
        <v>89802</v>
      </c>
      <c r="S70" s="32">
        <v>12</v>
      </c>
      <c r="T70" s="39">
        <f t="shared" si="12"/>
        <v>89814</v>
      </c>
      <c r="U70" s="33">
        <v>211664</v>
      </c>
      <c r="V70" s="33">
        <v>1129</v>
      </c>
      <c r="W70" s="31">
        <v>1863</v>
      </c>
      <c r="X70" s="39">
        <f t="shared" si="1"/>
        <v>302607</v>
      </c>
    </row>
    <row r="71" spans="1:24" ht="7.5" customHeight="1" x14ac:dyDescent="0.2">
      <c r="A71" s="42"/>
      <c r="B71" s="74"/>
      <c r="C71" s="89"/>
      <c r="D71" s="68"/>
      <c r="E71" s="30" t="s">
        <v>152</v>
      </c>
      <c r="F71" s="26">
        <v>20176</v>
      </c>
      <c r="G71" s="27">
        <v>0</v>
      </c>
      <c r="H71" s="28">
        <f t="shared" si="31"/>
        <v>20176</v>
      </c>
      <c r="I71" s="29">
        <v>59312</v>
      </c>
      <c r="J71" s="29">
        <v>314</v>
      </c>
      <c r="K71" s="26">
        <v>730</v>
      </c>
      <c r="L71" s="28">
        <f t="shared" si="32"/>
        <v>79802</v>
      </c>
      <c r="M71" s="5"/>
      <c r="N71" s="74"/>
      <c r="O71" s="102" t="s">
        <v>153</v>
      </c>
      <c r="P71" s="82" t="s">
        <v>154</v>
      </c>
      <c r="Q71" s="81"/>
      <c r="R71" s="26">
        <v>70421</v>
      </c>
      <c r="S71" s="27">
        <v>19</v>
      </c>
      <c r="T71" s="28">
        <f t="shared" si="12"/>
        <v>70440</v>
      </c>
      <c r="U71" s="29">
        <v>173901</v>
      </c>
      <c r="V71" s="29">
        <v>1102</v>
      </c>
      <c r="W71" s="26">
        <v>1451</v>
      </c>
      <c r="X71" s="28">
        <f t="shared" si="1"/>
        <v>245443</v>
      </c>
    </row>
    <row r="72" spans="1:24" ht="7.5" customHeight="1" x14ac:dyDescent="0.2">
      <c r="A72" s="42"/>
      <c r="B72" s="74"/>
      <c r="C72" s="89"/>
      <c r="D72" s="69"/>
      <c r="E72" s="30" t="s">
        <v>10</v>
      </c>
      <c r="F72" s="40">
        <f>SUM(F70:F71)</f>
        <v>97786</v>
      </c>
      <c r="G72" s="27">
        <f>SUM(G70:G71)</f>
        <v>6</v>
      </c>
      <c r="H72" s="28">
        <f t="shared" si="31"/>
        <v>97792</v>
      </c>
      <c r="I72" s="26">
        <f>SUM(I70:I71)</f>
        <v>238061</v>
      </c>
      <c r="J72" s="26">
        <f>SUM(J70:J71)</f>
        <v>1313</v>
      </c>
      <c r="K72" s="26">
        <f>SUM(K70:K71)</f>
        <v>2192</v>
      </c>
      <c r="L72" s="28">
        <f t="shared" si="32"/>
        <v>337166</v>
      </c>
      <c r="M72" s="5"/>
      <c r="N72" s="74"/>
      <c r="O72" s="89"/>
      <c r="P72" s="82" t="s">
        <v>155</v>
      </c>
      <c r="Q72" s="81"/>
      <c r="R72" s="31">
        <v>30126</v>
      </c>
      <c r="S72" s="32">
        <v>10</v>
      </c>
      <c r="T72" s="28">
        <f t="shared" si="12"/>
        <v>30136</v>
      </c>
      <c r="U72" s="33">
        <v>107803</v>
      </c>
      <c r="V72" s="33">
        <v>696</v>
      </c>
      <c r="W72" s="31">
        <v>1370</v>
      </c>
      <c r="X72" s="39">
        <f t="shared" ref="X72:X73" si="35">SUM(T72:V72)</f>
        <v>138635</v>
      </c>
    </row>
    <row r="73" spans="1:24" ht="7.5" customHeight="1" x14ac:dyDescent="0.2">
      <c r="A73" s="42"/>
      <c r="B73" s="74"/>
      <c r="C73" s="89"/>
      <c r="D73" s="94" t="s">
        <v>156</v>
      </c>
      <c r="E73" s="30" t="s">
        <v>156</v>
      </c>
      <c r="F73" s="26">
        <v>14168</v>
      </c>
      <c r="G73" s="27">
        <v>5</v>
      </c>
      <c r="H73" s="28">
        <f t="shared" si="25"/>
        <v>14173</v>
      </c>
      <c r="I73" s="29">
        <v>54031</v>
      </c>
      <c r="J73" s="29">
        <v>318</v>
      </c>
      <c r="K73" s="26">
        <v>1090</v>
      </c>
      <c r="L73" s="28">
        <f t="shared" si="26"/>
        <v>68522</v>
      </c>
      <c r="M73" s="5"/>
      <c r="N73" s="74"/>
      <c r="O73" s="90"/>
      <c r="P73" s="82" t="s">
        <v>10</v>
      </c>
      <c r="Q73" s="81"/>
      <c r="R73" s="31">
        <f>SUM(R71:R72)</f>
        <v>100547</v>
      </c>
      <c r="S73" s="32">
        <f>SUM(S71:S72)</f>
        <v>29</v>
      </c>
      <c r="T73" s="28">
        <f t="shared" si="12"/>
        <v>100576</v>
      </c>
      <c r="U73" s="33">
        <f t="shared" ref="U73:W73" si="36">SUM(U71:U72)</f>
        <v>281704</v>
      </c>
      <c r="V73" s="33">
        <f t="shared" si="36"/>
        <v>1798</v>
      </c>
      <c r="W73" s="31">
        <f t="shared" si="36"/>
        <v>2821</v>
      </c>
      <c r="X73" s="39">
        <f t="shared" si="35"/>
        <v>384078</v>
      </c>
    </row>
    <row r="74" spans="1:24" ht="7.5" customHeight="1" x14ac:dyDescent="0.2">
      <c r="A74" s="42"/>
      <c r="B74" s="74"/>
      <c r="C74" s="89"/>
      <c r="D74" s="100"/>
      <c r="E74" s="30" t="s">
        <v>157</v>
      </c>
      <c r="F74" s="26">
        <v>17804</v>
      </c>
      <c r="G74" s="27">
        <v>1</v>
      </c>
      <c r="H74" s="28">
        <f t="shared" si="25"/>
        <v>17805</v>
      </c>
      <c r="I74" s="29">
        <v>66469</v>
      </c>
      <c r="J74" s="29">
        <v>482</v>
      </c>
      <c r="K74" s="26">
        <v>1943</v>
      </c>
      <c r="L74" s="28">
        <f t="shared" si="26"/>
        <v>84756</v>
      </c>
      <c r="M74" s="5"/>
      <c r="N74" s="74"/>
      <c r="O74" s="79" t="s">
        <v>158</v>
      </c>
      <c r="P74" s="80"/>
      <c r="Q74" s="81"/>
      <c r="R74" s="26">
        <v>150173</v>
      </c>
      <c r="S74" s="27">
        <v>28</v>
      </c>
      <c r="T74" s="28">
        <f t="shared" si="12"/>
        <v>150201</v>
      </c>
      <c r="U74" s="29">
        <v>370269</v>
      </c>
      <c r="V74" s="29">
        <v>2679</v>
      </c>
      <c r="W74" s="26">
        <v>3605</v>
      </c>
      <c r="X74" s="28">
        <f t="shared" si="1"/>
        <v>523149</v>
      </c>
    </row>
    <row r="75" spans="1:24" ht="7.5" customHeight="1" x14ac:dyDescent="0.2">
      <c r="A75" s="42"/>
      <c r="B75" s="74"/>
      <c r="C75" s="89"/>
      <c r="D75" s="100"/>
      <c r="E75" s="30" t="s">
        <v>159</v>
      </c>
      <c r="F75" s="45">
        <v>13031</v>
      </c>
      <c r="G75" s="46">
        <v>2</v>
      </c>
      <c r="H75" s="28">
        <f t="shared" si="25"/>
        <v>13033</v>
      </c>
      <c r="I75" s="48">
        <v>43560</v>
      </c>
      <c r="J75" s="48">
        <v>436</v>
      </c>
      <c r="K75" s="45">
        <v>2069</v>
      </c>
      <c r="L75" s="28">
        <f t="shared" si="26"/>
        <v>57029</v>
      </c>
      <c r="M75" s="5"/>
      <c r="N75" s="74"/>
      <c r="O75" s="79" t="s">
        <v>160</v>
      </c>
      <c r="P75" s="80"/>
      <c r="Q75" s="81"/>
      <c r="R75" s="26">
        <v>97212</v>
      </c>
      <c r="S75" s="27">
        <v>23</v>
      </c>
      <c r="T75" s="28">
        <f t="shared" si="12"/>
        <v>97235</v>
      </c>
      <c r="U75" s="29">
        <v>204600</v>
      </c>
      <c r="V75" s="29">
        <v>1222</v>
      </c>
      <c r="W75" s="26">
        <v>1755</v>
      </c>
      <c r="X75" s="28">
        <f t="shared" si="1"/>
        <v>303057</v>
      </c>
    </row>
    <row r="76" spans="1:24" ht="7.5" customHeight="1" x14ac:dyDescent="0.2">
      <c r="A76" s="42"/>
      <c r="B76" s="74"/>
      <c r="C76" s="90"/>
      <c r="D76" s="101"/>
      <c r="E76" s="30" t="s">
        <v>10</v>
      </c>
      <c r="F76" s="40">
        <f>SUM(F73:F75)</f>
        <v>45003</v>
      </c>
      <c r="G76" s="27">
        <f>SUM(G73:G75)</f>
        <v>8</v>
      </c>
      <c r="H76" s="28">
        <f t="shared" si="25"/>
        <v>45011</v>
      </c>
      <c r="I76" s="26">
        <f t="shared" ref="I76:K76" si="37">SUM(I73:I75)</f>
        <v>164060</v>
      </c>
      <c r="J76" s="26">
        <f t="shared" si="37"/>
        <v>1236</v>
      </c>
      <c r="K76" s="26">
        <f t="shared" si="37"/>
        <v>5102</v>
      </c>
      <c r="L76" s="28">
        <f t="shared" si="26"/>
        <v>210307</v>
      </c>
      <c r="M76" s="5"/>
      <c r="N76" s="75"/>
      <c r="O76" s="70" t="s">
        <v>37</v>
      </c>
      <c r="P76" s="71"/>
      <c r="Q76" s="72"/>
      <c r="R76" s="34">
        <f>SUM(R73:R75,R70)</f>
        <v>437734</v>
      </c>
      <c r="S76" s="37">
        <f>SUM(S73:S75,S70)</f>
        <v>92</v>
      </c>
      <c r="T76" s="36">
        <f t="shared" si="12"/>
        <v>437826</v>
      </c>
      <c r="U76" s="38">
        <f t="shared" ref="U76:W76" si="38">SUM(U73:U75,U70)</f>
        <v>1068237</v>
      </c>
      <c r="V76" s="38">
        <f t="shared" si="38"/>
        <v>6828</v>
      </c>
      <c r="W76" s="34">
        <f t="shared" si="38"/>
        <v>10044</v>
      </c>
      <c r="X76" s="36">
        <f t="shared" si="1"/>
        <v>1512891</v>
      </c>
    </row>
    <row r="77" spans="1:24" ht="7.5" customHeight="1" x14ac:dyDescent="0.2">
      <c r="A77" s="42"/>
      <c r="B77" s="74"/>
      <c r="C77" s="88" t="s">
        <v>161</v>
      </c>
      <c r="D77" s="91" t="s">
        <v>162</v>
      </c>
      <c r="E77" s="30" t="s">
        <v>163</v>
      </c>
      <c r="F77" s="45">
        <v>41569</v>
      </c>
      <c r="G77" s="46">
        <v>15</v>
      </c>
      <c r="H77" s="47">
        <f>SUM(F77:G77)</f>
        <v>41584</v>
      </c>
      <c r="I77" s="48">
        <v>41576</v>
      </c>
      <c r="J77" s="48">
        <v>1486</v>
      </c>
      <c r="K77" s="45">
        <v>7258</v>
      </c>
      <c r="L77" s="47">
        <f>SUM(H77:J77)</f>
        <v>84646</v>
      </c>
      <c r="M77" s="5"/>
      <c r="N77" s="73" t="s">
        <v>164</v>
      </c>
      <c r="O77" s="92" t="s">
        <v>165</v>
      </c>
      <c r="P77" s="93" t="s">
        <v>166</v>
      </c>
      <c r="Q77" s="78"/>
      <c r="R77" s="14">
        <v>107653</v>
      </c>
      <c r="S77" s="15">
        <v>6</v>
      </c>
      <c r="T77" s="16">
        <f t="shared" si="12"/>
        <v>107659</v>
      </c>
      <c r="U77" s="17">
        <v>392154</v>
      </c>
      <c r="V77" s="17">
        <v>2486</v>
      </c>
      <c r="W77" s="14">
        <v>9142</v>
      </c>
      <c r="X77" s="16">
        <f t="shared" si="1"/>
        <v>502299</v>
      </c>
    </row>
    <row r="78" spans="1:24" ht="7.5" customHeight="1" x14ac:dyDescent="0.2">
      <c r="A78" s="42"/>
      <c r="B78" s="74"/>
      <c r="C78" s="89"/>
      <c r="D78" s="91"/>
      <c r="E78" s="30" t="s">
        <v>167</v>
      </c>
      <c r="F78" s="45">
        <v>12566</v>
      </c>
      <c r="G78" s="46">
        <v>5</v>
      </c>
      <c r="H78" s="47">
        <f>SUM(F78:G78)</f>
        <v>12571</v>
      </c>
      <c r="I78" s="48">
        <v>15209</v>
      </c>
      <c r="J78" s="48">
        <v>421</v>
      </c>
      <c r="K78" s="45">
        <v>1893</v>
      </c>
      <c r="L78" s="47">
        <f>SUM(H78:J78)</f>
        <v>28201</v>
      </c>
      <c r="M78" s="5"/>
      <c r="N78" s="74"/>
      <c r="O78" s="89"/>
      <c r="P78" s="82" t="s">
        <v>168</v>
      </c>
      <c r="Q78" s="81"/>
      <c r="R78" s="26">
        <v>80287</v>
      </c>
      <c r="S78" s="27">
        <v>8</v>
      </c>
      <c r="T78" s="28">
        <f t="shared" si="12"/>
        <v>80295</v>
      </c>
      <c r="U78" s="29">
        <v>288323</v>
      </c>
      <c r="V78" s="29">
        <v>1384</v>
      </c>
      <c r="W78" s="26">
        <v>3081</v>
      </c>
      <c r="X78" s="28">
        <f t="shared" ref="X78:X88" si="39">SUM(T78:V78)</f>
        <v>370002</v>
      </c>
    </row>
    <row r="79" spans="1:24" ht="7.5" customHeight="1" x14ac:dyDescent="0.2">
      <c r="A79" s="42"/>
      <c r="B79" s="74"/>
      <c r="C79" s="89"/>
      <c r="D79" s="91"/>
      <c r="E79" s="30" t="s">
        <v>10</v>
      </c>
      <c r="F79" s="40">
        <f>SUM(F77:F78)</f>
        <v>54135</v>
      </c>
      <c r="G79" s="27">
        <f>SUM(G77:G78)</f>
        <v>20</v>
      </c>
      <c r="H79" s="28">
        <f>SUM(F79:G79)</f>
        <v>54155</v>
      </c>
      <c r="I79" s="40">
        <f>SUM(I77:I78)</f>
        <v>56785</v>
      </c>
      <c r="J79" s="40">
        <f>SUM(J77:J78)</f>
        <v>1907</v>
      </c>
      <c r="K79" s="40">
        <f>SUM(K77:K78)</f>
        <v>9151</v>
      </c>
      <c r="L79" s="47">
        <f>SUM(H79:J79)</f>
        <v>112847</v>
      </c>
      <c r="M79" s="5"/>
      <c r="N79" s="74"/>
      <c r="O79" s="89"/>
      <c r="P79" s="82" t="s">
        <v>169</v>
      </c>
      <c r="Q79" s="81"/>
      <c r="R79" s="26">
        <v>92096</v>
      </c>
      <c r="S79" s="27">
        <v>6</v>
      </c>
      <c r="T79" s="28">
        <f t="shared" si="12"/>
        <v>92102</v>
      </c>
      <c r="U79" s="29">
        <v>251094</v>
      </c>
      <c r="V79" s="29">
        <v>1236</v>
      </c>
      <c r="W79" s="26">
        <v>2082</v>
      </c>
      <c r="X79" s="28">
        <f t="shared" si="39"/>
        <v>344432</v>
      </c>
    </row>
    <row r="80" spans="1:24" ht="7.5" customHeight="1" x14ac:dyDescent="0.2">
      <c r="A80" s="42"/>
      <c r="B80" s="74"/>
      <c r="C80" s="89"/>
      <c r="D80" s="94" t="s">
        <v>170</v>
      </c>
      <c r="E80" s="30" t="s">
        <v>170</v>
      </c>
      <c r="F80" s="26">
        <v>35191</v>
      </c>
      <c r="G80" s="27">
        <v>6</v>
      </c>
      <c r="H80" s="28">
        <f t="shared" si="25"/>
        <v>35197</v>
      </c>
      <c r="I80" s="29">
        <v>45675</v>
      </c>
      <c r="J80" s="29">
        <v>1149</v>
      </c>
      <c r="K80" s="26">
        <v>5610</v>
      </c>
      <c r="L80" s="28">
        <f t="shared" si="26"/>
        <v>82021</v>
      </c>
      <c r="M80" s="5"/>
      <c r="N80" s="74"/>
      <c r="O80" s="90"/>
      <c r="P80" s="82" t="s">
        <v>171</v>
      </c>
      <c r="Q80" s="81"/>
      <c r="R80" s="26">
        <v>43613</v>
      </c>
      <c r="S80" s="27">
        <v>4</v>
      </c>
      <c r="T80" s="28">
        <f t="shared" si="12"/>
        <v>43617</v>
      </c>
      <c r="U80" s="29">
        <v>126808</v>
      </c>
      <c r="V80" s="29">
        <v>518</v>
      </c>
      <c r="W80" s="26">
        <v>992</v>
      </c>
      <c r="X80" s="28">
        <f t="shared" si="39"/>
        <v>170943</v>
      </c>
    </row>
    <row r="81" spans="1:24" ht="7.5" customHeight="1" x14ac:dyDescent="0.2">
      <c r="A81" s="42"/>
      <c r="B81" s="74"/>
      <c r="C81" s="89"/>
      <c r="D81" s="100"/>
      <c r="E81" s="30" t="s">
        <v>172</v>
      </c>
      <c r="F81" s="45">
        <v>7503</v>
      </c>
      <c r="G81" s="46">
        <v>2</v>
      </c>
      <c r="H81" s="47">
        <f>SUM(F81:G81)</f>
        <v>7505</v>
      </c>
      <c r="I81" s="48">
        <v>9860</v>
      </c>
      <c r="J81" s="48">
        <v>246</v>
      </c>
      <c r="K81" s="45">
        <v>1081</v>
      </c>
      <c r="L81" s="47">
        <f>SUM(H81:J81)</f>
        <v>17611</v>
      </c>
      <c r="M81" s="5"/>
      <c r="N81" s="74"/>
      <c r="O81" s="79" t="s">
        <v>173</v>
      </c>
      <c r="P81" s="80"/>
      <c r="Q81" s="81"/>
      <c r="R81" s="26">
        <v>89785</v>
      </c>
      <c r="S81" s="27">
        <v>15</v>
      </c>
      <c r="T81" s="28">
        <f t="shared" si="12"/>
        <v>89800</v>
      </c>
      <c r="U81" s="29">
        <v>252543</v>
      </c>
      <c r="V81" s="29">
        <v>1341</v>
      </c>
      <c r="W81" s="26">
        <v>1608</v>
      </c>
      <c r="X81" s="28">
        <f t="shared" si="39"/>
        <v>343684</v>
      </c>
    </row>
    <row r="82" spans="1:24" ht="7.5" customHeight="1" x14ac:dyDescent="0.2">
      <c r="A82" s="42"/>
      <c r="B82" s="74"/>
      <c r="C82" s="89"/>
      <c r="D82" s="100"/>
      <c r="E82" s="30" t="s">
        <v>174</v>
      </c>
      <c r="F82" s="45">
        <v>10181</v>
      </c>
      <c r="G82" s="46">
        <v>3</v>
      </c>
      <c r="H82" s="47">
        <f>SUM(F82:G82)</f>
        <v>10184</v>
      </c>
      <c r="I82" s="48">
        <v>14176</v>
      </c>
      <c r="J82" s="48">
        <v>345</v>
      </c>
      <c r="K82" s="45">
        <v>1975</v>
      </c>
      <c r="L82" s="47">
        <f>SUM(H82:J82)</f>
        <v>24705</v>
      </c>
      <c r="M82" s="5"/>
      <c r="N82" s="74"/>
      <c r="O82" s="88" t="s">
        <v>175</v>
      </c>
      <c r="P82" s="82" t="s">
        <v>176</v>
      </c>
      <c r="Q82" s="81"/>
      <c r="R82" s="26">
        <v>83572</v>
      </c>
      <c r="S82" s="27">
        <v>8</v>
      </c>
      <c r="T82" s="28">
        <f t="shared" si="12"/>
        <v>83580</v>
      </c>
      <c r="U82" s="29">
        <v>240687</v>
      </c>
      <c r="V82" s="29">
        <v>1285</v>
      </c>
      <c r="W82" s="26">
        <v>2290</v>
      </c>
      <c r="X82" s="28">
        <f t="shared" si="39"/>
        <v>325552</v>
      </c>
    </row>
    <row r="83" spans="1:24" ht="7.5" customHeight="1" x14ac:dyDescent="0.2">
      <c r="A83" s="42"/>
      <c r="B83" s="74"/>
      <c r="C83" s="89"/>
      <c r="D83" s="101"/>
      <c r="E83" s="30" t="s">
        <v>10</v>
      </c>
      <c r="F83" s="40">
        <f>SUM(F80:F82)</f>
        <v>52875</v>
      </c>
      <c r="G83" s="27">
        <f>SUM(G80:G82)</f>
        <v>11</v>
      </c>
      <c r="H83" s="28">
        <f>SUM(F83:G83)</f>
        <v>52886</v>
      </c>
      <c r="I83" s="40">
        <f t="shared" ref="I83:K83" si="40">SUM(I80:I82)</f>
        <v>69711</v>
      </c>
      <c r="J83" s="40">
        <f t="shared" si="40"/>
        <v>1740</v>
      </c>
      <c r="K83" s="40">
        <f t="shared" si="40"/>
        <v>8666</v>
      </c>
      <c r="L83" s="47">
        <f>SUM(H83:J83)</f>
        <v>124337</v>
      </c>
      <c r="M83" s="5"/>
      <c r="N83" s="74"/>
      <c r="O83" s="89"/>
      <c r="P83" s="82" t="s">
        <v>177</v>
      </c>
      <c r="Q83" s="81"/>
      <c r="R83" s="26">
        <v>41642</v>
      </c>
      <c r="S83" s="27">
        <v>4</v>
      </c>
      <c r="T83" s="28">
        <f t="shared" si="12"/>
        <v>41646</v>
      </c>
      <c r="U83" s="29">
        <v>109933</v>
      </c>
      <c r="V83" s="29">
        <v>492</v>
      </c>
      <c r="W83" s="26">
        <v>821</v>
      </c>
      <c r="X83" s="28">
        <f t="shared" si="39"/>
        <v>152071</v>
      </c>
    </row>
    <row r="84" spans="1:24" ht="7.5" customHeight="1" x14ac:dyDescent="0.2">
      <c r="A84" s="42"/>
      <c r="B84" s="74"/>
      <c r="C84" s="89"/>
      <c r="D84" s="94" t="s">
        <v>178</v>
      </c>
      <c r="E84" s="25" t="s">
        <v>178</v>
      </c>
      <c r="F84" s="45">
        <v>46795</v>
      </c>
      <c r="G84" s="46">
        <v>8</v>
      </c>
      <c r="H84" s="47">
        <f>SUM(F84:G84)</f>
        <v>46803</v>
      </c>
      <c r="I84" s="48">
        <v>72171</v>
      </c>
      <c r="J84" s="48">
        <v>1701</v>
      </c>
      <c r="K84" s="45">
        <v>8832</v>
      </c>
      <c r="L84" s="47">
        <f>SUM(H84:J84)</f>
        <v>120675</v>
      </c>
      <c r="M84" s="5"/>
      <c r="N84" s="74"/>
      <c r="O84" s="90"/>
      <c r="P84" s="82" t="s">
        <v>179</v>
      </c>
      <c r="Q84" s="81"/>
      <c r="R84" s="26">
        <v>12518</v>
      </c>
      <c r="S84" s="27">
        <v>0</v>
      </c>
      <c r="T84" s="28">
        <f t="shared" si="12"/>
        <v>12518</v>
      </c>
      <c r="U84" s="29">
        <v>20739</v>
      </c>
      <c r="V84" s="29">
        <v>189</v>
      </c>
      <c r="W84" s="26">
        <v>148</v>
      </c>
      <c r="X84" s="28">
        <f t="shared" si="39"/>
        <v>33446</v>
      </c>
    </row>
    <row r="85" spans="1:24" ht="7.5" customHeight="1" x14ac:dyDescent="0.2">
      <c r="A85" s="42"/>
      <c r="B85" s="74"/>
      <c r="C85" s="89"/>
      <c r="D85" s="100"/>
      <c r="E85" s="30" t="s">
        <v>180</v>
      </c>
      <c r="F85" s="45">
        <v>7558</v>
      </c>
      <c r="G85" s="46">
        <v>0</v>
      </c>
      <c r="H85" s="47">
        <f>SUM(F85:G85)</f>
        <v>7558</v>
      </c>
      <c r="I85" s="48">
        <v>8226</v>
      </c>
      <c r="J85" s="48">
        <v>544</v>
      </c>
      <c r="K85" s="45">
        <v>1939</v>
      </c>
      <c r="L85" s="47">
        <f>SUM(H85:J85)</f>
        <v>16328</v>
      </c>
      <c r="M85" s="49"/>
      <c r="N85" s="74"/>
      <c r="O85" s="79" t="s">
        <v>181</v>
      </c>
      <c r="P85" s="80"/>
      <c r="Q85" s="81"/>
      <c r="R85" s="26">
        <v>185911</v>
      </c>
      <c r="S85" s="27">
        <v>13</v>
      </c>
      <c r="T85" s="28">
        <f t="shared" si="12"/>
        <v>185924</v>
      </c>
      <c r="U85" s="29">
        <v>486228</v>
      </c>
      <c r="V85" s="29">
        <v>3390</v>
      </c>
      <c r="W85" s="26">
        <v>4069</v>
      </c>
      <c r="X85" s="28">
        <f t="shared" si="39"/>
        <v>675542</v>
      </c>
    </row>
    <row r="86" spans="1:24" ht="7.5" customHeight="1" x14ac:dyDescent="0.2">
      <c r="A86" s="42"/>
      <c r="B86" s="74"/>
      <c r="C86" s="89"/>
      <c r="D86" s="100"/>
      <c r="E86" s="30" t="s">
        <v>182</v>
      </c>
      <c r="F86" s="26">
        <v>9641</v>
      </c>
      <c r="G86" s="27">
        <v>5</v>
      </c>
      <c r="H86" s="28">
        <f t="shared" si="25"/>
        <v>9646</v>
      </c>
      <c r="I86" s="29">
        <v>18141</v>
      </c>
      <c r="J86" s="29">
        <v>331</v>
      </c>
      <c r="K86" s="26">
        <v>1917</v>
      </c>
      <c r="L86" s="28">
        <f t="shared" si="26"/>
        <v>28118</v>
      </c>
      <c r="M86" s="49"/>
      <c r="N86" s="74"/>
      <c r="O86" s="79" t="s">
        <v>183</v>
      </c>
      <c r="P86" s="80"/>
      <c r="Q86" s="81"/>
      <c r="R86" s="26">
        <v>125104</v>
      </c>
      <c r="S86" s="27">
        <v>14</v>
      </c>
      <c r="T86" s="28">
        <f t="shared" si="12"/>
        <v>125118</v>
      </c>
      <c r="U86" s="50">
        <v>325677</v>
      </c>
      <c r="V86" s="50">
        <v>1798</v>
      </c>
      <c r="W86" s="26">
        <v>2532</v>
      </c>
      <c r="X86" s="28">
        <f t="shared" si="39"/>
        <v>452593</v>
      </c>
    </row>
    <row r="87" spans="1:24" ht="7.5" customHeight="1" x14ac:dyDescent="0.2">
      <c r="A87" s="51"/>
      <c r="B87" s="74"/>
      <c r="C87" s="89"/>
      <c r="D87" s="101"/>
      <c r="E87" s="30" t="s">
        <v>10</v>
      </c>
      <c r="F87" s="40">
        <f>SUM(F84:F86)</f>
        <v>63994</v>
      </c>
      <c r="G87" s="27">
        <f>SUM(G84:G86)</f>
        <v>13</v>
      </c>
      <c r="H87" s="28">
        <f t="shared" si="25"/>
        <v>64007</v>
      </c>
      <c r="I87" s="40">
        <f t="shared" ref="I87:K87" si="41">SUM(I84:I86)</f>
        <v>98538</v>
      </c>
      <c r="J87" s="40">
        <f t="shared" si="41"/>
        <v>2576</v>
      </c>
      <c r="K87" s="40">
        <f t="shared" si="41"/>
        <v>12688</v>
      </c>
      <c r="L87" s="28">
        <f t="shared" si="26"/>
        <v>165121</v>
      </c>
      <c r="M87" s="49"/>
      <c r="N87" s="74"/>
      <c r="O87" s="79" t="s">
        <v>184</v>
      </c>
      <c r="P87" s="80"/>
      <c r="Q87" s="81"/>
      <c r="R87" s="26">
        <v>144787</v>
      </c>
      <c r="S87" s="27">
        <v>6</v>
      </c>
      <c r="T87" s="28">
        <f t="shared" si="12"/>
        <v>144793</v>
      </c>
      <c r="U87" s="50">
        <v>327112</v>
      </c>
      <c r="V87" s="50">
        <v>1727</v>
      </c>
      <c r="W87" s="52">
        <v>2125</v>
      </c>
      <c r="X87" s="28">
        <f t="shared" si="39"/>
        <v>473632</v>
      </c>
    </row>
    <row r="88" spans="1:24" ht="7.5" customHeight="1" x14ac:dyDescent="0.2">
      <c r="A88" s="5"/>
      <c r="B88" s="74"/>
      <c r="C88" s="89"/>
      <c r="D88" s="83" t="s">
        <v>185</v>
      </c>
      <c r="E88" s="84"/>
      <c r="F88" s="26">
        <v>48633</v>
      </c>
      <c r="G88" s="27">
        <v>13</v>
      </c>
      <c r="H88" s="28">
        <f t="shared" si="25"/>
        <v>48646</v>
      </c>
      <c r="I88" s="29">
        <v>150293</v>
      </c>
      <c r="J88" s="29">
        <v>1128</v>
      </c>
      <c r="K88" s="26">
        <v>4159</v>
      </c>
      <c r="L88" s="28">
        <f t="shared" si="26"/>
        <v>200067</v>
      </c>
      <c r="M88" s="49"/>
      <c r="N88" s="74"/>
      <c r="O88" s="96" t="s">
        <v>186</v>
      </c>
      <c r="P88" s="82" t="s">
        <v>187</v>
      </c>
      <c r="Q88" s="81"/>
      <c r="R88" s="26">
        <v>195092</v>
      </c>
      <c r="S88" s="27">
        <v>12</v>
      </c>
      <c r="T88" s="28">
        <f t="shared" si="12"/>
        <v>195104</v>
      </c>
      <c r="U88" s="50">
        <v>442685</v>
      </c>
      <c r="V88" s="50">
        <v>2223</v>
      </c>
      <c r="W88" s="52">
        <v>3343</v>
      </c>
      <c r="X88" s="28">
        <f t="shared" si="39"/>
        <v>640012</v>
      </c>
    </row>
    <row r="89" spans="1:24" ht="7.5" customHeight="1" x14ac:dyDescent="0.2">
      <c r="A89" s="5"/>
      <c r="B89" s="74"/>
      <c r="C89" s="90"/>
      <c r="D89" s="83" t="s">
        <v>188</v>
      </c>
      <c r="E89" s="84"/>
      <c r="F89" s="26">
        <v>76685</v>
      </c>
      <c r="G89" s="27">
        <v>22</v>
      </c>
      <c r="H89" s="28">
        <f t="shared" si="25"/>
        <v>76707</v>
      </c>
      <c r="I89" s="29">
        <v>197324</v>
      </c>
      <c r="J89" s="29">
        <v>1925</v>
      </c>
      <c r="K89" s="26">
        <v>9291</v>
      </c>
      <c r="L89" s="28">
        <f t="shared" si="26"/>
        <v>275956</v>
      </c>
      <c r="N89" s="74"/>
      <c r="O89" s="97"/>
      <c r="P89" s="98" t="s">
        <v>189</v>
      </c>
      <c r="Q89" s="99"/>
      <c r="R89" s="26">
        <f t="shared" ref="R89:W89" si="42">SUM(R101:R102)</f>
        <v>24804</v>
      </c>
      <c r="S89" s="27">
        <f t="shared" si="42"/>
        <v>0</v>
      </c>
      <c r="T89" s="28">
        <f>SUM(T101:T102)</f>
        <v>24804</v>
      </c>
      <c r="U89" s="50">
        <f>SUM(U101:U102)</f>
        <v>36146</v>
      </c>
      <c r="V89" s="50">
        <f t="shared" si="42"/>
        <v>276</v>
      </c>
      <c r="W89" s="52">
        <f t="shared" si="42"/>
        <v>386</v>
      </c>
      <c r="X89" s="28">
        <f>SUM(T89:V89)</f>
        <v>61226</v>
      </c>
    </row>
    <row r="90" spans="1:24" ht="7.5" customHeight="1" x14ac:dyDescent="0.2">
      <c r="A90" s="5"/>
      <c r="B90" s="74"/>
      <c r="C90" s="66" t="s">
        <v>190</v>
      </c>
      <c r="D90" s="67" t="s">
        <v>190</v>
      </c>
      <c r="E90" s="25" t="s">
        <v>191</v>
      </c>
      <c r="F90" s="26">
        <v>112671</v>
      </c>
      <c r="G90" s="27">
        <v>26</v>
      </c>
      <c r="H90" s="28">
        <f t="shared" si="25"/>
        <v>112697</v>
      </c>
      <c r="I90" s="29">
        <v>277584</v>
      </c>
      <c r="J90" s="29">
        <v>3635</v>
      </c>
      <c r="K90" s="26">
        <v>14016</v>
      </c>
      <c r="L90" s="28">
        <f t="shared" si="26"/>
        <v>393916</v>
      </c>
      <c r="N90" s="75"/>
      <c r="O90" s="70" t="s">
        <v>37</v>
      </c>
      <c r="P90" s="71"/>
      <c r="Q90" s="72"/>
      <c r="R90" s="34">
        <f>SUM(R77:R89)</f>
        <v>1226864</v>
      </c>
      <c r="S90" s="37">
        <f>SUM(S77:S89)</f>
        <v>96</v>
      </c>
      <c r="T90" s="36">
        <f t="shared" ref="T90:T95" si="43">SUM(R90:S90)</f>
        <v>1226960</v>
      </c>
      <c r="U90" s="44">
        <f>SUM(U77:U89)</f>
        <v>3300129</v>
      </c>
      <c r="V90" s="44">
        <f>SUM(V77:V89)</f>
        <v>18345</v>
      </c>
      <c r="W90" s="35">
        <f>SUM(W77:W89)</f>
        <v>32619</v>
      </c>
      <c r="X90" s="36">
        <f t="shared" ref="X90:X95" si="44">SUM(T90:V90)</f>
        <v>4545434</v>
      </c>
    </row>
    <row r="91" spans="1:24" ht="7.5" customHeight="1" x14ac:dyDescent="0.2">
      <c r="B91" s="74"/>
      <c r="C91" s="66"/>
      <c r="D91" s="68"/>
      <c r="E91" s="25" t="s">
        <v>192</v>
      </c>
      <c r="F91" s="26">
        <v>28702</v>
      </c>
      <c r="G91" s="27">
        <v>6</v>
      </c>
      <c r="H91" s="28">
        <f t="shared" si="25"/>
        <v>28708</v>
      </c>
      <c r="I91" s="29">
        <v>56154</v>
      </c>
      <c r="J91" s="29">
        <v>946</v>
      </c>
      <c r="K91" s="26">
        <v>4821</v>
      </c>
      <c r="L91" s="28">
        <f t="shared" si="26"/>
        <v>85808</v>
      </c>
      <c r="N91" s="73" t="s">
        <v>193</v>
      </c>
      <c r="O91" s="76" t="s">
        <v>194</v>
      </c>
      <c r="P91" s="77"/>
      <c r="Q91" s="78"/>
      <c r="R91" s="14">
        <v>122065</v>
      </c>
      <c r="S91" s="15">
        <v>3</v>
      </c>
      <c r="T91" s="16">
        <f t="shared" si="43"/>
        <v>122068</v>
      </c>
      <c r="U91" s="53">
        <v>440301</v>
      </c>
      <c r="V91" s="17">
        <v>2538</v>
      </c>
      <c r="W91" s="14">
        <v>2845</v>
      </c>
      <c r="X91" s="16">
        <f t="shared" si="44"/>
        <v>564907</v>
      </c>
    </row>
    <row r="92" spans="1:24" ht="7.5" customHeight="1" x14ac:dyDescent="0.2">
      <c r="B92" s="74"/>
      <c r="C92" s="66"/>
      <c r="D92" s="69"/>
      <c r="E92" s="25" t="s">
        <v>10</v>
      </c>
      <c r="F92" s="26">
        <f>SUM(F90:F91)</f>
        <v>141373</v>
      </c>
      <c r="G92" s="27">
        <f>SUM(G90:G91)</f>
        <v>32</v>
      </c>
      <c r="H92" s="28">
        <f t="shared" si="25"/>
        <v>141405</v>
      </c>
      <c r="I92" s="29">
        <f>SUM(I90:I91)</f>
        <v>333738</v>
      </c>
      <c r="J92" s="29">
        <f>SUM(J90:J91)</f>
        <v>4581</v>
      </c>
      <c r="K92" s="26">
        <f>SUM(K90:K91)</f>
        <v>18837</v>
      </c>
      <c r="L92" s="28">
        <f t="shared" si="26"/>
        <v>479724</v>
      </c>
      <c r="N92" s="74"/>
      <c r="O92" s="79" t="s">
        <v>195</v>
      </c>
      <c r="P92" s="80"/>
      <c r="Q92" s="81"/>
      <c r="R92" s="26">
        <v>11973</v>
      </c>
      <c r="S92" s="27">
        <v>0</v>
      </c>
      <c r="T92" s="28">
        <f t="shared" si="43"/>
        <v>11973</v>
      </c>
      <c r="U92" s="29">
        <v>22777</v>
      </c>
      <c r="V92" s="29">
        <v>239</v>
      </c>
      <c r="W92" s="26">
        <v>136</v>
      </c>
      <c r="X92" s="28">
        <f t="shared" si="44"/>
        <v>34989</v>
      </c>
    </row>
    <row r="93" spans="1:24" ht="7.5" customHeight="1" x14ac:dyDescent="0.2">
      <c r="B93" s="74"/>
      <c r="C93" s="66"/>
      <c r="D93" s="82" t="s">
        <v>196</v>
      </c>
      <c r="E93" s="81"/>
      <c r="F93" s="26">
        <v>75761</v>
      </c>
      <c r="G93" s="27">
        <v>11</v>
      </c>
      <c r="H93" s="28">
        <f t="shared" si="25"/>
        <v>75772</v>
      </c>
      <c r="I93" s="29">
        <v>229213</v>
      </c>
      <c r="J93" s="29">
        <v>1648</v>
      </c>
      <c r="K93" s="26">
        <v>4604</v>
      </c>
      <c r="L93" s="28">
        <f t="shared" si="26"/>
        <v>306633</v>
      </c>
      <c r="N93" s="74"/>
      <c r="O93" s="79" t="s">
        <v>197</v>
      </c>
      <c r="P93" s="80"/>
      <c r="Q93" s="81"/>
      <c r="R93" s="26">
        <v>11170</v>
      </c>
      <c r="S93" s="27">
        <v>0</v>
      </c>
      <c r="T93" s="28">
        <f t="shared" si="43"/>
        <v>11170</v>
      </c>
      <c r="U93" s="29">
        <v>20173</v>
      </c>
      <c r="V93" s="29">
        <v>196</v>
      </c>
      <c r="W93" s="26">
        <v>204</v>
      </c>
      <c r="X93" s="28">
        <f t="shared" si="44"/>
        <v>31539</v>
      </c>
    </row>
    <row r="94" spans="1:24" ht="7.5" customHeight="1" x14ac:dyDescent="0.2">
      <c r="B94" s="74"/>
      <c r="C94" s="66"/>
      <c r="D94" s="82" t="s">
        <v>198</v>
      </c>
      <c r="E94" s="81"/>
      <c r="F94" s="26">
        <v>67310</v>
      </c>
      <c r="G94" s="27">
        <v>20</v>
      </c>
      <c r="H94" s="28">
        <f t="shared" si="25"/>
        <v>67330</v>
      </c>
      <c r="I94" s="29">
        <v>205681</v>
      </c>
      <c r="J94" s="29">
        <v>1630</v>
      </c>
      <c r="K94" s="26">
        <v>6688</v>
      </c>
      <c r="L94" s="28">
        <f t="shared" si="26"/>
        <v>274641</v>
      </c>
      <c r="N94" s="75"/>
      <c r="O94" s="70" t="s">
        <v>37</v>
      </c>
      <c r="P94" s="71"/>
      <c r="Q94" s="72"/>
      <c r="R94" s="34">
        <f>SUM(R91:R93)</f>
        <v>145208</v>
      </c>
      <c r="S94" s="37">
        <f>SUM(S91:S93)</f>
        <v>3</v>
      </c>
      <c r="T94" s="36">
        <f t="shared" si="43"/>
        <v>145211</v>
      </c>
      <c r="U94" s="38">
        <f>SUM(U91:U93)</f>
        <v>483251</v>
      </c>
      <c r="V94" s="38">
        <f>SUM(V91:V93)</f>
        <v>2973</v>
      </c>
      <c r="W94" s="34">
        <f>SUM(W91:W93)</f>
        <v>3185</v>
      </c>
      <c r="X94" s="36">
        <f t="shared" si="44"/>
        <v>631435</v>
      </c>
    </row>
    <row r="95" spans="1:24" ht="7.5" customHeight="1" x14ac:dyDescent="0.2">
      <c r="B95" s="74"/>
      <c r="C95" s="66" t="s">
        <v>199</v>
      </c>
      <c r="D95" s="83" t="s">
        <v>200</v>
      </c>
      <c r="E95" s="84"/>
      <c r="F95" s="26">
        <v>99040</v>
      </c>
      <c r="G95" s="27">
        <v>22</v>
      </c>
      <c r="H95" s="28">
        <f t="shared" si="25"/>
        <v>99062</v>
      </c>
      <c r="I95" s="29">
        <v>207161</v>
      </c>
      <c r="J95" s="29">
        <v>1502</v>
      </c>
      <c r="K95" s="26">
        <v>2076</v>
      </c>
      <c r="L95" s="28">
        <f t="shared" si="26"/>
        <v>307725</v>
      </c>
      <c r="N95" s="85" t="s">
        <v>201</v>
      </c>
      <c r="O95" s="86"/>
      <c r="P95" s="86"/>
      <c r="Q95" s="87"/>
      <c r="R95" s="54">
        <f>SUM(F40,F19,F98,R16,R42,R56,R69,R76,R90,R94)</f>
        <v>8442692</v>
      </c>
      <c r="S95" s="54">
        <f>SUM(G40,G19,G98,S16,S42,S56,S69,S76,S90,S94)</f>
        <v>1207</v>
      </c>
      <c r="T95" s="55">
        <f t="shared" si="43"/>
        <v>8443899</v>
      </c>
      <c r="U95" s="56">
        <f t="shared" ref="U95:W95" si="45">SUM(I40,I19,I98,U16,U42,U56,U69,U76,U90,U94)</f>
        <v>23504976</v>
      </c>
      <c r="V95" s="56">
        <f t="shared" si="45"/>
        <v>160559</v>
      </c>
      <c r="W95" s="57">
        <f t="shared" si="45"/>
        <v>359291</v>
      </c>
      <c r="X95" s="55">
        <f t="shared" si="44"/>
        <v>32109434</v>
      </c>
    </row>
    <row r="96" spans="1:24" ht="7.5" customHeight="1" x14ac:dyDescent="0.2">
      <c r="B96" s="74"/>
      <c r="C96" s="66"/>
      <c r="D96" s="83" t="s">
        <v>202</v>
      </c>
      <c r="E96" s="84"/>
      <c r="F96" s="26">
        <v>11583</v>
      </c>
      <c r="G96" s="27">
        <v>4</v>
      </c>
      <c r="H96" s="28">
        <f t="shared" si="25"/>
        <v>11587</v>
      </c>
      <c r="I96" s="29">
        <v>27789</v>
      </c>
      <c r="J96" s="29">
        <v>216</v>
      </c>
      <c r="K96" s="26">
        <v>143</v>
      </c>
      <c r="L96" s="28">
        <f t="shared" si="26"/>
        <v>39592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4"/>
      <c r="C97" s="66"/>
      <c r="D97" s="83" t="s">
        <v>10</v>
      </c>
      <c r="E97" s="84"/>
      <c r="F97" s="40">
        <f>SUM(F95:F96)</f>
        <v>110623</v>
      </c>
      <c r="G97" s="27">
        <f>SUM(G95:G96)</f>
        <v>26</v>
      </c>
      <c r="H97" s="28">
        <f t="shared" si="25"/>
        <v>110649</v>
      </c>
      <c r="I97" s="26">
        <f>SUM(I95:I96)</f>
        <v>234950</v>
      </c>
      <c r="J97" s="26">
        <f>SUM(J95:J96)</f>
        <v>1718</v>
      </c>
      <c r="K97" s="26">
        <f>SUM(K95:K96)</f>
        <v>2219</v>
      </c>
      <c r="L97" s="28">
        <f t="shared" si="26"/>
        <v>347317</v>
      </c>
      <c r="N97" s="49"/>
      <c r="O97" s="49"/>
      <c r="P97" s="58"/>
      <c r="Q97" s="58"/>
      <c r="R97" s="59"/>
      <c r="S97" s="59"/>
      <c r="T97" s="59"/>
      <c r="U97" s="59"/>
      <c r="V97" s="59"/>
      <c r="W97" s="59"/>
      <c r="X97" s="59"/>
    </row>
    <row r="98" spans="2:24" ht="7.5" customHeight="1" x14ac:dyDescent="0.2">
      <c r="B98" s="75"/>
      <c r="C98" s="65" t="s">
        <v>37</v>
      </c>
      <c r="D98" s="65"/>
      <c r="E98" s="65"/>
      <c r="F98" s="43">
        <f>SUM(F41,F44,F47:F48,F52,F55,F58,F61:F62,F65,F69,F72,F76,F79,F83,F87:F89,F92:F94,F97)</f>
        <v>1962233</v>
      </c>
      <c r="G98" s="37">
        <f>SUM(G41,G44,G47:G48,G52,G55,G58,G61:G62,G65,G69,G72,G76,G79,G83,G87:G89,G92:G94,G97)</f>
        <v>339</v>
      </c>
      <c r="H98" s="36">
        <f t="shared" si="25"/>
        <v>1962572</v>
      </c>
      <c r="I98" s="34">
        <f t="shared" ref="I98:K98" si="46">SUM(I41,I44,I47:I48,I52,I55,I58,I61:I62,I65,I69,I72,I76,I79,I83,I87:I89,I92:I94,I97)</f>
        <v>5333956</v>
      </c>
      <c r="J98" s="34">
        <f t="shared" si="46"/>
        <v>41139</v>
      </c>
      <c r="K98" s="34">
        <f t="shared" si="46"/>
        <v>139189</v>
      </c>
      <c r="L98" s="36">
        <f t="shared" si="26"/>
        <v>7337667</v>
      </c>
      <c r="N98" s="49"/>
      <c r="O98" s="49"/>
      <c r="P98" s="58"/>
      <c r="Q98" s="58"/>
      <c r="R98" s="59"/>
      <c r="S98" s="59"/>
      <c r="T98" s="59"/>
      <c r="U98" s="59"/>
      <c r="V98" s="59"/>
      <c r="W98" s="59"/>
      <c r="X98" s="59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8"/>
      <c r="Q99" s="58"/>
      <c r="R99" s="59"/>
      <c r="S99" s="59"/>
      <c r="T99" s="59"/>
      <c r="U99" s="59"/>
      <c r="V99" s="59"/>
      <c r="W99" s="59"/>
      <c r="X99" s="59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8"/>
      <c r="Q100" s="58"/>
      <c r="R100" s="59"/>
      <c r="S100" s="59"/>
      <c r="T100" s="59"/>
      <c r="U100" s="59"/>
      <c r="V100" s="59"/>
      <c r="W100" s="59"/>
      <c r="X100" s="59"/>
    </row>
    <row r="101" spans="2:24" ht="16" hidden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0" t="s">
        <v>203</v>
      </c>
      <c r="O101" s="61" t="s">
        <v>186</v>
      </c>
      <c r="P101" s="60" t="s">
        <v>204</v>
      </c>
      <c r="Q101" s="62" t="s">
        <v>186</v>
      </c>
      <c r="R101" s="63">
        <v>724</v>
      </c>
      <c r="S101" s="63">
        <v>0</v>
      </c>
      <c r="T101" s="63">
        <f>SUM(R101:S101)</f>
        <v>724</v>
      </c>
      <c r="U101" s="63">
        <v>322</v>
      </c>
      <c r="V101" s="63">
        <v>3</v>
      </c>
      <c r="W101" s="63">
        <v>14</v>
      </c>
      <c r="X101" s="63">
        <f t="shared" ref="X101:X102" si="47">SUM(T101:V101)</f>
        <v>1049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0"/>
      <c r="O102" s="61"/>
      <c r="P102" s="60"/>
      <c r="Q102" s="62" t="s">
        <v>205</v>
      </c>
      <c r="R102" s="63">
        <v>24080</v>
      </c>
      <c r="S102" s="63">
        <v>0</v>
      </c>
      <c r="T102" s="63">
        <f>SUM(R102:S102)</f>
        <v>24080</v>
      </c>
      <c r="U102" s="63">
        <v>35824</v>
      </c>
      <c r="V102" s="63">
        <v>273</v>
      </c>
      <c r="W102" s="63">
        <v>372</v>
      </c>
      <c r="X102" s="63">
        <f t="shared" si="47"/>
        <v>60177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3"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95:C97"/>
    <mergeCell ref="D95:E95"/>
    <mergeCell ref="N95:Q95"/>
    <mergeCell ref="D96:E96"/>
    <mergeCell ref="D97:E97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.19685039370078741" right="0.11811023622047244" top="0" bottom="0" header="0.31496062992125984" footer="0.31496062992125984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令和6年4月</vt:lpstr>
      <vt:lpstr>令和6年5月</vt:lpstr>
      <vt:lpstr>令和6年6月</vt:lpstr>
      <vt:lpstr>令和6年7月</vt:lpstr>
      <vt:lpstr>令和6年8月</vt:lpstr>
      <vt:lpstr>令和6年9月</vt:lpstr>
      <vt:lpstr>令和6年10月</vt:lpstr>
      <vt:lpstr>令和6年11月</vt:lpstr>
      <vt:lpstr>令和6年12月</vt:lpstr>
      <vt:lpstr>令和7年1月</vt:lpstr>
      <vt:lpstr>令和7年2月</vt:lpstr>
      <vt:lpstr>令和7年3月</vt:lpstr>
      <vt:lpstr>令和6年10月!Print_Area</vt:lpstr>
      <vt:lpstr>令和6年11月!Print_Area</vt:lpstr>
      <vt:lpstr>令和6年12月!Print_Area</vt:lpstr>
      <vt:lpstr>令和6年4月!Print_Area</vt:lpstr>
      <vt:lpstr>令和6年5月!Print_Area</vt:lpstr>
      <vt:lpstr>令和6年6月!Print_Area</vt:lpstr>
      <vt:lpstr>令和6年7月!Print_Area</vt:lpstr>
      <vt:lpstr>令和6年8月!Print_Area</vt:lpstr>
      <vt:lpstr>令和6年9月!Print_Area</vt:lpstr>
      <vt:lpstr>令和7年1月!Print_Area</vt:lpstr>
      <vt:lpstr>令和7年2月!Print_Area</vt:lpstr>
      <vt:lpstr>令和7年3月!Print_Area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浅田 洋祐</cp:lastModifiedBy>
  <cp:lastPrinted>2025-04-11T09:59:47Z</cp:lastPrinted>
  <dcterms:created xsi:type="dcterms:W3CDTF">2024-05-13T00:37:28Z</dcterms:created>
  <dcterms:modified xsi:type="dcterms:W3CDTF">2025-04-11T09:59:53Z</dcterms:modified>
  <cp:contentStatus/>
</cp:coreProperties>
</file>